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390" windowHeight="8100" tabRatio="609" activeTab="0"/>
  </bookViews>
  <sheets>
    <sheet name="SDP-Curr." sheetId="1" r:id="rId1"/>
    <sheet name="SDP-Con" sheetId="2" r:id="rId2"/>
    <sheet name="NDP-Curr." sheetId="3" r:id="rId3"/>
    <sheet name="NDP-Con." sheetId="4" r:id="rId4"/>
    <sheet name="PC curr." sheetId="5" r:id="rId5"/>
    <sheet name="PC con." sheetId="6" r:id="rId6"/>
  </sheets>
  <definedNames/>
  <calcPr fullCalcOnLoad="1"/>
</workbook>
</file>

<file path=xl/sharedStrings.xml><?xml version="1.0" encoding="utf-8"?>
<sst xmlns="http://schemas.openxmlformats.org/spreadsheetml/2006/main" count="583" uniqueCount="79">
  <si>
    <t>State\UT</t>
  </si>
  <si>
    <t>(1)</t>
  </si>
  <si>
    <t>(2)</t>
  </si>
  <si>
    <t>(3)</t>
  </si>
  <si>
    <t>(4)</t>
  </si>
  <si>
    <t>(5)</t>
  </si>
  <si>
    <t>(6)</t>
  </si>
  <si>
    <t>(7)</t>
  </si>
  <si>
    <t>(9)</t>
  </si>
  <si>
    <t>Assam</t>
  </si>
  <si>
    <t>Bihar</t>
  </si>
  <si>
    <t>Jharkhand</t>
  </si>
  <si>
    <t>Goa</t>
  </si>
  <si>
    <t>Gujarat</t>
  </si>
  <si>
    <t>Haryana</t>
  </si>
  <si>
    <t>Karnataka</t>
  </si>
  <si>
    <t>Kerala</t>
  </si>
  <si>
    <t>Maharashtra</t>
  </si>
  <si>
    <t>Manipur</t>
  </si>
  <si>
    <t>Meghalaya</t>
  </si>
  <si>
    <t>Mizoram</t>
  </si>
  <si>
    <t>Nagaland</t>
  </si>
  <si>
    <t>Punjab</t>
  </si>
  <si>
    <t>Rajasthan</t>
  </si>
  <si>
    <t>Sikkim</t>
  </si>
  <si>
    <t>Tamil Nadu</t>
  </si>
  <si>
    <t>Tripura</t>
  </si>
  <si>
    <t>Uttar Pradesh</t>
  </si>
  <si>
    <t>West Bengal</t>
  </si>
  <si>
    <t>Chandigarh</t>
  </si>
  <si>
    <t>Delhi</t>
  </si>
  <si>
    <t>(% Growth over previous year)</t>
  </si>
  <si>
    <t>Uttarakhand</t>
  </si>
  <si>
    <t>2011-12</t>
  </si>
  <si>
    <t>Odisha</t>
  </si>
  <si>
    <t>Chhattisgarh</t>
  </si>
  <si>
    <t>Arunachal Pradesh</t>
  </si>
  <si>
    <t>Himachal Pradesh</t>
  </si>
  <si>
    <t>Jammu &amp; Kashmir</t>
  </si>
  <si>
    <t>Madhya Pradesh</t>
  </si>
  <si>
    <t>Andaman &amp; Nicobar Islands</t>
  </si>
  <si>
    <t>Puducherry</t>
  </si>
  <si>
    <t>2012-13</t>
  </si>
  <si>
    <t>2013-14</t>
  </si>
  <si>
    <t>Telangana</t>
  </si>
  <si>
    <t>2014-15</t>
  </si>
  <si>
    <t>2015-16</t>
  </si>
  <si>
    <t xml:space="preserve">Andhra Pradesh </t>
  </si>
  <si>
    <t>Andhra Pradesh</t>
  </si>
  <si>
    <t>S. No.</t>
  </si>
  <si>
    <t>PER CAPITA NET STATE DOMESTIC PRODUCT AT CURRENT PRICES; BASE YEAR 2011-12</t>
  </si>
  <si>
    <t>NET STATE DOMESTIC PRODUCT AT CURRENT PRICES; BASE YEAR 2011-12</t>
  </si>
  <si>
    <t>GROSS STATE DOMESTIC PRODUCT AT CONSTANT (2011-12) PRICES; BASE YEAR 2011-12</t>
  </si>
  <si>
    <t>NET STATE DOMESTIC PRODUCT AT CONSTANT (2011-12) PRICES; BASE YEAR 2011-12</t>
  </si>
  <si>
    <t>GSDP - CURRENT PRICES (` in Crore)</t>
  </si>
  <si>
    <t>PER CAPITA NSDP AT CONSTANT PRICES (`)</t>
  </si>
  <si>
    <t>PER CAPITA NET STATE DOMESTIC PRODUCT AT CONSTANT PRICES; BASE YEAR 2011-12</t>
  </si>
  <si>
    <t>NSDP - CONSTANT PRICES (` in Crore)</t>
  </si>
  <si>
    <t>NSDP - CURRENT PRICES (` in Crore)</t>
  </si>
  <si>
    <t>GSDP - CONSTANT PRICES (` in Crore)</t>
  </si>
  <si>
    <t>PER CAPITA NSDP AT CURRENT PRICES (`)</t>
  </si>
  <si>
    <t>NA</t>
  </si>
  <si>
    <t>2016-17</t>
  </si>
  <si>
    <t>Sikkim*</t>
  </si>
  <si>
    <t>2017-18</t>
  </si>
  <si>
    <t>West Bengal1</t>
  </si>
  <si>
    <t>2018-19</t>
  </si>
  <si>
    <t>As on 01.08.2019</t>
  </si>
  <si>
    <t>Source:  Directorate of Economics &amp; Statistics of respective State Governments</t>
  </si>
  <si>
    <t>(8)</t>
  </si>
  <si>
    <t>(10)</t>
  </si>
  <si>
    <t>GROSS STATE DOMESTIC PRODUCT AT CURRENT PRICES; BASE YEAR 2011-12</t>
  </si>
  <si>
    <t>(11)</t>
  </si>
  <si>
    <t>(12)</t>
  </si>
  <si>
    <t>(13)</t>
  </si>
  <si>
    <t>(14)</t>
  </si>
  <si>
    <t>(15)</t>
  </si>
  <si>
    <t>(16)</t>
  </si>
  <si>
    <t>(17)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</si>
</sst>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&quot;रु&quot;\ #,##0_);\(&quot;रु&quot;\ #,##0\)"/>
    <numFmt numFmtId="173" formatCode="&quot;रु&quot;\ #,##0_);[Red]\(&quot;रु&quot;\ #,##0\)"/>
    <numFmt numFmtId="174" formatCode="&quot;रु&quot;\ #,##0.00_);\(&quot;रु&quot;\ #,##0.00\)"/>
    <numFmt numFmtId="175" formatCode="&quot;रु&quot;\ #,##0.00_);[Red]\(&quot;रु&quot;\ #,##0.00\)"/>
    <numFmt numFmtId="176" formatCode="_(&quot;रु&quot;\ * #,##0_);_(&quot;रु&quot;\ * \(#,##0\);_(&quot;रु&quot;\ * &quot;-&quot;_);_(@_)"/>
    <numFmt numFmtId="177" formatCode="_(&quot;रु&quot;\ * #,##0.00_);_(&quot;रु&quot;\ * \(#,##0.00\);_(&quot;रु&quot;\ * &quot;-&quot;??_);_(@_)"/>
    <numFmt numFmtId="178" formatCode="0.0"/>
    <numFmt numFmtId="179" formatCode="0.000"/>
    <numFmt numFmtId="180" formatCode="0.0000"/>
    <numFmt numFmtId="181" formatCode="0.00000"/>
    <numFmt numFmtId="182" formatCode="0.0000000"/>
    <numFmt numFmtId="183" formatCode="0.000000"/>
    <numFmt numFmtId="184" formatCode="0.0_ ;\-0.0\ "/>
    <numFmt numFmtId="185" formatCode="0.00000000"/>
    <numFmt numFmtId="186" formatCode="[$-409]dddd\,\ mmmm\ d\,\ yyyy"/>
    <numFmt numFmtId="187" formatCode="[$-409]h:mm:ss\ AM/PM"/>
  </numFmts>
  <fonts count="60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sz val="16"/>
      <name val="Times New Roman"/>
      <family val="1"/>
    </font>
    <font>
      <b/>
      <sz val="16"/>
      <name val="Times New Roman"/>
      <family val="1"/>
    </font>
    <font>
      <sz val="16"/>
      <name val="Arial"/>
      <family val="2"/>
    </font>
    <font>
      <b/>
      <sz val="16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"/>
      <family val="2"/>
    </font>
    <font>
      <b/>
      <sz val="14"/>
      <name val="Arial"/>
      <family val="2"/>
    </font>
    <font>
      <b/>
      <sz val="12"/>
      <name val="Rupee Foradian"/>
      <family val="2"/>
    </font>
    <font>
      <sz val="20"/>
      <name val="Arial"/>
      <family val="2"/>
    </font>
    <font>
      <b/>
      <sz val="20"/>
      <name val="Arial"/>
      <family val="2"/>
    </font>
    <font>
      <sz val="18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7.5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7.5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4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 quotePrefix="1">
      <alignment horizontal="right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Border="1" applyAlignment="1" quotePrefix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 quotePrefix="1">
      <alignment horizontal="right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 quotePrefix="1">
      <alignment/>
    </xf>
    <xf numFmtId="0" fontId="7" fillId="0" borderId="0" xfId="0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right"/>
    </xf>
    <xf numFmtId="0" fontId="11" fillId="0" borderId="0" xfId="0" applyFont="1" applyAlignment="1">
      <alignment horizontal="right"/>
    </xf>
    <xf numFmtId="0" fontId="13" fillId="0" borderId="0" xfId="0" applyFont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 horizontal="right"/>
    </xf>
    <xf numFmtId="0" fontId="15" fillId="0" borderId="0" xfId="0" applyFont="1" applyAlignment="1">
      <alignment horizontal="right"/>
    </xf>
    <xf numFmtId="0" fontId="16" fillId="0" borderId="0" xfId="0" applyFont="1" applyBorder="1" applyAlignment="1">
      <alignment/>
    </xf>
    <xf numFmtId="0" fontId="17" fillId="0" borderId="0" xfId="0" applyFont="1" applyAlignment="1">
      <alignment/>
    </xf>
    <xf numFmtId="0" fontId="18" fillId="0" borderId="0" xfId="0" applyFont="1" applyBorder="1" applyAlignment="1">
      <alignment horizontal="right"/>
    </xf>
    <xf numFmtId="0" fontId="19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22" fillId="0" borderId="0" xfId="0" applyFont="1" applyAlignment="1">
      <alignment/>
    </xf>
    <xf numFmtId="0" fontId="20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23" fillId="0" borderId="0" xfId="0" applyFont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/>
    </xf>
    <xf numFmtId="0" fontId="10" fillId="0" borderId="10" xfId="0" applyFont="1" applyBorder="1" applyAlignment="1">
      <alignment horizontal="left"/>
    </xf>
    <xf numFmtId="0" fontId="23" fillId="0" borderId="0" xfId="0" applyFont="1" applyFill="1" applyBorder="1" applyAlignment="1">
      <alignment/>
    </xf>
    <xf numFmtId="0" fontId="23" fillId="0" borderId="0" xfId="0" applyFont="1" applyFill="1" applyAlignment="1">
      <alignment/>
    </xf>
    <xf numFmtId="0" fontId="23" fillId="0" borderId="0" xfId="0" applyFont="1" applyFill="1" applyBorder="1" applyAlignment="1">
      <alignment horizontal="left"/>
    </xf>
    <xf numFmtId="0" fontId="23" fillId="0" borderId="0" xfId="0" applyFont="1" applyAlignment="1">
      <alignment wrapText="1"/>
    </xf>
    <xf numFmtId="0" fontId="23" fillId="0" borderId="0" xfId="0" applyFont="1" applyAlignment="1">
      <alignment/>
    </xf>
    <xf numFmtId="0" fontId="6" fillId="0" borderId="0" xfId="0" applyFont="1" applyBorder="1" applyAlignment="1">
      <alignment/>
    </xf>
    <xf numFmtId="0" fontId="10" fillId="0" borderId="11" xfId="0" applyFont="1" applyBorder="1" applyAlignment="1">
      <alignment horizontal="right"/>
    </xf>
    <xf numFmtId="0" fontId="10" fillId="0" borderId="12" xfId="0" applyFont="1" applyBorder="1" applyAlignment="1">
      <alignment horizontal="right"/>
    </xf>
    <xf numFmtId="0" fontId="10" fillId="0" borderId="13" xfId="0" applyFont="1" applyBorder="1" applyAlignment="1" quotePrefix="1">
      <alignment horizontal="right"/>
    </xf>
    <xf numFmtId="0" fontId="10" fillId="0" borderId="14" xfId="0" applyFont="1" applyBorder="1" applyAlignment="1">
      <alignment/>
    </xf>
    <xf numFmtId="0" fontId="10" fillId="0" borderId="15" xfId="0" applyFont="1" applyBorder="1" applyAlignment="1">
      <alignment horizontal="left"/>
    </xf>
    <xf numFmtId="0" fontId="10" fillId="0" borderId="16" xfId="0" applyFont="1" applyBorder="1" applyAlignment="1">
      <alignment horizontal="left"/>
    </xf>
    <xf numFmtId="0" fontId="0" fillId="0" borderId="0" xfId="0" applyFill="1" applyAlignment="1">
      <alignment/>
    </xf>
    <xf numFmtId="1" fontId="10" fillId="0" borderId="17" xfId="0" applyNumberFormat="1" applyFont="1" applyBorder="1" applyAlignment="1">
      <alignment horizontal="right"/>
    </xf>
    <xf numFmtId="2" fontId="10" fillId="0" borderId="17" xfId="0" applyNumberFormat="1" applyFont="1" applyBorder="1" applyAlignment="1">
      <alignment horizontal="right"/>
    </xf>
    <xf numFmtId="0" fontId="10" fillId="0" borderId="18" xfId="0" applyFont="1" applyBorder="1" applyAlignment="1" quotePrefix="1">
      <alignment horizontal="right"/>
    </xf>
    <xf numFmtId="0" fontId="7" fillId="0" borderId="0" xfId="0" applyFont="1" applyBorder="1" applyAlignment="1">
      <alignment horizontal="right"/>
    </xf>
    <xf numFmtId="2" fontId="10" fillId="0" borderId="19" xfId="0" applyNumberFormat="1" applyFont="1" applyBorder="1" applyAlignment="1">
      <alignment horizontal="right"/>
    </xf>
    <xf numFmtId="2" fontId="10" fillId="0" borderId="11" xfId="0" applyNumberFormat="1" applyFont="1" applyBorder="1" applyAlignment="1">
      <alignment horizontal="right"/>
    </xf>
    <xf numFmtId="2" fontId="10" fillId="0" borderId="12" xfId="0" applyNumberFormat="1" applyFont="1" applyBorder="1" applyAlignment="1">
      <alignment horizontal="right"/>
    </xf>
    <xf numFmtId="2" fontId="10" fillId="0" borderId="20" xfId="0" applyNumberFormat="1" applyFont="1" applyBorder="1" applyAlignment="1">
      <alignment horizontal="right"/>
    </xf>
    <xf numFmtId="2" fontId="10" fillId="0" borderId="21" xfId="0" applyNumberFormat="1" applyFont="1" applyBorder="1" applyAlignment="1">
      <alignment horizontal="right"/>
    </xf>
    <xf numFmtId="1" fontId="10" fillId="0" borderId="20" xfId="0" applyNumberFormat="1" applyFont="1" applyBorder="1" applyAlignment="1">
      <alignment horizontal="right"/>
    </xf>
    <xf numFmtId="1" fontId="10" fillId="0" borderId="21" xfId="0" applyNumberFormat="1" applyFont="1" applyBorder="1" applyAlignment="1">
      <alignment horizontal="right"/>
    </xf>
    <xf numFmtId="2" fontId="10" fillId="0" borderId="13" xfId="0" applyNumberFormat="1" applyFont="1" applyBorder="1" applyAlignment="1">
      <alignment horizontal="right"/>
    </xf>
    <xf numFmtId="2" fontId="10" fillId="0" borderId="18" xfId="0" applyNumberFormat="1" applyFont="1" applyBorder="1" applyAlignment="1">
      <alignment horizontal="right"/>
    </xf>
    <xf numFmtId="0" fontId="10" fillId="0" borderId="22" xfId="0" applyFont="1" applyBorder="1" applyAlignment="1" quotePrefix="1">
      <alignment horizontal="right"/>
    </xf>
    <xf numFmtId="0" fontId="10" fillId="0" borderId="23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10" fillId="0" borderId="25" xfId="0" applyFont="1" applyBorder="1" applyAlignment="1">
      <alignment/>
    </xf>
    <xf numFmtId="0" fontId="10" fillId="0" borderId="26" xfId="0" applyFont="1" applyBorder="1" applyAlignment="1">
      <alignment/>
    </xf>
    <xf numFmtId="0" fontId="10" fillId="0" borderId="19" xfId="0" applyFont="1" applyBorder="1" applyAlignment="1">
      <alignment horizontal="right"/>
    </xf>
    <xf numFmtId="0" fontId="10" fillId="0" borderId="27" xfId="0" applyFont="1" applyBorder="1" applyAlignment="1">
      <alignment horizontal="right"/>
    </xf>
    <xf numFmtId="1" fontId="10" fillId="0" borderId="28" xfId="0" applyNumberFormat="1" applyFont="1" applyBorder="1" applyAlignment="1">
      <alignment horizontal="right"/>
    </xf>
    <xf numFmtId="0" fontId="19" fillId="0" borderId="29" xfId="0" applyFont="1" applyBorder="1" applyAlignment="1">
      <alignment horizontal="center"/>
    </xf>
    <xf numFmtId="0" fontId="19" fillId="0" borderId="29" xfId="0" applyFont="1" applyBorder="1" applyAlignment="1">
      <alignment horizontal="right"/>
    </xf>
    <xf numFmtId="0" fontId="10" fillId="0" borderId="29" xfId="0" applyFont="1" applyBorder="1" applyAlignment="1" quotePrefix="1">
      <alignment horizontal="right"/>
    </xf>
    <xf numFmtId="0" fontId="10" fillId="0" borderId="30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10" fillId="0" borderId="31" xfId="0" applyFont="1" applyBorder="1" applyAlignment="1">
      <alignment horizontal="center"/>
    </xf>
    <xf numFmtId="0" fontId="10" fillId="0" borderId="32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10" fillId="0" borderId="34" xfId="0" applyFont="1" applyBorder="1" applyAlignment="1">
      <alignment horizontal="center"/>
    </xf>
    <xf numFmtId="0" fontId="19" fillId="0" borderId="35" xfId="0" applyFont="1" applyBorder="1" applyAlignment="1">
      <alignment horizontal="center"/>
    </xf>
    <xf numFmtId="0" fontId="10" fillId="0" borderId="35" xfId="0" applyFont="1" applyBorder="1" applyAlignment="1">
      <alignment horizontal="center"/>
    </xf>
    <xf numFmtId="0" fontId="19" fillId="0" borderId="35" xfId="0" applyFont="1" applyBorder="1" applyAlignment="1">
      <alignment horizontal="right"/>
    </xf>
    <xf numFmtId="0" fontId="1" fillId="0" borderId="10" xfId="0" applyFont="1" applyBorder="1" applyAlignment="1">
      <alignment/>
    </xf>
    <xf numFmtId="0" fontId="1" fillId="0" borderId="36" xfId="0" applyFont="1" applyBorder="1" applyAlignment="1">
      <alignment horizontal="center"/>
    </xf>
    <xf numFmtId="0" fontId="1" fillId="0" borderId="36" xfId="0" applyFont="1" applyBorder="1" applyAlignment="1">
      <alignment/>
    </xf>
    <xf numFmtId="1" fontId="10" fillId="0" borderId="15" xfId="0" applyNumberFormat="1" applyFont="1" applyBorder="1" applyAlignment="1">
      <alignment horizontal="right"/>
    </xf>
    <xf numFmtId="0" fontId="19" fillId="0" borderId="34" xfId="0" applyFont="1" applyBorder="1" applyAlignment="1">
      <alignment horizontal="center"/>
    </xf>
    <xf numFmtId="0" fontId="19" fillId="0" borderId="34" xfId="0" applyFont="1" applyBorder="1" applyAlignment="1">
      <alignment horizontal="right"/>
    </xf>
    <xf numFmtId="0" fontId="7" fillId="0" borderId="0" xfId="0" applyFont="1" applyAlignment="1">
      <alignment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/>
    </xf>
    <xf numFmtId="1" fontId="10" fillId="0" borderId="0" xfId="0" applyNumberFormat="1" applyFont="1" applyBorder="1" applyAlignment="1">
      <alignment horizontal="right"/>
    </xf>
    <xf numFmtId="2" fontId="10" fillId="0" borderId="0" xfId="0" applyNumberFormat="1" applyFont="1" applyBorder="1" applyAlignment="1">
      <alignment horizontal="right"/>
    </xf>
    <xf numFmtId="0" fontId="23" fillId="0" borderId="0" xfId="0" applyFont="1" applyBorder="1" applyAlignment="1">
      <alignment horizontal="center"/>
    </xf>
    <xf numFmtId="0" fontId="10" fillId="0" borderId="37" xfId="0" applyFont="1" applyBorder="1" applyAlignment="1">
      <alignment horizontal="left"/>
    </xf>
    <xf numFmtId="0" fontId="10" fillId="0" borderId="38" xfId="0" applyFont="1" applyBorder="1" applyAlignment="1">
      <alignment/>
    </xf>
    <xf numFmtId="1" fontId="10" fillId="0" borderId="39" xfId="0" applyNumberFormat="1" applyFont="1" applyBorder="1" applyAlignment="1">
      <alignment horizontal="right"/>
    </xf>
    <xf numFmtId="1" fontId="10" fillId="0" borderId="40" xfId="0" applyNumberFormat="1" applyFont="1" applyBorder="1" applyAlignment="1">
      <alignment horizontal="right"/>
    </xf>
    <xf numFmtId="1" fontId="10" fillId="0" borderId="36" xfId="0" applyNumberFormat="1" applyFont="1" applyBorder="1" applyAlignment="1">
      <alignment horizontal="right"/>
    </xf>
    <xf numFmtId="0" fontId="10" fillId="0" borderId="41" xfId="0" applyFont="1" applyBorder="1" applyAlignment="1">
      <alignment horizontal="center"/>
    </xf>
    <xf numFmtId="0" fontId="10" fillId="0" borderId="42" xfId="0" applyFont="1" applyBorder="1" applyAlignment="1">
      <alignment horizontal="center"/>
    </xf>
    <xf numFmtId="1" fontId="10" fillId="0" borderId="43" xfId="0" applyNumberFormat="1" applyFont="1" applyBorder="1" applyAlignment="1">
      <alignment horizontal="right"/>
    </xf>
    <xf numFmtId="1" fontId="10" fillId="0" borderId="44" xfId="0" applyNumberFormat="1" applyFont="1" applyBorder="1" applyAlignment="1">
      <alignment horizontal="right"/>
    </xf>
    <xf numFmtId="0" fontId="10" fillId="0" borderId="45" xfId="0" applyFont="1" applyBorder="1" applyAlignment="1">
      <alignment horizontal="center"/>
    </xf>
    <xf numFmtId="2" fontId="10" fillId="0" borderId="40" xfId="0" applyNumberFormat="1" applyFont="1" applyBorder="1" applyAlignment="1">
      <alignment horizontal="right"/>
    </xf>
    <xf numFmtId="2" fontId="10" fillId="0" borderId="36" xfId="0" applyNumberFormat="1" applyFont="1" applyBorder="1" applyAlignment="1">
      <alignment horizontal="right"/>
    </xf>
    <xf numFmtId="0" fontId="1" fillId="0" borderId="10" xfId="0" applyFont="1" applyBorder="1" applyAlignment="1">
      <alignment horizontal="center"/>
    </xf>
    <xf numFmtId="2" fontId="10" fillId="0" borderId="43" xfId="0" applyNumberFormat="1" applyFont="1" applyBorder="1" applyAlignment="1">
      <alignment horizontal="right"/>
    </xf>
    <xf numFmtId="0" fontId="0" fillId="0" borderId="10" xfId="0" applyFont="1" applyBorder="1" applyAlignment="1">
      <alignment horizontal="center"/>
    </xf>
    <xf numFmtId="2" fontId="10" fillId="0" borderId="44" xfId="0" applyNumberFormat="1" applyFont="1" applyBorder="1" applyAlignment="1">
      <alignment horizontal="right"/>
    </xf>
    <xf numFmtId="0" fontId="5" fillId="0" borderId="0" xfId="0" applyFont="1" applyAlignment="1">
      <alignment horizontal="left"/>
    </xf>
    <xf numFmtId="2" fontId="10" fillId="0" borderId="15" xfId="0" applyNumberFormat="1" applyFont="1" applyBorder="1" applyAlignment="1">
      <alignment horizontal="right"/>
    </xf>
    <xf numFmtId="0" fontId="7" fillId="0" borderId="0" xfId="0" applyFont="1" applyAlignment="1">
      <alignment horizontal="center"/>
    </xf>
    <xf numFmtId="0" fontId="19" fillId="0" borderId="24" xfId="0" applyFont="1" applyBorder="1" applyAlignment="1">
      <alignment horizontal="center"/>
    </xf>
    <xf numFmtId="0" fontId="19" fillId="0" borderId="29" xfId="0" applyFont="1" applyBorder="1" applyAlignment="1">
      <alignment horizontal="center"/>
    </xf>
    <xf numFmtId="0" fontId="19" fillId="0" borderId="46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46" xfId="0" applyFont="1" applyBorder="1" applyAlignment="1">
      <alignment horizontal="center"/>
    </xf>
    <xf numFmtId="0" fontId="7" fillId="0" borderId="47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19" fillId="0" borderId="24" xfId="0" applyFont="1" applyBorder="1" applyAlignment="1">
      <alignment horizontal="right"/>
    </xf>
    <xf numFmtId="0" fontId="19" fillId="0" borderId="29" xfId="0" applyFon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2"/>
  <sheetViews>
    <sheetView tabSelected="1" zoomScale="85" zoomScaleNormal="85" zoomScaleSheetLayoutView="100" zoomScalePageLayoutView="0" workbookViewId="0" topLeftCell="A1">
      <selection activeCell="C7" sqref="C7"/>
    </sheetView>
  </sheetViews>
  <sheetFormatPr defaultColWidth="9.140625" defaultRowHeight="12.75"/>
  <cols>
    <col min="1" max="1" width="6.7109375" style="0" customWidth="1"/>
    <col min="2" max="2" width="27.140625" style="0" customWidth="1"/>
    <col min="3" max="10" width="15.140625" style="0" customWidth="1"/>
    <col min="11" max="17" width="11.57421875" style="0" customWidth="1"/>
  </cols>
  <sheetData>
    <row r="1" spans="1:14" s="1" customFormat="1" ht="15" customHeight="1">
      <c r="A1" s="128" t="s">
        <v>71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</row>
    <row r="2" spans="1:14" s="1" customFormat="1" ht="15.75">
      <c r="A2" s="15"/>
      <c r="B2" s="68" t="s">
        <v>67</v>
      </c>
      <c r="C2" s="17"/>
      <c r="D2" s="17"/>
      <c r="E2" s="17"/>
      <c r="F2" s="17"/>
      <c r="G2" s="17"/>
      <c r="H2" s="17"/>
      <c r="I2" s="17"/>
      <c r="J2" s="17"/>
      <c r="K2" s="4"/>
      <c r="L2" s="2"/>
      <c r="N2" s="68"/>
    </row>
    <row r="3" spans="1:10" s="1" customFormat="1" ht="16.5" thickBot="1">
      <c r="A3" s="15"/>
      <c r="B3" s="38"/>
      <c r="E3" s="16"/>
      <c r="F3" s="16"/>
      <c r="G3" s="37"/>
      <c r="H3" s="37"/>
      <c r="I3" s="37"/>
      <c r="J3" s="37"/>
    </row>
    <row r="4" spans="1:17" s="1" customFormat="1" ht="16.5" thickBot="1">
      <c r="A4" s="15"/>
      <c r="B4" s="15"/>
      <c r="C4" s="129" t="s">
        <v>54</v>
      </c>
      <c r="D4" s="130"/>
      <c r="E4" s="130"/>
      <c r="F4" s="130"/>
      <c r="G4" s="131"/>
      <c r="H4" s="86"/>
      <c r="I4" s="95"/>
      <c r="J4" s="95"/>
      <c r="K4" s="132" t="s">
        <v>31</v>
      </c>
      <c r="L4" s="133"/>
      <c r="M4" s="133"/>
      <c r="N4" s="133"/>
      <c r="O4" s="134"/>
      <c r="P4" s="98"/>
      <c r="Q4" s="98"/>
    </row>
    <row r="5" spans="1:17" s="1" customFormat="1" ht="15" customHeight="1" thickBot="1">
      <c r="A5" s="61" t="s">
        <v>49</v>
      </c>
      <c r="B5" s="79" t="s">
        <v>0</v>
      </c>
      <c r="C5" s="83" t="s">
        <v>33</v>
      </c>
      <c r="D5" s="58" t="s">
        <v>42</v>
      </c>
      <c r="E5" s="58" t="s">
        <v>43</v>
      </c>
      <c r="F5" s="58" t="s">
        <v>45</v>
      </c>
      <c r="G5" s="59" t="s">
        <v>46</v>
      </c>
      <c r="H5" s="89" t="s">
        <v>62</v>
      </c>
      <c r="I5" s="96" t="s">
        <v>64</v>
      </c>
      <c r="J5" s="94" t="s">
        <v>66</v>
      </c>
      <c r="K5" s="119" t="s">
        <v>42</v>
      </c>
      <c r="L5" s="115" t="s">
        <v>43</v>
      </c>
      <c r="M5" s="115" t="s">
        <v>45</v>
      </c>
      <c r="N5" s="116" t="s">
        <v>46</v>
      </c>
      <c r="O5" s="122" t="s">
        <v>62</v>
      </c>
      <c r="P5" s="99" t="s">
        <v>64</v>
      </c>
      <c r="Q5" s="100" t="s">
        <v>66</v>
      </c>
    </row>
    <row r="6" spans="1:17" s="1" customFormat="1" ht="15" customHeight="1" thickBot="1">
      <c r="A6" s="51" t="s">
        <v>1</v>
      </c>
      <c r="B6" s="80" t="s">
        <v>2</v>
      </c>
      <c r="C6" s="78" t="s">
        <v>3</v>
      </c>
      <c r="D6" s="60" t="s">
        <v>4</v>
      </c>
      <c r="E6" s="60" t="s">
        <v>5</v>
      </c>
      <c r="F6" s="60" t="s">
        <v>6</v>
      </c>
      <c r="G6" s="67" t="s">
        <v>7</v>
      </c>
      <c r="H6" s="88" t="s">
        <v>69</v>
      </c>
      <c r="I6" s="60" t="s">
        <v>8</v>
      </c>
      <c r="J6" s="67" t="s">
        <v>70</v>
      </c>
      <c r="K6" s="67" t="s">
        <v>72</v>
      </c>
      <c r="L6" s="67" t="s">
        <v>73</v>
      </c>
      <c r="M6" s="67" t="s">
        <v>74</v>
      </c>
      <c r="N6" s="67" t="s">
        <v>75</v>
      </c>
      <c r="O6" s="67" t="s">
        <v>76</v>
      </c>
      <c r="P6" s="67" t="s">
        <v>77</v>
      </c>
      <c r="Q6" s="67" t="s">
        <v>78</v>
      </c>
    </row>
    <row r="7" spans="1:17" s="1" customFormat="1" ht="14.25">
      <c r="A7" s="62">
        <v>1</v>
      </c>
      <c r="B7" s="81" t="s">
        <v>47</v>
      </c>
      <c r="C7" s="74">
        <v>379402.03</v>
      </c>
      <c r="D7" s="74">
        <v>411403.71</v>
      </c>
      <c r="E7" s="74">
        <v>464272.01</v>
      </c>
      <c r="F7" s="74">
        <v>524975.64</v>
      </c>
      <c r="G7" s="74">
        <v>604228.6195319999</v>
      </c>
      <c r="H7" s="74">
        <v>697507.8369679999</v>
      </c>
      <c r="I7" s="74">
        <v>809547.12268</v>
      </c>
      <c r="J7" s="101">
        <v>933402.0482411325</v>
      </c>
      <c r="K7" s="72">
        <f aca="true" t="shared" si="0" ref="K7:Q7">IF(D7&gt;0,D7/C7*100-100,"NA")</f>
        <v>8.434767731738276</v>
      </c>
      <c r="L7" s="72">
        <f t="shared" si="0"/>
        <v>12.850710558735585</v>
      </c>
      <c r="M7" s="72">
        <f t="shared" si="0"/>
        <v>13.075013934180532</v>
      </c>
      <c r="N7" s="72">
        <f t="shared" si="0"/>
        <v>15.096506103026016</v>
      </c>
      <c r="O7" s="72">
        <f t="shared" si="0"/>
        <v>15.437735721331535</v>
      </c>
      <c r="P7" s="72">
        <f t="shared" si="0"/>
        <v>16.06279955204866</v>
      </c>
      <c r="Q7" s="127">
        <f t="shared" si="0"/>
        <v>15.299285500652715</v>
      </c>
    </row>
    <row r="8" spans="1:17" s="1" customFormat="1" ht="14.25">
      <c r="A8" s="63">
        <v>2</v>
      </c>
      <c r="B8" s="82" t="s">
        <v>36</v>
      </c>
      <c r="C8" s="85">
        <v>11062.69</v>
      </c>
      <c r="D8" s="85">
        <v>12546.65</v>
      </c>
      <c r="E8" s="85">
        <v>14581.08</v>
      </c>
      <c r="F8" s="85">
        <v>17959.41</v>
      </c>
      <c r="G8" s="85">
        <v>18509.16</v>
      </c>
      <c r="H8" s="85">
        <v>19626.83</v>
      </c>
      <c r="I8" s="74">
        <v>22045.15</v>
      </c>
      <c r="J8" s="101" t="s">
        <v>61</v>
      </c>
      <c r="K8" s="72">
        <f aca="true" t="shared" si="1" ref="K8:K39">IF(D8&gt;0,D8/C8*100-100,"NA")</f>
        <v>13.414097294600126</v>
      </c>
      <c r="L8" s="72">
        <f aca="true" t="shared" si="2" ref="L8:L39">IF(E8&gt;0,E8/D8*100-100,"NA")</f>
        <v>16.214925896554064</v>
      </c>
      <c r="M8" s="72">
        <f aca="true" t="shared" si="3" ref="M8:M39">IF(F8&gt;0,F8/E8*100-100,"NA")</f>
        <v>23.16927141199416</v>
      </c>
      <c r="N8" s="72">
        <f aca="true" t="shared" si="4" ref="N8:O39">IF(G8&gt;0,G8/F8*100-100,"NA")</f>
        <v>3.0610693781143254</v>
      </c>
      <c r="O8" s="72">
        <f t="shared" si="4"/>
        <v>6.0384696009975585</v>
      </c>
      <c r="P8" s="72">
        <f aca="true" t="shared" si="5" ref="P8:P39">IF(I8&gt;0,I8/H8*100-100,"NA")</f>
        <v>12.321500721206633</v>
      </c>
      <c r="Q8" s="101" t="s">
        <v>61</v>
      </c>
    </row>
    <row r="9" spans="1:17" s="1" customFormat="1" ht="14.25">
      <c r="A9" s="63">
        <v>3</v>
      </c>
      <c r="B9" s="82" t="s">
        <v>9</v>
      </c>
      <c r="C9" s="85">
        <v>143174.91</v>
      </c>
      <c r="D9" s="85">
        <v>156864.24</v>
      </c>
      <c r="E9" s="85">
        <v>177745.22</v>
      </c>
      <c r="F9" s="85">
        <v>195723.14641510363</v>
      </c>
      <c r="G9" s="85">
        <v>227958.82836413325</v>
      </c>
      <c r="H9" s="85">
        <v>254478.24768559157</v>
      </c>
      <c r="I9" s="74">
        <v>288493.56798979297</v>
      </c>
      <c r="J9" s="101" t="s">
        <v>61</v>
      </c>
      <c r="K9" s="72">
        <f t="shared" si="1"/>
        <v>9.561263212947011</v>
      </c>
      <c r="L9" s="72">
        <f t="shared" si="2"/>
        <v>13.311497891425091</v>
      </c>
      <c r="M9" s="72">
        <f t="shared" si="3"/>
        <v>10.11443594100794</v>
      </c>
      <c r="N9" s="72">
        <f t="shared" si="4"/>
        <v>16.470040738391717</v>
      </c>
      <c r="O9" s="72">
        <f t="shared" si="4"/>
        <v>11.633424996858267</v>
      </c>
      <c r="P9" s="72">
        <f t="shared" si="5"/>
        <v>13.366690714652904</v>
      </c>
      <c r="Q9" s="101" t="s">
        <v>61</v>
      </c>
    </row>
    <row r="10" spans="1:17" s="1" customFormat="1" ht="14.25">
      <c r="A10" s="63">
        <v>4</v>
      </c>
      <c r="B10" s="82" t="s">
        <v>10</v>
      </c>
      <c r="C10" s="85">
        <v>247143.96064296618</v>
      </c>
      <c r="D10" s="85">
        <v>282367.9309410417</v>
      </c>
      <c r="E10" s="85">
        <v>317101.3413195521</v>
      </c>
      <c r="F10" s="85">
        <v>342950.940686132</v>
      </c>
      <c r="G10" s="85">
        <v>371601.7901542762</v>
      </c>
      <c r="H10" s="85">
        <v>422316.3704420498</v>
      </c>
      <c r="I10" s="74">
        <v>484739.9567729674</v>
      </c>
      <c r="J10" s="101">
        <v>557490.4533363837</v>
      </c>
      <c r="K10" s="72">
        <f t="shared" si="1"/>
        <v>14.252409893584826</v>
      </c>
      <c r="L10" s="72">
        <f t="shared" si="2"/>
        <v>12.300763143588966</v>
      </c>
      <c r="M10" s="72">
        <f t="shared" si="3"/>
        <v>8.15184169799224</v>
      </c>
      <c r="N10" s="72">
        <f t="shared" si="4"/>
        <v>8.354212241209552</v>
      </c>
      <c r="O10" s="72">
        <f t="shared" si="4"/>
        <v>13.64756081145859</v>
      </c>
      <c r="P10" s="72">
        <f t="shared" si="5"/>
        <v>14.78123764550665</v>
      </c>
      <c r="Q10" s="127">
        <f>IF(J10&gt;0,J10/I10*100-100,"NA")</f>
        <v>15.008149327679547</v>
      </c>
    </row>
    <row r="11" spans="1:17" s="1" customFormat="1" ht="14.25">
      <c r="A11" s="63">
        <v>5</v>
      </c>
      <c r="B11" s="82" t="s">
        <v>35</v>
      </c>
      <c r="C11" s="85">
        <v>158073.8209457494</v>
      </c>
      <c r="D11" s="85">
        <v>177511.31912815903</v>
      </c>
      <c r="E11" s="85">
        <v>206833.18</v>
      </c>
      <c r="F11" s="85">
        <v>221118.11</v>
      </c>
      <c r="G11" s="85">
        <v>227382.8</v>
      </c>
      <c r="H11" s="85">
        <v>254721.94</v>
      </c>
      <c r="I11" s="74">
        <v>284193.52</v>
      </c>
      <c r="J11" s="101">
        <v>311659.54</v>
      </c>
      <c r="K11" s="72">
        <f t="shared" si="1"/>
        <v>12.296468868858753</v>
      </c>
      <c r="L11" s="72">
        <f t="shared" si="2"/>
        <v>16.5183048697144</v>
      </c>
      <c r="M11" s="72">
        <f t="shared" si="3"/>
        <v>6.906498270732001</v>
      </c>
      <c r="N11" s="72">
        <f t="shared" si="4"/>
        <v>2.8331872047929494</v>
      </c>
      <c r="O11" s="72">
        <f t="shared" si="4"/>
        <v>12.023398427673527</v>
      </c>
      <c r="P11" s="72">
        <f t="shared" si="5"/>
        <v>11.570098751603425</v>
      </c>
      <c r="Q11" s="127">
        <f>IF(J11&gt;0,J11/I11*100-100,"NA")</f>
        <v>9.664548297934445</v>
      </c>
    </row>
    <row r="12" spans="1:17" s="1" customFormat="1" ht="14.25">
      <c r="A12" s="63">
        <v>6</v>
      </c>
      <c r="B12" s="82" t="s">
        <v>12</v>
      </c>
      <c r="C12" s="85">
        <v>42366.65807303397</v>
      </c>
      <c r="D12" s="85">
        <v>38120.01707715096</v>
      </c>
      <c r="E12" s="85">
        <v>35921.10427981561</v>
      </c>
      <c r="F12" s="85">
        <v>47814.18019281367</v>
      </c>
      <c r="G12" s="85">
        <v>55053.85314152223</v>
      </c>
      <c r="H12" s="85">
        <v>63459.52727714105</v>
      </c>
      <c r="I12" s="74">
        <v>70492.52015534867</v>
      </c>
      <c r="J12" s="101">
        <v>77171.72138855806</v>
      </c>
      <c r="K12" s="72">
        <f t="shared" si="1"/>
        <v>-10.023544903075475</v>
      </c>
      <c r="L12" s="72">
        <f t="shared" si="2"/>
        <v>-5.768394051044041</v>
      </c>
      <c r="M12" s="72">
        <f t="shared" si="3"/>
        <v>33.1088816767832</v>
      </c>
      <c r="N12" s="72">
        <f t="shared" si="4"/>
        <v>15.141267547648269</v>
      </c>
      <c r="O12" s="72">
        <f>IF(H12&gt;0,H12/G12*100-100,"NA")</f>
        <v>15.268094158661484</v>
      </c>
      <c r="P12" s="72">
        <f t="shared" si="5"/>
        <v>11.082643032452893</v>
      </c>
      <c r="Q12" s="127">
        <f>IF(J12&gt;0,J12/I12*100-100,"NA")</f>
        <v>9.475049577586418</v>
      </c>
    </row>
    <row r="13" spans="1:17" s="1" customFormat="1" ht="14.25">
      <c r="A13" s="63">
        <v>7</v>
      </c>
      <c r="B13" s="82" t="s">
        <v>13</v>
      </c>
      <c r="C13" s="85">
        <v>615606.0741365079</v>
      </c>
      <c r="D13" s="85">
        <v>724495.3612328758</v>
      </c>
      <c r="E13" s="85">
        <v>807623.1939663677</v>
      </c>
      <c r="F13" s="85">
        <v>921773.1468741298</v>
      </c>
      <c r="G13" s="85">
        <v>1029009.7408125672</v>
      </c>
      <c r="H13" s="85">
        <v>1153326.6785112007</v>
      </c>
      <c r="I13" s="74">
        <v>1314679.630417417</v>
      </c>
      <c r="J13" s="101" t="s">
        <v>61</v>
      </c>
      <c r="K13" s="72">
        <f t="shared" si="1"/>
        <v>17.688143712536245</v>
      </c>
      <c r="L13" s="72">
        <f t="shared" si="2"/>
        <v>11.473894407278621</v>
      </c>
      <c r="M13" s="72">
        <f t="shared" si="3"/>
        <v>14.134060755134243</v>
      </c>
      <c r="N13" s="72">
        <f t="shared" si="4"/>
        <v>11.633729437887467</v>
      </c>
      <c r="O13" s="72">
        <f t="shared" si="4"/>
        <v>12.081220688976728</v>
      </c>
      <c r="P13" s="72">
        <f t="shared" si="5"/>
        <v>13.990221063341977</v>
      </c>
      <c r="Q13" s="101" t="s">
        <v>61</v>
      </c>
    </row>
    <row r="14" spans="1:17" s="1" customFormat="1" ht="14.25">
      <c r="A14" s="63">
        <v>8</v>
      </c>
      <c r="B14" s="82" t="s">
        <v>14</v>
      </c>
      <c r="C14" s="85">
        <v>297538.5206823987</v>
      </c>
      <c r="D14" s="85">
        <v>347032.0126692626</v>
      </c>
      <c r="E14" s="85">
        <v>399268.116189777</v>
      </c>
      <c r="F14" s="85">
        <v>437144.71134774183</v>
      </c>
      <c r="G14" s="85">
        <v>495249.0050623229</v>
      </c>
      <c r="H14" s="85">
        <v>556324.5768253981</v>
      </c>
      <c r="I14" s="74">
        <v>626053.5206322814</v>
      </c>
      <c r="J14" s="101">
        <v>707126.3295621176</v>
      </c>
      <c r="K14" s="72">
        <f t="shared" si="1"/>
        <v>16.634314062378053</v>
      </c>
      <c r="L14" s="72">
        <f t="shared" si="2"/>
        <v>15.052243485760997</v>
      </c>
      <c r="M14" s="72">
        <f t="shared" si="3"/>
        <v>9.486506340506693</v>
      </c>
      <c r="N14" s="72">
        <f t="shared" si="4"/>
        <v>13.291775516497097</v>
      </c>
      <c r="O14" s="72">
        <f t="shared" si="4"/>
        <v>12.332295701510688</v>
      </c>
      <c r="P14" s="72">
        <f t="shared" si="5"/>
        <v>12.533860036308923</v>
      </c>
      <c r="Q14" s="127">
        <f>IF(J14&gt;0,J14/I14*100-100,"NA")</f>
        <v>12.949820783366391</v>
      </c>
    </row>
    <row r="15" spans="1:17" s="1" customFormat="1" ht="14.25">
      <c r="A15" s="63">
        <v>9</v>
      </c>
      <c r="B15" s="82" t="s">
        <v>37</v>
      </c>
      <c r="C15" s="85">
        <v>72719.82932127529</v>
      </c>
      <c r="D15" s="85">
        <v>82819.77858488203</v>
      </c>
      <c r="E15" s="85">
        <v>94764.15975047124</v>
      </c>
      <c r="F15" s="85">
        <v>103772.32513205722</v>
      </c>
      <c r="G15" s="85">
        <v>114239.41069484907</v>
      </c>
      <c r="H15" s="85">
        <v>125633.65117417899</v>
      </c>
      <c r="I15" s="74">
        <v>140612.87309041774</v>
      </c>
      <c r="J15" s="101">
        <v>153181.09673268817</v>
      </c>
      <c r="K15" s="72">
        <f t="shared" si="1"/>
        <v>13.888851717439124</v>
      </c>
      <c r="L15" s="72">
        <f t="shared" si="2"/>
        <v>14.422136076284488</v>
      </c>
      <c r="M15" s="72">
        <f t="shared" si="3"/>
        <v>9.505877966211983</v>
      </c>
      <c r="N15" s="72">
        <f t="shared" si="4"/>
        <v>10.086586717096083</v>
      </c>
      <c r="O15" s="72">
        <f t="shared" si="4"/>
        <v>9.974001450135006</v>
      </c>
      <c r="P15" s="72">
        <f t="shared" si="5"/>
        <v>11.922937665380346</v>
      </c>
      <c r="Q15" s="127">
        <f>IF(J15&gt;0,J15/I15*100-100,"NA")</f>
        <v>8.938174269569714</v>
      </c>
    </row>
    <row r="16" spans="1:17" s="1" customFormat="1" ht="14.25">
      <c r="A16" s="63">
        <v>10</v>
      </c>
      <c r="B16" s="82" t="s">
        <v>38</v>
      </c>
      <c r="C16" s="85">
        <v>78255.54808235224</v>
      </c>
      <c r="D16" s="85">
        <v>87137.7340696136</v>
      </c>
      <c r="E16" s="85">
        <v>95618.73829412252</v>
      </c>
      <c r="F16" s="85">
        <v>98369.84696648337</v>
      </c>
      <c r="G16" s="85">
        <v>117167.95243207287</v>
      </c>
      <c r="H16" s="85">
        <v>125379.33826869076</v>
      </c>
      <c r="I16" s="74">
        <v>138487.63185540005</v>
      </c>
      <c r="J16" s="101" t="s">
        <v>61</v>
      </c>
      <c r="K16" s="72">
        <f t="shared" si="1"/>
        <v>11.35023165119766</v>
      </c>
      <c r="L16" s="72">
        <f t="shared" si="2"/>
        <v>9.732872119136744</v>
      </c>
      <c r="M16" s="72">
        <f t="shared" si="3"/>
        <v>2.877164791589749</v>
      </c>
      <c r="N16" s="72">
        <f t="shared" si="4"/>
        <v>19.109621540830915</v>
      </c>
      <c r="O16" s="72">
        <f t="shared" si="4"/>
        <v>7.008218259492381</v>
      </c>
      <c r="P16" s="72">
        <f t="shared" si="5"/>
        <v>10.454907297897776</v>
      </c>
      <c r="Q16" s="101" t="s">
        <v>61</v>
      </c>
    </row>
    <row r="17" spans="1:17" s="1" customFormat="1" ht="14.25">
      <c r="A17" s="63">
        <v>11</v>
      </c>
      <c r="B17" s="82" t="s">
        <v>11</v>
      </c>
      <c r="C17" s="85">
        <v>150917.59</v>
      </c>
      <c r="D17" s="85">
        <v>174723.69</v>
      </c>
      <c r="E17" s="85">
        <v>188566.71</v>
      </c>
      <c r="F17" s="85">
        <v>218525.17</v>
      </c>
      <c r="G17" s="85">
        <v>206612.8</v>
      </c>
      <c r="H17" s="85">
        <v>236249.72</v>
      </c>
      <c r="I17" s="74">
        <v>276242.89</v>
      </c>
      <c r="J17" s="101">
        <v>307580.7342750327</v>
      </c>
      <c r="K17" s="72">
        <f t="shared" si="1"/>
        <v>15.774238112336675</v>
      </c>
      <c r="L17" s="72">
        <f t="shared" si="2"/>
        <v>7.922806575341895</v>
      </c>
      <c r="M17" s="72">
        <f t="shared" si="3"/>
        <v>15.887459668782483</v>
      </c>
      <c r="N17" s="72">
        <f t="shared" si="4"/>
        <v>-5.451257628583477</v>
      </c>
      <c r="O17" s="72">
        <f t="shared" si="4"/>
        <v>14.344183903417402</v>
      </c>
      <c r="P17" s="72">
        <f t="shared" si="5"/>
        <v>16.928345989150813</v>
      </c>
      <c r="Q17" s="127">
        <f>IF(J17&gt;0,J17/I17*100-100,"NA")</f>
        <v>11.344308001930003</v>
      </c>
    </row>
    <row r="18" spans="1:17" s="1" customFormat="1" ht="14.25">
      <c r="A18" s="63">
        <v>12</v>
      </c>
      <c r="B18" s="82" t="s">
        <v>15</v>
      </c>
      <c r="C18" s="85">
        <v>606048.0715660015</v>
      </c>
      <c r="D18" s="85">
        <v>695413.0453039801</v>
      </c>
      <c r="E18" s="85">
        <v>816666.1527643311</v>
      </c>
      <c r="F18" s="85">
        <v>913923.0299352312</v>
      </c>
      <c r="G18" s="85">
        <v>1045168.0997677989</v>
      </c>
      <c r="H18" s="85">
        <v>1209136.3539297536</v>
      </c>
      <c r="I18" s="74">
        <v>1350257.3629379517</v>
      </c>
      <c r="J18" s="101">
        <v>1535223.8048785923</v>
      </c>
      <c r="K18" s="72">
        <f t="shared" si="1"/>
        <v>14.745525632490413</v>
      </c>
      <c r="L18" s="72">
        <f t="shared" si="2"/>
        <v>17.436127820603147</v>
      </c>
      <c r="M18" s="72">
        <f t="shared" si="3"/>
        <v>11.90901286182799</v>
      </c>
      <c r="N18" s="72">
        <f t="shared" si="4"/>
        <v>14.36062617241069</v>
      </c>
      <c r="O18" s="72">
        <f t="shared" si="4"/>
        <v>15.688218402224763</v>
      </c>
      <c r="P18" s="72">
        <f t="shared" si="5"/>
        <v>11.671223725061907</v>
      </c>
      <c r="Q18" s="127">
        <f>IF(J18&gt;0,J18/I18*100-100,"NA")</f>
        <v>13.69860642997584</v>
      </c>
    </row>
    <row r="19" spans="1:17" s="1" customFormat="1" ht="14.25">
      <c r="A19" s="63">
        <v>13</v>
      </c>
      <c r="B19" s="82" t="s">
        <v>16</v>
      </c>
      <c r="C19" s="85">
        <v>364047.87857622263</v>
      </c>
      <c r="D19" s="85">
        <v>412313.003565981</v>
      </c>
      <c r="E19" s="85">
        <v>465041.2082727668</v>
      </c>
      <c r="F19" s="85">
        <v>512564.0460768819</v>
      </c>
      <c r="G19" s="85">
        <v>561993.6112846457</v>
      </c>
      <c r="H19" s="85">
        <v>634870.7030364135</v>
      </c>
      <c r="I19" s="74">
        <v>700531.6907324246</v>
      </c>
      <c r="J19" s="101" t="s">
        <v>61</v>
      </c>
      <c r="K19" s="72">
        <f t="shared" si="1"/>
        <v>13.257905849780371</v>
      </c>
      <c r="L19" s="72">
        <f t="shared" si="2"/>
        <v>12.78839237442287</v>
      </c>
      <c r="M19" s="72">
        <f t="shared" si="3"/>
        <v>10.219059506709542</v>
      </c>
      <c r="N19" s="72">
        <f t="shared" si="4"/>
        <v>9.64358807179184</v>
      </c>
      <c r="O19" s="72">
        <f t="shared" si="4"/>
        <v>12.967601461728378</v>
      </c>
      <c r="P19" s="72">
        <f t="shared" si="5"/>
        <v>10.342418918052516</v>
      </c>
      <c r="Q19" s="101" t="s">
        <v>61</v>
      </c>
    </row>
    <row r="20" spans="1:17" s="1" customFormat="1" ht="14.25">
      <c r="A20" s="63">
        <v>14</v>
      </c>
      <c r="B20" s="82" t="s">
        <v>39</v>
      </c>
      <c r="C20" s="85">
        <v>315561.59</v>
      </c>
      <c r="D20" s="85">
        <v>380924.8</v>
      </c>
      <c r="E20" s="85">
        <v>439483.44</v>
      </c>
      <c r="F20" s="85">
        <v>479939.04</v>
      </c>
      <c r="G20" s="85">
        <v>541188.63</v>
      </c>
      <c r="H20" s="85">
        <v>648848.75</v>
      </c>
      <c r="I20" s="74">
        <v>728241.56</v>
      </c>
      <c r="J20" s="101">
        <v>809326.71</v>
      </c>
      <c r="K20" s="72">
        <f t="shared" si="1"/>
        <v>20.713297204517175</v>
      </c>
      <c r="L20" s="72">
        <f t="shared" si="2"/>
        <v>15.372755987533495</v>
      </c>
      <c r="M20" s="72">
        <f t="shared" si="3"/>
        <v>9.205261522481933</v>
      </c>
      <c r="N20" s="72">
        <f t="shared" si="4"/>
        <v>12.761952017906282</v>
      </c>
      <c r="O20" s="72">
        <f t="shared" si="4"/>
        <v>19.893270854563227</v>
      </c>
      <c r="P20" s="72">
        <f t="shared" si="5"/>
        <v>12.235950211817467</v>
      </c>
      <c r="Q20" s="127">
        <f>IF(J20&gt;0,J20/I20*100-100,"NA")</f>
        <v>11.1343755223198</v>
      </c>
    </row>
    <row r="21" spans="1:17" s="1" customFormat="1" ht="14.25">
      <c r="A21" s="63">
        <v>15</v>
      </c>
      <c r="B21" s="82" t="s">
        <v>17</v>
      </c>
      <c r="C21" s="85">
        <v>1280369.437102405</v>
      </c>
      <c r="D21" s="85">
        <v>1459628.6252241891</v>
      </c>
      <c r="E21" s="85">
        <v>1649646.6356952896</v>
      </c>
      <c r="F21" s="85">
        <v>1779137.966189689</v>
      </c>
      <c r="G21" s="85">
        <v>1966147.1207164335</v>
      </c>
      <c r="H21" s="85">
        <v>2188532.0101509974</v>
      </c>
      <c r="I21" s="74">
        <v>2411599.9395277686</v>
      </c>
      <c r="J21" s="101" t="s">
        <v>61</v>
      </c>
      <c r="K21" s="72">
        <f t="shared" si="1"/>
        <v>14.00058318538629</v>
      </c>
      <c r="L21" s="72">
        <f t="shared" si="2"/>
        <v>13.018243626313847</v>
      </c>
      <c r="M21" s="72">
        <f t="shared" si="3"/>
        <v>7.8496405043630375</v>
      </c>
      <c r="N21" s="72">
        <f t="shared" si="4"/>
        <v>10.511222742733935</v>
      </c>
      <c r="O21" s="72">
        <f t="shared" si="4"/>
        <v>11.310694255348011</v>
      </c>
      <c r="P21" s="72">
        <f t="shared" si="5"/>
        <v>10.192582440746705</v>
      </c>
      <c r="Q21" s="101" t="s">
        <v>61</v>
      </c>
    </row>
    <row r="22" spans="1:17" s="1" customFormat="1" ht="14.25">
      <c r="A22" s="63">
        <v>16</v>
      </c>
      <c r="B22" s="82" t="s">
        <v>18</v>
      </c>
      <c r="C22" s="85">
        <v>12914.599100000001</v>
      </c>
      <c r="D22" s="85">
        <v>13743.243800000002</v>
      </c>
      <c r="E22" s="85">
        <v>16182.0361</v>
      </c>
      <c r="F22" s="85">
        <v>18129.05</v>
      </c>
      <c r="G22" s="85">
        <v>19530.67</v>
      </c>
      <c r="H22" s="85">
        <v>21293.89</v>
      </c>
      <c r="I22" s="74">
        <v>23967.77</v>
      </c>
      <c r="J22" s="101" t="s">
        <v>61</v>
      </c>
      <c r="K22" s="72">
        <f t="shared" si="1"/>
        <v>6.41634086806458</v>
      </c>
      <c r="L22" s="72">
        <f t="shared" si="2"/>
        <v>17.745390647875993</v>
      </c>
      <c r="M22" s="72">
        <f t="shared" si="3"/>
        <v>12.031946338322655</v>
      </c>
      <c r="N22" s="72">
        <f t="shared" si="4"/>
        <v>7.7313483056199885</v>
      </c>
      <c r="O22" s="72">
        <f t="shared" si="4"/>
        <v>9.027954494136665</v>
      </c>
      <c r="P22" s="72">
        <f t="shared" si="5"/>
        <v>12.55702926989855</v>
      </c>
      <c r="Q22" s="101" t="s">
        <v>61</v>
      </c>
    </row>
    <row r="23" spans="1:17" s="1" customFormat="1" ht="14.25">
      <c r="A23" s="63">
        <v>17</v>
      </c>
      <c r="B23" s="82" t="s">
        <v>19</v>
      </c>
      <c r="C23" s="85">
        <v>19917.74837899492</v>
      </c>
      <c r="D23" s="85">
        <v>21872.023727052358</v>
      </c>
      <c r="E23" s="85">
        <v>22938.236084605836</v>
      </c>
      <c r="F23" s="85">
        <v>23234.53469801982</v>
      </c>
      <c r="G23" s="85">
        <v>25117.36374083773</v>
      </c>
      <c r="H23" s="85">
        <v>27438.623853801935</v>
      </c>
      <c r="I23" s="74">
        <v>30789.645323729656</v>
      </c>
      <c r="J23" s="101" t="s">
        <v>61</v>
      </c>
      <c r="K23" s="72">
        <f t="shared" si="1"/>
        <v>9.811728268032567</v>
      </c>
      <c r="L23" s="72">
        <f t="shared" si="2"/>
        <v>4.874776887859426</v>
      </c>
      <c r="M23" s="72">
        <f t="shared" si="3"/>
        <v>1.2917236195542898</v>
      </c>
      <c r="N23" s="72">
        <f t="shared" si="4"/>
        <v>8.103579724273004</v>
      </c>
      <c r="O23" s="72">
        <f t="shared" si="4"/>
        <v>9.241655043559078</v>
      </c>
      <c r="P23" s="72">
        <f t="shared" si="5"/>
        <v>12.212789853392735</v>
      </c>
      <c r="Q23" s="101" t="s">
        <v>61</v>
      </c>
    </row>
    <row r="24" spans="1:17" s="1" customFormat="1" ht="14.25">
      <c r="A24" s="63">
        <v>18</v>
      </c>
      <c r="B24" s="82" t="s">
        <v>20</v>
      </c>
      <c r="C24" s="85">
        <v>7258.69</v>
      </c>
      <c r="D24" s="85">
        <v>8361.93</v>
      </c>
      <c r="E24" s="85">
        <v>10293.370385</v>
      </c>
      <c r="F24" s="85">
        <v>13509.4</v>
      </c>
      <c r="G24" s="85">
        <v>15138.856960778097</v>
      </c>
      <c r="H24" s="85">
        <v>17191.908113034027</v>
      </c>
      <c r="I24" s="74">
        <v>19457.304842577316</v>
      </c>
      <c r="J24" s="101" t="s">
        <v>61</v>
      </c>
      <c r="K24" s="72">
        <f t="shared" si="1"/>
        <v>15.19888574935699</v>
      </c>
      <c r="L24" s="72">
        <f t="shared" si="2"/>
        <v>23.09802144959356</v>
      </c>
      <c r="M24" s="72">
        <f t="shared" si="3"/>
        <v>31.243698562392694</v>
      </c>
      <c r="N24" s="72">
        <f t="shared" si="4"/>
        <v>12.061653076954542</v>
      </c>
      <c r="O24" s="72">
        <f t="shared" si="4"/>
        <v>13.561467405201029</v>
      </c>
      <c r="P24" s="72">
        <f t="shared" si="5"/>
        <v>13.177110502503098</v>
      </c>
      <c r="Q24" s="101" t="s">
        <v>61</v>
      </c>
    </row>
    <row r="25" spans="1:17" s="1" customFormat="1" ht="14.25">
      <c r="A25" s="63">
        <v>19</v>
      </c>
      <c r="B25" s="82" t="s">
        <v>21</v>
      </c>
      <c r="C25" s="85">
        <v>12176.764360773537</v>
      </c>
      <c r="D25" s="85">
        <v>14121.269653379619</v>
      </c>
      <c r="E25" s="85">
        <v>16611.726403</v>
      </c>
      <c r="F25" s="85">
        <v>18400.670089080002</v>
      </c>
      <c r="G25" s="85">
        <v>19523.949396</v>
      </c>
      <c r="H25" s="85">
        <v>21722.452787000002</v>
      </c>
      <c r="I25" s="74">
        <v>24281.273355</v>
      </c>
      <c r="J25" s="101" t="s">
        <v>61</v>
      </c>
      <c r="K25" s="72">
        <f t="shared" si="1"/>
        <v>15.968981865742165</v>
      </c>
      <c r="L25" s="72">
        <f t="shared" si="2"/>
        <v>17.63620985046728</v>
      </c>
      <c r="M25" s="72">
        <f t="shared" si="3"/>
        <v>10.76916175164628</v>
      </c>
      <c r="N25" s="72">
        <f t="shared" si="4"/>
        <v>6.104556526920263</v>
      </c>
      <c r="O25" s="72">
        <f t="shared" si="4"/>
        <v>11.260546451992056</v>
      </c>
      <c r="P25" s="72">
        <f t="shared" si="5"/>
        <v>11.779611598609847</v>
      </c>
      <c r="Q25" s="101" t="s">
        <v>61</v>
      </c>
    </row>
    <row r="26" spans="1:17" s="1" customFormat="1" ht="14.25">
      <c r="A26" s="63">
        <v>20</v>
      </c>
      <c r="B26" s="82" t="s">
        <v>34</v>
      </c>
      <c r="C26" s="85">
        <v>230987.075183241</v>
      </c>
      <c r="D26" s="85">
        <v>261699.6018958861</v>
      </c>
      <c r="E26" s="85">
        <v>296475.3757954291</v>
      </c>
      <c r="F26" s="85">
        <v>314249.94609488954</v>
      </c>
      <c r="G26" s="85">
        <v>328549.5029936412</v>
      </c>
      <c r="H26" s="85">
        <v>393807.97888492455</v>
      </c>
      <c r="I26" s="74">
        <v>436374.05214252224</v>
      </c>
      <c r="J26" s="101">
        <v>485376.157229814</v>
      </c>
      <c r="K26" s="72">
        <f t="shared" si="1"/>
        <v>13.296210053433072</v>
      </c>
      <c r="L26" s="72">
        <f t="shared" si="2"/>
        <v>13.288432098333146</v>
      </c>
      <c r="M26" s="72">
        <f t="shared" si="3"/>
        <v>5.995293960509244</v>
      </c>
      <c r="N26" s="72">
        <f t="shared" si="4"/>
        <v>4.550376881984832</v>
      </c>
      <c r="O26" s="72">
        <f t="shared" si="4"/>
        <v>19.862600702989468</v>
      </c>
      <c r="P26" s="72">
        <f t="shared" si="5"/>
        <v>10.808839723899055</v>
      </c>
      <c r="Q26" s="127">
        <f aca="true" t="shared" si="6" ref="Q26:Q31">IF(J26&gt;0,J26/I26*100-100,"NA")</f>
        <v>11.229381042869008</v>
      </c>
    </row>
    <row r="27" spans="1:17" s="1" customFormat="1" ht="14.25">
      <c r="A27" s="63">
        <v>21</v>
      </c>
      <c r="B27" s="82" t="s">
        <v>22</v>
      </c>
      <c r="C27" s="85">
        <v>266628.2723750707</v>
      </c>
      <c r="D27" s="85">
        <v>297733.8215586205</v>
      </c>
      <c r="E27" s="85">
        <v>332146.9356626755</v>
      </c>
      <c r="F27" s="85">
        <v>355101.82</v>
      </c>
      <c r="G27" s="85">
        <v>390087.44</v>
      </c>
      <c r="H27" s="85">
        <v>426988.0986809052</v>
      </c>
      <c r="I27" s="74">
        <v>479140.94525691157</v>
      </c>
      <c r="J27" s="101">
        <v>521860.89</v>
      </c>
      <c r="K27" s="72">
        <f t="shared" si="1"/>
        <v>11.666260635628703</v>
      </c>
      <c r="L27" s="72">
        <f t="shared" si="2"/>
        <v>11.558348972214233</v>
      </c>
      <c r="M27" s="72">
        <f t="shared" si="3"/>
        <v>6.911063108719233</v>
      </c>
      <c r="N27" s="72">
        <f t="shared" si="4"/>
        <v>9.852278425382323</v>
      </c>
      <c r="O27" s="72">
        <f t="shared" si="4"/>
        <v>9.45958646628182</v>
      </c>
      <c r="P27" s="72">
        <f t="shared" si="5"/>
        <v>12.214121830824382</v>
      </c>
      <c r="Q27" s="127">
        <f t="shared" si="6"/>
        <v>8.915945332157406</v>
      </c>
    </row>
    <row r="28" spans="1:17" s="1" customFormat="1" ht="14.25">
      <c r="A28" s="63">
        <v>22</v>
      </c>
      <c r="B28" s="82" t="s">
        <v>23</v>
      </c>
      <c r="C28" s="85">
        <v>434836.63657800003</v>
      </c>
      <c r="D28" s="85">
        <v>493551.24139294</v>
      </c>
      <c r="E28" s="85">
        <v>551031.0163488</v>
      </c>
      <c r="F28" s="85">
        <v>615641.5569259999</v>
      </c>
      <c r="G28" s="85">
        <v>681484.95314</v>
      </c>
      <c r="H28" s="85">
        <v>758808.6855400001</v>
      </c>
      <c r="I28" s="74">
        <v>835558.075406</v>
      </c>
      <c r="J28" s="101">
        <v>929124.3159942576</v>
      </c>
      <c r="K28" s="72">
        <f t="shared" si="1"/>
        <v>13.502681208511262</v>
      </c>
      <c r="L28" s="72">
        <f t="shared" si="2"/>
        <v>11.646161560375361</v>
      </c>
      <c r="M28" s="72">
        <f t="shared" si="3"/>
        <v>11.72539088730747</v>
      </c>
      <c r="N28" s="72">
        <f t="shared" si="4"/>
        <v>10.695086365314111</v>
      </c>
      <c r="O28" s="72">
        <f t="shared" si="4"/>
        <v>11.346359452798538</v>
      </c>
      <c r="P28" s="72">
        <f t="shared" si="5"/>
        <v>10.114458535932783</v>
      </c>
      <c r="Q28" s="127">
        <f t="shared" si="6"/>
        <v>11.198053533597104</v>
      </c>
    </row>
    <row r="29" spans="1:17" s="1" customFormat="1" ht="14.25">
      <c r="A29" s="63">
        <v>23</v>
      </c>
      <c r="B29" s="82" t="s">
        <v>24</v>
      </c>
      <c r="C29" s="85">
        <v>11165.096836957988</v>
      </c>
      <c r="D29" s="85">
        <v>12338.420375050755</v>
      </c>
      <c r="E29" s="85">
        <v>13861.902317311406</v>
      </c>
      <c r="F29" s="85">
        <v>15406.721352201046</v>
      </c>
      <c r="G29" s="85">
        <v>18033.94257129716</v>
      </c>
      <c r="H29" s="85">
        <v>20687.185681201154</v>
      </c>
      <c r="I29" s="74">
        <v>23495.396919002036</v>
      </c>
      <c r="J29" s="101">
        <v>26785.590382698396</v>
      </c>
      <c r="K29" s="72">
        <f t="shared" si="1"/>
        <v>10.508852321001868</v>
      </c>
      <c r="L29" s="72">
        <f t="shared" si="2"/>
        <v>12.347463418747267</v>
      </c>
      <c r="M29" s="72">
        <f t="shared" si="3"/>
        <v>11.144350894468474</v>
      </c>
      <c r="N29" s="72">
        <f t="shared" si="4"/>
        <v>17.052435486027548</v>
      </c>
      <c r="O29" s="72">
        <f t="shared" si="4"/>
        <v>14.71249616890151</v>
      </c>
      <c r="P29" s="72">
        <f t="shared" si="5"/>
        <v>13.574641234804389</v>
      </c>
      <c r="Q29" s="127">
        <f t="shared" si="6"/>
        <v>14.003566209325854</v>
      </c>
    </row>
    <row r="30" spans="1:17" s="1" customFormat="1" ht="14.25">
      <c r="A30" s="63">
        <v>24</v>
      </c>
      <c r="B30" s="82" t="s">
        <v>25</v>
      </c>
      <c r="C30" s="85">
        <v>751485.7583219999</v>
      </c>
      <c r="D30" s="85">
        <v>854825.3506840854</v>
      </c>
      <c r="E30" s="85">
        <v>968530.45244</v>
      </c>
      <c r="F30" s="85">
        <v>1072677.9671179997</v>
      </c>
      <c r="G30" s="85">
        <v>1176500.031415976</v>
      </c>
      <c r="H30" s="85">
        <v>1302638.5807570003</v>
      </c>
      <c r="I30" s="74">
        <v>1461840.5352349998</v>
      </c>
      <c r="J30" s="101">
        <v>1664159.3331858718</v>
      </c>
      <c r="K30" s="72">
        <f t="shared" si="1"/>
        <v>13.751370697008753</v>
      </c>
      <c r="L30" s="72">
        <f t="shared" si="2"/>
        <v>13.301559396304825</v>
      </c>
      <c r="M30" s="72">
        <f t="shared" si="3"/>
        <v>10.75314817573603</v>
      </c>
      <c r="N30" s="72">
        <f t="shared" si="4"/>
        <v>9.678772891823101</v>
      </c>
      <c r="O30" s="72">
        <f t="shared" si="4"/>
        <v>10.721508369975169</v>
      </c>
      <c r="P30" s="72">
        <f t="shared" si="5"/>
        <v>12.221498490048006</v>
      </c>
      <c r="Q30" s="127">
        <f t="shared" si="6"/>
        <v>13.840004643074693</v>
      </c>
    </row>
    <row r="31" spans="1:17" s="1" customFormat="1" ht="14.25">
      <c r="A31" s="63">
        <v>25</v>
      </c>
      <c r="B31" s="82" t="s">
        <v>44</v>
      </c>
      <c r="C31" s="85">
        <v>359434.11</v>
      </c>
      <c r="D31" s="85">
        <v>401593.61</v>
      </c>
      <c r="E31" s="85">
        <v>451580.4</v>
      </c>
      <c r="F31" s="85">
        <v>505848.79</v>
      </c>
      <c r="G31" s="85">
        <v>577902.0551910375</v>
      </c>
      <c r="H31" s="85">
        <v>659032.8</v>
      </c>
      <c r="I31" s="74">
        <v>753810.710407238</v>
      </c>
      <c r="J31" s="101">
        <v>865687.6224586762</v>
      </c>
      <c r="K31" s="72">
        <f t="shared" si="1"/>
        <v>11.729409877098206</v>
      </c>
      <c r="L31" s="72">
        <f t="shared" si="2"/>
        <v>12.44710791090526</v>
      </c>
      <c r="M31" s="72">
        <f t="shared" si="3"/>
        <v>12.01743698353603</v>
      </c>
      <c r="N31" s="72">
        <f t="shared" si="4"/>
        <v>14.24403233049891</v>
      </c>
      <c r="O31" s="72">
        <f t="shared" si="4"/>
        <v>14.038839986845716</v>
      </c>
      <c r="P31" s="72">
        <f t="shared" si="5"/>
        <v>14.381364691899705</v>
      </c>
      <c r="Q31" s="127">
        <f t="shared" si="6"/>
        <v>14.841512664498751</v>
      </c>
    </row>
    <row r="32" spans="1:17" s="1" customFormat="1" ht="14.25">
      <c r="A32" s="63">
        <v>26</v>
      </c>
      <c r="B32" s="82" t="s">
        <v>26</v>
      </c>
      <c r="C32" s="85">
        <v>19208.41</v>
      </c>
      <c r="D32" s="85">
        <v>21663.2</v>
      </c>
      <c r="E32" s="85">
        <v>25592.83</v>
      </c>
      <c r="F32" s="85">
        <v>29533.46</v>
      </c>
      <c r="G32" s="85">
        <v>35937.73</v>
      </c>
      <c r="H32" s="85">
        <v>39612.05</v>
      </c>
      <c r="I32" s="74">
        <v>46132.88</v>
      </c>
      <c r="J32" s="101" t="s">
        <v>61</v>
      </c>
      <c r="K32" s="72">
        <f t="shared" si="1"/>
        <v>12.779766779238884</v>
      </c>
      <c r="L32" s="72">
        <f t="shared" si="2"/>
        <v>18.13965619114444</v>
      </c>
      <c r="M32" s="72">
        <f t="shared" si="3"/>
        <v>15.397398411977093</v>
      </c>
      <c r="N32" s="72">
        <f t="shared" si="4"/>
        <v>21.68479412842248</v>
      </c>
      <c r="O32" s="72">
        <f t="shared" si="4"/>
        <v>10.224129348180867</v>
      </c>
      <c r="P32" s="72">
        <f t="shared" si="5"/>
        <v>16.46173323521502</v>
      </c>
      <c r="Q32" s="101" t="s">
        <v>61</v>
      </c>
    </row>
    <row r="33" spans="1:17" s="1" customFormat="1" ht="14.25">
      <c r="A33" s="63">
        <v>27</v>
      </c>
      <c r="B33" s="82" t="s">
        <v>27</v>
      </c>
      <c r="C33" s="85">
        <v>724050.4407454231</v>
      </c>
      <c r="D33" s="85">
        <v>822392.9288199756</v>
      </c>
      <c r="E33" s="85">
        <v>940356.4459450656</v>
      </c>
      <c r="F33" s="85">
        <v>1011789.6823883002</v>
      </c>
      <c r="G33" s="85">
        <v>1137209.6166852266</v>
      </c>
      <c r="H33" s="85">
        <v>1248374.4576809637</v>
      </c>
      <c r="I33" s="74">
        <v>1376324.2060943174</v>
      </c>
      <c r="J33" s="101">
        <v>1542432.44</v>
      </c>
      <c r="K33" s="72">
        <f t="shared" si="1"/>
        <v>13.582270314386818</v>
      </c>
      <c r="L33" s="72">
        <f t="shared" si="2"/>
        <v>14.343936212383525</v>
      </c>
      <c r="M33" s="72">
        <f t="shared" si="3"/>
        <v>7.59639993443588</v>
      </c>
      <c r="N33" s="72">
        <f t="shared" si="4"/>
        <v>12.395850291819173</v>
      </c>
      <c r="O33" s="72">
        <f t="shared" si="4"/>
        <v>9.775228714629037</v>
      </c>
      <c r="P33" s="72">
        <f t="shared" si="5"/>
        <v>10.24930842073131</v>
      </c>
      <c r="Q33" s="127">
        <f>IF(J33&gt;0,J33/I33*100-100,"NA")</f>
        <v>12.06897569411052</v>
      </c>
    </row>
    <row r="34" spans="1:17" s="1" customFormat="1" ht="14.25">
      <c r="A34" s="63">
        <v>28</v>
      </c>
      <c r="B34" s="82" t="s">
        <v>32</v>
      </c>
      <c r="C34" s="85">
        <v>115327.59465600485</v>
      </c>
      <c r="D34" s="85">
        <v>131612.865033969</v>
      </c>
      <c r="E34" s="85">
        <v>149074.3674477091</v>
      </c>
      <c r="F34" s="85">
        <v>161438.88640004725</v>
      </c>
      <c r="G34" s="85">
        <v>177163.0071469929</v>
      </c>
      <c r="H34" s="85">
        <v>195124.83831104334</v>
      </c>
      <c r="I34" s="74">
        <v>222836.04047411587</v>
      </c>
      <c r="J34" s="101">
        <v>245894.60495392393</v>
      </c>
      <c r="K34" s="72">
        <f t="shared" si="1"/>
        <v>14.120879245369935</v>
      </c>
      <c r="L34" s="72">
        <f t="shared" si="2"/>
        <v>13.267321860392101</v>
      </c>
      <c r="M34" s="72">
        <f t="shared" si="3"/>
        <v>8.294195148388098</v>
      </c>
      <c r="N34" s="72">
        <f t="shared" si="4"/>
        <v>9.739983406464475</v>
      </c>
      <c r="O34" s="72">
        <f t="shared" si="4"/>
        <v>10.138590134196264</v>
      </c>
      <c r="P34" s="72">
        <f t="shared" si="5"/>
        <v>14.201780974136582</v>
      </c>
      <c r="Q34" s="127">
        <f>IF(J34&gt;0,J34/I34*100-100,"NA")</f>
        <v>10.347771586116707</v>
      </c>
    </row>
    <row r="35" spans="1:17" s="1" customFormat="1" ht="14.25">
      <c r="A35" s="63">
        <v>29</v>
      </c>
      <c r="B35" s="82" t="s">
        <v>65</v>
      </c>
      <c r="C35" s="85">
        <v>520485.0454179093</v>
      </c>
      <c r="D35" s="85">
        <v>591464.4491434527</v>
      </c>
      <c r="E35" s="85">
        <v>676848.0602795185</v>
      </c>
      <c r="F35" s="85">
        <v>718081.6587674783</v>
      </c>
      <c r="G35" s="85">
        <v>797299.7986067506</v>
      </c>
      <c r="H35" s="85">
        <v>872527.2298160713</v>
      </c>
      <c r="I35" s="74">
        <v>999585.0283420521</v>
      </c>
      <c r="J35" s="101">
        <v>1177585.7516641936</v>
      </c>
      <c r="K35" s="72">
        <f t="shared" si="1"/>
        <v>13.637164861970703</v>
      </c>
      <c r="L35" s="72">
        <f t="shared" si="2"/>
        <v>14.435966736414457</v>
      </c>
      <c r="M35" s="72">
        <f t="shared" si="3"/>
        <v>6.09200216529122</v>
      </c>
      <c r="N35" s="72">
        <f t="shared" si="4"/>
        <v>11.031912439490938</v>
      </c>
      <c r="O35" s="72">
        <f t="shared" si="4"/>
        <v>9.43527533065702</v>
      </c>
      <c r="P35" s="72">
        <f t="shared" si="5"/>
        <v>14.56204393217213</v>
      </c>
      <c r="Q35" s="127">
        <f>IF(J35&gt;0,J35/I35*100-100,"NA")</f>
        <v>17.807461924212674</v>
      </c>
    </row>
    <row r="36" spans="1:17" s="1" customFormat="1" ht="14.25">
      <c r="A36" s="63">
        <v>30</v>
      </c>
      <c r="B36" s="82" t="s">
        <v>40</v>
      </c>
      <c r="C36" s="85">
        <v>3978.431748488696</v>
      </c>
      <c r="D36" s="85">
        <v>4421.178673900771</v>
      </c>
      <c r="E36" s="85">
        <v>5022.625383483677</v>
      </c>
      <c r="F36" s="85">
        <v>5477.216982252485</v>
      </c>
      <c r="G36" s="85">
        <v>6031.734889429159</v>
      </c>
      <c r="H36" s="85">
        <v>6835.859224131061</v>
      </c>
      <c r="I36" s="74">
        <v>7870.925508803555</v>
      </c>
      <c r="J36" s="101" t="s">
        <v>61</v>
      </c>
      <c r="K36" s="72">
        <f t="shared" si="1"/>
        <v>11.128679675861306</v>
      </c>
      <c r="L36" s="72">
        <f t="shared" si="2"/>
        <v>13.60376392687732</v>
      </c>
      <c r="M36" s="72">
        <f t="shared" si="3"/>
        <v>9.050876067000331</v>
      </c>
      <c r="N36" s="72">
        <f t="shared" si="4"/>
        <v>10.124081426268972</v>
      </c>
      <c r="O36" s="72">
        <f t="shared" si="4"/>
        <v>13.331559649797597</v>
      </c>
      <c r="P36" s="72">
        <f t="shared" si="5"/>
        <v>15.141714460980097</v>
      </c>
      <c r="Q36" s="101" t="s">
        <v>61</v>
      </c>
    </row>
    <row r="37" spans="1:17" s="1" customFormat="1" ht="14.25">
      <c r="A37" s="63">
        <v>31</v>
      </c>
      <c r="B37" s="82" t="s">
        <v>29</v>
      </c>
      <c r="C37" s="85">
        <v>18768.15</v>
      </c>
      <c r="D37" s="85">
        <v>21608.55</v>
      </c>
      <c r="E37" s="85">
        <v>24821.74</v>
      </c>
      <c r="F37" s="85">
        <v>26548.54</v>
      </c>
      <c r="G37" s="85">
        <v>29279.88</v>
      </c>
      <c r="H37" s="85">
        <v>32741.26</v>
      </c>
      <c r="I37" s="74">
        <v>38806.27</v>
      </c>
      <c r="J37" s="101" t="s">
        <v>61</v>
      </c>
      <c r="K37" s="72">
        <f t="shared" si="1"/>
        <v>15.13415014266188</v>
      </c>
      <c r="L37" s="72">
        <f t="shared" si="2"/>
        <v>14.869993590500073</v>
      </c>
      <c r="M37" s="72">
        <f t="shared" si="3"/>
        <v>6.95680480095271</v>
      </c>
      <c r="N37" s="72">
        <f t="shared" si="4"/>
        <v>10.288098705239548</v>
      </c>
      <c r="O37" s="72">
        <f t="shared" si="4"/>
        <v>11.821701455060605</v>
      </c>
      <c r="P37" s="72">
        <f t="shared" si="5"/>
        <v>18.52405802342365</v>
      </c>
      <c r="Q37" s="101" t="s">
        <v>61</v>
      </c>
    </row>
    <row r="38" spans="1:17" s="1" customFormat="1" ht="14.25">
      <c r="A38" s="63">
        <v>32</v>
      </c>
      <c r="B38" s="82" t="s">
        <v>30</v>
      </c>
      <c r="C38" s="85">
        <v>343797.50130944105</v>
      </c>
      <c r="D38" s="85">
        <v>391387.63923031685</v>
      </c>
      <c r="E38" s="85">
        <v>443959.89145741053</v>
      </c>
      <c r="F38" s="85">
        <v>494803.02276725223</v>
      </c>
      <c r="G38" s="85">
        <v>550803.702398096</v>
      </c>
      <c r="H38" s="85">
        <v>615605.2608783985</v>
      </c>
      <c r="I38" s="74">
        <v>690098.2822008682</v>
      </c>
      <c r="J38" s="101">
        <v>779652.3124228907</v>
      </c>
      <c r="K38" s="72">
        <f t="shared" si="1"/>
        <v>13.842490925506027</v>
      </c>
      <c r="L38" s="72">
        <f t="shared" si="2"/>
        <v>13.432271987556788</v>
      </c>
      <c r="M38" s="72">
        <f t="shared" si="3"/>
        <v>11.452190228927279</v>
      </c>
      <c r="N38" s="72">
        <f t="shared" si="4"/>
        <v>11.317772336485007</v>
      </c>
      <c r="O38" s="72">
        <f t="shared" si="4"/>
        <v>11.764909748821367</v>
      </c>
      <c r="P38" s="72">
        <f t="shared" si="5"/>
        <v>12.100777244199733</v>
      </c>
      <c r="Q38" s="127">
        <f>IF(J38&gt;0,J38/I38*100-100,"NA")</f>
        <v>12.976996542639668</v>
      </c>
    </row>
    <row r="39" spans="1:17" s="1" customFormat="1" ht="15" thickBot="1">
      <c r="A39" s="110">
        <v>33</v>
      </c>
      <c r="B39" s="111" t="s">
        <v>41</v>
      </c>
      <c r="C39" s="112">
        <v>16818.01</v>
      </c>
      <c r="D39" s="112">
        <v>18875.45</v>
      </c>
      <c r="E39" s="112">
        <v>21870.12</v>
      </c>
      <c r="F39" s="112">
        <v>22573.962860999996</v>
      </c>
      <c r="G39" s="112">
        <v>26616.537907</v>
      </c>
      <c r="H39" s="112">
        <v>29572.664928000002</v>
      </c>
      <c r="I39" s="113">
        <v>32962.112295000006</v>
      </c>
      <c r="J39" s="114">
        <v>36656.432368355694</v>
      </c>
      <c r="K39" s="120">
        <f t="shared" si="1"/>
        <v>12.233552007639446</v>
      </c>
      <c r="L39" s="120">
        <f t="shared" si="2"/>
        <v>15.865423076006138</v>
      </c>
      <c r="M39" s="120">
        <f t="shared" si="3"/>
        <v>3.218285318050377</v>
      </c>
      <c r="N39" s="120">
        <f t="shared" si="4"/>
        <v>17.908131907952125</v>
      </c>
      <c r="O39" s="120">
        <f t="shared" si="4"/>
        <v>11.10635437008716</v>
      </c>
      <c r="P39" s="120">
        <f t="shared" si="5"/>
        <v>11.461420116354844</v>
      </c>
      <c r="Q39" s="121">
        <f>IF(J39&gt;0,J39/I39*100-100,"NA")</f>
        <v>11.207777099637141</v>
      </c>
    </row>
    <row r="40" spans="1:17" s="1" customFormat="1" ht="14.25">
      <c r="A40" s="105"/>
      <c r="B40" s="106"/>
      <c r="C40" s="107"/>
      <c r="D40" s="107"/>
      <c r="E40" s="107"/>
      <c r="F40" s="107"/>
      <c r="G40" s="107"/>
      <c r="H40" s="107"/>
      <c r="I40" s="107"/>
      <c r="J40" s="107"/>
      <c r="K40" s="108"/>
      <c r="L40" s="108"/>
      <c r="M40" s="108"/>
      <c r="N40" s="108"/>
      <c r="O40" s="108"/>
      <c r="P40" s="108"/>
      <c r="Q40" s="108"/>
    </row>
    <row r="41" spans="2:14" s="47" customFormat="1" ht="15">
      <c r="B41" s="52" t="s">
        <v>68</v>
      </c>
      <c r="C41" s="52"/>
      <c r="D41" s="52"/>
      <c r="E41" s="52"/>
      <c r="F41" s="52"/>
      <c r="G41" s="52"/>
      <c r="H41" s="52"/>
      <c r="I41" s="52"/>
      <c r="J41" s="52"/>
      <c r="K41" s="52"/>
      <c r="L41" s="53"/>
      <c r="M41" s="53"/>
      <c r="N41" s="53"/>
    </row>
    <row r="42" spans="2:16" s="47" customFormat="1" ht="15"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6"/>
    </row>
    <row r="43" s="48" customFormat="1" ht="12.75"/>
    <row r="44" s="48" customFormat="1" ht="12.75"/>
    <row r="45" s="48" customFormat="1" ht="12.75"/>
    <row r="46" s="48" customFormat="1" ht="12.75"/>
    <row r="47" s="48" customFormat="1" ht="12.75"/>
    <row r="48" s="48" customFormat="1" ht="12.75"/>
    <row r="49" s="48" customFormat="1" ht="12.75"/>
    <row r="50" s="48" customFormat="1" ht="12.75"/>
    <row r="51" s="48" customFormat="1" ht="12.75"/>
    <row r="52" s="48" customFormat="1" ht="12.75"/>
    <row r="53" s="48" customFormat="1" ht="12.75"/>
    <row r="54" s="48" customFormat="1" ht="12.75"/>
    <row r="55" s="48" customFormat="1" ht="12.75"/>
    <row r="56" s="48" customFormat="1" ht="12.75"/>
    <row r="57" s="48" customFormat="1" ht="12.75"/>
    <row r="58" s="48" customFormat="1" ht="12.75"/>
    <row r="59" s="48" customFormat="1" ht="12.75"/>
    <row r="60" s="48" customFormat="1" ht="12.75"/>
    <row r="61" s="48" customFormat="1" ht="12.75"/>
    <row r="62" s="48" customFormat="1" ht="12.75"/>
    <row r="63" s="48" customFormat="1" ht="12.75"/>
    <row r="64" s="48" customFormat="1" ht="12.75"/>
    <row r="65" s="48" customFormat="1" ht="12.75"/>
    <row r="66" s="48" customFormat="1" ht="12.75"/>
    <row r="67" s="48" customFormat="1" ht="12.75"/>
    <row r="68" s="48" customFormat="1" ht="12.75"/>
    <row r="69" s="48" customFormat="1" ht="12.75"/>
    <row r="70" s="48" customFormat="1" ht="12.75"/>
    <row r="71" s="48" customFormat="1" ht="12.75"/>
    <row r="72" s="48" customFormat="1" ht="12.75"/>
    <row r="73" s="48" customFormat="1" ht="12.75"/>
    <row r="74" s="48" customFormat="1" ht="12.75"/>
    <row r="75" s="48" customFormat="1" ht="12.75"/>
    <row r="76" s="48" customFormat="1" ht="12.75"/>
    <row r="77" s="48" customFormat="1" ht="12.75"/>
    <row r="78" s="48" customFormat="1" ht="12.75"/>
    <row r="79" s="48" customFormat="1" ht="12.75"/>
    <row r="80" s="48" customFormat="1" ht="12.75"/>
    <row r="81" s="48" customFormat="1" ht="12.75"/>
    <row r="82" s="48" customFormat="1" ht="12.75"/>
    <row r="83" s="48" customFormat="1" ht="12.75"/>
    <row r="84" s="48" customFormat="1" ht="12.75"/>
    <row r="85" s="48" customFormat="1" ht="12.75"/>
    <row r="86" s="48" customFormat="1" ht="12.75"/>
    <row r="87" s="48" customFormat="1" ht="12.75"/>
    <row r="88" s="48" customFormat="1" ht="12.75"/>
    <row r="89" s="48" customFormat="1" ht="12.75"/>
    <row r="90" s="48" customFormat="1" ht="12.75"/>
    <row r="91" s="48" customFormat="1" ht="12.75"/>
    <row r="92" s="48" customFormat="1" ht="12.75"/>
    <row r="93" s="48" customFormat="1" ht="12.75"/>
    <row r="94" s="48" customFormat="1" ht="12.75"/>
    <row r="95" s="48" customFormat="1" ht="12.75"/>
    <row r="96" s="48" customFormat="1" ht="12.75"/>
    <row r="97" s="48" customFormat="1" ht="12.75"/>
    <row r="98" s="48" customFormat="1" ht="12.75"/>
    <row r="99" s="48" customFormat="1" ht="12.75"/>
    <row r="100" s="48" customFormat="1" ht="12.75"/>
    <row r="101" s="48" customFormat="1" ht="12.75"/>
    <row r="102" s="48" customFormat="1" ht="12.75"/>
    <row r="103" s="48" customFormat="1" ht="12.75"/>
    <row r="104" s="48" customFormat="1" ht="12.75"/>
    <row r="105" s="48" customFormat="1" ht="12.75"/>
    <row r="106" s="48" customFormat="1" ht="12.75"/>
    <row r="107" s="48" customFormat="1" ht="12.75"/>
    <row r="108" s="48" customFormat="1" ht="12.75"/>
    <row r="109" s="48" customFormat="1" ht="12.75"/>
    <row r="110" s="48" customFormat="1" ht="12.75"/>
    <row r="111" s="48" customFormat="1" ht="12.75"/>
    <row r="112" s="48" customFormat="1" ht="12.75"/>
    <row r="113" s="48" customFormat="1" ht="12.75"/>
    <row r="114" s="48" customFormat="1" ht="12.75"/>
    <row r="115" s="48" customFormat="1" ht="12.75"/>
    <row r="116" s="48" customFormat="1" ht="12.75"/>
    <row r="117" s="48" customFormat="1" ht="12.75"/>
    <row r="118" s="48" customFormat="1" ht="12.75"/>
    <row r="119" s="48" customFormat="1" ht="12.75"/>
    <row r="120" s="48" customFormat="1" ht="12.75"/>
    <row r="121" s="48" customFormat="1" ht="12.75"/>
    <row r="122" s="48" customFormat="1" ht="12.75"/>
    <row r="123" s="48" customFormat="1" ht="12.75"/>
    <row r="124" s="48" customFormat="1" ht="12.75"/>
    <row r="125" s="48" customFormat="1" ht="12.75"/>
    <row r="126" s="48" customFormat="1" ht="12.75"/>
    <row r="127" s="48" customFormat="1" ht="12.75"/>
    <row r="128" s="48" customFormat="1" ht="12.75"/>
    <row r="129" s="48" customFormat="1" ht="12.75"/>
    <row r="130" s="48" customFormat="1" ht="12.75"/>
    <row r="131" s="48" customFormat="1" ht="12.75"/>
    <row r="132" s="48" customFormat="1" ht="12.75"/>
    <row r="133" s="48" customFormat="1" ht="12.75"/>
    <row r="134" s="48" customFormat="1" ht="12.75"/>
    <row r="135" s="48" customFormat="1" ht="12.75"/>
    <row r="136" s="48" customFormat="1" ht="12.75"/>
    <row r="137" s="48" customFormat="1" ht="12.75"/>
    <row r="138" s="48" customFormat="1" ht="12.75"/>
    <row r="139" s="48" customFormat="1" ht="12.75"/>
    <row r="140" s="48" customFormat="1" ht="12.75"/>
    <row r="141" s="48" customFormat="1" ht="12.75"/>
    <row r="142" s="48" customFormat="1" ht="12.75"/>
    <row r="143" s="48" customFormat="1" ht="12.75"/>
    <row r="144" s="48" customFormat="1" ht="12.75"/>
    <row r="145" s="48" customFormat="1" ht="12.75"/>
    <row r="146" s="48" customFormat="1" ht="12.75"/>
    <row r="147" s="48" customFormat="1" ht="12.75"/>
    <row r="148" s="48" customFormat="1" ht="12.75"/>
    <row r="149" s="48" customFormat="1" ht="12.75"/>
    <row r="150" s="48" customFormat="1" ht="12.75"/>
    <row r="151" s="48" customFormat="1" ht="12.75"/>
    <row r="152" s="48" customFormat="1" ht="12.75"/>
    <row r="153" s="48" customFormat="1" ht="12.75"/>
    <row r="154" s="48" customFormat="1" ht="12.75"/>
    <row r="155" s="48" customFormat="1" ht="12.75"/>
    <row r="156" s="48" customFormat="1" ht="12.75"/>
    <row r="157" s="48" customFormat="1" ht="12.75"/>
    <row r="158" s="48" customFormat="1" ht="12.75"/>
    <row r="159" s="48" customFormat="1" ht="12.75"/>
    <row r="160" s="48" customFormat="1" ht="12.75"/>
    <row r="161" s="48" customFormat="1" ht="12.75"/>
    <row r="162" s="48" customFormat="1" ht="12.75"/>
    <row r="163" s="48" customFormat="1" ht="12.75"/>
    <row r="164" s="48" customFormat="1" ht="12.75"/>
    <row r="165" s="48" customFormat="1" ht="12.75"/>
    <row r="166" s="48" customFormat="1" ht="12.75"/>
    <row r="167" s="48" customFormat="1" ht="12.75"/>
    <row r="168" s="48" customFormat="1" ht="12.75"/>
    <row r="169" s="48" customFormat="1" ht="12.75"/>
    <row r="170" s="48" customFormat="1" ht="12.75"/>
    <row r="171" s="48" customFormat="1" ht="12.75"/>
    <row r="172" s="48" customFormat="1" ht="12.75"/>
    <row r="173" s="48" customFormat="1" ht="12.75"/>
    <row r="174" s="48" customFormat="1" ht="12.75"/>
    <row r="175" s="48" customFormat="1" ht="12.75"/>
    <row r="176" s="48" customFormat="1" ht="12.75"/>
    <row r="177" s="48" customFormat="1" ht="12.75"/>
    <row r="178" s="48" customFormat="1" ht="12.75"/>
    <row r="179" s="48" customFormat="1" ht="12.75"/>
    <row r="180" s="48" customFormat="1" ht="12.75"/>
    <row r="181" s="48" customFormat="1" ht="12.75"/>
    <row r="182" s="48" customFormat="1" ht="12.75"/>
    <row r="183" s="48" customFormat="1" ht="12.75"/>
    <row r="184" s="48" customFormat="1" ht="12.75"/>
    <row r="185" s="48" customFormat="1" ht="12.75"/>
    <row r="186" s="48" customFormat="1" ht="12.75"/>
    <row r="187" s="48" customFormat="1" ht="12.75"/>
    <row r="188" s="48" customFormat="1" ht="12.75"/>
    <row r="189" s="48" customFormat="1" ht="12.75"/>
    <row r="190" s="48" customFormat="1" ht="12.75"/>
    <row r="191" s="48" customFormat="1" ht="12.75"/>
    <row r="192" s="48" customFormat="1" ht="12.75"/>
    <row r="193" s="48" customFormat="1" ht="12.75"/>
    <row r="194" s="48" customFormat="1" ht="12.75"/>
    <row r="195" s="48" customFormat="1" ht="12.75"/>
    <row r="196" s="48" customFormat="1" ht="12.75"/>
    <row r="197" s="48" customFormat="1" ht="12.75"/>
    <row r="198" s="48" customFormat="1" ht="12.75"/>
    <row r="199" s="48" customFormat="1" ht="12.75"/>
    <row r="200" s="48" customFormat="1" ht="12.75"/>
    <row r="201" s="48" customFormat="1" ht="12.75"/>
    <row r="202" s="48" customFormat="1" ht="12.75"/>
    <row r="203" s="48" customFormat="1" ht="12.75"/>
    <row r="204" s="48" customFormat="1" ht="12.75"/>
    <row r="205" s="48" customFormat="1" ht="12.75"/>
    <row r="206" s="48" customFormat="1" ht="12.75"/>
    <row r="207" s="48" customFormat="1" ht="12.75"/>
    <row r="208" s="48" customFormat="1" ht="12.75"/>
    <row r="209" s="48" customFormat="1" ht="12.75"/>
    <row r="210" s="48" customFormat="1" ht="12.75"/>
    <row r="211" s="48" customFormat="1" ht="12.75"/>
    <row r="212" s="48" customFormat="1" ht="12.75"/>
    <row r="213" s="48" customFormat="1" ht="12.75"/>
    <row r="214" s="48" customFormat="1" ht="12.75"/>
    <row r="215" s="48" customFormat="1" ht="12.75"/>
    <row r="216" s="48" customFormat="1" ht="12.75"/>
    <row r="217" s="48" customFormat="1" ht="12.75"/>
    <row r="218" s="48" customFormat="1" ht="12.75"/>
    <row r="219" s="48" customFormat="1" ht="12.75"/>
    <row r="220" s="48" customFormat="1" ht="12.75"/>
    <row r="221" s="48" customFormat="1" ht="12.75"/>
    <row r="222" s="48" customFormat="1" ht="12.75"/>
    <row r="223" s="48" customFormat="1" ht="12.75"/>
    <row r="224" s="48" customFormat="1" ht="12.75"/>
    <row r="225" s="48" customFormat="1" ht="12.75"/>
    <row r="226" s="48" customFormat="1" ht="12.75"/>
    <row r="227" s="48" customFormat="1" ht="12.75"/>
    <row r="228" s="48" customFormat="1" ht="12.75"/>
    <row r="229" s="48" customFormat="1" ht="12.75"/>
    <row r="230" s="48" customFormat="1" ht="12.75"/>
    <row r="231" s="48" customFormat="1" ht="12.75"/>
    <row r="232" s="48" customFormat="1" ht="12.75"/>
    <row r="233" s="48" customFormat="1" ht="12.75"/>
    <row r="234" s="48" customFormat="1" ht="12.75"/>
    <row r="235" s="48" customFormat="1" ht="12.75"/>
    <row r="236" s="48" customFormat="1" ht="12.75"/>
    <row r="237" s="48" customFormat="1" ht="12.75"/>
    <row r="238" s="48" customFormat="1" ht="12.75"/>
    <row r="239" s="48" customFormat="1" ht="12.75"/>
    <row r="240" s="48" customFormat="1" ht="12.75"/>
    <row r="241" s="48" customFormat="1" ht="12.75"/>
    <row r="242" s="48" customFormat="1" ht="12.75"/>
    <row r="243" s="48" customFormat="1" ht="12.75"/>
    <row r="244" s="48" customFormat="1" ht="12.75"/>
    <row r="245" s="48" customFormat="1" ht="12.75"/>
    <row r="246" s="48" customFormat="1" ht="12.75"/>
    <row r="247" s="48" customFormat="1" ht="12.75"/>
    <row r="248" s="48" customFormat="1" ht="12.75"/>
    <row r="249" s="48" customFormat="1" ht="12.75"/>
    <row r="250" s="48" customFormat="1" ht="12.75"/>
    <row r="251" s="48" customFormat="1" ht="12.75"/>
    <row r="252" s="48" customFormat="1" ht="12.75"/>
    <row r="253" s="48" customFormat="1" ht="12.75"/>
    <row r="254" s="48" customFormat="1" ht="12.75"/>
    <row r="255" s="48" customFormat="1" ht="12.75"/>
    <row r="256" s="48" customFormat="1" ht="12.75"/>
    <row r="257" s="48" customFormat="1" ht="12.75"/>
    <row r="258" s="48" customFormat="1" ht="12.75"/>
    <row r="259" s="48" customFormat="1" ht="12.75"/>
    <row r="260" s="48" customFormat="1" ht="12.75"/>
    <row r="261" s="48" customFormat="1" ht="12.75"/>
    <row r="262" s="48" customFormat="1" ht="12.75"/>
    <row r="263" s="48" customFormat="1" ht="12.75"/>
    <row r="264" s="48" customFormat="1" ht="12.75"/>
    <row r="265" s="48" customFormat="1" ht="12.75"/>
    <row r="266" s="48" customFormat="1" ht="12.75"/>
    <row r="267" s="48" customFormat="1" ht="12.75"/>
    <row r="268" s="48" customFormat="1" ht="12.75"/>
    <row r="269" s="48" customFormat="1" ht="12.75"/>
    <row r="270" s="48" customFormat="1" ht="12.75"/>
    <row r="271" s="48" customFormat="1" ht="12.75"/>
    <row r="272" s="48" customFormat="1" ht="12.75"/>
    <row r="273" s="48" customFormat="1" ht="12.75"/>
    <row r="274" s="48" customFormat="1" ht="12.75"/>
    <row r="275" s="48" customFormat="1" ht="12.75"/>
    <row r="276" s="48" customFormat="1" ht="12.75"/>
    <row r="277" s="48" customFormat="1" ht="12.75"/>
    <row r="278" s="48" customFormat="1" ht="12.75"/>
    <row r="279" s="48" customFormat="1" ht="12.75"/>
  </sheetData>
  <sheetProtection/>
  <mergeCells count="3">
    <mergeCell ref="A1:N1"/>
    <mergeCell ref="C4:G4"/>
    <mergeCell ref="K4:O4"/>
  </mergeCells>
  <printOptions/>
  <pageMargins left="0.35433070866141736" right="0.35433070866141736" top="0.35433070866141736" bottom="0.35433070866141736" header="0.5118110236220472" footer="0.5118110236220472"/>
  <pageSetup fitToHeight="1" fitToWidth="1"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2"/>
  <sheetViews>
    <sheetView zoomScaleSheetLayoutView="96" zoomScalePageLayoutView="0" workbookViewId="0" topLeftCell="A1">
      <selection activeCell="C7" sqref="C7"/>
    </sheetView>
  </sheetViews>
  <sheetFormatPr defaultColWidth="9.140625" defaultRowHeight="12.75"/>
  <cols>
    <col min="1" max="1" width="7.00390625" style="43" customWidth="1"/>
    <col min="2" max="2" width="23.00390625" style="12" customWidth="1"/>
    <col min="3" max="10" width="15.140625" style="12" customWidth="1"/>
    <col min="11" max="17" width="11.28125" style="12" customWidth="1"/>
    <col min="18" max="16384" width="9.140625" style="12" customWidth="1"/>
  </cols>
  <sheetData>
    <row r="1" spans="1:14" ht="15.75">
      <c r="A1" s="128" t="s">
        <v>52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</row>
    <row r="2" spans="1:14" ht="15.75">
      <c r="A2" s="42"/>
      <c r="B2" s="12" t="str">
        <f>'SDP-Curr.'!B2</f>
        <v>As on 01.08.2019</v>
      </c>
      <c r="C2" s="17"/>
      <c r="D2" s="17"/>
      <c r="E2" s="17"/>
      <c r="F2" s="17"/>
      <c r="G2" s="17"/>
      <c r="H2" s="17"/>
      <c r="I2" s="17"/>
      <c r="J2" s="17"/>
      <c r="K2" s="13"/>
      <c r="L2" s="11"/>
      <c r="M2" s="14"/>
      <c r="N2" s="68"/>
    </row>
    <row r="3" spans="1:13" ht="16.5" thickBot="1">
      <c r="A3" s="42"/>
      <c r="B3" s="15"/>
      <c r="C3" s="10"/>
      <c r="D3" s="37"/>
      <c r="E3" s="16"/>
      <c r="F3" s="16"/>
      <c r="G3" s="16"/>
      <c r="H3" s="16"/>
      <c r="I3" s="16"/>
      <c r="J3" s="16"/>
      <c r="K3" s="50"/>
      <c r="L3" s="13"/>
      <c r="M3" s="13"/>
    </row>
    <row r="4" spans="1:17" ht="16.5" thickBot="1">
      <c r="A4" s="15"/>
      <c r="B4" s="15"/>
      <c r="C4" s="129" t="s">
        <v>59</v>
      </c>
      <c r="D4" s="130"/>
      <c r="E4" s="130"/>
      <c r="F4" s="130"/>
      <c r="G4" s="131"/>
      <c r="H4" s="86"/>
      <c r="I4" s="95"/>
      <c r="J4" s="102"/>
      <c r="K4" s="132" t="s">
        <v>31</v>
      </c>
      <c r="L4" s="133"/>
      <c r="M4" s="133"/>
      <c r="N4" s="133"/>
      <c r="O4" s="134"/>
      <c r="P4" s="98"/>
      <c r="Q4" s="98"/>
    </row>
    <row r="5" spans="1:17" ht="15" thickBot="1">
      <c r="A5" s="61" t="s">
        <v>49</v>
      </c>
      <c r="B5" s="79" t="s">
        <v>0</v>
      </c>
      <c r="C5" s="83" t="s">
        <v>33</v>
      </c>
      <c r="D5" s="58" t="s">
        <v>42</v>
      </c>
      <c r="E5" s="58" t="s">
        <v>43</v>
      </c>
      <c r="F5" s="58" t="s">
        <v>45</v>
      </c>
      <c r="G5" s="58" t="s">
        <v>46</v>
      </c>
      <c r="H5" s="90" t="s">
        <v>62</v>
      </c>
      <c r="I5" s="96" t="s">
        <v>64</v>
      </c>
      <c r="J5" s="94" t="s">
        <v>66</v>
      </c>
      <c r="K5" s="91" t="s">
        <v>42</v>
      </c>
      <c r="L5" s="92" t="s">
        <v>43</v>
      </c>
      <c r="M5" s="92" t="s">
        <v>45</v>
      </c>
      <c r="N5" s="93" t="s">
        <v>46</v>
      </c>
      <c r="O5" s="122" t="s">
        <v>62</v>
      </c>
      <c r="P5" s="122" t="s">
        <v>64</v>
      </c>
      <c r="Q5" s="122" t="s">
        <v>66</v>
      </c>
    </row>
    <row r="6" spans="1:17" ht="15" thickBot="1">
      <c r="A6" s="51" t="s">
        <v>1</v>
      </c>
      <c r="B6" s="80" t="s">
        <v>2</v>
      </c>
      <c r="C6" s="78" t="s">
        <v>3</v>
      </c>
      <c r="D6" s="60" t="s">
        <v>4</v>
      </c>
      <c r="E6" s="60" t="s">
        <v>5</v>
      </c>
      <c r="F6" s="60" t="s">
        <v>6</v>
      </c>
      <c r="G6" s="67" t="s">
        <v>7</v>
      </c>
      <c r="H6" s="88" t="s">
        <v>69</v>
      </c>
      <c r="I6" s="60" t="s">
        <v>8</v>
      </c>
      <c r="J6" s="67" t="s">
        <v>70</v>
      </c>
      <c r="K6" s="67" t="s">
        <v>72</v>
      </c>
      <c r="L6" s="67" t="s">
        <v>73</v>
      </c>
      <c r="M6" s="67" t="s">
        <v>74</v>
      </c>
      <c r="N6" s="67" t="s">
        <v>75</v>
      </c>
      <c r="O6" s="67" t="s">
        <v>76</v>
      </c>
      <c r="P6" s="67" t="s">
        <v>77</v>
      </c>
      <c r="Q6" s="67" t="s">
        <v>78</v>
      </c>
    </row>
    <row r="7" spans="1:17" ht="15" thickBot="1">
      <c r="A7" s="62">
        <v>1</v>
      </c>
      <c r="B7" s="81" t="s">
        <v>47</v>
      </c>
      <c r="C7" s="74">
        <v>379402.03</v>
      </c>
      <c r="D7" s="65">
        <v>380629.01073573204</v>
      </c>
      <c r="E7" s="65">
        <v>407114.75244340533</v>
      </c>
      <c r="F7" s="65">
        <v>444564.28</v>
      </c>
      <c r="G7" s="65">
        <v>498606.26</v>
      </c>
      <c r="H7" s="65">
        <v>550467.9</v>
      </c>
      <c r="I7" s="65">
        <v>612793.5</v>
      </c>
      <c r="J7" s="75">
        <v>680331.84</v>
      </c>
      <c r="K7" s="69">
        <f aca="true" t="shared" si="0" ref="K7:K39">IF(D7&gt;0,D7/C7*100-100,"NA")</f>
        <v>0.32339856898815356</v>
      </c>
      <c r="L7" s="70">
        <f aca="true" t="shared" si="1" ref="L7:Q22">IF(E7&gt;0,E7/D7*100-100,"NA")</f>
        <v>6.958413825703417</v>
      </c>
      <c r="M7" s="70">
        <f t="shared" si="1"/>
        <v>9.198764557617125</v>
      </c>
      <c r="N7" s="71">
        <f t="shared" si="1"/>
        <v>12.156167832467332</v>
      </c>
      <c r="O7" s="71">
        <f t="shared" si="1"/>
        <v>10.40132147558677</v>
      </c>
      <c r="P7" s="71">
        <f t="shared" si="1"/>
        <v>11.322295087506461</v>
      </c>
      <c r="Q7" s="71">
        <f t="shared" si="1"/>
        <v>11.021386486638647</v>
      </c>
    </row>
    <row r="8" spans="1:17" ht="15" thickBot="1">
      <c r="A8" s="63">
        <v>2</v>
      </c>
      <c r="B8" s="82" t="s">
        <v>36</v>
      </c>
      <c r="C8" s="74">
        <v>11062.69</v>
      </c>
      <c r="D8" s="65">
        <v>11299.17</v>
      </c>
      <c r="E8" s="65">
        <v>12338.34</v>
      </c>
      <c r="F8" s="65">
        <v>14382.65</v>
      </c>
      <c r="G8" s="65">
        <v>14240.46</v>
      </c>
      <c r="H8" s="65">
        <v>14631.35</v>
      </c>
      <c r="I8" s="65">
        <v>15705.06</v>
      </c>
      <c r="J8" s="75" t="s">
        <v>61</v>
      </c>
      <c r="K8" s="72">
        <f t="shared" si="0"/>
        <v>2.137635602190784</v>
      </c>
      <c r="L8" s="70">
        <f t="shared" si="1"/>
        <v>9.196870212590838</v>
      </c>
      <c r="M8" s="70">
        <f t="shared" si="1"/>
        <v>16.56876046534623</v>
      </c>
      <c r="N8" s="71">
        <f t="shared" si="1"/>
        <v>-0.9886217074044197</v>
      </c>
      <c r="O8" s="71">
        <f t="shared" si="1"/>
        <v>2.7449253746016637</v>
      </c>
      <c r="P8" s="71">
        <f t="shared" si="1"/>
        <v>7.338420583199763</v>
      </c>
      <c r="Q8" s="71" t="s">
        <v>61</v>
      </c>
    </row>
    <row r="9" spans="1:17" ht="15" thickBot="1">
      <c r="A9" s="63">
        <v>3</v>
      </c>
      <c r="B9" s="82" t="s">
        <v>9</v>
      </c>
      <c r="C9" s="74">
        <v>143174.91</v>
      </c>
      <c r="D9" s="65">
        <v>147342.38</v>
      </c>
      <c r="E9" s="65">
        <v>154525.4</v>
      </c>
      <c r="F9" s="65">
        <v>165212.3026939982</v>
      </c>
      <c r="G9" s="65">
        <v>191108.9949410392</v>
      </c>
      <c r="H9" s="65">
        <v>202656.31522044668</v>
      </c>
      <c r="I9" s="65">
        <v>219580.38517033344</v>
      </c>
      <c r="J9" s="75" t="s">
        <v>61</v>
      </c>
      <c r="K9" s="72">
        <f t="shared" si="0"/>
        <v>2.9107544052236562</v>
      </c>
      <c r="L9" s="70">
        <f t="shared" si="1"/>
        <v>4.875053599650016</v>
      </c>
      <c r="M9" s="70">
        <f t="shared" si="1"/>
        <v>6.915952130845952</v>
      </c>
      <c r="N9" s="71">
        <f t="shared" si="1"/>
        <v>15.674796504111526</v>
      </c>
      <c r="O9" s="71">
        <f t="shared" si="1"/>
        <v>6.042269377728687</v>
      </c>
      <c r="P9" s="71">
        <f t="shared" si="1"/>
        <v>8.35111895302991</v>
      </c>
      <c r="Q9" s="71" t="s">
        <v>61</v>
      </c>
    </row>
    <row r="10" spans="1:17" ht="15" thickBot="1">
      <c r="A10" s="63">
        <v>4</v>
      </c>
      <c r="B10" s="82" t="s">
        <v>10</v>
      </c>
      <c r="C10" s="74">
        <v>247143.9614058995</v>
      </c>
      <c r="D10" s="65">
        <v>256850.961244604</v>
      </c>
      <c r="E10" s="65">
        <v>269649.8420090617</v>
      </c>
      <c r="F10" s="65">
        <v>279482.4369057513</v>
      </c>
      <c r="G10" s="65">
        <v>296488.1811084257</v>
      </c>
      <c r="H10" s="65">
        <v>323003.8853046064</v>
      </c>
      <c r="I10" s="65">
        <v>356768.35313875286</v>
      </c>
      <c r="J10" s="75">
        <v>394350.39121189475</v>
      </c>
      <c r="K10" s="72">
        <f t="shared" si="0"/>
        <v>3.9276702467199414</v>
      </c>
      <c r="L10" s="70">
        <f t="shared" si="1"/>
        <v>4.982998974362076</v>
      </c>
      <c r="M10" s="70">
        <f t="shared" si="1"/>
        <v>3.6464308020470355</v>
      </c>
      <c r="N10" s="71">
        <f t="shared" si="1"/>
        <v>6.08472732345939</v>
      </c>
      <c r="O10" s="71">
        <f t="shared" si="1"/>
        <v>8.943258411533066</v>
      </c>
      <c r="P10" s="71">
        <f t="shared" si="1"/>
        <v>10.453269873922764</v>
      </c>
      <c r="Q10" s="71">
        <f t="shared" si="1"/>
        <v>10.534016748544303</v>
      </c>
    </row>
    <row r="11" spans="1:17" ht="15" thickBot="1">
      <c r="A11" s="63">
        <v>5</v>
      </c>
      <c r="B11" s="82" t="s">
        <v>35</v>
      </c>
      <c r="C11" s="74">
        <v>158073.82</v>
      </c>
      <c r="D11" s="65">
        <v>165977.4015932071</v>
      </c>
      <c r="E11" s="65">
        <v>182579.44981637812</v>
      </c>
      <c r="F11" s="65">
        <v>185813.4383055312</v>
      </c>
      <c r="G11" s="65">
        <v>191019.61</v>
      </c>
      <c r="H11" s="65">
        <v>207326.05</v>
      </c>
      <c r="I11" s="65">
        <v>218538.65</v>
      </c>
      <c r="J11" s="75">
        <v>231819.74</v>
      </c>
      <c r="K11" s="72">
        <f t="shared" si="0"/>
        <v>4.9999307875314685</v>
      </c>
      <c r="L11" s="70">
        <f t="shared" si="1"/>
        <v>10.002595572535157</v>
      </c>
      <c r="M11" s="70">
        <f t="shared" si="1"/>
        <v>1.771277376728591</v>
      </c>
      <c r="N11" s="71">
        <f t="shared" si="1"/>
        <v>2.801827328499428</v>
      </c>
      <c r="O11" s="71">
        <f t="shared" si="1"/>
        <v>8.536526694824673</v>
      </c>
      <c r="P11" s="71">
        <f t="shared" si="1"/>
        <v>5.408196413330586</v>
      </c>
      <c r="Q11" s="71">
        <f t="shared" si="1"/>
        <v>6.077227071733077</v>
      </c>
    </row>
    <row r="12" spans="1:17" ht="15" thickBot="1">
      <c r="A12" s="63">
        <v>6</v>
      </c>
      <c r="B12" s="82" t="s">
        <v>12</v>
      </c>
      <c r="C12" s="74">
        <v>42366.656485520936</v>
      </c>
      <c r="D12" s="65">
        <v>35850.22047784334</v>
      </c>
      <c r="E12" s="65">
        <v>31568.462293091685</v>
      </c>
      <c r="F12" s="65">
        <v>40116.49145780097</v>
      </c>
      <c r="G12" s="65">
        <v>46090.86329790194</v>
      </c>
      <c r="H12" s="65">
        <v>51482.17392843374</v>
      </c>
      <c r="I12" s="65">
        <v>56761.84262988464</v>
      </c>
      <c r="J12" s="75">
        <v>57027.91473052602</v>
      </c>
      <c r="K12" s="72">
        <f t="shared" si="0"/>
        <v>-15.381048560923446</v>
      </c>
      <c r="L12" s="70">
        <f t="shared" si="1"/>
        <v>-11.94346402248189</v>
      </c>
      <c r="M12" s="70">
        <f t="shared" si="1"/>
        <v>27.077749575974437</v>
      </c>
      <c r="N12" s="71">
        <f t="shared" si="1"/>
        <v>14.892558204860663</v>
      </c>
      <c r="O12" s="71">
        <f t="shared" si="1"/>
        <v>11.697135277518683</v>
      </c>
      <c r="P12" s="71">
        <f t="shared" si="1"/>
        <v>10.255333639931877</v>
      </c>
      <c r="Q12" s="71">
        <f t="shared" si="1"/>
        <v>0.46875169711509557</v>
      </c>
    </row>
    <row r="13" spans="1:17" ht="15" thickBot="1">
      <c r="A13" s="63">
        <v>7</v>
      </c>
      <c r="B13" s="82" t="s">
        <v>13</v>
      </c>
      <c r="C13" s="74">
        <v>615606.0699313157</v>
      </c>
      <c r="D13" s="65">
        <v>682650.2122266744</v>
      </c>
      <c r="E13" s="65">
        <v>734283.8663430278</v>
      </c>
      <c r="F13" s="65">
        <v>811427.6440088967</v>
      </c>
      <c r="G13" s="65">
        <v>894465.3379629833</v>
      </c>
      <c r="H13" s="65">
        <v>980735.7630061514</v>
      </c>
      <c r="I13" s="65">
        <v>1090259.665049296</v>
      </c>
      <c r="J13" s="75" t="s">
        <v>61</v>
      </c>
      <c r="K13" s="72">
        <f t="shared" si="0"/>
        <v>10.890753936659351</v>
      </c>
      <c r="L13" s="70">
        <f t="shared" si="1"/>
        <v>7.563705861591146</v>
      </c>
      <c r="M13" s="70">
        <f t="shared" si="1"/>
        <v>10.505988378863606</v>
      </c>
      <c r="N13" s="71">
        <f t="shared" si="1"/>
        <v>10.233530317482774</v>
      </c>
      <c r="O13" s="71">
        <f t="shared" si="1"/>
        <v>9.64491539042045</v>
      </c>
      <c r="P13" s="71">
        <f t="shared" si="1"/>
        <v>11.167524033938776</v>
      </c>
      <c r="Q13" s="71" t="s">
        <v>61</v>
      </c>
    </row>
    <row r="14" spans="1:17" ht="15" thickBot="1">
      <c r="A14" s="63">
        <v>8</v>
      </c>
      <c r="B14" s="82" t="s">
        <v>14</v>
      </c>
      <c r="C14" s="74">
        <v>297538.5206823987</v>
      </c>
      <c r="D14" s="65">
        <v>320911.9104536046</v>
      </c>
      <c r="E14" s="65">
        <v>347506.60354336636</v>
      </c>
      <c r="F14" s="65">
        <v>370534.5066647098</v>
      </c>
      <c r="G14" s="65">
        <v>413175.0701093876</v>
      </c>
      <c r="H14" s="65">
        <v>450667.67578826234</v>
      </c>
      <c r="I14" s="65">
        <v>486238.66802380496</v>
      </c>
      <c r="J14" s="75">
        <v>526055.2394270651</v>
      </c>
      <c r="K14" s="72">
        <f t="shared" si="0"/>
        <v>7.8555844525944</v>
      </c>
      <c r="L14" s="70">
        <f t="shared" si="1"/>
        <v>8.287225317430739</v>
      </c>
      <c r="M14" s="70">
        <f t="shared" si="1"/>
        <v>6.6266087857147085</v>
      </c>
      <c r="N14" s="71">
        <f t="shared" si="1"/>
        <v>11.507852218271935</v>
      </c>
      <c r="O14" s="71">
        <f t="shared" si="1"/>
        <v>9.074266186715604</v>
      </c>
      <c r="P14" s="71">
        <f t="shared" si="1"/>
        <v>7.892953976192203</v>
      </c>
      <c r="Q14" s="71">
        <f t="shared" si="1"/>
        <v>8.18868881100812</v>
      </c>
    </row>
    <row r="15" spans="1:17" ht="15" thickBot="1">
      <c r="A15" s="63">
        <v>9</v>
      </c>
      <c r="B15" s="82" t="s">
        <v>37</v>
      </c>
      <c r="C15" s="74">
        <v>72719.82952589175</v>
      </c>
      <c r="D15" s="65">
        <v>77384.27757498062</v>
      </c>
      <c r="E15" s="65">
        <v>82846.69209678244</v>
      </c>
      <c r="F15" s="65">
        <v>89060.19218269324</v>
      </c>
      <c r="G15" s="65">
        <v>96274.06223761455</v>
      </c>
      <c r="H15" s="65">
        <v>103054.99905722261</v>
      </c>
      <c r="I15" s="65">
        <v>109804.5183873609</v>
      </c>
      <c r="J15" s="75">
        <v>117867.5890937485</v>
      </c>
      <c r="K15" s="72">
        <f t="shared" si="0"/>
        <v>6.414272529926791</v>
      </c>
      <c r="L15" s="70">
        <f t="shared" si="1"/>
        <v>7.058816975462605</v>
      </c>
      <c r="M15" s="70">
        <f t="shared" si="1"/>
        <v>7.499997801544225</v>
      </c>
      <c r="N15" s="71">
        <f t="shared" si="1"/>
        <v>8.09999381106563</v>
      </c>
      <c r="O15" s="71">
        <f t="shared" si="1"/>
        <v>7.04336834034487</v>
      </c>
      <c r="P15" s="71">
        <f t="shared" si="1"/>
        <v>6.549434177754492</v>
      </c>
      <c r="Q15" s="71">
        <f t="shared" si="1"/>
        <v>7.343113766906413</v>
      </c>
    </row>
    <row r="16" spans="1:17" ht="15" thickBot="1">
      <c r="A16" s="63">
        <v>10</v>
      </c>
      <c r="B16" s="82" t="s">
        <v>38</v>
      </c>
      <c r="C16" s="74">
        <v>78255.54808235224</v>
      </c>
      <c r="D16" s="65">
        <v>80766.57270934341</v>
      </c>
      <c r="E16" s="65">
        <v>85115.49640131403</v>
      </c>
      <c r="F16" s="65">
        <v>82372.11287209377</v>
      </c>
      <c r="G16" s="65">
        <v>97001.34027889356</v>
      </c>
      <c r="H16" s="65">
        <v>100729.99418316914</v>
      </c>
      <c r="I16" s="65">
        <v>107580.3445074443</v>
      </c>
      <c r="J16" s="75" t="s">
        <v>61</v>
      </c>
      <c r="K16" s="72">
        <f t="shared" si="0"/>
        <v>3.2087496522913597</v>
      </c>
      <c r="L16" s="70">
        <f t="shared" si="1"/>
        <v>5.384558916002533</v>
      </c>
      <c r="M16" s="70">
        <f t="shared" si="1"/>
        <v>-3.223130505267079</v>
      </c>
      <c r="N16" s="71">
        <f t="shared" si="1"/>
        <v>17.75992735492393</v>
      </c>
      <c r="O16" s="71">
        <f t="shared" si="1"/>
        <v>3.843919984564252</v>
      </c>
      <c r="P16" s="71">
        <f t="shared" si="1"/>
        <v>6.800705569205519</v>
      </c>
      <c r="Q16" s="71" t="s">
        <v>61</v>
      </c>
    </row>
    <row r="17" spans="1:17" ht="15" thickBot="1">
      <c r="A17" s="63">
        <v>11</v>
      </c>
      <c r="B17" s="82" t="s">
        <v>11</v>
      </c>
      <c r="C17" s="74">
        <v>150917.59</v>
      </c>
      <c r="D17" s="65">
        <v>163250.27</v>
      </c>
      <c r="E17" s="65">
        <v>165816.26</v>
      </c>
      <c r="F17" s="65">
        <v>186534.39</v>
      </c>
      <c r="G17" s="65">
        <v>174881.15</v>
      </c>
      <c r="H17" s="65">
        <v>193173.92</v>
      </c>
      <c r="I17" s="65">
        <v>217617.5</v>
      </c>
      <c r="J17" s="75">
        <v>232820.54491756766</v>
      </c>
      <c r="K17" s="72">
        <f t="shared" si="0"/>
        <v>8.171797601591706</v>
      </c>
      <c r="L17" s="70">
        <f t="shared" si="1"/>
        <v>1.5718136331413177</v>
      </c>
      <c r="M17" s="70">
        <f t="shared" si="1"/>
        <v>12.494631105538147</v>
      </c>
      <c r="N17" s="71">
        <f t="shared" si="1"/>
        <v>-6.247234089113547</v>
      </c>
      <c r="O17" s="71">
        <f t="shared" si="1"/>
        <v>10.460115341190289</v>
      </c>
      <c r="P17" s="71">
        <f t="shared" si="1"/>
        <v>12.653664635474598</v>
      </c>
      <c r="Q17" s="71">
        <f t="shared" si="1"/>
        <v>6.986131592159481</v>
      </c>
    </row>
    <row r="18" spans="1:17" ht="15" thickBot="1">
      <c r="A18" s="63">
        <v>12</v>
      </c>
      <c r="B18" s="82" t="s">
        <v>15</v>
      </c>
      <c r="C18" s="74">
        <v>606048.0723440421</v>
      </c>
      <c r="D18" s="65">
        <v>643073.6278833355</v>
      </c>
      <c r="E18" s="65">
        <v>704506.665436828</v>
      </c>
      <c r="F18" s="65">
        <v>748467.3498274385</v>
      </c>
      <c r="G18" s="65">
        <v>831368.334603233</v>
      </c>
      <c r="H18" s="65">
        <v>942259.6646994842</v>
      </c>
      <c r="I18" s="65">
        <v>1037729.3842696496</v>
      </c>
      <c r="J18" s="75">
        <v>1136633.9538555113</v>
      </c>
      <c r="K18" s="72">
        <f t="shared" si="0"/>
        <v>6.109343009059941</v>
      </c>
      <c r="L18" s="70">
        <f t="shared" si="1"/>
        <v>9.553033259301614</v>
      </c>
      <c r="M18" s="70">
        <f t="shared" si="1"/>
        <v>6.239924552502657</v>
      </c>
      <c r="N18" s="71">
        <f t="shared" si="1"/>
        <v>11.076099016865285</v>
      </c>
      <c r="O18" s="71">
        <f t="shared" si="1"/>
        <v>13.338411565695935</v>
      </c>
      <c r="P18" s="71">
        <f t="shared" si="1"/>
        <v>10.131996852546337</v>
      </c>
      <c r="Q18" s="71">
        <f t="shared" si="1"/>
        <v>9.530863352729497</v>
      </c>
    </row>
    <row r="19" spans="1:17" ht="15" thickBot="1">
      <c r="A19" s="63">
        <v>13</v>
      </c>
      <c r="B19" s="82" t="s">
        <v>16</v>
      </c>
      <c r="C19" s="74">
        <v>364047.889385241</v>
      </c>
      <c r="D19" s="65">
        <v>387693.45827097044</v>
      </c>
      <c r="E19" s="65">
        <v>402781.3308011146</v>
      </c>
      <c r="F19" s="65">
        <v>419955.5533725537</v>
      </c>
      <c r="G19" s="65">
        <v>451210.01522775996</v>
      </c>
      <c r="H19" s="65">
        <v>485301.4896501858</v>
      </c>
      <c r="I19" s="65">
        <v>518269.1013281292</v>
      </c>
      <c r="J19" s="75" t="s">
        <v>61</v>
      </c>
      <c r="K19" s="72">
        <f t="shared" si="0"/>
        <v>6.495180874598432</v>
      </c>
      <c r="L19" s="70">
        <f t="shared" si="1"/>
        <v>3.8917016029707696</v>
      </c>
      <c r="M19" s="70">
        <f t="shared" si="1"/>
        <v>4.263907301085766</v>
      </c>
      <c r="N19" s="71">
        <f t="shared" si="1"/>
        <v>7.442326123374187</v>
      </c>
      <c r="O19" s="71">
        <f t="shared" si="1"/>
        <v>7.555566869502513</v>
      </c>
      <c r="P19" s="71">
        <f t="shared" si="1"/>
        <v>6.793222848276656</v>
      </c>
      <c r="Q19" s="71" t="s">
        <v>61</v>
      </c>
    </row>
    <row r="20" spans="1:17" ht="15" thickBot="1">
      <c r="A20" s="63">
        <v>14</v>
      </c>
      <c r="B20" s="82" t="s">
        <v>39</v>
      </c>
      <c r="C20" s="74">
        <v>315561.59</v>
      </c>
      <c r="D20" s="65">
        <v>351682.62</v>
      </c>
      <c r="E20" s="65">
        <v>365133.94</v>
      </c>
      <c r="F20" s="65">
        <v>383944.48</v>
      </c>
      <c r="G20" s="65">
        <v>418855.97</v>
      </c>
      <c r="H20" s="65">
        <v>471015.92</v>
      </c>
      <c r="I20" s="65">
        <v>500151.14</v>
      </c>
      <c r="J20" s="75">
        <v>535361.9</v>
      </c>
      <c r="K20" s="72">
        <f t="shared" si="0"/>
        <v>11.44658638587795</v>
      </c>
      <c r="L20" s="70">
        <f t="shared" si="1"/>
        <v>3.8248463913286344</v>
      </c>
      <c r="M20" s="70">
        <f t="shared" si="1"/>
        <v>5.151682147104708</v>
      </c>
      <c r="N20" s="71">
        <f t="shared" si="1"/>
        <v>9.092848528516413</v>
      </c>
      <c r="O20" s="71">
        <f t="shared" si="1"/>
        <v>12.452956084164214</v>
      </c>
      <c r="P20" s="71">
        <f t="shared" si="1"/>
        <v>6.185612579719191</v>
      </c>
      <c r="Q20" s="71">
        <f t="shared" si="1"/>
        <v>7.04002394156295</v>
      </c>
    </row>
    <row r="21" spans="1:17" ht="15" thickBot="1">
      <c r="A21" s="63">
        <v>15</v>
      </c>
      <c r="B21" s="82" t="s">
        <v>17</v>
      </c>
      <c r="C21" s="74">
        <v>1280369.437102405</v>
      </c>
      <c r="D21" s="65">
        <v>1357941.8452649415</v>
      </c>
      <c r="E21" s="65">
        <v>1451614.6457084892</v>
      </c>
      <c r="F21" s="65">
        <v>1543164.9038451167</v>
      </c>
      <c r="G21" s="65">
        <v>1654209.4519669318</v>
      </c>
      <c r="H21" s="65">
        <v>1806581.3540629991</v>
      </c>
      <c r="I21" s="65">
        <v>1942768.951137891</v>
      </c>
      <c r="J21" s="75" t="s">
        <v>61</v>
      </c>
      <c r="K21" s="72">
        <f t="shared" si="0"/>
        <v>6.058595739218049</v>
      </c>
      <c r="L21" s="70">
        <f t="shared" si="1"/>
        <v>6.89814521661431</v>
      </c>
      <c r="M21" s="70">
        <f t="shared" si="1"/>
        <v>6.306787990000245</v>
      </c>
      <c r="N21" s="71">
        <f t="shared" si="1"/>
        <v>7.195896423326147</v>
      </c>
      <c r="O21" s="71">
        <f t="shared" si="1"/>
        <v>9.211161374691088</v>
      </c>
      <c r="P21" s="71">
        <f t="shared" si="1"/>
        <v>7.538414850159185</v>
      </c>
      <c r="Q21" s="71" t="s">
        <v>61</v>
      </c>
    </row>
    <row r="22" spans="1:17" ht="15" thickBot="1">
      <c r="A22" s="63">
        <v>16</v>
      </c>
      <c r="B22" s="82" t="s">
        <v>18</v>
      </c>
      <c r="C22" s="74">
        <v>12914.595800000001</v>
      </c>
      <c r="D22" s="65">
        <v>12992.8126</v>
      </c>
      <c r="E22" s="65">
        <v>14115.0887</v>
      </c>
      <c r="F22" s="65">
        <v>15244.9</v>
      </c>
      <c r="G22" s="65">
        <v>16423.68</v>
      </c>
      <c r="H22" s="65">
        <v>17081.92</v>
      </c>
      <c r="I22" s="65">
        <v>17893.22</v>
      </c>
      <c r="J22" s="75" t="s">
        <v>61</v>
      </c>
      <c r="K22" s="72">
        <f t="shared" si="0"/>
        <v>0.605646519730783</v>
      </c>
      <c r="L22" s="70">
        <f t="shared" si="1"/>
        <v>8.637668644585858</v>
      </c>
      <c r="M22" s="70">
        <f t="shared" si="1"/>
        <v>8.00428055404285</v>
      </c>
      <c r="N22" s="71">
        <f t="shared" si="1"/>
        <v>7.7322907988901335</v>
      </c>
      <c r="O22" s="71">
        <f t="shared" si="1"/>
        <v>4.007871561063041</v>
      </c>
      <c r="P22" s="71">
        <f t="shared" si="1"/>
        <v>4.749466102171198</v>
      </c>
      <c r="Q22" s="71" t="s">
        <v>61</v>
      </c>
    </row>
    <row r="23" spans="1:17" ht="15" thickBot="1">
      <c r="A23" s="63">
        <v>17</v>
      </c>
      <c r="B23" s="82" t="s">
        <v>19</v>
      </c>
      <c r="C23" s="74">
        <v>19917.743723559008</v>
      </c>
      <c r="D23" s="65">
        <v>20353.565370676293</v>
      </c>
      <c r="E23" s="65">
        <v>20725.706245119665</v>
      </c>
      <c r="F23" s="65">
        <v>20158.330823435605</v>
      </c>
      <c r="G23" s="65">
        <v>20638.419028155433</v>
      </c>
      <c r="H23" s="65">
        <v>21730.228469751557</v>
      </c>
      <c r="I23" s="65">
        <v>23742.397609627424</v>
      </c>
      <c r="J23" s="75" t="s">
        <v>61</v>
      </c>
      <c r="K23" s="72">
        <f t="shared" si="0"/>
        <v>2.1881075144158473</v>
      </c>
      <c r="L23" s="70">
        <f aca="true" t="shared" si="2" ref="L23:L33">IF(E23&gt;0,E23/D23*100-100,"NA")</f>
        <v>1.8283817486813376</v>
      </c>
      <c r="M23" s="70">
        <f aca="true" t="shared" si="3" ref="M23:M33">IF(F23&gt;0,F23/E23*100-100,"NA")</f>
        <v>-2.737544453124059</v>
      </c>
      <c r="N23" s="71">
        <f aca="true" t="shared" si="4" ref="N23:N33">IF(G23&gt;0,G23/F23*100-100,"NA")</f>
        <v>2.3815870913363995</v>
      </c>
      <c r="O23" s="71">
        <f aca="true" t="shared" si="5" ref="O23:O33">IF(H23&gt;0,H23/G23*100-100,"NA")</f>
        <v>5.290179640730486</v>
      </c>
      <c r="P23" s="71">
        <f aca="true" t="shared" si="6" ref="P23:P33">IF(I23&gt;0,I23/H23*100-100,"NA")</f>
        <v>9.259769830201293</v>
      </c>
      <c r="Q23" s="71" t="s">
        <v>61</v>
      </c>
    </row>
    <row r="24" spans="1:17" ht="15" thickBot="1">
      <c r="A24" s="63">
        <v>18</v>
      </c>
      <c r="B24" s="82" t="s">
        <v>20</v>
      </c>
      <c r="C24" s="74">
        <v>7258.69</v>
      </c>
      <c r="D24" s="65">
        <v>7777.97</v>
      </c>
      <c r="E24" s="65">
        <v>9038.41623929727</v>
      </c>
      <c r="F24" s="65">
        <v>11261.04</v>
      </c>
      <c r="G24" s="65">
        <v>12323.593449647824</v>
      </c>
      <c r="H24" s="65">
        <v>13595.212815357316</v>
      </c>
      <c r="I24" s="65">
        <v>14787.300918736966</v>
      </c>
      <c r="J24" s="75" t="s">
        <v>61</v>
      </c>
      <c r="K24" s="72">
        <f t="shared" si="0"/>
        <v>7.1539079365560525</v>
      </c>
      <c r="L24" s="70">
        <f t="shared" si="2"/>
        <v>16.20533685906824</v>
      </c>
      <c r="M24" s="70">
        <f t="shared" si="3"/>
        <v>24.590854214471733</v>
      </c>
      <c r="N24" s="71">
        <f t="shared" si="4"/>
        <v>9.435660024720832</v>
      </c>
      <c r="O24" s="71">
        <f t="shared" si="5"/>
        <v>10.318576078520607</v>
      </c>
      <c r="P24" s="71">
        <f t="shared" si="6"/>
        <v>8.768440182363719</v>
      </c>
      <c r="Q24" s="71" t="s">
        <v>61</v>
      </c>
    </row>
    <row r="25" spans="1:17" ht="15" thickBot="1">
      <c r="A25" s="63">
        <v>19</v>
      </c>
      <c r="B25" s="82" t="s">
        <v>21</v>
      </c>
      <c r="C25" s="74">
        <v>12176.74186868489</v>
      </c>
      <c r="D25" s="65">
        <v>12867.896286694788</v>
      </c>
      <c r="E25" s="65">
        <v>13792.585259965263</v>
      </c>
      <c r="F25" s="65">
        <v>14398.769135854593</v>
      </c>
      <c r="G25" s="65">
        <v>14660.488641402178</v>
      </c>
      <c r="H25" s="65">
        <v>15649.923793493632</v>
      </c>
      <c r="I25" s="65">
        <v>16183.988975111111</v>
      </c>
      <c r="J25" s="75" t="s">
        <v>61</v>
      </c>
      <c r="K25" s="72">
        <f t="shared" si="0"/>
        <v>5.676020937812183</v>
      </c>
      <c r="L25" s="70">
        <f t="shared" si="2"/>
        <v>7.186015123750948</v>
      </c>
      <c r="M25" s="70">
        <f t="shared" si="3"/>
        <v>4.394998214358381</v>
      </c>
      <c r="N25" s="71">
        <f t="shared" si="4"/>
        <v>1.817651933149449</v>
      </c>
      <c r="O25" s="71">
        <f t="shared" si="5"/>
        <v>6.7489916352257495</v>
      </c>
      <c r="P25" s="71">
        <f t="shared" si="6"/>
        <v>3.4125736883109568</v>
      </c>
      <c r="Q25" s="71" t="s">
        <v>61</v>
      </c>
    </row>
    <row r="26" spans="1:17" ht="15" thickBot="1">
      <c r="A26" s="63">
        <v>20</v>
      </c>
      <c r="B26" s="82" t="s">
        <v>34</v>
      </c>
      <c r="C26" s="74">
        <v>230987.075183241</v>
      </c>
      <c r="D26" s="65">
        <v>243363.48213095267</v>
      </c>
      <c r="E26" s="65">
        <v>265891.5330207882</v>
      </c>
      <c r="F26" s="65">
        <v>270665.3411787946</v>
      </c>
      <c r="G26" s="65">
        <v>292228.9296617245</v>
      </c>
      <c r="H26" s="65">
        <v>338170.49336847867</v>
      </c>
      <c r="I26" s="65">
        <v>360771.81889923906</v>
      </c>
      <c r="J26" s="75">
        <v>390573.98171960184</v>
      </c>
      <c r="K26" s="72">
        <f t="shared" si="0"/>
        <v>5.3580517169168616</v>
      </c>
      <c r="L26" s="70">
        <f t="shared" si="2"/>
        <v>9.25695617624065</v>
      </c>
      <c r="M26" s="70">
        <f t="shared" si="3"/>
        <v>1.7953968310954593</v>
      </c>
      <c r="N26" s="71">
        <f t="shared" si="4"/>
        <v>7.966882050364006</v>
      </c>
      <c r="O26" s="71">
        <f t="shared" si="5"/>
        <v>15.72108680681778</v>
      </c>
      <c r="P26" s="71">
        <f t="shared" si="6"/>
        <v>6.68341146669276</v>
      </c>
      <c r="Q26" s="71">
        <f aca="true" t="shared" si="7" ref="Q26:Q31">IF(J26&gt;0,J26/I26*100-100,"NA")</f>
        <v>8.260668172833732</v>
      </c>
    </row>
    <row r="27" spans="1:17" ht="15" thickBot="1">
      <c r="A27" s="63">
        <v>21</v>
      </c>
      <c r="B27" s="82" t="s">
        <v>22</v>
      </c>
      <c r="C27" s="74">
        <v>266628.2723750707</v>
      </c>
      <c r="D27" s="65">
        <v>280822.8467469879</v>
      </c>
      <c r="E27" s="65">
        <v>299449.73</v>
      </c>
      <c r="F27" s="65">
        <v>312125.33285999997</v>
      </c>
      <c r="G27" s="65">
        <v>330051.92661692796</v>
      </c>
      <c r="H27" s="65">
        <v>353040.5624020693</v>
      </c>
      <c r="I27" s="65">
        <v>375534.7437193005</v>
      </c>
      <c r="J27" s="75">
        <v>397711.30849675</v>
      </c>
      <c r="K27" s="72">
        <f t="shared" si="0"/>
        <v>5.323731892898962</v>
      </c>
      <c r="L27" s="70">
        <f t="shared" si="2"/>
        <v>6.632965753599905</v>
      </c>
      <c r="M27" s="70">
        <f t="shared" si="3"/>
        <v>4.232965199200535</v>
      </c>
      <c r="N27" s="71">
        <f t="shared" si="4"/>
        <v>5.743395959778994</v>
      </c>
      <c r="O27" s="71">
        <f t="shared" si="5"/>
        <v>6.965157277152613</v>
      </c>
      <c r="P27" s="71">
        <f t="shared" si="6"/>
        <v>6.37155718430256</v>
      </c>
      <c r="Q27" s="71">
        <f t="shared" si="7"/>
        <v>5.905329706064634</v>
      </c>
    </row>
    <row r="28" spans="1:17" ht="15" thickBot="1">
      <c r="A28" s="63">
        <v>22</v>
      </c>
      <c r="B28" s="82" t="s">
        <v>23</v>
      </c>
      <c r="C28" s="74">
        <v>434836.63657800003</v>
      </c>
      <c r="D28" s="65">
        <v>454564.34080674977</v>
      </c>
      <c r="E28" s="65">
        <v>486230.17928507214</v>
      </c>
      <c r="F28" s="65">
        <v>521508.9311101457</v>
      </c>
      <c r="G28" s="65">
        <v>563339.5210360461</v>
      </c>
      <c r="H28" s="65">
        <v>595100.0432564361</v>
      </c>
      <c r="I28" s="65">
        <v>632920.7482284027</v>
      </c>
      <c r="J28" s="75">
        <v>679313.898210159</v>
      </c>
      <c r="K28" s="72">
        <f t="shared" si="0"/>
        <v>4.536808210089944</v>
      </c>
      <c r="L28" s="70">
        <f t="shared" si="2"/>
        <v>6.966195021396217</v>
      </c>
      <c r="M28" s="70">
        <f t="shared" si="3"/>
        <v>7.255566052470371</v>
      </c>
      <c r="N28" s="71">
        <f t="shared" si="4"/>
        <v>8.02106875463376</v>
      </c>
      <c r="O28" s="71">
        <f t="shared" si="5"/>
        <v>5.637900597135243</v>
      </c>
      <c r="P28" s="71">
        <f t="shared" si="6"/>
        <v>6.355352415202091</v>
      </c>
      <c r="Q28" s="71">
        <f t="shared" si="7"/>
        <v>7.33000934344696</v>
      </c>
    </row>
    <row r="29" spans="1:17" ht="15" thickBot="1">
      <c r="A29" s="63">
        <v>23</v>
      </c>
      <c r="B29" s="82" t="s">
        <v>24</v>
      </c>
      <c r="C29" s="74">
        <v>11165.096836957988</v>
      </c>
      <c r="D29" s="65">
        <v>11421.205359422387</v>
      </c>
      <c r="E29" s="65">
        <v>12114.047955056152</v>
      </c>
      <c r="F29" s="65">
        <v>13070.970912659413</v>
      </c>
      <c r="G29" s="65">
        <v>14369.5010715504</v>
      </c>
      <c r="H29" s="65">
        <v>15397.267406814493</v>
      </c>
      <c r="I29" s="65">
        <v>16467.20616121486</v>
      </c>
      <c r="J29" s="75">
        <v>17628.85799652677</v>
      </c>
      <c r="K29" s="72">
        <f t="shared" si="0"/>
        <v>2.293831627296285</v>
      </c>
      <c r="L29" s="70">
        <f t="shared" si="2"/>
        <v>6.066282619304957</v>
      </c>
      <c r="M29" s="70">
        <f t="shared" si="3"/>
        <v>7.899283221871855</v>
      </c>
      <c r="N29" s="71">
        <f t="shared" si="4"/>
        <v>9.934458331885224</v>
      </c>
      <c r="O29" s="71">
        <f t="shared" si="5"/>
        <v>7.152414896985732</v>
      </c>
      <c r="P29" s="71">
        <f t="shared" si="6"/>
        <v>6.948887267664361</v>
      </c>
      <c r="Q29" s="71">
        <f t="shared" si="7"/>
        <v>7.054334681543878</v>
      </c>
    </row>
    <row r="30" spans="1:17" ht="15" thickBot="1">
      <c r="A30" s="63">
        <v>24</v>
      </c>
      <c r="B30" s="82" t="s">
        <v>25</v>
      </c>
      <c r="C30" s="74">
        <v>751485.760422</v>
      </c>
      <c r="D30" s="65">
        <v>791824.314844399</v>
      </c>
      <c r="E30" s="65">
        <v>851975.582318333</v>
      </c>
      <c r="F30" s="65">
        <v>893915.067307093</v>
      </c>
      <c r="G30" s="65">
        <v>967562.4605161254</v>
      </c>
      <c r="H30" s="65">
        <v>1036762.117219297</v>
      </c>
      <c r="I30" s="65">
        <v>1116333.8548887358</v>
      </c>
      <c r="J30" s="75">
        <v>1207525.5384435225</v>
      </c>
      <c r="K30" s="72">
        <f t="shared" si="0"/>
        <v>5.367840157043929</v>
      </c>
      <c r="L30" s="70">
        <f t="shared" si="2"/>
        <v>7.596542104892848</v>
      </c>
      <c r="M30" s="70">
        <f t="shared" si="3"/>
        <v>4.92261584242091</v>
      </c>
      <c r="N30" s="71">
        <f t="shared" si="4"/>
        <v>8.23874615190168</v>
      </c>
      <c r="O30" s="71">
        <f t="shared" si="5"/>
        <v>7.151957576594953</v>
      </c>
      <c r="P30" s="71">
        <f t="shared" si="6"/>
        <v>7.675023647937536</v>
      </c>
      <c r="Q30" s="71">
        <f t="shared" si="7"/>
        <v>8.16885407133654</v>
      </c>
    </row>
    <row r="31" spans="1:17" ht="15" thickBot="1">
      <c r="A31" s="63">
        <v>25</v>
      </c>
      <c r="B31" s="82" t="s">
        <v>44</v>
      </c>
      <c r="C31" s="74">
        <v>359434.11</v>
      </c>
      <c r="D31" s="65">
        <v>370113.12</v>
      </c>
      <c r="E31" s="65">
        <v>389956.78</v>
      </c>
      <c r="F31" s="65">
        <v>416332.07</v>
      </c>
      <c r="G31" s="65">
        <v>464542.43563999457</v>
      </c>
      <c r="H31" s="65">
        <v>508155.65</v>
      </c>
      <c r="I31" s="65">
        <v>559750.36</v>
      </c>
      <c r="J31" s="75">
        <v>618543.9</v>
      </c>
      <c r="K31" s="72">
        <f t="shared" si="0"/>
        <v>2.9710619284296627</v>
      </c>
      <c r="L31" s="70">
        <f t="shared" si="2"/>
        <v>5.361512177682329</v>
      </c>
      <c r="M31" s="70">
        <f t="shared" si="3"/>
        <v>6.763644422338274</v>
      </c>
      <c r="N31" s="71">
        <f t="shared" si="4"/>
        <v>11.579786692866236</v>
      </c>
      <c r="O31" s="71">
        <f t="shared" si="5"/>
        <v>9.388424181295747</v>
      </c>
      <c r="P31" s="71">
        <f t="shared" si="6"/>
        <v>10.153328020656645</v>
      </c>
      <c r="Q31" s="71">
        <f t="shared" si="7"/>
        <v>10.503528751638513</v>
      </c>
    </row>
    <row r="32" spans="1:17" ht="15" thickBot="1">
      <c r="A32" s="63">
        <v>26</v>
      </c>
      <c r="B32" s="82" t="s">
        <v>26</v>
      </c>
      <c r="C32" s="74">
        <v>19208.41</v>
      </c>
      <c r="D32" s="65">
        <v>20872.97</v>
      </c>
      <c r="E32" s="65">
        <v>22819.11</v>
      </c>
      <c r="F32" s="65">
        <v>26965.21</v>
      </c>
      <c r="G32" s="65">
        <v>26786.9</v>
      </c>
      <c r="H32" s="65">
        <v>29146.43</v>
      </c>
      <c r="I32" s="65">
        <v>32252.79</v>
      </c>
      <c r="J32" s="75" t="s">
        <v>61</v>
      </c>
      <c r="K32" s="72">
        <f t="shared" si="0"/>
        <v>8.665787537854513</v>
      </c>
      <c r="L32" s="70">
        <f t="shared" si="2"/>
        <v>9.323733038470323</v>
      </c>
      <c r="M32" s="70">
        <f t="shared" si="3"/>
        <v>18.169420279756736</v>
      </c>
      <c r="N32" s="71">
        <f t="shared" si="4"/>
        <v>-0.6612594524574433</v>
      </c>
      <c r="O32" s="71">
        <f t="shared" si="5"/>
        <v>8.808522076089417</v>
      </c>
      <c r="P32" s="71">
        <f t="shared" si="6"/>
        <v>10.657771809446317</v>
      </c>
      <c r="Q32" s="71" t="s">
        <v>61</v>
      </c>
    </row>
    <row r="33" spans="1:17" ht="14.25">
      <c r="A33" s="63">
        <v>27</v>
      </c>
      <c r="B33" s="82" t="s">
        <v>27</v>
      </c>
      <c r="C33" s="74">
        <v>724050.4432174232</v>
      </c>
      <c r="D33" s="65">
        <v>758204.9693468112</v>
      </c>
      <c r="E33" s="65">
        <v>802069.6941211376</v>
      </c>
      <c r="F33" s="65">
        <v>834432.3776725669</v>
      </c>
      <c r="G33" s="65">
        <v>907700.4091645832</v>
      </c>
      <c r="H33" s="65">
        <v>974072.7190654051</v>
      </c>
      <c r="I33" s="65">
        <v>1042113.4149223975</v>
      </c>
      <c r="J33" s="75">
        <v>1109407.91</v>
      </c>
      <c r="K33" s="72">
        <f t="shared" si="0"/>
        <v>4.71714732714166</v>
      </c>
      <c r="L33" s="70">
        <f t="shared" si="2"/>
        <v>5.785338602055816</v>
      </c>
      <c r="M33" s="70">
        <f t="shared" si="3"/>
        <v>4.034896691476476</v>
      </c>
      <c r="N33" s="71">
        <f t="shared" si="4"/>
        <v>8.780583478361478</v>
      </c>
      <c r="O33" s="71">
        <f t="shared" si="5"/>
        <v>7.312138369741248</v>
      </c>
      <c r="P33" s="71">
        <f t="shared" si="6"/>
        <v>6.985176211718098</v>
      </c>
      <c r="Q33" s="71">
        <f>IF(J33&gt;0,J33/I33*100-100,"NA")</f>
        <v>6.45750204478594</v>
      </c>
    </row>
    <row r="34" spans="1:17" ht="14.25">
      <c r="A34" s="63">
        <v>28</v>
      </c>
      <c r="B34" s="82" t="s">
        <v>32</v>
      </c>
      <c r="C34" s="74">
        <v>115327.599868864</v>
      </c>
      <c r="D34" s="65">
        <v>123710.06469206272</v>
      </c>
      <c r="E34" s="65">
        <v>134182.35866665997</v>
      </c>
      <c r="F34" s="65">
        <v>141277.64901368652</v>
      </c>
      <c r="G34" s="65">
        <v>152698.72988129756</v>
      </c>
      <c r="H34" s="65">
        <v>167703.25262564752</v>
      </c>
      <c r="I34" s="65">
        <v>180843.66094581186</v>
      </c>
      <c r="J34" s="75">
        <v>193272.7779088839</v>
      </c>
      <c r="K34" s="72">
        <f t="shared" si="0"/>
        <v>7.268394410991121</v>
      </c>
      <c r="L34" s="72">
        <f aca="true" t="shared" si="8" ref="L34:Q35">IF(E34&gt;0,E34/D34*100-100,"NA")</f>
        <v>8.465191575693325</v>
      </c>
      <c r="M34" s="72">
        <f t="shared" si="8"/>
        <v>5.287796710037625</v>
      </c>
      <c r="N34" s="72">
        <f t="shared" si="8"/>
        <v>8.084138536665918</v>
      </c>
      <c r="O34" s="72">
        <f t="shared" si="8"/>
        <v>9.826226292788377</v>
      </c>
      <c r="P34" s="72">
        <f t="shared" si="8"/>
        <v>7.835511902381981</v>
      </c>
      <c r="Q34" s="72">
        <f t="shared" si="8"/>
        <v>6.8728518865786015</v>
      </c>
    </row>
    <row r="35" spans="1:17" ht="15" thickBot="1">
      <c r="A35" s="63">
        <v>29</v>
      </c>
      <c r="B35" s="82" t="s">
        <v>28</v>
      </c>
      <c r="C35" s="74">
        <v>520485.04111790925</v>
      </c>
      <c r="D35" s="65">
        <v>542190.6863712027</v>
      </c>
      <c r="E35" s="65">
        <v>558497.0671410745</v>
      </c>
      <c r="F35" s="65">
        <v>574364.342896913</v>
      </c>
      <c r="G35" s="65">
        <v>609544.6708633207</v>
      </c>
      <c r="H35" s="65">
        <v>653415.9272824931</v>
      </c>
      <c r="I35" s="65">
        <v>711408.057504926</v>
      </c>
      <c r="J35" s="75">
        <v>800913.187200237</v>
      </c>
      <c r="K35" s="72">
        <f t="shared" si="0"/>
        <v>4.170272637744517</v>
      </c>
      <c r="L35" s="72">
        <f t="shared" si="8"/>
        <v>3.007499239613992</v>
      </c>
      <c r="M35" s="72">
        <f t="shared" si="8"/>
        <v>2.841066979467314</v>
      </c>
      <c r="N35" s="72">
        <f t="shared" si="8"/>
        <v>6.1250891357512245</v>
      </c>
      <c r="O35" s="72">
        <f t="shared" si="8"/>
        <v>7.197381671311447</v>
      </c>
      <c r="P35" s="72">
        <f t="shared" si="8"/>
        <v>8.875224462865134</v>
      </c>
      <c r="Q35" s="72">
        <f t="shared" si="8"/>
        <v>12.58140510935823</v>
      </c>
    </row>
    <row r="36" spans="1:17" ht="15" thickBot="1">
      <c r="A36" s="63">
        <v>30</v>
      </c>
      <c r="B36" s="82" t="s">
        <v>40</v>
      </c>
      <c r="C36" s="74">
        <v>3978.431748488696</v>
      </c>
      <c r="D36" s="65">
        <v>4156.483693936062</v>
      </c>
      <c r="E36" s="65">
        <v>4488.392063051604</v>
      </c>
      <c r="F36" s="65">
        <v>4741.629428423355</v>
      </c>
      <c r="G36" s="65">
        <v>5092.082140379115</v>
      </c>
      <c r="H36" s="65">
        <v>5751.948748983475</v>
      </c>
      <c r="I36" s="65">
        <v>6482.27493207742</v>
      </c>
      <c r="J36" s="75" t="s">
        <v>61</v>
      </c>
      <c r="K36" s="72">
        <f t="shared" si="0"/>
        <v>4.475430438513953</v>
      </c>
      <c r="L36" s="70">
        <f aca="true" t="shared" si="9" ref="L36:P39">IF(E36&gt;0,E36/D36*100-100,"NA")</f>
        <v>7.985316280676528</v>
      </c>
      <c r="M36" s="70">
        <f t="shared" si="9"/>
        <v>5.642050912985042</v>
      </c>
      <c r="N36" s="71">
        <f t="shared" si="9"/>
        <v>7.390976398429544</v>
      </c>
      <c r="O36" s="71">
        <f t="shared" si="9"/>
        <v>12.958679581614746</v>
      </c>
      <c r="P36" s="71">
        <f t="shared" si="9"/>
        <v>12.697021739336847</v>
      </c>
      <c r="Q36" s="71" t="s">
        <v>61</v>
      </c>
    </row>
    <row r="37" spans="1:17" ht="15" thickBot="1">
      <c r="A37" s="63">
        <v>31</v>
      </c>
      <c r="B37" s="82" t="s">
        <v>29</v>
      </c>
      <c r="C37" s="74">
        <v>18768.15</v>
      </c>
      <c r="D37" s="65">
        <v>20285.13</v>
      </c>
      <c r="E37" s="65">
        <v>22104.69</v>
      </c>
      <c r="F37" s="65">
        <v>22870.03</v>
      </c>
      <c r="G37" s="65">
        <v>24937.15</v>
      </c>
      <c r="H37" s="65">
        <v>27226.74</v>
      </c>
      <c r="I37" s="65">
        <v>30528.87</v>
      </c>
      <c r="J37" s="75" t="s">
        <v>61</v>
      </c>
      <c r="K37" s="72">
        <f t="shared" si="0"/>
        <v>8.082735911637528</v>
      </c>
      <c r="L37" s="70">
        <f t="shared" si="9"/>
        <v>8.969920330803888</v>
      </c>
      <c r="M37" s="70">
        <f t="shared" si="9"/>
        <v>3.4623421545382485</v>
      </c>
      <c r="N37" s="71">
        <f t="shared" si="9"/>
        <v>9.038553950300908</v>
      </c>
      <c r="O37" s="71">
        <f t="shared" si="9"/>
        <v>9.181442145553916</v>
      </c>
      <c r="P37" s="71">
        <f t="shared" si="9"/>
        <v>12.128260673147054</v>
      </c>
      <c r="Q37" s="71" t="s">
        <v>61</v>
      </c>
    </row>
    <row r="38" spans="1:17" ht="15" thickBot="1">
      <c r="A38" s="63">
        <v>32</v>
      </c>
      <c r="B38" s="82" t="s">
        <v>30</v>
      </c>
      <c r="C38" s="74">
        <v>343797.50130944105</v>
      </c>
      <c r="D38" s="65">
        <v>366628.3662848582</v>
      </c>
      <c r="E38" s="65">
        <v>392908.38262600877</v>
      </c>
      <c r="F38" s="65">
        <v>428355.14952157275</v>
      </c>
      <c r="G38" s="65">
        <v>475622.50154364825</v>
      </c>
      <c r="H38" s="65">
        <v>511504.21478998126</v>
      </c>
      <c r="I38" s="65">
        <v>554908.2254896838</v>
      </c>
      <c r="J38" s="75">
        <v>602708.3451415345</v>
      </c>
      <c r="K38" s="72">
        <f t="shared" si="0"/>
        <v>6.640788513139256</v>
      </c>
      <c r="L38" s="70">
        <f t="shared" si="9"/>
        <v>7.168025924303919</v>
      </c>
      <c r="M38" s="70">
        <f t="shared" si="9"/>
        <v>9.021636713030915</v>
      </c>
      <c r="N38" s="71">
        <f t="shared" si="9"/>
        <v>11.0346174371589</v>
      </c>
      <c r="O38" s="71">
        <f t="shared" si="9"/>
        <v>7.544158051790603</v>
      </c>
      <c r="P38" s="71">
        <f t="shared" si="9"/>
        <v>8.485562668828408</v>
      </c>
      <c r="Q38" s="71">
        <f>IF(J38&gt;0,J38/I38*100-100,"NA")</f>
        <v>8.614058587736565</v>
      </c>
    </row>
    <row r="39" spans="1:17" ht="15" thickBot="1">
      <c r="A39" s="110">
        <v>33</v>
      </c>
      <c r="B39" s="111" t="s">
        <v>41</v>
      </c>
      <c r="C39" s="113">
        <v>16818.01</v>
      </c>
      <c r="D39" s="117">
        <v>17310.43</v>
      </c>
      <c r="E39" s="117">
        <v>19170.25</v>
      </c>
      <c r="F39" s="117">
        <v>18206.65247139588</v>
      </c>
      <c r="G39" s="117">
        <v>19060.238535707518</v>
      </c>
      <c r="H39" s="117">
        <v>20477.96005940594</v>
      </c>
      <c r="I39" s="117">
        <v>22489.17981777778</v>
      </c>
      <c r="J39" s="118">
        <v>24442.2105892353</v>
      </c>
      <c r="K39" s="120">
        <f t="shared" si="0"/>
        <v>2.9279326150953864</v>
      </c>
      <c r="L39" s="76">
        <f t="shared" si="9"/>
        <v>10.74392721613502</v>
      </c>
      <c r="M39" s="76">
        <f t="shared" si="9"/>
        <v>-5.026525624882936</v>
      </c>
      <c r="N39" s="77">
        <f t="shared" si="9"/>
        <v>4.6883196438922</v>
      </c>
      <c r="O39" s="77">
        <f t="shared" si="9"/>
        <v>7.438110079485398</v>
      </c>
      <c r="P39" s="77">
        <f t="shared" si="9"/>
        <v>9.821387250181886</v>
      </c>
      <c r="Q39" s="77">
        <f>IF(J39&gt;0,J39/I39*100-100,"NA")</f>
        <v>8.684313022005568</v>
      </c>
    </row>
    <row r="40" spans="1:17" s="1" customFormat="1" ht="15">
      <c r="A40" s="105"/>
      <c r="B40" s="109"/>
      <c r="C40" s="107"/>
      <c r="D40" s="107"/>
      <c r="E40" s="107"/>
      <c r="F40" s="107"/>
      <c r="G40" s="107"/>
      <c r="H40" s="107"/>
      <c r="I40" s="107"/>
      <c r="J40" s="107"/>
      <c r="K40" s="108"/>
      <c r="L40" s="108"/>
      <c r="M40" s="108"/>
      <c r="N40" s="108"/>
      <c r="O40" s="108"/>
      <c r="P40" s="108"/>
      <c r="Q40" s="108"/>
    </row>
    <row r="41" spans="1:13" s="47" customFormat="1" ht="15">
      <c r="A41" s="52"/>
      <c r="B41" s="52" t="s">
        <v>68</v>
      </c>
      <c r="C41" s="52"/>
      <c r="D41" s="52"/>
      <c r="E41" s="52"/>
      <c r="F41" s="52"/>
      <c r="G41" s="52"/>
      <c r="H41" s="52"/>
      <c r="I41" s="52"/>
      <c r="J41" s="52"/>
      <c r="K41" s="52"/>
      <c r="L41" s="53"/>
      <c r="M41" s="53"/>
    </row>
    <row r="42" spans="1:13" s="47" customFormat="1" ht="15">
      <c r="A42" s="54"/>
      <c r="B42" s="55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</row>
  </sheetData>
  <sheetProtection/>
  <mergeCells count="3">
    <mergeCell ref="A1:N1"/>
    <mergeCell ref="C4:G4"/>
    <mergeCell ref="K4:O4"/>
  </mergeCells>
  <printOptions/>
  <pageMargins left="0.35433070866141736" right="0.35433070866141736" top="0.35433070866141736" bottom="0.35433070866141736" header="0.5118110236220472" footer="0.5118110236220472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4"/>
  <sheetViews>
    <sheetView zoomScaleSheetLayoutView="100" zoomScalePageLayoutView="0" workbookViewId="0" topLeftCell="A1">
      <selection activeCell="B7" sqref="B7"/>
    </sheetView>
  </sheetViews>
  <sheetFormatPr defaultColWidth="9.140625" defaultRowHeight="12.75"/>
  <cols>
    <col min="1" max="1" width="6.7109375" style="0" customWidth="1"/>
    <col min="2" max="2" width="30.8515625" style="0" customWidth="1"/>
    <col min="3" max="10" width="15.140625" style="0" customWidth="1"/>
    <col min="11" max="17" width="11.00390625" style="0" customWidth="1"/>
  </cols>
  <sheetData>
    <row r="1" spans="1:14" s="1" customFormat="1" ht="15.75">
      <c r="A1" s="128" t="s">
        <v>51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</row>
    <row r="2" spans="1:14" s="1" customFormat="1" ht="15.75">
      <c r="A2" s="15"/>
      <c r="B2" s="1" t="str">
        <f>'SDP-Curr.'!B2</f>
        <v>As on 01.08.2019</v>
      </c>
      <c r="C2" s="17"/>
      <c r="D2" s="17"/>
      <c r="E2" s="17"/>
      <c r="F2" s="17"/>
      <c r="G2" s="17"/>
      <c r="H2" s="17"/>
      <c r="I2" s="17"/>
      <c r="J2" s="17"/>
      <c r="K2" s="4"/>
      <c r="L2" s="2"/>
      <c r="M2" s="3"/>
      <c r="N2" s="68"/>
    </row>
    <row r="3" spans="1:13" s="1" customFormat="1" ht="16.5" thickBot="1">
      <c r="A3" s="15"/>
      <c r="B3" s="15"/>
      <c r="D3" s="37"/>
      <c r="E3" s="16"/>
      <c r="F3" s="16"/>
      <c r="G3" s="16"/>
      <c r="H3" s="16"/>
      <c r="I3" s="16"/>
      <c r="J3" s="16"/>
      <c r="K3" s="50"/>
      <c r="L3" s="4"/>
      <c r="M3" s="4"/>
    </row>
    <row r="4" spans="1:17" s="1" customFormat="1" ht="16.5" thickBot="1">
      <c r="A4" s="15"/>
      <c r="B4" s="15"/>
      <c r="C4" s="129" t="s">
        <v>58</v>
      </c>
      <c r="D4" s="130"/>
      <c r="E4" s="130"/>
      <c r="F4" s="130"/>
      <c r="G4" s="130"/>
      <c r="H4" s="86"/>
      <c r="I4" s="95"/>
      <c r="J4" s="102"/>
      <c r="K4" s="135" t="s">
        <v>31</v>
      </c>
      <c r="L4" s="136"/>
      <c r="M4" s="136"/>
      <c r="N4" s="136"/>
      <c r="O4" s="137"/>
      <c r="P4" s="98"/>
      <c r="Q4" s="98"/>
    </row>
    <row r="5" spans="1:17" s="1" customFormat="1" ht="15" thickBot="1">
      <c r="A5" s="61" t="s">
        <v>49</v>
      </c>
      <c r="B5" s="79" t="s">
        <v>0</v>
      </c>
      <c r="C5" s="83" t="s">
        <v>33</v>
      </c>
      <c r="D5" s="58" t="s">
        <v>42</v>
      </c>
      <c r="E5" s="58" t="s">
        <v>43</v>
      </c>
      <c r="F5" s="58" t="s">
        <v>45</v>
      </c>
      <c r="G5" s="58" t="s">
        <v>46</v>
      </c>
      <c r="H5" s="90" t="s">
        <v>62</v>
      </c>
      <c r="I5" s="96" t="s">
        <v>64</v>
      </c>
      <c r="J5" s="94" t="s">
        <v>66</v>
      </c>
      <c r="K5" s="91" t="s">
        <v>42</v>
      </c>
      <c r="L5" s="92" t="s">
        <v>43</v>
      </c>
      <c r="M5" s="92" t="s">
        <v>45</v>
      </c>
      <c r="N5" s="93" t="s">
        <v>46</v>
      </c>
      <c r="O5" s="122" t="s">
        <v>62</v>
      </c>
      <c r="P5" s="122" t="s">
        <v>64</v>
      </c>
      <c r="Q5" s="122" t="s">
        <v>66</v>
      </c>
    </row>
    <row r="6" spans="1:17" s="1" customFormat="1" ht="15" thickBot="1">
      <c r="A6" s="51" t="s">
        <v>1</v>
      </c>
      <c r="B6" s="80" t="s">
        <v>2</v>
      </c>
      <c r="C6" s="78" t="s">
        <v>3</v>
      </c>
      <c r="D6" s="60" t="s">
        <v>4</v>
      </c>
      <c r="E6" s="60" t="s">
        <v>5</v>
      </c>
      <c r="F6" s="60" t="s">
        <v>6</v>
      </c>
      <c r="G6" s="67" t="s">
        <v>7</v>
      </c>
      <c r="H6" s="88" t="s">
        <v>69</v>
      </c>
      <c r="I6" s="60" t="s">
        <v>8</v>
      </c>
      <c r="J6" s="67" t="s">
        <v>70</v>
      </c>
      <c r="K6" s="67" t="s">
        <v>72</v>
      </c>
      <c r="L6" s="67" t="s">
        <v>73</v>
      </c>
      <c r="M6" s="67" t="s">
        <v>74</v>
      </c>
      <c r="N6" s="67" t="s">
        <v>75</v>
      </c>
      <c r="O6" s="67" t="s">
        <v>76</v>
      </c>
      <c r="P6" s="67" t="s">
        <v>77</v>
      </c>
      <c r="Q6" s="67" t="s">
        <v>78</v>
      </c>
    </row>
    <row r="7" spans="1:17" s="1" customFormat="1" ht="15" thickBot="1">
      <c r="A7" s="62">
        <v>1</v>
      </c>
      <c r="B7" s="81" t="s">
        <v>48</v>
      </c>
      <c r="C7" s="74">
        <v>339995.52419439546</v>
      </c>
      <c r="D7" s="65">
        <v>370196.056454919</v>
      </c>
      <c r="E7" s="65">
        <v>413163.641514285</v>
      </c>
      <c r="F7" s="65">
        <v>470933.80719736824</v>
      </c>
      <c r="G7" s="65">
        <v>544827.24</v>
      </c>
      <c r="H7" s="65">
        <v>631249.4288958948</v>
      </c>
      <c r="I7" s="65">
        <v>734658.89</v>
      </c>
      <c r="J7" s="75">
        <v>847056.158975117</v>
      </c>
      <c r="K7" s="69">
        <f>IF(D7&gt;0,D7/C7*100-100,"NA")</f>
        <v>8.882626420474907</v>
      </c>
      <c r="L7" s="70">
        <f aca="true" t="shared" si="0" ref="L7:Q22">IF(E7&gt;0,E7/D7*100-100,"NA")</f>
        <v>11.606710636205392</v>
      </c>
      <c r="M7" s="70">
        <f t="shared" si="0"/>
        <v>13.982393385669155</v>
      </c>
      <c r="N7" s="71">
        <f t="shared" si="0"/>
        <v>15.690832060324581</v>
      </c>
      <c r="O7" s="71">
        <f t="shared" si="0"/>
        <v>15.862310573145137</v>
      </c>
      <c r="P7" s="71">
        <f t="shared" si="0"/>
        <v>16.381711629423037</v>
      </c>
      <c r="Q7" s="71">
        <f t="shared" si="0"/>
        <v>15.299245745888541</v>
      </c>
    </row>
    <row r="8" spans="1:17" s="1" customFormat="1" ht="15" thickBot="1">
      <c r="A8" s="63">
        <v>2</v>
      </c>
      <c r="B8" s="82" t="s">
        <v>36</v>
      </c>
      <c r="C8" s="74">
        <v>10229.46</v>
      </c>
      <c r="D8" s="65">
        <v>11617.26</v>
      </c>
      <c r="E8" s="65">
        <v>13376.58</v>
      </c>
      <c r="F8" s="65">
        <v>16495.17</v>
      </c>
      <c r="G8" s="65">
        <v>16986.23</v>
      </c>
      <c r="H8" s="65">
        <v>17934.48</v>
      </c>
      <c r="I8" s="65">
        <v>20171.42</v>
      </c>
      <c r="J8" s="75" t="s">
        <v>61</v>
      </c>
      <c r="K8" s="72">
        <f aca="true" t="shared" si="1" ref="K8:O39">IF(D8&gt;0,D8/C8*100-100,"NA")</f>
        <v>13.566698535406573</v>
      </c>
      <c r="L8" s="66">
        <f t="shared" si="0"/>
        <v>15.144018469071014</v>
      </c>
      <c r="M8" s="66">
        <f t="shared" si="0"/>
        <v>23.313806668072104</v>
      </c>
      <c r="N8" s="71">
        <f t="shared" si="0"/>
        <v>2.9769926590632423</v>
      </c>
      <c r="O8" s="71">
        <f t="shared" si="0"/>
        <v>5.582462971477483</v>
      </c>
      <c r="P8" s="71">
        <f aca="true" t="shared" si="2" ref="P8:P39">IF(I8&gt;0,I8/H8*100-100,"NA")</f>
        <v>12.472845602437303</v>
      </c>
      <c r="Q8" s="75" t="s">
        <v>61</v>
      </c>
    </row>
    <row r="9" spans="1:17" s="1" customFormat="1" ht="15" thickBot="1">
      <c r="A9" s="63">
        <v>3</v>
      </c>
      <c r="B9" s="82" t="s">
        <v>9</v>
      </c>
      <c r="C9" s="74">
        <v>129354.12</v>
      </c>
      <c r="D9" s="65">
        <v>142039.46</v>
      </c>
      <c r="E9" s="65">
        <v>160441.53</v>
      </c>
      <c r="F9" s="65">
        <v>172848.88888515826</v>
      </c>
      <c r="G9" s="65">
        <v>201308.80709105634</v>
      </c>
      <c r="H9" s="65">
        <v>222733.75290178816</v>
      </c>
      <c r="I9" s="65">
        <v>251588.10671923554</v>
      </c>
      <c r="J9" s="75" t="s">
        <v>61</v>
      </c>
      <c r="K9" s="72">
        <f t="shared" si="1"/>
        <v>9.806676432107466</v>
      </c>
      <c r="L9" s="66">
        <f t="shared" si="0"/>
        <v>12.95560402721891</v>
      </c>
      <c r="M9" s="66">
        <f t="shared" si="0"/>
        <v>7.7332588919828</v>
      </c>
      <c r="N9" s="71">
        <f t="shared" si="0"/>
        <v>16.46520170853225</v>
      </c>
      <c r="O9" s="71">
        <f t="shared" si="0"/>
        <v>10.642825875492306</v>
      </c>
      <c r="P9" s="71">
        <f t="shared" si="2"/>
        <v>12.95463908883643</v>
      </c>
      <c r="Q9" s="75" t="s">
        <v>61</v>
      </c>
    </row>
    <row r="10" spans="1:17" s="1" customFormat="1" ht="15" thickBot="1">
      <c r="A10" s="63">
        <v>4</v>
      </c>
      <c r="B10" s="82" t="s">
        <v>10</v>
      </c>
      <c r="C10" s="74">
        <v>228497.44376739857</v>
      </c>
      <c r="D10" s="65">
        <v>261326.8232028601</v>
      </c>
      <c r="E10" s="65">
        <v>292142.7313195521</v>
      </c>
      <c r="F10" s="65">
        <v>315732.35068613203</v>
      </c>
      <c r="G10" s="65">
        <v>340118.9901542762</v>
      </c>
      <c r="H10" s="65">
        <v>388144.3604420498</v>
      </c>
      <c r="I10" s="65">
        <v>445941.7167729674</v>
      </c>
      <c r="J10" s="75">
        <v>513880.7809798459</v>
      </c>
      <c r="K10" s="72">
        <f t="shared" si="1"/>
        <v>14.367504027257553</v>
      </c>
      <c r="L10" s="66">
        <f t="shared" si="0"/>
        <v>11.792095330669738</v>
      </c>
      <c r="M10" s="66">
        <f t="shared" si="0"/>
        <v>8.07468981344502</v>
      </c>
      <c r="N10" s="71">
        <f t="shared" si="0"/>
        <v>7.723832991819961</v>
      </c>
      <c r="O10" s="71">
        <f t="shared" si="0"/>
        <v>14.120167258520183</v>
      </c>
      <c r="P10" s="71">
        <f t="shared" si="2"/>
        <v>14.890685585407809</v>
      </c>
      <c r="Q10" s="71">
        <f>IF(J10&gt;0,J10/I10*100-100,"NA")</f>
        <v>15.234964940825861</v>
      </c>
    </row>
    <row r="11" spans="1:17" s="1" customFormat="1" ht="15" thickBot="1">
      <c r="A11" s="63">
        <v>5</v>
      </c>
      <c r="B11" s="82" t="s">
        <v>35</v>
      </c>
      <c r="C11" s="74">
        <v>142273.42606278046</v>
      </c>
      <c r="D11" s="65">
        <v>159431.41373714316</v>
      </c>
      <c r="E11" s="65">
        <v>186049.51</v>
      </c>
      <c r="F11" s="65">
        <v>197313.66</v>
      </c>
      <c r="G11" s="65">
        <v>202299.21</v>
      </c>
      <c r="H11" s="65">
        <v>228513.69</v>
      </c>
      <c r="I11" s="65">
        <v>254924.76</v>
      </c>
      <c r="J11" s="75">
        <v>279440.69</v>
      </c>
      <c r="K11" s="72">
        <f t="shared" si="1"/>
        <v>12.059868205318566</v>
      </c>
      <c r="L11" s="66">
        <f t="shared" si="0"/>
        <v>16.695640864567935</v>
      </c>
      <c r="M11" s="66">
        <f t="shared" si="0"/>
        <v>6.054383051049143</v>
      </c>
      <c r="N11" s="71">
        <f t="shared" si="0"/>
        <v>2.5267130516964755</v>
      </c>
      <c r="O11" s="71">
        <f t="shared" si="0"/>
        <v>12.958271067889982</v>
      </c>
      <c r="P11" s="71">
        <f t="shared" si="2"/>
        <v>11.557762688091032</v>
      </c>
      <c r="Q11" s="71">
        <f>IF(J11&gt;0,J11/I11*100-100,"NA")</f>
        <v>9.616927755467913</v>
      </c>
    </row>
    <row r="12" spans="1:17" s="1" customFormat="1" ht="15" thickBot="1">
      <c r="A12" s="63">
        <v>6</v>
      </c>
      <c r="B12" s="82" t="s">
        <v>12</v>
      </c>
      <c r="C12" s="74">
        <v>38008.54807303398</v>
      </c>
      <c r="D12" s="65">
        <v>34567.26707715096</v>
      </c>
      <c r="E12" s="65">
        <v>32042.78427981561</v>
      </c>
      <c r="F12" s="65">
        <v>43233.09019281366</v>
      </c>
      <c r="G12" s="65">
        <v>50353.70314152223</v>
      </c>
      <c r="H12" s="65">
        <v>57932.467277141055</v>
      </c>
      <c r="I12" s="65">
        <v>64419.89015534867</v>
      </c>
      <c r="J12" s="75">
        <v>71884.45778401164</v>
      </c>
      <c r="K12" s="72">
        <f t="shared" si="1"/>
        <v>-9.053965937532126</v>
      </c>
      <c r="L12" s="66">
        <f t="shared" si="0"/>
        <v>-7.303102069657214</v>
      </c>
      <c r="M12" s="66">
        <f t="shared" si="0"/>
        <v>34.9230136035558</v>
      </c>
      <c r="N12" s="71">
        <f t="shared" si="0"/>
        <v>16.470284490309652</v>
      </c>
      <c r="O12" s="71">
        <f t="shared" si="0"/>
        <v>15.051056154337331</v>
      </c>
      <c r="P12" s="71">
        <f t="shared" si="2"/>
        <v>11.198250623735163</v>
      </c>
      <c r="Q12" s="71">
        <f>IF(J12&gt;0,J12/I12*100-100,"NA")</f>
        <v>11.587364726425562</v>
      </c>
    </row>
    <row r="13" spans="1:17" s="1" customFormat="1" ht="15" thickBot="1">
      <c r="A13" s="63">
        <v>7</v>
      </c>
      <c r="B13" s="82" t="s">
        <v>13</v>
      </c>
      <c r="C13" s="74">
        <v>532809.4629340888</v>
      </c>
      <c r="D13" s="65">
        <v>634571.5543117719</v>
      </c>
      <c r="E13" s="65">
        <v>707455.9573498331</v>
      </c>
      <c r="F13" s="65">
        <v>804764.4198841408</v>
      </c>
      <c r="G13" s="65">
        <v>893996.5629805641</v>
      </c>
      <c r="H13" s="65">
        <v>1009229.8362662677</v>
      </c>
      <c r="I13" s="65">
        <v>1151150.0906189966</v>
      </c>
      <c r="J13" s="75" t="s">
        <v>61</v>
      </c>
      <c r="K13" s="72">
        <f t="shared" si="1"/>
        <v>19.099152409436755</v>
      </c>
      <c r="L13" s="66">
        <f t="shared" si="0"/>
        <v>11.485608288431465</v>
      </c>
      <c r="M13" s="66">
        <f t="shared" si="0"/>
        <v>13.75470253990514</v>
      </c>
      <c r="N13" s="71">
        <f t="shared" si="0"/>
        <v>11.087983127940674</v>
      </c>
      <c r="O13" s="71">
        <f t="shared" si="0"/>
        <v>12.88967743919713</v>
      </c>
      <c r="P13" s="71">
        <f t="shared" si="2"/>
        <v>14.062233324152913</v>
      </c>
      <c r="Q13" s="75" t="s">
        <v>61</v>
      </c>
    </row>
    <row r="14" spans="1:17" s="1" customFormat="1" ht="15" thickBot="1">
      <c r="A14" s="63">
        <v>8</v>
      </c>
      <c r="B14" s="82" t="s">
        <v>14</v>
      </c>
      <c r="C14" s="74">
        <v>271152.48068239866</v>
      </c>
      <c r="D14" s="65">
        <v>314353.0226692626</v>
      </c>
      <c r="E14" s="65">
        <v>362196.4091375063</v>
      </c>
      <c r="F14" s="65">
        <v>392950.19134774193</v>
      </c>
      <c r="G14" s="65">
        <v>445803.86506232276</v>
      </c>
      <c r="H14" s="65">
        <v>502308.75682539813</v>
      </c>
      <c r="I14" s="65">
        <v>565509.0318123293</v>
      </c>
      <c r="J14" s="75">
        <v>639273.0888819275</v>
      </c>
      <c r="K14" s="72">
        <f t="shared" si="1"/>
        <v>15.932195006345822</v>
      </c>
      <c r="L14" s="66">
        <f t="shared" si="0"/>
        <v>15.219636210904426</v>
      </c>
      <c r="M14" s="66">
        <f t="shared" si="0"/>
        <v>8.490913061084512</v>
      </c>
      <c r="N14" s="71">
        <f t="shared" si="0"/>
        <v>13.450476645221414</v>
      </c>
      <c r="O14" s="71">
        <f t="shared" si="0"/>
        <v>12.674832183246338</v>
      </c>
      <c r="P14" s="71">
        <f t="shared" si="2"/>
        <v>12.581957636247125</v>
      </c>
      <c r="Q14" s="71">
        <f>IF(J14&gt;0,J14/I14*100-100,"NA")</f>
        <v>13.043833594169314</v>
      </c>
    </row>
    <row r="15" spans="1:17" s="1" customFormat="1" ht="15" thickBot="1">
      <c r="A15" s="63">
        <v>9</v>
      </c>
      <c r="B15" s="82" t="s">
        <v>37</v>
      </c>
      <c r="C15" s="74">
        <v>60536.253288819826</v>
      </c>
      <c r="D15" s="65">
        <v>69432.2712430189</v>
      </c>
      <c r="E15" s="65">
        <v>80128.74194638272</v>
      </c>
      <c r="F15" s="65">
        <v>87345.31513205722</v>
      </c>
      <c r="G15" s="65">
        <v>96850.5166391172</v>
      </c>
      <c r="H15" s="65">
        <v>108359.06117417898</v>
      </c>
      <c r="I15" s="65">
        <v>121491.25309041773</v>
      </c>
      <c r="J15" s="75">
        <v>131637.9212028893</v>
      </c>
      <c r="K15" s="72">
        <f t="shared" si="1"/>
        <v>14.695356040216055</v>
      </c>
      <c r="L15" s="66">
        <f t="shared" si="0"/>
        <v>15.405618326851595</v>
      </c>
      <c r="M15" s="66">
        <f t="shared" si="0"/>
        <v>9.00622299861314</v>
      </c>
      <c r="N15" s="71">
        <f t="shared" si="0"/>
        <v>10.88232550616948</v>
      </c>
      <c r="O15" s="71">
        <f t="shared" si="0"/>
        <v>11.882791062379908</v>
      </c>
      <c r="P15" s="71">
        <f t="shared" si="2"/>
        <v>12.11914515864045</v>
      </c>
      <c r="Q15" s="71">
        <f>IF(J15&gt;0,J15/I15*100-100,"NA")</f>
        <v>8.35176842313092</v>
      </c>
    </row>
    <row r="16" spans="1:17" s="1" customFormat="1" ht="15" thickBot="1">
      <c r="A16" s="63">
        <v>10</v>
      </c>
      <c r="B16" s="82" t="s">
        <v>38</v>
      </c>
      <c r="C16" s="74">
        <v>67274.08792763717</v>
      </c>
      <c r="D16" s="65">
        <v>72996.07922813343</v>
      </c>
      <c r="E16" s="65">
        <v>79691.53344923083</v>
      </c>
      <c r="F16" s="65">
        <v>81040.04214679246</v>
      </c>
      <c r="G16" s="65">
        <v>98408.85243207288</v>
      </c>
      <c r="H16" s="65">
        <v>105106.04643191678</v>
      </c>
      <c r="I16" s="65">
        <v>115981.6940529959</v>
      </c>
      <c r="J16" s="75" t="s">
        <v>61</v>
      </c>
      <c r="K16" s="72">
        <f t="shared" si="1"/>
        <v>8.505490712339451</v>
      </c>
      <c r="L16" s="66">
        <f t="shared" si="0"/>
        <v>9.172347736886266</v>
      </c>
      <c r="M16" s="66">
        <f t="shared" si="0"/>
        <v>1.692160558587716</v>
      </c>
      <c r="N16" s="71">
        <f t="shared" si="0"/>
        <v>21.432380617250033</v>
      </c>
      <c r="O16" s="71">
        <f t="shared" si="0"/>
        <v>6.805479216889239</v>
      </c>
      <c r="P16" s="71">
        <f t="shared" si="2"/>
        <v>10.34730920844207</v>
      </c>
      <c r="Q16" s="75" t="s">
        <v>61</v>
      </c>
    </row>
    <row r="17" spans="1:17" s="1" customFormat="1" ht="15" thickBot="1">
      <c r="A17" s="63">
        <v>11</v>
      </c>
      <c r="B17" s="82" t="s">
        <v>11</v>
      </c>
      <c r="C17" s="74">
        <v>137383.47</v>
      </c>
      <c r="D17" s="65">
        <v>160304.08</v>
      </c>
      <c r="E17" s="65">
        <v>172030.41</v>
      </c>
      <c r="F17" s="65">
        <v>200357.48</v>
      </c>
      <c r="G17" s="65">
        <v>187478.63</v>
      </c>
      <c r="H17" s="65">
        <v>216790.6</v>
      </c>
      <c r="I17" s="65">
        <v>254285.12</v>
      </c>
      <c r="J17" s="75">
        <v>283656.6939139334</v>
      </c>
      <c r="K17" s="72">
        <f t="shared" si="1"/>
        <v>16.68367380733649</v>
      </c>
      <c r="L17" s="66">
        <f t="shared" si="0"/>
        <v>7.315053989892235</v>
      </c>
      <c r="M17" s="66">
        <f t="shared" si="0"/>
        <v>16.466315461318743</v>
      </c>
      <c r="N17" s="71">
        <f t="shared" si="0"/>
        <v>-6.427935707716031</v>
      </c>
      <c r="O17" s="71">
        <f t="shared" si="0"/>
        <v>15.634832620656553</v>
      </c>
      <c r="P17" s="71">
        <f t="shared" si="2"/>
        <v>17.295270182378758</v>
      </c>
      <c r="Q17" s="71">
        <f>IF(J17&gt;0,J17/I17*100-100,"NA")</f>
        <v>11.550645949685688</v>
      </c>
    </row>
    <row r="18" spans="1:17" s="1" customFormat="1" ht="15" thickBot="1">
      <c r="A18" s="63">
        <v>12</v>
      </c>
      <c r="B18" s="82" t="s">
        <v>15</v>
      </c>
      <c r="C18" s="74">
        <v>554990.4633815502</v>
      </c>
      <c r="D18" s="65">
        <v>635923.8341926008</v>
      </c>
      <c r="E18" s="65">
        <v>746569.0405183833</v>
      </c>
      <c r="F18" s="65">
        <v>825782.4899352312</v>
      </c>
      <c r="G18" s="65">
        <v>950866.389767799</v>
      </c>
      <c r="H18" s="65">
        <v>1104164.9166959394</v>
      </c>
      <c r="I18" s="65">
        <v>1231090.2672059943</v>
      </c>
      <c r="J18" s="75">
        <v>1398579.4228166703</v>
      </c>
      <c r="K18" s="72">
        <f t="shared" si="1"/>
        <v>14.582839913667087</v>
      </c>
      <c r="L18" s="66">
        <f t="shared" si="0"/>
        <v>17.399128696955174</v>
      </c>
      <c r="M18" s="66">
        <f t="shared" si="0"/>
        <v>10.610331411793567</v>
      </c>
      <c r="N18" s="71">
        <f t="shared" si="0"/>
        <v>15.147318011354116</v>
      </c>
      <c r="O18" s="71">
        <f t="shared" si="0"/>
        <v>16.121983969333044</v>
      </c>
      <c r="P18" s="71">
        <f t="shared" si="2"/>
        <v>11.495144302344016</v>
      </c>
      <c r="Q18" s="71">
        <f>IF(J18&gt;0,J18/I18*100-100,"NA")</f>
        <v>13.604945150837636</v>
      </c>
    </row>
    <row r="19" spans="1:17" s="1" customFormat="1" ht="15" thickBot="1">
      <c r="A19" s="63">
        <v>13</v>
      </c>
      <c r="B19" s="82" t="s">
        <v>16</v>
      </c>
      <c r="C19" s="74">
        <v>328021.1229257861</v>
      </c>
      <c r="D19" s="65">
        <v>371384.12367130787</v>
      </c>
      <c r="E19" s="65">
        <v>417264.9677870087</v>
      </c>
      <c r="F19" s="65">
        <v>460614.318054808</v>
      </c>
      <c r="G19" s="65">
        <v>505909.9719247182</v>
      </c>
      <c r="H19" s="65">
        <v>575347.3269346191</v>
      </c>
      <c r="I19" s="65">
        <v>634675.4839783066</v>
      </c>
      <c r="J19" s="75" t="s">
        <v>61</v>
      </c>
      <c r="K19" s="72">
        <f t="shared" si="1"/>
        <v>13.219575726936483</v>
      </c>
      <c r="L19" s="66">
        <f t="shared" si="0"/>
        <v>12.354013322418567</v>
      </c>
      <c r="M19" s="66">
        <f t="shared" si="0"/>
        <v>10.388926369185853</v>
      </c>
      <c r="N19" s="71">
        <f t="shared" si="0"/>
        <v>9.833748560226141</v>
      </c>
      <c r="O19" s="71">
        <f t="shared" si="0"/>
        <v>13.725239442450345</v>
      </c>
      <c r="P19" s="71">
        <f t="shared" si="2"/>
        <v>10.311711598588772</v>
      </c>
      <c r="Q19" s="75" t="s">
        <v>61</v>
      </c>
    </row>
    <row r="20" spans="1:17" s="1" customFormat="1" ht="15" thickBot="1">
      <c r="A20" s="63">
        <v>14</v>
      </c>
      <c r="B20" s="82" t="s">
        <v>39</v>
      </c>
      <c r="C20" s="74">
        <v>282371.04</v>
      </c>
      <c r="D20" s="65">
        <v>333937.24</v>
      </c>
      <c r="E20" s="65">
        <v>393115.28</v>
      </c>
      <c r="F20" s="65">
        <v>429027</v>
      </c>
      <c r="G20" s="65">
        <v>486155.34</v>
      </c>
      <c r="H20" s="65">
        <v>589168.16</v>
      </c>
      <c r="I20" s="65">
        <v>662999.5</v>
      </c>
      <c r="J20" s="75">
        <v>738075.73</v>
      </c>
      <c r="K20" s="72">
        <f t="shared" si="1"/>
        <v>18.261858581531598</v>
      </c>
      <c r="L20" s="66">
        <f t="shared" si="0"/>
        <v>17.721305955574167</v>
      </c>
      <c r="M20" s="66">
        <f t="shared" si="0"/>
        <v>9.135162591492232</v>
      </c>
      <c r="N20" s="71">
        <f t="shared" si="0"/>
        <v>13.315791313833401</v>
      </c>
      <c r="O20" s="71">
        <f t="shared" si="0"/>
        <v>21.189280775975845</v>
      </c>
      <c r="P20" s="71">
        <f t="shared" si="2"/>
        <v>12.531454517161961</v>
      </c>
      <c r="Q20" s="71">
        <f>IF(J20&gt;0,J20/I20*100-100,"NA")</f>
        <v>11.323723471887988</v>
      </c>
    </row>
    <row r="21" spans="1:17" s="1" customFormat="1" ht="15" thickBot="1">
      <c r="A21" s="63">
        <v>15</v>
      </c>
      <c r="B21" s="82" t="s">
        <v>17</v>
      </c>
      <c r="C21" s="74">
        <v>1126594.697102405</v>
      </c>
      <c r="D21" s="65">
        <v>1282179.7752241893</v>
      </c>
      <c r="E21" s="65">
        <v>1448720.0756952898</v>
      </c>
      <c r="F21" s="65">
        <v>1553216.716189689</v>
      </c>
      <c r="G21" s="65">
        <v>1735230.0385457042</v>
      </c>
      <c r="H21" s="65">
        <v>1944952.9162531227</v>
      </c>
      <c r="I21" s="65">
        <v>2139377.5671619833</v>
      </c>
      <c r="J21" s="75" t="s">
        <v>61</v>
      </c>
      <c r="K21" s="72">
        <f t="shared" si="1"/>
        <v>13.810208633322034</v>
      </c>
      <c r="L21" s="66">
        <f t="shared" si="0"/>
        <v>12.988841634316131</v>
      </c>
      <c r="M21" s="66">
        <f t="shared" si="0"/>
        <v>7.21303185118407</v>
      </c>
      <c r="N21" s="71">
        <f t="shared" si="0"/>
        <v>11.718475629242889</v>
      </c>
      <c r="O21" s="71">
        <f t="shared" si="0"/>
        <v>12.086171461346254</v>
      </c>
      <c r="P21" s="71">
        <f t="shared" si="2"/>
        <v>9.99636799863579</v>
      </c>
      <c r="Q21" s="75" t="s">
        <v>61</v>
      </c>
    </row>
    <row r="22" spans="1:17" s="1" customFormat="1" ht="15" thickBot="1">
      <c r="A22" s="63">
        <v>16</v>
      </c>
      <c r="B22" s="82" t="s">
        <v>18</v>
      </c>
      <c r="C22" s="74">
        <v>11501.0691</v>
      </c>
      <c r="D22" s="65">
        <v>12188.0938</v>
      </c>
      <c r="E22" s="65">
        <v>14439.6261</v>
      </c>
      <c r="F22" s="65">
        <v>16275.35</v>
      </c>
      <c r="G22" s="65">
        <v>17493.1</v>
      </c>
      <c r="H22" s="65">
        <v>19132.27</v>
      </c>
      <c r="I22" s="65">
        <v>21548.48</v>
      </c>
      <c r="J22" s="75" t="s">
        <v>61</v>
      </c>
      <c r="K22" s="72">
        <f t="shared" si="1"/>
        <v>5.973572491621667</v>
      </c>
      <c r="L22" s="66">
        <f t="shared" si="0"/>
        <v>18.473211126747316</v>
      </c>
      <c r="M22" s="66">
        <f t="shared" si="0"/>
        <v>12.713098575315612</v>
      </c>
      <c r="N22" s="71">
        <f t="shared" si="0"/>
        <v>7.482173962464685</v>
      </c>
      <c r="O22" s="71">
        <f t="shared" si="0"/>
        <v>9.370380321383863</v>
      </c>
      <c r="P22" s="71">
        <f t="shared" si="2"/>
        <v>12.628977115627166</v>
      </c>
      <c r="Q22" s="75" t="s">
        <v>61</v>
      </c>
    </row>
    <row r="23" spans="1:17" s="1" customFormat="1" ht="15" thickBot="1">
      <c r="A23" s="63">
        <v>17</v>
      </c>
      <c r="B23" s="82" t="s">
        <v>19</v>
      </c>
      <c r="C23" s="74">
        <v>18028.028378994917</v>
      </c>
      <c r="D23" s="65">
        <v>19652.533727052356</v>
      </c>
      <c r="E23" s="65">
        <v>20414.534611957624</v>
      </c>
      <c r="F23" s="65">
        <v>20696.929531847258</v>
      </c>
      <c r="G23" s="65">
        <v>22516.15809873781</v>
      </c>
      <c r="H23" s="65">
        <v>24640.953853801937</v>
      </c>
      <c r="I23" s="65">
        <v>27678.815323729654</v>
      </c>
      <c r="J23" s="75" t="s">
        <v>61</v>
      </c>
      <c r="K23" s="72">
        <f t="shared" si="1"/>
        <v>9.010998395976614</v>
      </c>
      <c r="L23" s="66">
        <f t="shared" si="1"/>
        <v>3.8773671399751777</v>
      </c>
      <c r="M23" s="66">
        <f t="shared" si="1"/>
        <v>1.38330324573856</v>
      </c>
      <c r="N23" s="71">
        <f t="shared" si="1"/>
        <v>8.789847615276585</v>
      </c>
      <c r="O23" s="71">
        <f t="shared" si="1"/>
        <v>9.436759795993936</v>
      </c>
      <c r="P23" s="71">
        <f t="shared" si="2"/>
        <v>12.328505982161857</v>
      </c>
      <c r="Q23" s="75" t="s">
        <v>61</v>
      </c>
    </row>
    <row r="24" spans="1:17" s="1" customFormat="1" ht="15" thickBot="1">
      <c r="A24" s="63">
        <v>18</v>
      </c>
      <c r="B24" s="82" t="s">
        <v>20</v>
      </c>
      <c r="C24" s="74">
        <v>6404.14</v>
      </c>
      <c r="D24" s="65">
        <v>7375.49</v>
      </c>
      <c r="E24" s="65">
        <v>8988.894929</v>
      </c>
      <c r="F24" s="65">
        <v>12067.05</v>
      </c>
      <c r="G24" s="65">
        <v>13595.313400402427</v>
      </c>
      <c r="H24" s="65">
        <v>15430.81811303403</v>
      </c>
      <c r="I24" s="65">
        <v>17453.524842577317</v>
      </c>
      <c r="J24" s="75" t="s">
        <v>61</v>
      </c>
      <c r="K24" s="72">
        <f t="shared" si="1"/>
        <v>15.167532252574105</v>
      </c>
      <c r="L24" s="66">
        <f t="shared" si="1"/>
        <v>21.875223598703286</v>
      </c>
      <c r="M24" s="66">
        <f t="shared" si="1"/>
        <v>34.24397654342633</v>
      </c>
      <c r="N24" s="71">
        <f t="shared" si="1"/>
        <v>12.66476396801562</v>
      </c>
      <c r="O24" s="71">
        <f t="shared" si="1"/>
        <v>13.50101066870053</v>
      </c>
      <c r="P24" s="71">
        <f t="shared" si="2"/>
        <v>13.108227410410308</v>
      </c>
      <c r="Q24" s="75" t="s">
        <v>61</v>
      </c>
    </row>
    <row r="25" spans="1:17" s="1" customFormat="1" ht="15" thickBot="1">
      <c r="A25" s="63">
        <v>19</v>
      </c>
      <c r="B25" s="82" t="s">
        <v>21</v>
      </c>
      <c r="C25" s="74">
        <v>10554.305694993674</v>
      </c>
      <c r="D25" s="65">
        <v>12318.403520337079</v>
      </c>
      <c r="E25" s="65">
        <v>14545.206403</v>
      </c>
      <c r="F25" s="65">
        <v>16104.42008908</v>
      </c>
      <c r="G25" s="65">
        <v>17128.119396</v>
      </c>
      <c r="H25" s="65">
        <v>19173.832787000003</v>
      </c>
      <c r="I25" s="65">
        <v>21531.783355</v>
      </c>
      <c r="J25" s="75" t="s">
        <v>61</v>
      </c>
      <c r="K25" s="72">
        <f t="shared" si="1"/>
        <v>16.71448483987143</v>
      </c>
      <c r="L25" s="66">
        <f t="shared" si="1"/>
        <v>18.077041225241402</v>
      </c>
      <c r="M25" s="66">
        <f t="shared" si="1"/>
        <v>10.719776968984135</v>
      </c>
      <c r="N25" s="71">
        <f t="shared" si="1"/>
        <v>6.356635639517023</v>
      </c>
      <c r="O25" s="71">
        <f t="shared" si="1"/>
        <v>11.943596046380605</v>
      </c>
      <c r="P25" s="71">
        <f t="shared" si="2"/>
        <v>12.297752849908576</v>
      </c>
      <c r="Q25" s="75" t="s">
        <v>61</v>
      </c>
    </row>
    <row r="26" spans="1:17" s="1" customFormat="1" ht="15" thickBot="1">
      <c r="A26" s="63">
        <v>20</v>
      </c>
      <c r="B26" s="82" t="s">
        <v>34</v>
      </c>
      <c r="C26" s="74">
        <v>204225.94962690442</v>
      </c>
      <c r="D26" s="65">
        <v>233312.47736982442</v>
      </c>
      <c r="E26" s="65">
        <v>260977.37543242</v>
      </c>
      <c r="F26" s="65">
        <v>274923.4145950343</v>
      </c>
      <c r="G26" s="65">
        <v>283979.0202452521</v>
      </c>
      <c r="H26" s="65">
        <v>343336.004375267</v>
      </c>
      <c r="I26" s="65">
        <v>380661.54558743077</v>
      </c>
      <c r="J26" s="75">
        <v>423041.9501220531</v>
      </c>
      <c r="K26" s="72">
        <f t="shared" si="1"/>
        <v>14.242327087256797</v>
      </c>
      <c r="L26" s="66">
        <f t="shared" si="1"/>
        <v>11.857444734403913</v>
      </c>
      <c r="M26" s="66">
        <f t="shared" si="1"/>
        <v>5.343773244522353</v>
      </c>
      <c r="N26" s="71">
        <f t="shared" si="1"/>
        <v>3.293864825430319</v>
      </c>
      <c r="O26" s="71">
        <f t="shared" si="1"/>
        <v>20.901890596971768</v>
      </c>
      <c r="P26" s="71">
        <f t="shared" si="2"/>
        <v>10.871432281062738</v>
      </c>
      <c r="Q26" s="71">
        <f aca="true" t="shared" si="3" ref="Q26:Q31">IF(J26&gt;0,J26/I26*100-100,"NA")</f>
        <v>11.133355871085328</v>
      </c>
    </row>
    <row r="27" spans="1:17" s="1" customFormat="1" ht="15" thickBot="1">
      <c r="A27" s="63">
        <v>21</v>
      </c>
      <c r="B27" s="82" t="s">
        <v>22</v>
      </c>
      <c r="C27" s="74">
        <v>239226.95214238673</v>
      </c>
      <c r="D27" s="65">
        <v>267116.4900238631</v>
      </c>
      <c r="E27" s="65">
        <v>297908.0156626755</v>
      </c>
      <c r="F27" s="65">
        <v>316745.41</v>
      </c>
      <c r="G27" s="65">
        <v>350010.82</v>
      </c>
      <c r="H27" s="65">
        <v>384197.2286809052</v>
      </c>
      <c r="I27" s="65">
        <v>431127.4352569116</v>
      </c>
      <c r="J27" s="75">
        <v>473378.75</v>
      </c>
      <c r="K27" s="72">
        <f t="shared" si="1"/>
        <v>11.6581922027233</v>
      </c>
      <c r="L27" s="66">
        <f t="shared" si="1"/>
        <v>11.527377301214756</v>
      </c>
      <c r="M27" s="66">
        <f t="shared" si="1"/>
        <v>6.323225071813539</v>
      </c>
      <c r="N27" s="71">
        <f t="shared" si="1"/>
        <v>10.502254791947905</v>
      </c>
      <c r="O27" s="71">
        <f t="shared" si="1"/>
        <v>9.76724339004869</v>
      </c>
      <c r="P27" s="71">
        <f t="shared" si="2"/>
        <v>12.215134069846272</v>
      </c>
      <c r="Q27" s="71">
        <f t="shared" si="3"/>
        <v>9.800191611074482</v>
      </c>
    </row>
    <row r="28" spans="1:17" s="1" customFormat="1" ht="15" thickBot="1">
      <c r="A28" s="63">
        <v>22</v>
      </c>
      <c r="B28" s="82" t="s">
        <v>23</v>
      </c>
      <c r="C28" s="74">
        <v>395330.936578</v>
      </c>
      <c r="D28" s="65">
        <v>446382.16139294</v>
      </c>
      <c r="E28" s="65">
        <v>494235.7864428</v>
      </c>
      <c r="F28" s="65">
        <v>551517.0469259999</v>
      </c>
      <c r="G28" s="65">
        <v>610715.47814</v>
      </c>
      <c r="H28" s="65">
        <v>680621.1875400001</v>
      </c>
      <c r="I28" s="65">
        <v>749462.405406</v>
      </c>
      <c r="J28" s="75">
        <v>833776.9167528152</v>
      </c>
      <c r="K28" s="72">
        <f t="shared" si="1"/>
        <v>12.913541565160912</v>
      </c>
      <c r="L28" s="66">
        <f t="shared" si="1"/>
        <v>10.720326480012616</v>
      </c>
      <c r="M28" s="66">
        <f t="shared" si="1"/>
        <v>11.58986501068135</v>
      </c>
      <c r="N28" s="71">
        <f t="shared" si="1"/>
        <v>10.733744594832629</v>
      </c>
      <c r="O28" s="71">
        <f t="shared" si="1"/>
        <v>11.446526558145436</v>
      </c>
      <c r="P28" s="71">
        <f t="shared" si="2"/>
        <v>10.1144688302778</v>
      </c>
      <c r="Q28" s="71">
        <f t="shared" si="3"/>
        <v>11.249998764266266</v>
      </c>
    </row>
    <row r="29" spans="1:17" s="1" customFormat="1" ht="15" thickBot="1">
      <c r="A29" s="63">
        <v>23</v>
      </c>
      <c r="B29" s="82" t="s">
        <v>63</v>
      </c>
      <c r="C29" s="74">
        <v>9742.176836957988</v>
      </c>
      <c r="D29" s="65">
        <v>10816.748730336176</v>
      </c>
      <c r="E29" s="65">
        <v>12202.929133157968</v>
      </c>
      <c r="F29" s="65">
        <v>13555.537159463674</v>
      </c>
      <c r="G29" s="65">
        <v>15743.195069869897</v>
      </c>
      <c r="H29" s="65">
        <v>18163.170911608955</v>
      </c>
      <c r="I29" s="65">
        <v>20708.843923815057</v>
      </c>
      <c r="J29" s="75">
        <v>23604.451748862015</v>
      </c>
      <c r="K29" s="72">
        <f t="shared" si="1"/>
        <v>11.030100473045053</v>
      </c>
      <c r="L29" s="66">
        <f t="shared" si="1"/>
        <v>12.815129919161123</v>
      </c>
      <c r="M29" s="66">
        <f t="shared" si="1"/>
        <v>11.084289776217588</v>
      </c>
      <c r="N29" s="71">
        <f t="shared" si="1"/>
        <v>16.138481896152143</v>
      </c>
      <c r="O29" s="71">
        <f t="shared" si="1"/>
        <v>15.371567404195645</v>
      </c>
      <c r="P29" s="71">
        <f t="shared" si="2"/>
        <v>14.015575939876442</v>
      </c>
      <c r="Q29" s="71">
        <f t="shared" si="3"/>
        <v>13.982469691207754</v>
      </c>
    </row>
    <row r="30" spans="1:17" s="1" customFormat="1" ht="15" thickBot="1">
      <c r="A30" s="63">
        <v>24</v>
      </c>
      <c r="B30" s="82" t="s">
        <v>25</v>
      </c>
      <c r="C30" s="74">
        <v>674478.3483219999</v>
      </c>
      <c r="D30" s="65">
        <v>768295.1106840853</v>
      </c>
      <c r="E30" s="65">
        <v>858870.0024400001</v>
      </c>
      <c r="F30" s="65">
        <v>957350.2271179998</v>
      </c>
      <c r="G30" s="65">
        <v>1057084.0514159757</v>
      </c>
      <c r="H30" s="65">
        <v>1171973.3207570002</v>
      </c>
      <c r="I30" s="65">
        <v>1315577.185235</v>
      </c>
      <c r="J30" s="75">
        <v>1499331.4109012133</v>
      </c>
      <c r="K30" s="72">
        <f t="shared" si="1"/>
        <v>13.909529133957705</v>
      </c>
      <c r="L30" s="66">
        <f t="shared" si="1"/>
        <v>11.789075642466003</v>
      </c>
      <c r="M30" s="66">
        <f t="shared" si="1"/>
        <v>11.466255009282335</v>
      </c>
      <c r="N30" s="71">
        <f t="shared" si="1"/>
        <v>10.417694744609179</v>
      </c>
      <c r="O30" s="71">
        <f t="shared" si="1"/>
        <v>10.868508439525598</v>
      </c>
      <c r="P30" s="71">
        <f t="shared" si="2"/>
        <v>12.253168389980345</v>
      </c>
      <c r="Q30" s="71">
        <f t="shared" si="3"/>
        <v>13.96757466825403</v>
      </c>
    </row>
    <row r="31" spans="1:17" s="1" customFormat="1" ht="15" thickBot="1">
      <c r="A31" s="63">
        <v>25</v>
      </c>
      <c r="B31" s="82" t="s">
        <v>44</v>
      </c>
      <c r="C31" s="74">
        <v>325139.34</v>
      </c>
      <c r="D31" s="65">
        <v>364029.79</v>
      </c>
      <c r="E31" s="65">
        <v>408281.7</v>
      </c>
      <c r="F31" s="65">
        <v>456279.96</v>
      </c>
      <c r="G31" s="65">
        <v>522994.3612910375</v>
      </c>
      <c r="H31" s="65">
        <v>598519.43</v>
      </c>
      <c r="I31" s="65">
        <v>684499.960407238</v>
      </c>
      <c r="J31" s="75">
        <v>786991.4371243923</v>
      </c>
      <c r="K31" s="72">
        <f t="shared" si="1"/>
        <v>11.961164096599305</v>
      </c>
      <c r="L31" s="66">
        <f t="shared" si="1"/>
        <v>12.156123266724975</v>
      </c>
      <c r="M31" s="66">
        <f t="shared" si="1"/>
        <v>11.756162473115992</v>
      </c>
      <c r="N31" s="71">
        <f t="shared" si="1"/>
        <v>14.621374405975999</v>
      </c>
      <c r="O31" s="71">
        <f t="shared" si="1"/>
        <v>14.440895408991622</v>
      </c>
      <c r="P31" s="71">
        <f t="shared" si="2"/>
        <v>14.365537039831437</v>
      </c>
      <c r="Q31" s="71">
        <f t="shared" si="3"/>
        <v>14.973189575668883</v>
      </c>
    </row>
    <row r="32" spans="1:17" s="1" customFormat="1" ht="15" thickBot="1">
      <c r="A32" s="63">
        <v>26</v>
      </c>
      <c r="B32" s="82" t="s">
        <v>26</v>
      </c>
      <c r="C32" s="74">
        <v>17419.05</v>
      </c>
      <c r="D32" s="65">
        <v>19631.14</v>
      </c>
      <c r="E32" s="65">
        <v>23328.98</v>
      </c>
      <c r="F32" s="65">
        <v>26643.35</v>
      </c>
      <c r="G32" s="65">
        <v>32476.35</v>
      </c>
      <c r="H32" s="65">
        <v>35840.35</v>
      </c>
      <c r="I32" s="65">
        <v>41754.84</v>
      </c>
      <c r="J32" s="75" t="s">
        <v>61</v>
      </c>
      <c r="K32" s="72">
        <f t="shared" si="1"/>
        <v>12.699257422190072</v>
      </c>
      <c r="L32" s="66">
        <f t="shared" si="1"/>
        <v>18.83660347794371</v>
      </c>
      <c r="M32" s="66">
        <f t="shared" si="1"/>
        <v>14.20709349487204</v>
      </c>
      <c r="N32" s="71">
        <f t="shared" si="1"/>
        <v>21.892892597965343</v>
      </c>
      <c r="O32" s="71">
        <f t="shared" si="1"/>
        <v>10.358306891014536</v>
      </c>
      <c r="P32" s="71">
        <f t="shared" si="2"/>
        <v>16.50232210343927</v>
      </c>
      <c r="Q32" s="75" t="s">
        <v>61</v>
      </c>
    </row>
    <row r="33" spans="1:17" s="1" customFormat="1" ht="15" thickBot="1">
      <c r="A33" s="63">
        <v>27</v>
      </c>
      <c r="B33" s="82" t="s">
        <v>27</v>
      </c>
      <c r="C33" s="74">
        <v>645131.5506495371</v>
      </c>
      <c r="D33" s="65">
        <v>732995.327623996</v>
      </c>
      <c r="E33" s="65">
        <v>833825.0950230274</v>
      </c>
      <c r="F33" s="65">
        <v>891798.0514194056</v>
      </c>
      <c r="G33" s="65">
        <v>1008179.245462416</v>
      </c>
      <c r="H33" s="65">
        <v>1108016.6416243068</v>
      </c>
      <c r="I33" s="65">
        <v>1224672.1093851505</v>
      </c>
      <c r="J33" s="75">
        <v>1375599.84</v>
      </c>
      <c r="K33" s="72">
        <f t="shared" si="1"/>
        <v>13.619513242840938</v>
      </c>
      <c r="L33" s="66">
        <f t="shared" si="1"/>
        <v>13.755854041508158</v>
      </c>
      <c r="M33" s="66">
        <f t="shared" si="1"/>
        <v>6.952651910143956</v>
      </c>
      <c r="N33" s="71">
        <f t="shared" si="1"/>
        <v>13.050173619215187</v>
      </c>
      <c r="O33" s="71">
        <f t="shared" si="1"/>
        <v>9.902742653276803</v>
      </c>
      <c r="P33" s="71">
        <f t="shared" si="2"/>
        <v>10.528313689389307</v>
      </c>
      <c r="Q33" s="71">
        <f>IF(J33&gt;0,J33/I33*100-100,"NA")</f>
        <v>12.323929765218807</v>
      </c>
    </row>
    <row r="34" spans="1:17" s="1" customFormat="1" ht="15" thickBot="1">
      <c r="A34" s="63">
        <v>28</v>
      </c>
      <c r="B34" s="82" t="s">
        <v>32</v>
      </c>
      <c r="C34" s="74">
        <v>101959.62465600485</v>
      </c>
      <c r="D34" s="65">
        <v>117041.28503396899</v>
      </c>
      <c r="E34" s="65">
        <v>131814.08744770914</v>
      </c>
      <c r="F34" s="65">
        <v>143788.86382459314</v>
      </c>
      <c r="G34" s="65">
        <v>158277.2280503293</v>
      </c>
      <c r="H34" s="65">
        <v>175177.515214432</v>
      </c>
      <c r="I34" s="65">
        <v>200844.2222272519</v>
      </c>
      <c r="J34" s="75">
        <v>221871.36068219322</v>
      </c>
      <c r="K34" s="72">
        <f t="shared" si="1"/>
        <v>14.791796683096095</v>
      </c>
      <c r="L34" s="72">
        <f aca="true" t="shared" si="4" ref="L34:O35">IF(E34&gt;0,E34/D34*100-100,"NA")</f>
        <v>12.62187305056726</v>
      </c>
      <c r="M34" s="72">
        <f t="shared" si="4"/>
        <v>9.084595287764216</v>
      </c>
      <c r="N34" s="72">
        <f t="shared" si="4"/>
        <v>10.07613791524939</v>
      </c>
      <c r="O34" s="72">
        <f t="shared" si="4"/>
        <v>10.677649193305754</v>
      </c>
      <c r="P34" s="71">
        <f t="shared" si="2"/>
        <v>14.651827308659861</v>
      </c>
      <c r="Q34" s="71">
        <f>IF(J34&gt;0,J34/I34*100-100,"NA")</f>
        <v>10.469376824367615</v>
      </c>
    </row>
    <row r="35" spans="1:17" s="1" customFormat="1" ht="15" thickBot="1">
      <c r="A35" s="63">
        <v>29</v>
      </c>
      <c r="B35" s="82" t="s">
        <v>28</v>
      </c>
      <c r="C35" s="74">
        <v>473204.65541790926</v>
      </c>
      <c r="D35" s="65">
        <v>539618.4791434527</v>
      </c>
      <c r="E35" s="65">
        <v>617470.2002795185</v>
      </c>
      <c r="F35" s="65">
        <v>651491.8187674783</v>
      </c>
      <c r="G35" s="65">
        <v>725992.0386067505</v>
      </c>
      <c r="H35" s="65">
        <v>794033.4998160714</v>
      </c>
      <c r="I35" s="65">
        <v>913265.5383420521</v>
      </c>
      <c r="J35" s="75">
        <v>1077724.7816641936</v>
      </c>
      <c r="K35" s="72">
        <f t="shared" si="1"/>
        <v>14.03490497507687</v>
      </c>
      <c r="L35" s="72">
        <f t="shared" si="4"/>
        <v>14.427178487223301</v>
      </c>
      <c r="M35" s="72">
        <f t="shared" si="4"/>
        <v>5.509839741668316</v>
      </c>
      <c r="N35" s="72">
        <f t="shared" si="4"/>
        <v>11.435326997692002</v>
      </c>
      <c r="O35" s="72">
        <f t="shared" si="4"/>
        <v>9.372204871543644</v>
      </c>
      <c r="P35" s="71">
        <f t="shared" si="2"/>
        <v>15.01599599432511</v>
      </c>
      <c r="Q35" s="71">
        <f>IF(J35&gt;0,J35/I35*100-100,"NA")</f>
        <v>18.007823181492412</v>
      </c>
    </row>
    <row r="36" spans="1:17" s="1" customFormat="1" ht="15" thickBot="1">
      <c r="A36" s="63">
        <v>30</v>
      </c>
      <c r="B36" s="82" t="s">
        <v>40</v>
      </c>
      <c r="C36" s="74">
        <v>3403.6217484886956</v>
      </c>
      <c r="D36" s="65">
        <v>3793.048673900771</v>
      </c>
      <c r="E36" s="65">
        <v>4287.975383483677</v>
      </c>
      <c r="F36" s="65">
        <v>4914.796982252486</v>
      </c>
      <c r="G36" s="65">
        <v>5359.1929322468295</v>
      </c>
      <c r="H36" s="65">
        <v>6048.42922413106</v>
      </c>
      <c r="I36" s="65">
        <v>7041.195508803556</v>
      </c>
      <c r="J36" s="75" t="s">
        <v>61</v>
      </c>
      <c r="K36" s="72">
        <f t="shared" si="1"/>
        <v>11.441545335788021</v>
      </c>
      <c r="L36" s="66">
        <f t="shared" si="1"/>
        <v>13.048256221661504</v>
      </c>
      <c r="M36" s="66">
        <f t="shared" si="1"/>
        <v>14.618124935679091</v>
      </c>
      <c r="N36" s="71">
        <f t="shared" si="1"/>
        <v>9.042000139559676</v>
      </c>
      <c r="O36" s="71">
        <f t="shared" si="1"/>
        <v>12.860822526784261</v>
      </c>
      <c r="P36" s="71">
        <f t="shared" si="2"/>
        <v>16.413621584786256</v>
      </c>
      <c r="Q36" s="75" t="s">
        <v>61</v>
      </c>
    </row>
    <row r="37" spans="1:17" s="1" customFormat="1" ht="15" thickBot="1">
      <c r="A37" s="63">
        <v>31</v>
      </c>
      <c r="B37" s="82" t="s">
        <v>29</v>
      </c>
      <c r="C37" s="74">
        <v>16929.96</v>
      </c>
      <c r="D37" s="65">
        <v>19507.38</v>
      </c>
      <c r="E37" s="65">
        <v>22308.2</v>
      </c>
      <c r="F37" s="65">
        <v>23661.72</v>
      </c>
      <c r="G37" s="65">
        <v>25995.82</v>
      </c>
      <c r="H37" s="65">
        <v>29141.99</v>
      </c>
      <c r="I37" s="65">
        <v>34577.56</v>
      </c>
      <c r="J37" s="75" t="s">
        <v>61</v>
      </c>
      <c r="K37" s="72">
        <f t="shared" si="1"/>
        <v>15.224017067967097</v>
      </c>
      <c r="L37" s="66">
        <f t="shared" si="1"/>
        <v>14.357745632678515</v>
      </c>
      <c r="M37" s="66">
        <f t="shared" si="1"/>
        <v>6.0673653634089675</v>
      </c>
      <c r="N37" s="71">
        <f t="shared" si="1"/>
        <v>9.864456176474064</v>
      </c>
      <c r="O37" s="71">
        <f t="shared" si="1"/>
        <v>12.102599571777304</v>
      </c>
      <c r="P37" s="71">
        <f t="shared" si="2"/>
        <v>18.652020675321054</v>
      </c>
      <c r="Q37" s="75" t="s">
        <v>61</v>
      </c>
    </row>
    <row r="38" spans="1:17" s="1" customFormat="1" ht="15" thickBot="1">
      <c r="A38" s="63">
        <v>32</v>
      </c>
      <c r="B38" s="82" t="s">
        <v>30</v>
      </c>
      <c r="C38" s="74">
        <v>314650.021309441</v>
      </c>
      <c r="D38" s="65">
        <v>357400.1092303169</v>
      </c>
      <c r="E38" s="65">
        <v>404841.0114574106</v>
      </c>
      <c r="F38" s="65">
        <v>448486.65276725224</v>
      </c>
      <c r="G38" s="65">
        <v>500523.65239809605</v>
      </c>
      <c r="H38" s="65">
        <v>557739.8608783985</v>
      </c>
      <c r="I38" s="65">
        <v>625795.3988675349</v>
      </c>
      <c r="J38" s="75">
        <v>708614.6800895573</v>
      </c>
      <c r="K38" s="72">
        <f t="shared" si="1"/>
        <v>13.586551732292278</v>
      </c>
      <c r="L38" s="66">
        <f t="shared" si="1"/>
        <v>13.273891362053746</v>
      </c>
      <c r="M38" s="66">
        <f t="shared" si="1"/>
        <v>10.780933767732463</v>
      </c>
      <c r="N38" s="71">
        <f t="shared" si="1"/>
        <v>11.60279783350633</v>
      </c>
      <c r="O38" s="71">
        <f t="shared" si="1"/>
        <v>11.43126967250592</v>
      </c>
      <c r="P38" s="71">
        <f t="shared" si="2"/>
        <v>12.202021544946433</v>
      </c>
      <c r="Q38" s="71">
        <f>IF(J38&gt;0,J38/I38*100-100,"NA")</f>
        <v>13.23424259300971</v>
      </c>
    </row>
    <row r="39" spans="1:17" s="1" customFormat="1" ht="15" thickBot="1">
      <c r="A39" s="110">
        <v>33</v>
      </c>
      <c r="B39" s="111" t="s">
        <v>41</v>
      </c>
      <c r="C39" s="113">
        <v>15159.56</v>
      </c>
      <c r="D39" s="117">
        <v>16984.34</v>
      </c>
      <c r="E39" s="117">
        <v>19777.63</v>
      </c>
      <c r="F39" s="117">
        <v>20142.802860999996</v>
      </c>
      <c r="G39" s="117">
        <v>24302.65382257453</v>
      </c>
      <c r="H39" s="117">
        <v>27073.014928</v>
      </c>
      <c r="I39" s="117">
        <v>30211.722295000003</v>
      </c>
      <c r="J39" s="118">
        <v>33598.192368355696</v>
      </c>
      <c r="K39" s="120">
        <f t="shared" si="1"/>
        <v>12.03715675125136</v>
      </c>
      <c r="L39" s="123">
        <f t="shared" si="1"/>
        <v>16.446267561765723</v>
      </c>
      <c r="M39" s="123">
        <f t="shared" si="1"/>
        <v>1.846393430355377</v>
      </c>
      <c r="N39" s="77">
        <f t="shared" si="1"/>
        <v>20.651798015800168</v>
      </c>
      <c r="O39" s="77">
        <f t="shared" si="1"/>
        <v>11.399418045662586</v>
      </c>
      <c r="P39" s="77">
        <f t="shared" si="2"/>
        <v>11.593490327351105</v>
      </c>
      <c r="Q39" s="77">
        <f>IF(J39&gt;0,J39/I39*100-100,"NA")</f>
        <v>11.209126180522816</v>
      </c>
    </row>
    <row r="40" spans="1:17" s="1" customFormat="1" ht="14.25">
      <c r="A40" s="105"/>
      <c r="B40" s="106"/>
      <c r="C40" s="107"/>
      <c r="D40" s="107"/>
      <c r="E40" s="107"/>
      <c r="F40" s="107"/>
      <c r="G40" s="107"/>
      <c r="H40" s="107"/>
      <c r="I40" s="107"/>
      <c r="J40" s="107"/>
      <c r="K40" s="108"/>
      <c r="L40" s="108"/>
      <c r="M40" s="108"/>
      <c r="N40" s="108"/>
      <c r="O40" s="108"/>
      <c r="P40" s="108"/>
      <c r="Q40" s="108"/>
    </row>
    <row r="41" spans="1:14" ht="15">
      <c r="A41" s="12"/>
      <c r="B41" s="52" t="s">
        <v>68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</row>
    <row r="42" spans="1:14" ht="14.2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</row>
    <row r="43" spans="1:14" ht="14.2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</row>
    <row r="44" spans="1:14" ht="14.2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</row>
  </sheetData>
  <sheetProtection/>
  <mergeCells count="3">
    <mergeCell ref="A1:N1"/>
    <mergeCell ref="C4:G4"/>
    <mergeCell ref="K4:O4"/>
  </mergeCells>
  <printOptions/>
  <pageMargins left="0.354330708661417" right="0.354330708661417" top="0.354330708661417" bottom="0.354330708661417" header="0.511811023622047" footer="0.511811023622047"/>
  <pageSetup fitToHeight="1" fitToWidth="1" horizontalDpi="600" verticalDpi="6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3"/>
  <sheetViews>
    <sheetView zoomScaleSheetLayoutView="112" zoomScalePageLayoutView="0" workbookViewId="0" topLeftCell="A1">
      <selection activeCell="C7" sqref="C7"/>
    </sheetView>
  </sheetViews>
  <sheetFormatPr defaultColWidth="9.140625" defaultRowHeight="12.75"/>
  <cols>
    <col min="1" max="1" width="5.7109375" style="0" customWidth="1"/>
    <col min="2" max="2" width="28.140625" style="0" customWidth="1"/>
    <col min="3" max="10" width="15.140625" style="0" customWidth="1"/>
    <col min="11" max="17" width="10.7109375" style="0" customWidth="1"/>
  </cols>
  <sheetData>
    <row r="1" spans="1:16" ht="15.75">
      <c r="A1" s="128" t="s">
        <v>53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4"/>
      <c r="P1" s="4"/>
    </row>
    <row r="2" spans="1:16" ht="15.75">
      <c r="A2" s="7"/>
      <c r="B2" t="str">
        <f>'SDP-Curr.'!B2</f>
        <v>As on 01.08.2019</v>
      </c>
      <c r="C2" s="9"/>
      <c r="D2" s="9"/>
      <c r="E2" s="9"/>
      <c r="F2" s="9"/>
      <c r="G2" s="9"/>
      <c r="H2" s="9"/>
      <c r="I2" s="9"/>
      <c r="J2" s="9"/>
      <c r="K2" s="4"/>
      <c r="L2" s="4"/>
      <c r="M2" s="4"/>
      <c r="N2" s="46"/>
      <c r="O2" s="4"/>
      <c r="P2" s="4"/>
    </row>
    <row r="3" spans="1:16" ht="16.5" thickBot="1">
      <c r="A3" s="15"/>
      <c r="B3" s="15"/>
      <c r="C3" s="6"/>
      <c r="D3" s="37"/>
      <c r="E3" s="6"/>
      <c r="F3" s="6"/>
      <c r="G3" s="6"/>
      <c r="H3" s="6"/>
      <c r="I3" s="6"/>
      <c r="J3" s="6"/>
      <c r="K3" s="57"/>
      <c r="L3" s="15"/>
      <c r="M3" s="4"/>
      <c r="N3" s="4"/>
      <c r="O3" s="4"/>
      <c r="P3" s="4"/>
    </row>
    <row r="4" spans="1:17" ht="16.5" thickBot="1">
      <c r="A4" s="15"/>
      <c r="B4" s="15"/>
      <c r="C4" s="138" t="s">
        <v>57</v>
      </c>
      <c r="D4" s="139"/>
      <c r="E4" s="139"/>
      <c r="F4" s="139"/>
      <c r="G4" s="139"/>
      <c r="H4" s="87"/>
      <c r="I4" s="97"/>
      <c r="J4" s="103"/>
      <c r="K4" s="135" t="s">
        <v>31</v>
      </c>
      <c r="L4" s="136"/>
      <c r="M4" s="136"/>
      <c r="N4" s="136"/>
      <c r="O4" s="137"/>
      <c r="P4" s="98"/>
      <c r="Q4" s="98"/>
    </row>
    <row r="5" spans="1:17" ht="15" thickBot="1">
      <c r="A5" s="61" t="s">
        <v>49</v>
      </c>
      <c r="B5" s="79" t="s">
        <v>0</v>
      </c>
      <c r="C5" s="83" t="s">
        <v>33</v>
      </c>
      <c r="D5" s="58" t="s">
        <v>42</v>
      </c>
      <c r="E5" s="58" t="s">
        <v>43</v>
      </c>
      <c r="F5" s="58" t="s">
        <v>45</v>
      </c>
      <c r="G5" s="84" t="s">
        <v>46</v>
      </c>
      <c r="H5" s="89" t="s">
        <v>62</v>
      </c>
      <c r="I5" s="96" t="s">
        <v>64</v>
      </c>
      <c r="J5" s="94" t="s">
        <v>66</v>
      </c>
      <c r="K5" s="91" t="s">
        <v>42</v>
      </c>
      <c r="L5" s="92" t="s">
        <v>43</v>
      </c>
      <c r="M5" s="92" t="s">
        <v>45</v>
      </c>
      <c r="N5" s="93" t="s">
        <v>46</v>
      </c>
      <c r="O5" s="124" t="s">
        <v>62</v>
      </c>
      <c r="P5" s="99" t="s">
        <v>64</v>
      </c>
      <c r="Q5" s="100" t="s">
        <v>66</v>
      </c>
    </row>
    <row r="6" spans="1:17" ht="15" thickBot="1">
      <c r="A6" s="51" t="s">
        <v>1</v>
      </c>
      <c r="B6" s="80" t="s">
        <v>2</v>
      </c>
      <c r="C6" s="78" t="s">
        <v>3</v>
      </c>
      <c r="D6" s="60" t="s">
        <v>4</v>
      </c>
      <c r="E6" s="60" t="s">
        <v>5</v>
      </c>
      <c r="F6" s="60" t="s">
        <v>6</v>
      </c>
      <c r="G6" s="67" t="s">
        <v>7</v>
      </c>
      <c r="H6" s="88" t="s">
        <v>69</v>
      </c>
      <c r="I6" s="60" t="s">
        <v>8</v>
      </c>
      <c r="J6" s="67" t="s">
        <v>70</v>
      </c>
      <c r="K6" s="67" t="s">
        <v>72</v>
      </c>
      <c r="L6" s="67" t="s">
        <v>73</v>
      </c>
      <c r="M6" s="67" t="s">
        <v>74</v>
      </c>
      <c r="N6" s="67" t="s">
        <v>75</v>
      </c>
      <c r="O6" s="67" t="s">
        <v>76</v>
      </c>
      <c r="P6" s="67" t="s">
        <v>77</v>
      </c>
      <c r="Q6" s="67" t="s">
        <v>78</v>
      </c>
    </row>
    <row r="7" spans="1:17" ht="15" thickBot="1">
      <c r="A7" s="62">
        <v>1</v>
      </c>
      <c r="B7" s="81" t="s">
        <v>48</v>
      </c>
      <c r="C7" s="74">
        <v>339995.52419439546</v>
      </c>
      <c r="D7" s="65">
        <v>341335.223157467</v>
      </c>
      <c r="E7" s="65">
        <v>360239.22577487206</v>
      </c>
      <c r="F7" s="65">
        <v>397063.8324905267</v>
      </c>
      <c r="G7" s="65">
        <v>446996.86</v>
      </c>
      <c r="H7" s="65">
        <v>492644.03</v>
      </c>
      <c r="I7" s="65">
        <v>545445.32</v>
      </c>
      <c r="J7" s="75">
        <v>605561.3948172077</v>
      </c>
      <c r="K7" s="69">
        <f>IF(D7&gt;0,D7/C7*100-100,"NA")</f>
        <v>0.3940342939060315</v>
      </c>
      <c r="L7" s="70">
        <f aca="true" t="shared" si="0" ref="L7:Q22">IF(E7&gt;0,E7/D7*100-100,"NA")</f>
        <v>5.53825135376789</v>
      </c>
      <c r="M7" s="70">
        <f t="shared" si="0"/>
        <v>10.222264562235054</v>
      </c>
      <c r="N7" s="71">
        <f t="shared" si="0"/>
        <v>12.575566804026295</v>
      </c>
      <c r="O7" s="71">
        <f t="shared" si="0"/>
        <v>10.211966589653471</v>
      </c>
      <c r="P7" s="71">
        <f t="shared" si="0"/>
        <v>10.717939685577818</v>
      </c>
      <c r="Q7" s="71">
        <f t="shared" si="0"/>
        <v>11.021466792896433</v>
      </c>
    </row>
    <row r="8" spans="1:17" ht="15" thickBot="1">
      <c r="A8" s="63">
        <v>2</v>
      </c>
      <c r="B8" s="82" t="s">
        <v>36</v>
      </c>
      <c r="C8" s="74">
        <v>10229.46</v>
      </c>
      <c r="D8" s="65">
        <v>10398.7</v>
      </c>
      <c r="E8" s="65">
        <v>11225.36</v>
      </c>
      <c r="F8" s="65">
        <v>13081.6</v>
      </c>
      <c r="G8" s="65">
        <v>12889.06</v>
      </c>
      <c r="H8" s="65">
        <v>13134.06</v>
      </c>
      <c r="I8" s="65">
        <v>14087.33</v>
      </c>
      <c r="J8" s="75" t="s">
        <v>61</v>
      </c>
      <c r="K8" s="72">
        <f aca="true" t="shared" si="1" ref="K8:O39">IF(D8&gt;0,D8/C8*100-100,"NA")</f>
        <v>1.6544372821244053</v>
      </c>
      <c r="L8" s="66">
        <f t="shared" si="0"/>
        <v>7.949647552097858</v>
      </c>
      <c r="M8" s="66">
        <f t="shared" si="0"/>
        <v>16.536128908115202</v>
      </c>
      <c r="N8" s="71">
        <f t="shared" si="0"/>
        <v>-1.4718383072407164</v>
      </c>
      <c r="O8" s="71">
        <f t="shared" si="0"/>
        <v>1.9008368337178894</v>
      </c>
      <c r="P8" s="71">
        <f aca="true" t="shared" si="2" ref="P8:P39">IF(I8&gt;0,I8/H8*100-100,"NA")</f>
        <v>7.257999430488368</v>
      </c>
      <c r="Q8" s="75" t="s">
        <v>61</v>
      </c>
    </row>
    <row r="9" spans="1:17" ht="15" thickBot="1">
      <c r="A9" s="63">
        <v>3</v>
      </c>
      <c r="B9" s="82" t="s">
        <v>9</v>
      </c>
      <c r="C9" s="74">
        <v>129354.12</v>
      </c>
      <c r="D9" s="65">
        <v>132517.6</v>
      </c>
      <c r="E9" s="65">
        <v>138724.76</v>
      </c>
      <c r="F9" s="65">
        <v>146425.38698778197</v>
      </c>
      <c r="G9" s="65">
        <v>167628.6630410392</v>
      </c>
      <c r="H9" s="65">
        <v>180201.30648744424</v>
      </c>
      <c r="I9" s="65">
        <v>193594.71517033345</v>
      </c>
      <c r="J9" s="75" t="s">
        <v>61</v>
      </c>
      <c r="K9" s="72">
        <f t="shared" si="1"/>
        <v>2.4455966303972474</v>
      </c>
      <c r="L9" s="66">
        <f t="shared" si="0"/>
        <v>4.684026876429996</v>
      </c>
      <c r="M9" s="66">
        <f t="shared" si="0"/>
        <v>5.551011216585962</v>
      </c>
      <c r="N9" s="71">
        <f t="shared" si="0"/>
        <v>14.480601000580904</v>
      </c>
      <c r="O9" s="71">
        <f t="shared" si="0"/>
        <v>7.500294530969924</v>
      </c>
      <c r="P9" s="71">
        <f t="shared" si="2"/>
        <v>7.432470354382474</v>
      </c>
      <c r="Q9" s="75" t="s">
        <v>61</v>
      </c>
    </row>
    <row r="10" spans="1:17" ht="15" thickBot="1">
      <c r="A10" s="63">
        <v>4</v>
      </c>
      <c r="B10" s="82" t="s">
        <v>10</v>
      </c>
      <c r="C10" s="74">
        <v>228497.44453033188</v>
      </c>
      <c r="D10" s="65">
        <v>236932.55124460402</v>
      </c>
      <c r="E10" s="65">
        <v>246914.74200906165</v>
      </c>
      <c r="F10" s="65">
        <v>255738.80690575123</v>
      </c>
      <c r="G10" s="65">
        <v>269199.60110842565</v>
      </c>
      <c r="H10" s="65">
        <v>293471.3053046064</v>
      </c>
      <c r="I10" s="65">
        <v>324395.22313875286</v>
      </c>
      <c r="J10" s="75">
        <v>359030.18254978926</v>
      </c>
      <c r="K10" s="72">
        <f t="shared" si="1"/>
        <v>3.691554070379283</v>
      </c>
      <c r="L10" s="66">
        <f t="shared" si="0"/>
        <v>4.213093858155531</v>
      </c>
      <c r="M10" s="66">
        <f t="shared" si="0"/>
        <v>3.573729468273612</v>
      </c>
      <c r="N10" s="71">
        <f t="shared" si="0"/>
        <v>5.263493001136581</v>
      </c>
      <c r="O10" s="71">
        <f t="shared" si="0"/>
        <v>9.01624820253906</v>
      </c>
      <c r="P10" s="71">
        <f t="shared" si="2"/>
        <v>10.53728840782209</v>
      </c>
      <c r="Q10" s="71">
        <f>IF(J10&gt;0,J10/I10*100-100,"NA")</f>
        <v>10.676778491347292</v>
      </c>
    </row>
    <row r="11" spans="1:17" ht="15" thickBot="1">
      <c r="A11" s="63">
        <v>5</v>
      </c>
      <c r="B11" s="82" t="s">
        <v>35</v>
      </c>
      <c r="C11" s="74">
        <v>142273.42606278046</v>
      </c>
      <c r="D11" s="65">
        <v>148760.30401207518</v>
      </c>
      <c r="E11" s="65">
        <v>163494.32643942806</v>
      </c>
      <c r="F11" s="65">
        <v>165354.20830553115</v>
      </c>
      <c r="G11" s="65">
        <v>169075.57</v>
      </c>
      <c r="H11" s="65">
        <v>184212.16</v>
      </c>
      <c r="I11" s="65">
        <v>194553.56</v>
      </c>
      <c r="J11" s="75">
        <v>206015.24</v>
      </c>
      <c r="K11" s="72">
        <f t="shared" si="1"/>
        <v>4.559444534942372</v>
      </c>
      <c r="L11" s="66">
        <f t="shared" si="0"/>
        <v>9.904539067194222</v>
      </c>
      <c r="M11" s="66">
        <f t="shared" si="0"/>
        <v>1.1375819006124175</v>
      </c>
      <c r="N11" s="71">
        <f t="shared" si="0"/>
        <v>2.2505394526111786</v>
      </c>
      <c r="O11" s="71">
        <f t="shared" si="0"/>
        <v>8.952558906056012</v>
      </c>
      <c r="P11" s="71">
        <f t="shared" si="2"/>
        <v>5.613853070285899</v>
      </c>
      <c r="Q11" s="71">
        <f>IF(J11&gt;0,J11/I11*100-100,"NA")</f>
        <v>5.891272305682804</v>
      </c>
    </row>
    <row r="12" spans="1:17" ht="15" thickBot="1">
      <c r="A12" s="63">
        <v>6</v>
      </c>
      <c r="B12" s="82" t="s">
        <v>12</v>
      </c>
      <c r="C12" s="74">
        <v>38008.54648552094</v>
      </c>
      <c r="D12" s="65">
        <v>32452.85047784334</v>
      </c>
      <c r="E12" s="65">
        <v>27971.102293091688</v>
      </c>
      <c r="F12" s="65">
        <v>36041.681457800965</v>
      </c>
      <c r="G12" s="65">
        <v>41929.44329790193</v>
      </c>
      <c r="H12" s="65">
        <v>46603.61392843374</v>
      </c>
      <c r="I12" s="65">
        <v>51538.17262988464</v>
      </c>
      <c r="J12" s="75">
        <v>56633.6336146228</v>
      </c>
      <c r="K12" s="72">
        <f t="shared" si="1"/>
        <v>-14.616965186485103</v>
      </c>
      <c r="L12" s="66">
        <f t="shared" si="0"/>
        <v>-13.810029377269942</v>
      </c>
      <c r="M12" s="66">
        <f t="shared" si="0"/>
        <v>28.853275355910966</v>
      </c>
      <c r="N12" s="71">
        <f t="shared" si="0"/>
        <v>16.33597990425224</v>
      </c>
      <c r="O12" s="71">
        <f t="shared" si="0"/>
        <v>11.147704960742217</v>
      </c>
      <c r="P12" s="71">
        <f t="shared" si="2"/>
        <v>10.588360613038716</v>
      </c>
      <c r="Q12" s="71">
        <f>IF(J12&gt;0,J12/I12*100-100,"NA")</f>
        <v>9.886770765682002</v>
      </c>
    </row>
    <row r="13" spans="1:17" ht="15" thickBot="1">
      <c r="A13" s="63">
        <v>7</v>
      </c>
      <c r="B13" s="82" t="s">
        <v>13</v>
      </c>
      <c r="C13" s="74">
        <v>532809.4587288966</v>
      </c>
      <c r="D13" s="65">
        <v>596658.8336743246</v>
      </c>
      <c r="E13" s="65">
        <v>641488.8106191362</v>
      </c>
      <c r="F13" s="65">
        <v>705628.8360072348</v>
      </c>
      <c r="G13" s="65">
        <v>774775.2151265261</v>
      </c>
      <c r="H13" s="65">
        <v>853972.863154655</v>
      </c>
      <c r="I13" s="65">
        <v>949714.5141195172</v>
      </c>
      <c r="J13" s="75" t="s">
        <v>61</v>
      </c>
      <c r="K13" s="72">
        <f t="shared" si="1"/>
        <v>11.983528801787998</v>
      </c>
      <c r="L13" s="66">
        <f t="shared" si="0"/>
        <v>7.513502593892923</v>
      </c>
      <c r="M13" s="66">
        <f t="shared" si="0"/>
        <v>9.99861951234871</v>
      </c>
      <c r="N13" s="71">
        <f t="shared" si="0"/>
        <v>9.799256434948518</v>
      </c>
      <c r="O13" s="71">
        <f t="shared" si="0"/>
        <v>10.22201620313777</v>
      </c>
      <c r="P13" s="71">
        <f t="shared" si="2"/>
        <v>11.211322407972517</v>
      </c>
      <c r="Q13" s="75" t="s">
        <v>61</v>
      </c>
    </row>
    <row r="14" spans="1:17" ht="15" thickBot="1">
      <c r="A14" s="63">
        <v>8</v>
      </c>
      <c r="B14" s="82" t="s">
        <v>14</v>
      </c>
      <c r="C14" s="74">
        <v>271152.48068239866</v>
      </c>
      <c r="D14" s="65">
        <v>289756.2204536046</v>
      </c>
      <c r="E14" s="65">
        <v>314931.1934144534</v>
      </c>
      <c r="F14" s="65">
        <v>333359.2474805606</v>
      </c>
      <c r="G14" s="65">
        <v>372469.8191066615</v>
      </c>
      <c r="H14" s="65">
        <v>406389.8325520155</v>
      </c>
      <c r="I14" s="65">
        <v>438438.80110954994</v>
      </c>
      <c r="J14" s="75">
        <v>474451.48319770227</v>
      </c>
      <c r="K14" s="72">
        <f t="shared" si="1"/>
        <v>6.860988224922977</v>
      </c>
      <c r="L14" s="66">
        <f t="shared" si="0"/>
        <v>8.688328734216014</v>
      </c>
      <c r="M14" s="66">
        <f t="shared" si="0"/>
        <v>5.8514540482039905</v>
      </c>
      <c r="N14" s="71">
        <f t="shared" si="0"/>
        <v>11.73225939333858</v>
      </c>
      <c r="O14" s="71">
        <f t="shared" si="0"/>
        <v>9.106781732465834</v>
      </c>
      <c r="P14" s="71">
        <f t="shared" si="2"/>
        <v>7.886262398907931</v>
      </c>
      <c r="Q14" s="71">
        <f>IF(J14&gt;0,J14/I14*100-100,"NA")</f>
        <v>8.21384466817618</v>
      </c>
    </row>
    <row r="15" spans="1:17" ht="15" thickBot="1">
      <c r="A15" s="63">
        <v>9</v>
      </c>
      <c r="B15" s="82" t="s">
        <v>37</v>
      </c>
      <c r="C15" s="74">
        <v>60536.24981367681</v>
      </c>
      <c r="D15" s="65">
        <v>64518.520104480514</v>
      </c>
      <c r="E15" s="65">
        <v>69398.15989785554</v>
      </c>
      <c r="F15" s="65">
        <v>74552.98818269324</v>
      </c>
      <c r="G15" s="65">
        <v>80562.9173026687</v>
      </c>
      <c r="H15" s="65">
        <v>88112.12905722264</v>
      </c>
      <c r="I15" s="65">
        <v>93705.24838736095</v>
      </c>
      <c r="J15" s="75">
        <v>100557.83705256032</v>
      </c>
      <c r="K15" s="72">
        <f t="shared" si="1"/>
        <v>6.578323406323719</v>
      </c>
      <c r="L15" s="66">
        <f t="shared" si="0"/>
        <v>7.563161376722533</v>
      </c>
      <c r="M15" s="66">
        <f t="shared" si="0"/>
        <v>7.427903409002326</v>
      </c>
      <c r="N15" s="71">
        <f t="shared" si="0"/>
        <v>8.061285357533947</v>
      </c>
      <c r="O15" s="71">
        <f t="shared" si="0"/>
        <v>9.37057893049247</v>
      </c>
      <c r="P15" s="71">
        <f t="shared" si="2"/>
        <v>6.347729183238741</v>
      </c>
      <c r="Q15" s="71">
        <f>IF(J15&gt;0,J15/I15*100-100,"NA")</f>
        <v>7.312918735215334</v>
      </c>
    </row>
    <row r="16" spans="1:17" ht="15" thickBot="1">
      <c r="A16" s="63">
        <v>10</v>
      </c>
      <c r="B16" s="82" t="s">
        <v>38</v>
      </c>
      <c r="C16" s="74">
        <v>67274.08792763717</v>
      </c>
      <c r="D16" s="65">
        <v>67315.5627093434</v>
      </c>
      <c r="E16" s="65">
        <v>70535.82640131406</v>
      </c>
      <c r="F16" s="65">
        <v>67153.76287209376</v>
      </c>
      <c r="G16" s="65">
        <v>80602.31027889356</v>
      </c>
      <c r="H16" s="65">
        <v>83167.04864546139</v>
      </c>
      <c r="I16" s="65">
        <v>88658.83052256014</v>
      </c>
      <c r="J16" s="75" t="s">
        <v>61</v>
      </c>
      <c r="K16" s="72">
        <f t="shared" si="1"/>
        <v>0.0616504555971602</v>
      </c>
      <c r="L16" s="66">
        <f t="shared" si="0"/>
        <v>4.783832389361706</v>
      </c>
      <c r="M16" s="66">
        <f t="shared" si="0"/>
        <v>-4.794816622659269</v>
      </c>
      <c r="N16" s="71">
        <f t="shared" si="0"/>
        <v>20.02649863778288</v>
      </c>
      <c r="O16" s="71">
        <f t="shared" si="0"/>
        <v>3.1819663204361177</v>
      </c>
      <c r="P16" s="71">
        <f t="shared" si="2"/>
        <v>6.603314613832282</v>
      </c>
      <c r="Q16" s="75" t="s">
        <v>61</v>
      </c>
    </row>
    <row r="17" spans="1:17" ht="15" thickBot="1">
      <c r="A17" s="63">
        <v>11</v>
      </c>
      <c r="B17" s="82" t="s">
        <v>11</v>
      </c>
      <c r="C17" s="74">
        <v>137383.47</v>
      </c>
      <c r="D17" s="65">
        <v>149526.29</v>
      </c>
      <c r="E17" s="65">
        <v>150609.33</v>
      </c>
      <c r="F17" s="65">
        <v>170568</v>
      </c>
      <c r="G17" s="65">
        <v>158231.12</v>
      </c>
      <c r="H17" s="65">
        <v>176363.12</v>
      </c>
      <c r="I17" s="65">
        <v>199147.93</v>
      </c>
      <c r="J17" s="75">
        <v>213273.82533426955</v>
      </c>
      <c r="K17" s="72">
        <f t="shared" si="1"/>
        <v>8.838632478856454</v>
      </c>
      <c r="L17" s="66">
        <f t="shared" si="0"/>
        <v>0.7243140988785228</v>
      </c>
      <c r="M17" s="66">
        <f t="shared" si="0"/>
        <v>13.251947937089966</v>
      </c>
      <c r="N17" s="71">
        <f t="shared" si="0"/>
        <v>-7.232822100276721</v>
      </c>
      <c r="O17" s="71">
        <f t="shared" si="0"/>
        <v>11.45918704234667</v>
      </c>
      <c r="P17" s="71">
        <f t="shared" si="2"/>
        <v>12.919259990410708</v>
      </c>
      <c r="Q17" s="71">
        <f>IF(J17&gt;0,J17/I17*100-100,"NA")</f>
        <v>7.093167041339356</v>
      </c>
    </row>
    <row r="18" spans="1:17" ht="15" thickBot="1">
      <c r="A18" s="63">
        <v>12</v>
      </c>
      <c r="B18" s="82" t="s">
        <v>15</v>
      </c>
      <c r="C18" s="74">
        <v>554990.4641595909</v>
      </c>
      <c r="D18" s="65">
        <v>586592.2188400925</v>
      </c>
      <c r="E18" s="65">
        <v>639980.7870083142</v>
      </c>
      <c r="F18" s="65">
        <v>671321.7398274385</v>
      </c>
      <c r="G18" s="65">
        <v>749990.0346032329</v>
      </c>
      <c r="H18" s="65">
        <v>851879.6013603285</v>
      </c>
      <c r="I18" s="65">
        <v>937790.0995322295</v>
      </c>
      <c r="J18" s="75">
        <v>1026675.1078877092</v>
      </c>
      <c r="K18" s="72">
        <f t="shared" si="1"/>
        <v>5.694107686760972</v>
      </c>
      <c r="L18" s="66">
        <f t="shared" si="0"/>
        <v>9.10147909458982</v>
      </c>
      <c r="M18" s="66">
        <f t="shared" si="0"/>
        <v>4.897170892525125</v>
      </c>
      <c r="N18" s="71">
        <f t="shared" si="0"/>
        <v>11.718419069225419</v>
      </c>
      <c r="O18" s="71">
        <f t="shared" si="0"/>
        <v>13.585456080226209</v>
      </c>
      <c r="P18" s="71">
        <f t="shared" si="2"/>
        <v>10.084816919517081</v>
      </c>
      <c r="Q18" s="71">
        <f>IF(J18&gt;0,J18/I18*100-100,"NA")</f>
        <v>9.478134648661324</v>
      </c>
    </row>
    <row r="19" spans="1:17" ht="15" thickBot="1">
      <c r="A19" s="63">
        <v>13</v>
      </c>
      <c r="B19" s="82" t="s">
        <v>16</v>
      </c>
      <c r="C19" s="74">
        <v>328021.1229257861</v>
      </c>
      <c r="D19" s="65">
        <v>348615.80553554633</v>
      </c>
      <c r="E19" s="65">
        <v>364706.77314614673</v>
      </c>
      <c r="F19" s="65">
        <v>382134.25545177073</v>
      </c>
      <c r="G19" s="65">
        <v>411150.14942990156</v>
      </c>
      <c r="H19" s="65">
        <v>443633.1338228757</v>
      </c>
      <c r="I19" s="65">
        <v>470364.6313422464</v>
      </c>
      <c r="J19" s="75" t="s">
        <v>61</v>
      </c>
      <c r="K19" s="72">
        <f t="shared" si="1"/>
        <v>6.278462321592528</v>
      </c>
      <c r="L19" s="66">
        <f t="shared" si="0"/>
        <v>4.615673573916524</v>
      </c>
      <c r="M19" s="66">
        <f t="shared" si="0"/>
        <v>4.778491541378742</v>
      </c>
      <c r="N19" s="71">
        <f t="shared" si="0"/>
        <v>7.593115132750228</v>
      </c>
      <c r="O19" s="71">
        <f t="shared" si="0"/>
        <v>7.900516256169382</v>
      </c>
      <c r="P19" s="71">
        <f t="shared" si="2"/>
        <v>6.02558634180906</v>
      </c>
      <c r="Q19" s="75" t="s">
        <v>61</v>
      </c>
    </row>
    <row r="20" spans="1:17" ht="15" thickBot="1">
      <c r="A20" s="63">
        <v>14</v>
      </c>
      <c r="B20" s="82" t="s">
        <v>39</v>
      </c>
      <c r="C20" s="74">
        <v>282371.04</v>
      </c>
      <c r="D20" s="65">
        <v>306853.34</v>
      </c>
      <c r="E20" s="65">
        <v>322597.6</v>
      </c>
      <c r="F20" s="65">
        <v>339246.9</v>
      </c>
      <c r="G20" s="65">
        <v>370835.87</v>
      </c>
      <c r="H20" s="65">
        <v>419526.12</v>
      </c>
      <c r="I20" s="65">
        <v>445058.07</v>
      </c>
      <c r="J20" s="75">
        <v>476161.06</v>
      </c>
      <c r="K20" s="72">
        <f t="shared" si="1"/>
        <v>8.670258819743012</v>
      </c>
      <c r="L20" s="66">
        <f t="shared" si="0"/>
        <v>5.130874573501458</v>
      </c>
      <c r="M20" s="66">
        <f t="shared" si="0"/>
        <v>5.161011737223092</v>
      </c>
      <c r="N20" s="71">
        <f t="shared" si="0"/>
        <v>9.311498498586118</v>
      </c>
      <c r="O20" s="71">
        <f t="shared" si="0"/>
        <v>13.129865242000463</v>
      </c>
      <c r="P20" s="71">
        <f t="shared" si="2"/>
        <v>6.0859023509668475</v>
      </c>
      <c r="Q20" s="71">
        <f>IF(J20&gt;0,J20/I20*100-100,"NA")</f>
        <v>6.988523991936589</v>
      </c>
    </row>
    <row r="21" spans="1:17" ht="15" thickBot="1">
      <c r="A21" s="63">
        <v>15</v>
      </c>
      <c r="B21" s="82" t="s">
        <v>17</v>
      </c>
      <c r="C21" s="74">
        <v>1126594.697102405</v>
      </c>
      <c r="D21" s="65">
        <v>1189710.8452649412</v>
      </c>
      <c r="E21" s="65">
        <v>1267551.2757084891</v>
      </c>
      <c r="F21" s="65">
        <v>1345341.4938451168</v>
      </c>
      <c r="G21" s="65">
        <v>1452439.214283553</v>
      </c>
      <c r="H21" s="65">
        <v>1595514.283290678</v>
      </c>
      <c r="I21" s="65">
        <v>1714790.229359171</v>
      </c>
      <c r="J21" s="75" t="s">
        <v>61</v>
      </c>
      <c r="K21" s="72">
        <f t="shared" si="1"/>
        <v>5.602382855597554</v>
      </c>
      <c r="L21" s="66">
        <f t="shared" si="0"/>
        <v>6.542802459383594</v>
      </c>
      <c r="M21" s="66">
        <f t="shared" si="0"/>
        <v>6.137047047122209</v>
      </c>
      <c r="N21" s="71">
        <f t="shared" si="0"/>
        <v>7.960634599349234</v>
      </c>
      <c r="O21" s="71">
        <f t="shared" si="0"/>
        <v>9.850675167683349</v>
      </c>
      <c r="P21" s="71">
        <f t="shared" si="2"/>
        <v>7.475705314432616</v>
      </c>
      <c r="Q21" s="75" t="s">
        <v>61</v>
      </c>
    </row>
    <row r="22" spans="1:17" ht="15" thickBot="1">
      <c r="A22" s="63">
        <v>16</v>
      </c>
      <c r="B22" s="82" t="s">
        <v>18</v>
      </c>
      <c r="C22" s="74">
        <v>11501.0658</v>
      </c>
      <c r="D22" s="65">
        <v>11515.0726</v>
      </c>
      <c r="E22" s="65">
        <v>12519.4623</v>
      </c>
      <c r="F22" s="65">
        <v>13615.17</v>
      </c>
      <c r="G22" s="65">
        <v>14635.16</v>
      </c>
      <c r="H22" s="65">
        <v>15200.95</v>
      </c>
      <c r="I22" s="65">
        <v>15849.85</v>
      </c>
      <c r="J22" s="75" t="s">
        <v>61</v>
      </c>
      <c r="K22" s="72">
        <f t="shared" si="1"/>
        <v>0.12178697386463</v>
      </c>
      <c r="L22" s="66">
        <f t="shared" si="0"/>
        <v>8.722391381188515</v>
      </c>
      <c r="M22" s="66">
        <f t="shared" si="0"/>
        <v>8.752034821814988</v>
      </c>
      <c r="N22" s="71">
        <f t="shared" si="0"/>
        <v>7.491570064861477</v>
      </c>
      <c r="O22" s="71">
        <f t="shared" si="0"/>
        <v>3.865963884234972</v>
      </c>
      <c r="P22" s="71">
        <f t="shared" si="2"/>
        <v>4.268812146609264</v>
      </c>
      <c r="Q22" s="75" t="s">
        <v>61</v>
      </c>
    </row>
    <row r="23" spans="1:17" ht="15" thickBot="1">
      <c r="A23" s="63">
        <v>17</v>
      </c>
      <c r="B23" s="82" t="s">
        <v>19</v>
      </c>
      <c r="C23" s="74">
        <v>18028.02372355901</v>
      </c>
      <c r="D23" s="65">
        <v>18322.885370676293</v>
      </c>
      <c r="E23" s="65">
        <v>18396.550714950914</v>
      </c>
      <c r="F23" s="65">
        <v>17910.850823435605</v>
      </c>
      <c r="G23" s="65">
        <v>18330.239132775063</v>
      </c>
      <c r="H23" s="65">
        <v>19294.858469751558</v>
      </c>
      <c r="I23" s="65">
        <v>21088.567609627426</v>
      </c>
      <c r="J23" s="75" t="s">
        <v>61</v>
      </c>
      <c r="K23" s="72">
        <f t="shared" si="1"/>
        <v>1.6355738800806847</v>
      </c>
      <c r="L23" s="66">
        <f t="shared" si="1"/>
        <v>0.40204008694237814</v>
      </c>
      <c r="M23" s="66">
        <f t="shared" si="1"/>
        <v>-2.6401682524136447</v>
      </c>
      <c r="N23" s="71">
        <f t="shared" si="1"/>
        <v>2.341532032586116</v>
      </c>
      <c r="O23" s="71">
        <f t="shared" si="1"/>
        <v>5.262448187332836</v>
      </c>
      <c r="P23" s="71">
        <f t="shared" si="2"/>
        <v>9.296306281219202</v>
      </c>
      <c r="Q23" s="75" t="s">
        <v>61</v>
      </c>
    </row>
    <row r="24" spans="1:17" ht="15" thickBot="1">
      <c r="A24" s="63">
        <v>18</v>
      </c>
      <c r="B24" s="82" t="s">
        <v>20</v>
      </c>
      <c r="C24" s="74">
        <v>6404.14</v>
      </c>
      <c r="D24" s="65">
        <v>6836.44</v>
      </c>
      <c r="E24" s="65">
        <v>7831.45623929727</v>
      </c>
      <c r="F24" s="65">
        <v>9960.02</v>
      </c>
      <c r="G24" s="65">
        <v>10947.903449647825</v>
      </c>
      <c r="H24" s="65">
        <v>12029.372815357316</v>
      </c>
      <c r="I24" s="65">
        <v>13054.270918736967</v>
      </c>
      <c r="J24" s="75" t="s">
        <v>61</v>
      </c>
      <c r="K24" s="72">
        <f t="shared" si="1"/>
        <v>6.750320886176752</v>
      </c>
      <c r="L24" s="66">
        <f t="shared" si="1"/>
        <v>14.554596241571204</v>
      </c>
      <c r="M24" s="66">
        <f t="shared" si="1"/>
        <v>27.179667429179545</v>
      </c>
      <c r="N24" s="71">
        <f t="shared" si="1"/>
        <v>9.918488613956853</v>
      </c>
      <c r="O24" s="71">
        <f t="shared" si="1"/>
        <v>9.8783239246075</v>
      </c>
      <c r="P24" s="71">
        <f t="shared" si="2"/>
        <v>8.51996292002201</v>
      </c>
      <c r="Q24" s="75" t="s">
        <v>61</v>
      </c>
    </row>
    <row r="25" spans="1:17" ht="15" thickBot="1">
      <c r="A25" s="63">
        <v>19</v>
      </c>
      <c r="B25" s="82" t="s">
        <v>21</v>
      </c>
      <c r="C25" s="74">
        <v>10554.27186868489</v>
      </c>
      <c r="D25" s="65">
        <v>11163.016286694789</v>
      </c>
      <c r="E25" s="65">
        <v>11923.175259965265</v>
      </c>
      <c r="F25" s="65">
        <v>12406.409135854594</v>
      </c>
      <c r="G25" s="65">
        <v>12599.69864140218</v>
      </c>
      <c r="H25" s="65">
        <v>13487.893793493633</v>
      </c>
      <c r="I25" s="65">
        <v>13917.318975111111</v>
      </c>
      <c r="J25" s="75" t="s">
        <v>61</v>
      </c>
      <c r="K25" s="72">
        <f t="shared" si="1"/>
        <v>5.767753811762972</v>
      </c>
      <c r="L25" s="66">
        <f t="shared" si="1"/>
        <v>6.8096198531619905</v>
      </c>
      <c r="M25" s="66">
        <f t="shared" si="1"/>
        <v>4.052895854948105</v>
      </c>
      <c r="N25" s="71">
        <f t="shared" si="1"/>
        <v>1.5579810679383144</v>
      </c>
      <c r="O25" s="71">
        <f t="shared" si="1"/>
        <v>7.049336475182628</v>
      </c>
      <c r="P25" s="71">
        <f t="shared" si="2"/>
        <v>3.18378234728263</v>
      </c>
      <c r="Q25" s="75" t="s">
        <v>61</v>
      </c>
    </row>
    <row r="26" spans="1:17" ht="15" thickBot="1">
      <c r="A26" s="63">
        <v>20</v>
      </c>
      <c r="B26" s="82" t="s">
        <v>34</v>
      </c>
      <c r="C26" s="74">
        <v>204225.94962690442</v>
      </c>
      <c r="D26" s="65">
        <v>216301.0722586433</v>
      </c>
      <c r="E26" s="65">
        <v>233121.8745232991</v>
      </c>
      <c r="F26" s="65">
        <v>235930.73731508196</v>
      </c>
      <c r="G26" s="65">
        <v>253191.6726427829</v>
      </c>
      <c r="H26" s="65">
        <v>294170.6785422036</v>
      </c>
      <c r="I26" s="65">
        <v>313417.96525662916</v>
      </c>
      <c r="J26" s="75">
        <v>339546.3966908031</v>
      </c>
      <c r="K26" s="72">
        <f t="shared" si="1"/>
        <v>5.912628955232506</v>
      </c>
      <c r="L26" s="66">
        <f t="shared" si="1"/>
        <v>7.776569061360078</v>
      </c>
      <c r="M26" s="66">
        <f t="shared" si="1"/>
        <v>1.2048902736075746</v>
      </c>
      <c r="N26" s="71">
        <f t="shared" si="1"/>
        <v>7.316102820739829</v>
      </c>
      <c r="O26" s="71">
        <f t="shared" si="1"/>
        <v>16.184973807269003</v>
      </c>
      <c r="P26" s="71">
        <f t="shared" si="2"/>
        <v>6.542897752355088</v>
      </c>
      <c r="Q26" s="71">
        <f aca="true" t="shared" si="3" ref="Q26:Q31">IF(J26&gt;0,J26/I26*100-100,"NA")</f>
        <v>8.33660936212759</v>
      </c>
    </row>
    <row r="27" spans="1:17" ht="15" thickBot="1">
      <c r="A27" s="63">
        <v>21</v>
      </c>
      <c r="B27" s="82" t="s">
        <v>22</v>
      </c>
      <c r="C27" s="74">
        <v>239226.95214238673</v>
      </c>
      <c r="D27" s="65">
        <v>251812.59381700584</v>
      </c>
      <c r="E27" s="65">
        <v>267515.21</v>
      </c>
      <c r="F27" s="65">
        <v>278484.6</v>
      </c>
      <c r="G27" s="65">
        <v>294894.85661692795</v>
      </c>
      <c r="H27" s="65">
        <v>315782.9924020692</v>
      </c>
      <c r="I27" s="65">
        <v>334985.9237193005</v>
      </c>
      <c r="J27" s="75">
        <v>355871.5331523706</v>
      </c>
      <c r="K27" s="72">
        <f t="shared" si="1"/>
        <v>5.260963098810123</v>
      </c>
      <c r="L27" s="66">
        <f t="shared" si="1"/>
        <v>6.2358343341657445</v>
      </c>
      <c r="M27" s="66">
        <f t="shared" si="1"/>
        <v>4.100473389905559</v>
      </c>
      <c r="N27" s="71">
        <f t="shared" si="1"/>
        <v>5.892698058322779</v>
      </c>
      <c r="O27" s="71">
        <f t="shared" si="1"/>
        <v>7.0832485940150605</v>
      </c>
      <c r="P27" s="71">
        <f t="shared" si="2"/>
        <v>6.081053058355096</v>
      </c>
      <c r="Q27" s="71">
        <f t="shared" si="3"/>
        <v>6.234772255854864</v>
      </c>
    </row>
    <row r="28" spans="1:17" ht="15" thickBot="1">
      <c r="A28" s="63">
        <v>22</v>
      </c>
      <c r="B28" s="82" t="s">
        <v>23</v>
      </c>
      <c r="C28" s="74">
        <v>395330.937778</v>
      </c>
      <c r="D28" s="65">
        <v>409802.4908067496</v>
      </c>
      <c r="E28" s="65">
        <v>434292.2239850722</v>
      </c>
      <c r="F28" s="65">
        <v>465407.7212101456</v>
      </c>
      <c r="G28" s="65">
        <v>501921.5014360461</v>
      </c>
      <c r="H28" s="65">
        <v>527807.8732564362</v>
      </c>
      <c r="I28" s="65">
        <v>560875.5482284026</v>
      </c>
      <c r="J28" s="75">
        <v>602077.7336906461</v>
      </c>
      <c r="K28" s="72">
        <f t="shared" si="1"/>
        <v>3.660617383018021</v>
      </c>
      <c r="L28" s="66">
        <f t="shared" si="1"/>
        <v>5.9759844626887</v>
      </c>
      <c r="M28" s="66">
        <f t="shared" si="1"/>
        <v>7.164645256495078</v>
      </c>
      <c r="N28" s="71">
        <f t="shared" si="1"/>
        <v>7.845546724269624</v>
      </c>
      <c r="O28" s="71">
        <f t="shared" si="1"/>
        <v>5.157454252572705</v>
      </c>
      <c r="P28" s="71">
        <f t="shared" si="2"/>
        <v>6.265096950514874</v>
      </c>
      <c r="Q28" s="71">
        <f t="shared" si="3"/>
        <v>7.346047727055648</v>
      </c>
    </row>
    <row r="29" spans="1:17" ht="15" thickBot="1">
      <c r="A29" s="63">
        <v>23</v>
      </c>
      <c r="B29" s="82" t="s">
        <v>24</v>
      </c>
      <c r="C29" s="74">
        <v>9742.176836957988</v>
      </c>
      <c r="D29" s="65">
        <v>9970.327237577532</v>
      </c>
      <c r="E29" s="65">
        <v>10589.856023774999</v>
      </c>
      <c r="F29" s="65">
        <v>11436.70163246961</v>
      </c>
      <c r="G29" s="65">
        <v>12484.213573815498</v>
      </c>
      <c r="H29" s="65">
        <v>13415.844926702117</v>
      </c>
      <c r="I29" s="65">
        <v>14352.433380102066</v>
      </c>
      <c r="J29" s="75">
        <v>15375.883365098272</v>
      </c>
      <c r="K29" s="72">
        <f t="shared" si="1"/>
        <v>2.3418831790656043</v>
      </c>
      <c r="L29" s="66">
        <f t="shared" si="1"/>
        <v>6.213725702627897</v>
      </c>
      <c r="M29" s="66">
        <f t="shared" si="1"/>
        <v>7.996762248640408</v>
      </c>
      <c r="N29" s="71">
        <f t="shared" si="1"/>
        <v>9.159213687729022</v>
      </c>
      <c r="O29" s="71">
        <f t="shared" si="1"/>
        <v>7.462475288316355</v>
      </c>
      <c r="P29" s="71">
        <f t="shared" si="2"/>
        <v>6.981211086718943</v>
      </c>
      <c r="Q29" s="71">
        <f t="shared" si="3"/>
        <v>7.1308464417964075</v>
      </c>
    </row>
    <row r="30" spans="1:17" ht="15" thickBot="1">
      <c r="A30" s="63">
        <v>24</v>
      </c>
      <c r="B30" s="82" t="s">
        <v>25</v>
      </c>
      <c r="C30" s="74">
        <v>674478.350422</v>
      </c>
      <c r="D30" s="65">
        <v>709343.1348443988</v>
      </c>
      <c r="E30" s="65">
        <v>750416.1623183329</v>
      </c>
      <c r="F30" s="65">
        <v>791915.0973070929</v>
      </c>
      <c r="G30" s="65">
        <v>862436.9805161254</v>
      </c>
      <c r="H30" s="65">
        <v>922084.307219297</v>
      </c>
      <c r="I30" s="65">
        <v>991597.0048887357</v>
      </c>
      <c r="J30" s="75">
        <v>1074144.7874829262</v>
      </c>
      <c r="K30" s="72">
        <f t="shared" si="1"/>
        <v>5.169148038715406</v>
      </c>
      <c r="L30" s="66">
        <f t="shared" si="1"/>
        <v>5.790290404790326</v>
      </c>
      <c r="M30" s="66">
        <f t="shared" si="1"/>
        <v>5.53012276022325</v>
      </c>
      <c r="N30" s="71">
        <f t="shared" si="1"/>
        <v>8.90523282721118</v>
      </c>
      <c r="O30" s="71">
        <f t="shared" si="1"/>
        <v>6.916137416495701</v>
      </c>
      <c r="P30" s="71">
        <f t="shared" si="2"/>
        <v>7.5386488117410835</v>
      </c>
      <c r="Q30" s="71">
        <f t="shared" si="3"/>
        <v>8.324730932749532</v>
      </c>
    </row>
    <row r="31" spans="1:17" ht="15" thickBot="1">
      <c r="A31" s="63">
        <v>25</v>
      </c>
      <c r="B31" s="82" t="s">
        <v>44</v>
      </c>
      <c r="C31" s="74">
        <v>325139.34</v>
      </c>
      <c r="D31" s="65">
        <v>334204.72</v>
      </c>
      <c r="E31" s="65">
        <v>349592.66</v>
      </c>
      <c r="F31" s="65">
        <v>372896.74</v>
      </c>
      <c r="G31" s="65">
        <v>416892.37240658415</v>
      </c>
      <c r="H31" s="65">
        <v>455940.12</v>
      </c>
      <c r="I31" s="65">
        <v>501467.45</v>
      </c>
      <c r="J31" s="75">
        <v>555084.3094450459</v>
      </c>
      <c r="K31" s="72">
        <f t="shared" si="1"/>
        <v>2.78815230417824</v>
      </c>
      <c r="L31" s="66">
        <f t="shared" si="1"/>
        <v>4.6043455041568535</v>
      </c>
      <c r="M31" s="66">
        <f t="shared" si="1"/>
        <v>6.6660667303483905</v>
      </c>
      <c r="N31" s="71">
        <f t="shared" si="1"/>
        <v>11.798341923446202</v>
      </c>
      <c r="O31" s="71">
        <f t="shared" si="1"/>
        <v>9.366385709579177</v>
      </c>
      <c r="P31" s="71">
        <f t="shared" si="2"/>
        <v>9.985374833870736</v>
      </c>
      <c r="Q31" s="71">
        <f t="shared" si="3"/>
        <v>10.691991961800483</v>
      </c>
    </row>
    <row r="32" spans="1:17" ht="15" thickBot="1">
      <c r="A32" s="63">
        <v>26</v>
      </c>
      <c r="B32" s="82" t="s">
        <v>26</v>
      </c>
      <c r="C32" s="74">
        <v>17419.05</v>
      </c>
      <c r="D32" s="65">
        <v>18857.21</v>
      </c>
      <c r="E32" s="65">
        <v>20623.06</v>
      </c>
      <c r="F32" s="65">
        <v>24406.6</v>
      </c>
      <c r="G32" s="65">
        <v>23745.31</v>
      </c>
      <c r="H32" s="65">
        <v>25860.74</v>
      </c>
      <c r="I32" s="65">
        <v>29668.11</v>
      </c>
      <c r="J32" s="75" t="s">
        <v>61</v>
      </c>
      <c r="K32" s="72">
        <f t="shared" si="1"/>
        <v>8.256248188046996</v>
      </c>
      <c r="L32" s="66">
        <f t="shared" si="1"/>
        <v>9.36432271794186</v>
      </c>
      <c r="M32" s="66">
        <f t="shared" si="1"/>
        <v>18.34616201475434</v>
      </c>
      <c r="N32" s="71">
        <f t="shared" si="1"/>
        <v>-2.7094720280579736</v>
      </c>
      <c r="O32" s="71">
        <f t="shared" si="1"/>
        <v>8.908832944274053</v>
      </c>
      <c r="P32" s="71">
        <f t="shared" si="2"/>
        <v>14.722587211348156</v>
      </c>
      <c r="Q32" s="75" t="s">
        <v>61</v>
      </c>
    </row>
    <row r="33" spans="1:17" ht="15" thickBot="1">
      <c r="A33" s="63">
        <v>27</v>
      </c>
      <c r="B33" s="82" t="s">
        <v>27</v>
      </c>
      <c r="C33" s="74">
        <v>645131.5507454232</v>
      </c>
      <c r="D33" s="65">
        <v>673552.1879618287</v>
      </c>
      <c r="E33" s="65">
        <v>707469.103124712</v>
      </c>
      <c r="F33" s="65">
        <v>729686.2999203226</v>
      </c>
      <c r="G33" s="65">
        <v>790992.7636472012</v>
      </c>
      <c r="H33" s="65">
        <v>847510.0123022166</v>
      </c>
      <c r="I33" s="65">
        <v>907235.9601609776</v>
      </c>
      <c r="J33" s="75">
        <v>966421.63</v>
      </c>
      <c r="K33" s="72">
        <f t="shared" si="1"/>
        <v>4.4054018414642115</v>
      </c>
      <c r="L33" s="66">
        <f t="shared" si="1"/>
        <v>5.035528912097533</v>
      </c>
      <c r="M33" s="66">
        <f t="shared" si="1"/>
        <v>3.1403769715854395</v>
      </c>
      <c r="N33" s="71">
        <f t="shared" si="1"/>
        <v>8.401756170230001</v>
      </c>
      <c r="O33" s="71">
        <f t="shared" si="1"/>
        <v>7.145103122615069</v>
      </c>
      <c r="P33" s="71">
        <f t="shared" si="2"/>
        <v>7.04722622645113</v>
      </c>
      <c r="Q33" s="71">
        <f>IF(J33&gt;0,J33/I33*100-100,"NA")</f>
        <v>6.5237349970696386</v>
      </c>
    </row>
    <row r="34" spans="1:17" ht="15" thickBot="1">
      <c r="A34" s="63">
        <v>28</v>
      </c>
      <c r="B34" s="82" t="s">
        <v>32</v>
      </c>
      <c r="C34" s="74">
        <v>101959.62986886395</v>
      </c>
      <c r="D34" s="65">
        <v>109528.50469206272</v>
      </c>
      <c r="E34" s="65">
        <v>117777.49866665999</v>
      </c>
      <c r="F34" s="65">
        <v>125701.65927975484</v>
      </c>
      <c r="G34" s="65">
        <v>136143.51473654583</v>
      </c>
      <c r="H34" s="65">
        <v>150302.94531780953</v>
      </c>
      <c r="I34" s="65">
        <v>162159.61382445134</v>
      </c>
      <c r="J34" s="75">
        <v>173210.52644665103</v>
      </c>
      <c r="K34" s="72">
        <f t="shared" si="1"/>
        <v>7.423403589178903</v>
      </c>
      <c r="L34" s="72">
        <f aca="true" t="shared" si="4" ref="L34:O35">IF(E34&gt;0,E34/D34*100-100,"NA")</f>
        <v>7.53136728908072</v>
      </c>
      <c r="M34" s="72">
        <f t="shared" si="4"/>
        <v>6.728076842183768</v>
      </c>
      <c r="N34" s="72">
        <f t="shared" si="4"/>
        <v>8.306855706297526</v>
      </c>
      <c r="O34" s="72">
        <f t="shared" si="4"/>
        <v>10.400370967845163</v>
      </c>
      <c r="P34" s="71">
        <f t="shared" si="2"/>
        <v>7.888513749062852</v>
      </c>
      <c r="Q34" s="71">
        <f>IF(J34&gt;0,J34/I34*100-100,"NA")</f>
        <v>6.8148365438037075</v>
      </c>
    </row>
    <row r="35" spans="1:17" ht="15" thickBot="1">
      <c r="A35" s="63">
        <v>29</v>
      </c>
      <c r="B35" s="82" t="s">
        <v>28</v>
      </c>
      <c r="C35" s="74">
        <v>473204.65111790923</v>
      </c>
      <c r="D35" s="65">
        <v>492901.1663712028</v>
      </c>
      <c r="E35" s="65">
        <v>503951.56714107445</v>
      </c>
      <c r="F35" s="65">
        <v>515701.6028969129</v>
      </c>
      <c r="G35" s="65">
        <v>546988.0508633207</v>
      </c>
      <c r="H35" s="65">
        <v>584910.8272824932</v>
      </c>
      <c r="I35" s="65">
        <v>638302.767504926</v>
      </c>
      <c r="J35" s="75">
        <v>720530.9272002369</v>
      </c>
      <c r="K35" s="72">
        <f t="shared" si="1"/>
        <v>4.162367214008157</v>
      </c>
      <c r="L35" s="72">
        <f t="shared" si="4"/>
        <v>2.241910046840843</v>
      </c>
      <c r="M35" s="72">
        <f t="shared" si="4"/>
        <v>2.3315803585048087</v>
      </c>
      <c r="N35" s="72">
        <f t="shared" si="4"/>
        <v>6.0667734578792505</v>
      </c>
      <c r="O35" s="72">
        <f t="shared" si="4"/>
        <v>6.933017340930633</v>
      </c>
      <c r="P35" s="71">
        <f t="shared" si="2"/>
        <v>9.128218821062475</v>
      </c>
      <c r="Q35" s="71">
        <f>IF(J35&gt;0,J35/I35*100-100,"NA")</f>
        <v>12.882312889968219</v>
      </c>
    </row>
    <row r="36" spans="1:17" ht="15" thickBot="1">
      <c r="A36" s="63">
        <v>30</v>
      </c>
      <c r="B36" s="82" t="s">
        <v>40</v>
      </c>
      <c r="C36" s="74">
        <v>3403.6217484886956</v>
      </c>
      <c r="D36" s="65">
        <v>3557.5236939360625</v>
      </c>
      <c r="E36" s="65">
        <v>3811.152063051604</v>
      </c>
      <c r="F36" s="65">
        <v>4151.069428423356</v>
      </c>
      <c r="G36" s="65">
        <v>4483.208993324824</v>
      </c>
      <c r="H36" s="65">
        <v>5090.6087489834745</v>
      </c>
      <c r="I36" s="65">
        <v>5762.53493207742</v>
      </c>
      <c r="J36" s="75" t="s">
        <v>61</v>
      </c>
      <c r="K36" s="72">
        <f t="shared" si="1"/>
        <v>4.5217111894323665</v>
      </c>
      <c r="L36" s="66">
        <f t="shared" si="1"/>
        <v>7.129351507844078</v>
      </c>
      <c r="M36" s="66">
        <f t="shared" si="1"/>
        <v>8.919018704794965</v>
      </c>
      <c r="N36" s="71">
        <f t="shared" si="1"/>
        <v>8.001301125614276</v>
      </c>
      <c r="O36" s="71">
        <f t="shared" si="1"/>
        <v>13.548325687315142</v>
      </c>
      <c r="P36" s="71">
        <f t="shared" si="2"/>
        <v>13.199328729164677</v>
      </c>
      <c r="Q36" s="75" t="s">
        <v>61</v>
      </c>
    </row>
    <row r="37" spans="1:17" ht="15" thickBot="1">
      <c r="A37" s="63">
        <v>31</v>
      </c>
      <c r="B37" s="82" t="s">
        <v>29</v>
      </c>
      <c r="C37" s="74">
        <v>16929.96</v>
      </c>
      <c r="D37" s="65">
        <v>18305.16</v>
      </c>
      <c r="E37" s="65">
        <v>19813.38</v>
      </c>
      <c r="F37" s="65">
        <v>20352.88</v>
      </c>
      <c r="G37" s="65">
        <v>22063.07</v>
      </c>
      <c r="H37" s="65">
        <v>24112.36</v>
      </c>
      <c r="I37" s="65">
        <v>26995.09</v>
      </c>
      <c r="J37" s="75" t="s">
        <v>61</v>
      </c>
      <c r="K37" s="72">
        <f t="shared" si="1"/>
        <v>8.122878022157167</v>
      </c>
      <c r="L37" s="66">
        <f t="shared" si="1"/>
        <v>8.239316127255918</v>
      </c>
      <c r="M37" s="66">
        <f t="shared" si="1"/>
        <v>2.7229074494104424</v>
      </c>
      <c r="N37" s="71">
        <f t="shared" si="1"/>
        <v>8.402692886706944</v>
      </c>
      <c r="O37" s="71">
        <f t="shared" si="1"/>
        <v>9.28832660187365</v>
      </c>
      <c r="P37" s="71">
        <f t="shared" si="2"/>
        <v>11.955403784615015</v>
      </c>
      <c r="Q37" s="75" t="s">
        <v>61</v>
      </c>
    </row>
    <row r="38" spans="1:17" ht="15" thickBot="1">
      <c r="A38" s="63">
        <v>32</v>
      </c>
      <c r="B38" s="82" t="s">
        <v>30</v>
      </c>
      <c r="C38" s="74">
        <v>314650.021309441</v>
      </c>
      <c r="D38" s="65">
        <v>334193.2962848582</v>
      </c>
      <c r="E38" s="65">
        <v>356527.51262600877</v>
      </c>
      <c r="F38" s="65">
        <v>387638.7395215727</v>
      </c>
      <c r="G38" s="65">
        <v>431729.5859808302</v>
      </c>
      <c r="H38" s="65">
        <v>461476.4247899812</v>
      </c>
      <c r="I38" s="65">
        <v>499673.5477191684</v>
      </c>
      <c r="J38" s="75">
        <v>542034.7829338372</v>
      </c>
      <c r="K38" s="72">
        <f t="shared" si="1"/>
        <v>6.211115096730737</v>
      </c>
      <c r="L38" s="66">
        <f t="shared" si="1"/>
        <v>6.683023444645471</v>
      </c>
      <c r="M38" s="66">
        <f t="shared" si="1"/>
        <v>8.726178427693768</v>
      </c>
      <c r="N38" s="71">
        <f t="shared" si="1"/>
        <v>11.374210563597131</v>
      </c>
      <c r="O38" s="71">
        <f t="shared" si="1"/>
        <v>6.890155267346415</v>
      </c>
      <c r="P38" s="71">
        <f t="shared" si="2"/>
        <v>8.277155858302137</v>
      </c>
      <c r="Q38" s="71">
        <f>IF(J38&gt;0,J38/I38*100-100,"NA")</f>
        <v>8.477782225621638</v>
      </c>
    </row>
    <row r="39" spans="1:17" ht="15" thickBot="1">
      <c r="A39" s="110">
        <v>33</v>
      </c>
      <c r="B39" s="111" t="s">
        <v>41</v>
      </c>
      <c r="C39" s="113">
        <v>15159.56</v>
      </c>
      <c r="D39" s="117">
        <v>15507.37</v>
      </c>
      <c r="E39" s="117">
        <v>17238.51</v>
      </c>
      <c r="F39" s="117">
        <v>16054.68247139588</v>
      </c>
      <c r="G39" s="117">
        <v>17024.66497442697</v>
      </c>
      <c r="H39" s="117">
        <v>18287.390059405938</v>
      </c>
      <c r="I39" s="117">
        <v>20147.21981777778</v>
      </c>
      <c r="J39" s="118">
        <v>21729.712856310223</v>
      </c>
      <c r="K39" s="120">
        <f t="shared" si="1"/>
        <v>2.2943278037093506</v>
      </c>
      <c r="L39" s="123">
        <f t="shared" si="1"/>
        <v>11.16333717451765</v>
      </c>
      <c r="M39" s="123">
        <f t="shared" si="1"/>
        <v>-6.867342529047576</v>
      </c>
      <c r="N39" s="77">
        <f t="shared" si="1"/>
        <v>6.041742057242658</v>
      </c>
      <c r="O39" s="77">
        <f t="shared" si="1"/>
        <v>7.4170333858300665</v>
      </c>
      <c r="P39" s="77">
        <f t="shared" si="2"/>
        <v>10.170011971802694</v>
      </c>
      <c r="Q39" s="77">
        <f>IF(J39&gt;0,J39/I39*100-100,"NA")</f>
        <v>7.854647206142374</v>
      </c>
    </row>
    <row r="40" spans="1:17" ht="14.25">
      <c r="A40" s="105"/>
      <c r="B40" s="106"/>
      <c r="C40" s="107"/>
      <c r="D40" s="107"/>
      <c r="E40" s="107"/>
      <c r="F40" s="107"/>
      <c r="G40" s="107"/>
      <c r="H40" s="107"/>
      <c r="I40" s="107"/>
      <c r="J40" s="107"/>
      <c r="K40" s="108"/>
      <c r="L40" s="108"/>
      <c r="M40" s="108"/>
      <c r="N40" s="108"/>
      <c r="O40" s="108"/>
      <c r="P40" s="108"/>
      <c r="Q40" s="108"/>
    </row>
    <row r="41" spans="1:14" ht="15">
      <c r="A41" s="12"/>
      <c r="B41" s="52" t="s">
        <v>68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</row>
    <row r="42" spans="1:14" ht="14.2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</row>
    <row r="43" spans="1:14" ht="14.2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</row>
  </sheetData>
  <sheetProtection/>
  <mergeCells count="3">
    <mergeCell ref="A1:N1"/>
    <mergeCell ref="C4:G4"/>
    <mergeCell ref="K4:O4"/>
  </mergeCells>
  <printOptions/>
  <pageMargins left="0.35433070866141736" right="0.35433070866141736" top="0.35433070866141736" bottom="0.35433070866141736" header="0.5118110236220472" footer="0.5118110236220472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5"/>
  <sheetViews>
    <sheetView zoomScaleSheetLayoutView="62" zoomScalePageLayoutView="0" workbookViewId="0" topLeftCell="A1">
      <selection activeCell="C2" sqref="C2"/>
    </sheetView>
  </sheetViews>
  <sheetFormatPr defaultColWidth="9.140625" defaultRowHeight="26.25" customHeight="1"/>
  <cols>
    <col min="1" max="1" width="9.8515625" style="28" customWidth="1"/>
    <col min="2" max="2" width="29.140625" style="44" customWidth="1"/>
    <col min="3" max="3" width="16.28125" style="28" customWidth="1"/>
    <col min="4" max="4" width="15.00390625" style="28" customWidth="1"/>
    <col min="5" max="5" width="14.7109375" style="28" customWidth="1"/>
    <col min="6" max="10" width="14.7109375" style="25" customWidth="1"/>
    <col min="11" max="13" width="14.421875" style="28" customWidth="1"/>
    <col min="14" max="15" width="13.421875" style="28" customWidth="1"/>
    <col min="16" max="16" width="12.00390625" style="28" customWidth="1"/>
    <col min="17" max="16384" width="9.140625" style="28" customWidth="1"/>
  </cols>
  <sheetData>
    <row r="1" spans="1:30" s="23" customFormat="1" ht="15" customHeight="1">
      <c r="A1" s="128" t="s">
        <v>50</v>
      </c>
      <c r="B1" s="128"/>
      <c r="C1" s="128"/>
      <c r="D1" s="128"/>
      <c r="E1" s="128"/>
      <c r="F1" s="128"/>
      <c r="G1" s="128"/>
      <c r="H1" s="128"/>
      <c r="I1" s="128"/>
      <c r="J1" s="128"/>
      <c r="K1" s="104"/>
      <c r="L1" s="104"/>
      <c r="M1" s="104"/>
      <c r="N1" s="104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</row>
    <row r="2" spans="1:20" s="8" customFormat="1" ht="15" customHeight="1">
      <c r="A2" s="6"/>
      <c r="B2" s="126" t="str">
        <f>'SDP-Curr.'!B2</f>
        <v>As on 01.08.2019</v>
      </c>
      <c r="C2" s="6"/>
      <c r="D2" s="6"/>
      <c r="E2" s="6"/>
      <c r="F2" s="6"/>
      <c r="G2" s="6"/>
      <c r="H2" s="6"/>
      <c r="I2" s="6"/>
      <c r="J2" s="6"/>
      <c r="K2" s="7"/>
      <c r="L2" s="7"/>
      <c r="M2" s="7"/>
      <c r="N2" s="49"/>
      <c r="O2"/>
      <c r="P2" s="5"/>
      <c r="Q2" s="5"/>
      <c r="R2" s="5"/>
      <c r="S2" s="7"/>
      <c r="T2" s="7"/>
    </row>
    <row r="3" spans="1:21" s="19" customFormat="1" ht="15" customHeight="1" thickBot="1">
      <c r="A3" s="24"/>
      <c r="B3" s="45"/>
      <c r="E3" s="26"/>
      <c r="F3" s="26"/>
      <c r="G3" s="26"/>
      <c r="H3" s="26"/>
      <c r="I3" s="26"/>
      <c r="J3" s="26"/>
      <c r="K3" s="57"/>
      <c r="L3" s="21"/>
      <c r="M3" s="21"/>
      <c r="N3" s="21"/>
      <c r="O3" s="21"/>
      <c r="P3" s="21"/>
      <c r="Q3" s="21"/>
      <c r="R3" s="21"/>
      <c r="S3" s="21"/>
      <c r="T3" s="21"/>
      <c r="U3" s="21"/>
    </row>
    <row r="4" spans="1:21" s="19" customFormat="1" ht="15" customHeight="1" thickBot="1">
      <c r="A4" s="15"/>
      <c r="B4" s="15"/>
      <c r="C4" s="129" t="s">
        <v>60</v>
      </c>
      <c r="D4" s="130"/>
      <c r="E4" s="130"/>
      <c r="F4" s="130"/>
      <c r="G4" s="131"/>
      <c r="H4" s="86"/>
      <c r="I4" s="95"/>
      <c r="J4" s="102"/>
      <c r="K4" s="135" t="s">
        <v>31</v>
      </c>
      <c r="L4" s="136"/>
      <c r="M4" s="136"/>
      <c r="N4" s="136"/>
      <c r="O4" s="137"/>
      <c r="P4" s="98"/>
      <c r="Q4" s="98"/>
      <c r="R4" s="21"/>
      <c r="S4" s="21"/>
      <c r="T4" s="21"/>
      <c r="U4" s="21"/>
    </row>
    <row r="5" spans="1:17" s="19" customFormat="1" ht="15" customHeight="1" thickBot="1">
      <c r="A5" s="61" t="s">
        <v>49</v>
      </c>
      <c r="B5" s="79" t="s">
        <v>0</v>
      </c>
      <c r="C5" s="83" t="s">
        <v>33</v>
      </c>
      <c r="D5" s="58" t="s">
        <v>42</v>
      </c>
      <c r="E5" s="58" t="s">
        <v>43</v>
      </c>
      <c r="F5" s="58" t="s">
        <v>45</v>
      </c>
      <c r="G5" s="59" t="s">
        <v>46</v>
      </c>
      <c r="H5" s="89" t="s">
        <v>62</v>
      </c>
      <c r="I5" s="96" t="s">
        <v>64</v>
      </c>
      <c r="J5" s="94" t="s">
        <v>66</v>
      </c>
      <c r="K5" s="91" t="s">
        <v>42</v>
      </c>
      <c r="L5" s="92" t="s">
        <v>43</v>
      </c>
      <c r="M5" s="92" t="s">
        <v>45</v>
      </c>
      <c r="N5" s="93" t="s">
        <v>46</v>
      </c>
      <c r="O5" s="124" t="s">
        <v>62</v>
      </c>
      <c r="P5" s="122" t="s">
        <v>64</v>
      </c>
      <c r="Q5" s="98" t="s">
        <v>66</v>
      </c>
    </row>
    <row r="6" spans="1:17" s="19" customFormat="1" ht="15" customHeight="1" thickBot="1">
      <c r="A6" s="51" t="s">
        <v>1</v>
      </c>
      <c r="B6" s="80" t="s">
        <v>2</v>
      </c>
      <c r="C6" s="78" t="s">
        <v>3</v>
      </c>
      <c r="D6" s="60" t="s">
        <v>4</v>
      </c>
      <c r="E6" s="60" t="s">
        <v>5</v>
      </c>
      <c r="F6" s="60" t="s">
        <v>6</v>
      </c>
      <c r="G6" s="67" t="s">
        <v>7</v>
      </c>
      <c r="H6" s="88" t="s">
        <v>69</v>
      </c>
      <c r="I6" s="60" t="s">
        <v>8</v>
      </c>
      <c r="J6" s="67" t="s">
        <v>70</v>
      </c>
      <c r="K6" s="67" t="s">
        <v>72</v>
      </c>
      <c r="L6" s="67" t="s">
        <v>73</v>
      </c>
      <c r="M6" s="67" t="s">
        <v>74</v>
      </c>
      <c r="N6" s="67" t="s">
        <v>75</v>
      </c>
      <c r="O6" s="67" t="s">
        <v>76</v>
      </c>
      <c r="P6" s="67" t="s">
        <v>77</v>
      </c>
      <c r="Q6" s="67" t="s">
        <v>78</v>
      </c>
    </row>
    <row r="7" spans="1:22" s="19" customFormat="1" ht="15" customHeight="1">
      <c r="A7" s="62">
        <v>1</v>
      </c>
      <c r="B7" s="81" t="s">
        <v>47</v>
      </c>
      <c r="C7" s="74">
        <v>68999.59902473779</v>
      </c>
      <c r="D7" s="74">
        <v>74687.49878039764</v>
      </c>
      <c r="E7" s="74">
        <v>82869.73574709368</v>
      </c>
      <c r="F7" s="74">
        <v>93903.17385443325</v>
      </c>
      <c r="G7" s="74">
        <v>108002.06953970583</v>
      </c>
      <c r="H7" s="74">
        <v>124401.28271798961</v>
      </c>
      <c r="I7" s="74">
        <v>143935.0502537176</v>
      </c>
      <c r="J7" s="74">
        <v>164024.66189828375</v>
      </c>
      <c r="K7" s="72">
        <f>IF(D7&gt;0,D7/C7*100-100,"NA")</f>
        <v>8.24338088344632</v>
      </c>
      <c r="L7" s="66">
        <f aca="true" t="shared" si="0" ref="L7:Q22">IF(E7&gt;0,E7/D7*100-100,"NA")</f>
        <v>10.955296535976018</v>
      </c>
      <c r="M7" s="66">
        <f t="shared" si="0"/>
        <v>13.314194872072477</v>
      </c>
      <c r="N7" s="73">
        <f t="shared" si="0"/>
        <v>15.014290898333641</v>
      </c>
      <c r="O7" s="73">
        <f t="shared" si="0"/>
        <v>15.18416568143148</v>
      </c>
      <c r="P7" s="73">
        <f t="shared" si="0"/>
        <v>15.702223569518893</v>
      </c>
      <c r="Q7" s="73">
        <f t="shared" si="0"/>
        <v>13.957414548543753</v>
      </c>
      <c r="R7" s="21"/>
      <c r="S7" s="21"/>
      <c r="T7" s="21"/>
      <c r="U7" s="21"/>
      <c r="V7" s="21"/>
    </row>
    <row r="8" spans="1:22" s="19" customFormat="1" ht="15" customHeight="1">
      <c r="A8" s="63">
        <v>2</v>
      </c>
      <c r="B8" s="82" t="s">
        <v>36</v>
      </c>
      <c r="C8" s="74">
        <v>73067.57142857142</v>
      </c>
      <c r="D8" s="74">
        <v>81353.36134453781</v>
      </c>
      <c r="E8" s="74">
        <v>91809.05971173644</v>
      </c>
      <c r="F8" s="74">
        <v>110929.18628110288</v>
      </c>
      <c r="G8" s="74">
        <v>112046.37203166228</v>
      </c>
      <c r="H8" s="74">
        <v>115930.70458952812</v>
      </c>
      <c r="I8" s="74">
        <v>127748.06839772008</v>
      </c>
      <c r="J8" s="74" t="s">
        <v>61</v>
      </c>
      <c r="K8" s="72">
        <f aca="true" t="shared" si="1" ref="K8:O39">IF(D8&gt;0,D8/C8*100-100,"NA")</f>
        <v>11.339900524908415</v>
      </c>
      <c r="L8" s="66">
        <f t="shared" si="0"/>
        <v>12.852202041066164</v>
      </c>
      <c r="M8" s="66">
        <f t="shared" si="0"/>
        <v>20.82596927732419</v>
      </c>
      <c r="N8" s="73">
        <f t="shared" si="0"/>
        <v>1.0071161504136228</v>
      </c>
      <c r="O8" s="73">
        <f t="shared" si="0"/>
        <v>3.46671872318025</v>
      </c>
      <c r="P8" s="73">
        <f aca="true" t="shared" si="2" ref="P8:Q39">IF(I8&gt;0,I8/H8*100-100,"NA")</f>
        <v>10.193471910684309</v>
      </c>
      <c r="Q8" s="73" t="s">
        <v>61</v>
      </c>
      <c r="R8" s="21"/>
      <c r="S8" s="21"/>
      <c r="T8" s="21"/>
      <c r="U8" s="21"/>
      <c r="V8" s="21"/>
    </row>
    <row r="9" spans="1:22" s="19" customFormat="1" ht="15" customHeight="1">
      <c r="A9" s="63">
        <v>3</v>
      </c>
      <c r="B9" s="82" t="s">
        <v>9</v>
      </c>
      <c r="C9" s="74">
        <v>41141.85935561846</v>
      </c>
      <c r="D9" s="74">
        <v>44599.177342376286</v>
      </c>
      <c r="E9" s="74">
        <v>49733.89026658401</v>
      </c>
      <c r="F9" s="74">
        <v>52894.57399019471</v>
      </c>
      <c r="G9" s="74">
        <v>60816.53336487005</v>
      </c>
      <c r="H9" s="74">
        <v>66430.1807097701</v>
      </c>
      <c r="I9" s="74">
        <v>74203.83622452014</v>
      </c>
      <c r="J9" s="74" t="s">
        <v>61</v>
      </c>
      <c r="K9" s="72">
        <f t="shared" si="1"/>
        <v>8.403407237562504</v>
      </c>
      <c r="L9" s="66">
        <f t="shared" si="0"/>
        <v>11.513021607528472</v>
      </c>
      <c r="M9" s="66">
        <f t="shared" si="0"/>
        <v>6.355191010935954</v>
      </c>
      <c r="N9" s="73">
        <f t="shared" si="0"/>
        <v>14.976884729507162</v>
      </c>
      <c r="O9" s="73">
        <f t="shared" si="0"/>
        <v>9.230462563890086</v>
      </c>
      <c r="P9" s="73">
        <f t="shared" si="2"/>
        <v>11.701993629541278</v>
      </c>
      <c r="Q9" s="73" t="s">
        <v>61</v>
      </c>
      <c r="R9" s="21"/>
      <c r="S9" s="21"/>
      <c r="T9" s="21"/>
      <c r="U9" s="21"/>
      <c r="V9" s="21"/>
    </row>
    <row r="10" spans="1:22" s="19" customFormat="1" ht="15" customHeight="1">
      <c r="A10" s="63">
        <v>4</v>
      </c>
      <c r="B10" s="82" t="s">
        <v>10</v>
      </c>
      <c r="C10" s="74">
        <v>21749.854247446485</v>
      </c>
      <c r="D10" s="74">
        <v>24487.146102217026</v>
      </c>
      <c r="E10" s="74">
        <v>26948.447653268402</v>
      </c>
      <c r="F10" s="74">
        <v>28670.621361931277</v>
      </c>
      <c r="G10" s="74">
        <v>30403.871575556346</v>
      </c>
      <c r="H10" s="74">
        <v>34156.211869449464</v>
      </c>
      <c r="I10" s="74">
        <v>38630.731303147055</v>
      </c>
      <c r="J10" s="74">
        <v>43822.34499773687</v>
      </c>
      <c r="K10" s="72">
        <f t="shared" si="1"/>
        <v>12.585334244673902</v>
      </c>
      <c r="L10" s="66">
        <f t="shared" si="0"/>
        <v>10.051402236819001</v>
      </c>
      <c r="M10" s="66">
        <f t="shared" si="0"/>
        <v>6.390623054883093</v>
      </c>
      <c r="N10" s="73">
        <f t="shared" si="0"/>
        <v>6.045387687085395</v>
      </c>
      <c r="O10" s="73">
        <f t="shared" si="0"/>
        <v>12.341652886436563</v>
      </c>
      <c r="P10" s="73">
        <f t="shared" si="2"/>
        <v>13.100163012221387</v>
      </c>
      <c r="Q10" s="73">
        <f>IF(J10&gt;0,J10/I10*100-100,"NA")</f>
        <v>13.439076920003544</v>
      </c>
      <c r="R10" s="21"/>
      <c r="S10" s="21"/>
      <c r="T10" s="21"/>
      <c r="U10" s="21"/>
      <c r="V10" s="21"/>
    </row>
    <row r="11" spans="1:22" s="19" customFormat="1" ht="15" customHeight="1">
      <c r="A11" s="63">
        <v>5</v>
      </c>
      <c r="B11" s="82" t="s">
        <v>35</v>
      </c>
      <c r="C11" s="74">
        <v>55176.81832956388</v>
      </c>
      <c r="D11" s="74">
        <v>60849.3621377593</v>
      </c>
      <c r="E11" s="74">
        <v>69880.37484975962</v>
      </c>
      <c r="F11" s="74">
        <v>72935.96273980704</v>
      </c>
      <c r="G11" s="74">
        <v>73590.10913059294</v>
      </c>
      <c r="H11" s="74">
        <v>81807.78648909891</v>
      </c>
      <c r="I11" s="74">
        <v>89812.83821871478</v>
      </c>
      <c r="J11" s="74">
        <v>96886.72422162125</v>
      </c>
      <c r="K11" s="72">
        <f t="shared" si="1"/>
        <v>10.280664924015852</v>
      </c>
      <c r="L11" s="66">
        <f t="shared" si="0"/>
        <v>14.84158977961782</v>
      </c>
      <c r="M11" s="66">
        <f t="shared" si="0"/>
        <v>4.3725980242905536</v>
      </c>
      <c r="N11" s="73">
        <f t="shared" si="0"/>
        <v>0.8968777078044639</v>
      </c>
      <c r="O11" s="73">
        <f t="shared" si="0"/>
        <v>11.166823171742934</v>
      </c>
      <c r="P11" s="73">
        <f t="shared" si="2"/>
        <v>9.785195362403016</v>
      </c>
      <c r="Q11" s="73">
        <f>IF(J11&gt;0,J11/I11*100-100,"NA")</f>
        <v>7.876252597295647</v>
      </c>
      <c r="R11" s="21"/>
      <c r="S11" s="21"/>
      <c r="T11" s="21"/>
      <c r="U11" s="21"/>
      <c r="V11" s="21"/>
    </row>
    <row r="12" spans="1:22" s="19" customFormat="1" ht="15" customHeight="1">
      <c r="A12" s="63">
        <v>6</v>
      </c>
      <c r="B12" s="82" t="s">
        <v>12</v>
      </c>
      <c r="C12" s="74">
        <v>259444.01415040254</v>
      </c>
      <c r="D12" s="74">
        <v>234354.3530654302</v>
      </c>
      <c r="E12" s="74">
        <v>215776.32511660343</v>
      </c>
      <c r="F12" s="74">
        <v>289184.54978470673</v>
      </c>
      <c r="G12" s="74">
        <v>334576.10060812114</v>
      </c>
      <c r="H12" s="74">
        <v>382140.28546926816</v>
      </c>
      <c r="I12" s="74">
        <v>422148.6904020228</v>
      </c>
      <c r="J12" s="74">
        <v>467997.77203132573</v>
      </c>
      <c r="K12" s="72">
        <f t="shared" si="1"/>
        <v>-9.670549219311582</v>
      </c>
      <c r="L12" s="66">
        <f t="shared" si="0"/>
        <v>-7.927323604541655</v>
      </c>
      <c r="M12" s="66">
        <f t="shared" si="0"/>
        <v>34.020518529284544</v>
      </c>
      <c r="N12" s="73">
        <f t="shared" si="0"/>
        <v>15.696395556819226</v>
      </c>
      <c r="O12" s="73">
        <f t="shared" si="0"/>
        <v>14.21625297643645</v>
      </c>
      <c r="P12" s="73">
        <f t="shared" si="2"/>
        <v>10.469559597367322</v>
      </c>
      <c r="Q12" s="73">
        <f>IF(J12&gt;0,J12/I12*100-100,"NA")</f>
        <v>10.860884487321215</v>
      </c>
      <c r="R12" s="21"/>
      <c r="S12" s="21"/>
      <c r="T12" s="21"/>
      <c r="U12" s="21"/>
      <c r="V12" s="21"/>
    </row>
    <row r="13" spans="1:22" s="19" customFormat="1" ht="15" customHeight="1">
      <c r="A13" s="63">
        <v>7</v>
      </c>
      <c r="B13" s="82" t="s">
        <v>13</v>
      </c>
      <c r="C13" s="74">
        <v>87480.61979675053</v>
      </c>
      <c r="D13" s="74">
        <v>102826.23666193054</v>
      </c>
      <c r="E13" s="74">
        <v>113138.64662559301</v>
      </c>
      <c r="F13" s="74">
        <v>127016.59115266037</v>
      </c>
      <c r="G13" s="74">
        <v>139253.97015227092</v>
      </c>
      <c r="H13" s="74">
        <v>155149.17005123335</v>
      </c>
      <c r="I13" s="74">
        <v>174652.19623719814</v>
      </c>
      <c r="J13" s="74" t="s">
        <v>61</v>
      </c>
      <c r="K13" s="72">
        <f t="shared" si="1"/>
        <v>17.541733129958942</v>
      </c>
      <c r="L13" s="66">
        <f t="shared" si="0"/>
        <v>10.02896760441341</v>
      </c>
      <c r="M13" s="66">
        <f t="shared" si="0"/>
        <v>12.266316542563317</v>
      </c>
      <c r="N13" s="73">
        <f t="shared" si="0"/>
        <v>9.634472857882415</v>
      </c>
      <c r="O13" s="73">
        <f t="shared" si="0"/>
        <v>11.4145398379532</v>
      </c>
      <c r="P13" s="73">
        <f t="shared" si="2"/>
        <v>12.570499848323053</v>
      </c>
      <c r="Q13" s="73" t="s">
        <v>61</v>
      </c>
      <c r="R13" s="21"/>
      <c r="S13" s="21"/>
      <c r="T13" s="21"/>
      <c r="U13" s="21"/>
      <c r="V13" s="21"/>
    </row>
    <row r="14" spans="1:22" s="19" customFormat="1" ht="15" customHeight="1">
      <c r="A14" s="63">
        <v>8</v>
      </c>
      <c r="B14" s="82" t="s">
        <v>14</v>
      </c>
      <c r="C14" s="74">
        <v>106084.6951026599</v>
      </c>
      <c r="D14" s="74">
        <v>121268.81516444049</v>
      </c>
      <c r="E14" s="74">
        <v>137769.6497289868</v>
      </c>
      <c r="F14" s="74">
        <v>147382.11362528763</v>
      </c>
      <c r="G14" s="74">
        <v>164868.29329227912</v>
      </c>
      <c r="H14" s="74">
        <v>183170.6074555658</v>
      </c>
      <c r="I14" s="74">
        <v>203340.05674457204</v>
      </c>
      <c r="J14" s="74">
        <v>226644.36250511507</v>
      </c>
      <c r="K14" s="72">
        <f t="shared" si="1"/>
        <v>14.313205167895958</v>
      </c>
      <c r="L14" s="66">
        <f t="shared" si="0"/>
        <v>13.60682426242164</v>
      </c>
      <c r="M14" s="66">
        <f t="shared" si="0"/>
        <v>6.9771999240833935</v>
      </c>
      <c r="N14" s="73">
        <f t="shared" si="0"/>
        <v>11.864519538272674</v>
      </c>
      <c r="O14" s="73">
        <f t="shared" si="0"/>
        <v>11.101172819712673</v>
      </c>
      <c r="P14" s="73">
        <f t="shared" si="2"/>
        <v>11.01129136883985</v>
      </c>
      <c r="Q14" s="73">
        <f>IF(J14&gt;0,J14/I14*100-100,"NA")</f>
        <v>11.460755019763269</v>
      </c>
      <c r="R14" s="21"/>
      <c r="S14" s="21"/>
      <c r="T14" s="21"/>
      <c r="U14" s="21"/>
      <c r="V14" s="21"/>
    </row>
    <row r="15" spans="1:22" s="19" customFormat="1" ht="15" customHeight="1">
      <c r="A15" s="63">
        <v>9</v>
      </c>
      <c r="B15" s="82" t="s">
        <v>37</v>
      </c>
      <c r="C15" s="74">
        <v>87720.9872320241</v>
      </c>
      <c r="D15" s="74">
        <v>99730.35225943537</v>
      </c>
      <c r="E15" s="74">
        <v>114094.74860655378</v>
      </c>
      <c r="F15" s="74">
        <v>123299.42847551838</v>
      </c>
      <c r="G15" s="74">
        <v>135512.1262615324</v>
      </c>
      <c r="H15" s="74">
        <v>150289.96001966574</v>
      </c>
      <c r="I15" s="74">
        <v>167044.2088414928</v>
      </c>
      <c r="J15" s="74">
        <v>179187.81895061562</v>
      </c>
      <c r="K15" s="72">
        <f t="shared" si="1"/>
        <v>13.690412529952738</v>
      </c>
      <c r="L15" s="66">
        <f t="shared" si="0"/>
        <v>14.403234343092791</v>
      </c>
      <c r="M15" s="66">
        <f t="shared" si="0"/>
        <v>8.06757539797573</v>
      </c>
      <c r="N15" s="73">
        <f t="shared" si="0"/>
        <v>9.904910296026955</v>
      </c>
      <c r="O15" s="73">
        <f t="shared" si="0"/>
        <v>10.90517444144649</v>
      </c>
      <c r="P15" s="73">
        <f t="shared" si="2"/>
        <v>11.147949483541495</v>
      </c>
      <c r="Q15" s="73">
        <f>IF(J15&gt;0,J15/I15*100-100,"NA")</f>
        <v>7.269698359100744</v>
      </c>
      <c r="R15" s="21"/>
      <c r="S15" s="21"/>
      <c r="T15" s="21"/>
      <c r="U15" s="21"/>
      <c r="V15" s="21"/>
    </row>
    <row r="16" spans="1:22" s="19" customFormat="1" ht="15" customHeight="1">
      <c r="A16" s="63">
        <v>10</v>
      </c>
      <c r="B16" s="82" t="s">
        <v>38</v>
      </c>
      <c r="C16" s="74">
        <v>53172.690426523215</v>
      </c>
      <c r="D16" s="74">
        <v>56828.399554794414</v>
      </c>
      <c r="E16" s="74">
        <v>61108.452917131224</v>
      </c>
      <c r="F16" s="74">
        <v>61213.11439443498</v>
      </c>
      <c r="G16" s="74">
        <v>73215.42476904462</v>
      </c>
      <c r="H16" s="74">
        <v>77023.33755819785</v>
      </c>
      <c r="I16" s="74">
        <v>83717.11711635331</v>
      </c>
      <c r="J16" s="74" t="s">
        <v>61</v>
      </c>
      <c r="K16" s="72">
        <f t="shared" si="1"/>
        <v>6.875162981122514</v>
      </c>
      <c r="L16" s="66">
        <f t="shared" si="0"/>
        <v>7.531539504662547</v>
      </c>
      <c r="M16" s="66">
        <f t="shared" si="0"/>
        <v>0.1712716855157339</v>
      </c>
      <c r="N16" s="73">
        <f t="shared" si="0"/>
        <v>19.607416635054918</v>
      </c>
      <c r="O16" s="73">
        <f t="shared" si="0"/>
        <v>5.20097069868153</v>
      </c>
      <c r="P16" s="73">
        <f t="shared" si="2"/>
        <v>8.690586217583387</v>
      </c>
      <c r="Q16" s="73" t="s">
        <v>61</v>
      </c>
      <c r="R16" s="21"/>
      <c r="S16" s="21"/>
      <c r="T16" s="21"/>
      <c r="U16" s="21"/>
      <c r="V16" s="21"/>
    </row>
    <row r="17" spans="1:22" s="19" customFormat="1" ht="15" customHeight="1">
      <c r="A17" s="63">
        <v>11</v>
      </c>
      <c r="B17" s="82" t="s">
        <v>11</v>
      </c>
      <c r="C17" s="74">
        <v>41253.81959041499</v>
      </c>
      <c r="D17" s="74">
        <v>47359.98581895533</v>
      </c>
      <c r="E17" s="74">
        <v>50005.93279460497</v>
      </c>
      <c r="F17" s="74">
        <v>57300.65778184523</v>
      </c>
      <c r="G17" s="74">
        <v>52754.41217851314</v>
      </c>
      <c r="H17" s="74">
        <v>60017.88433321337</v>
      </c>
      <c r="I17" s="74">
        <v>69264.85073000654</v>
      </c>
      <c r="J17" s="74">
        <v>76018.83848258921</v>
      </c>
      <c r="K17" s="72">
        <f t="shared" si="1"/>
        <v>14.801456663079634</v>
      </c>
      <c r="L17" s="66">
        <f t="shared" si="0"/>
        <v>5.586882955929056</v>
      </c>
      <c r="M17" s="66">
        <f t="shared" si="0"/>
        <v>14.587719055662276</v>
      </c>
      <c r="N17" s="73">
        <f t="shared" si="0"/>
        <v>-7.9340199210985105</v>
      </c>
      <c r="O17" s="73">
        <f t="shared" si="0"/>
        <v>13.76846382084915</v>
      </c>
      <c r="P17" s="73">
        <f t="shared" si="2"/>
        <v>15.407018257183026</v>
      </c>
      <c r="Q17" s="73">
        <f>IF(J17&gt;0,J17/I17*100-100,"NA")</f>
        <v>9.750959803421267</v>
      </c>
      <c r="R17" s="21"/>
      <c r="S17" s="21"/>
      <c r="T17" s="21"/>
      <c r="U17" s="21"/>
      <c r="V17" s="21"/>
    </row>
    <row r="18" spans="1:22" s="19" customFormat="1" ht="15" customHeight="1">
      <c r="A18" s="63">
        <v>12</v>
      </c>
      <c r="B18" s="82" t="s">
        <v>15</v>
      </c>
      <c r="C18" s="74">
        <v>90268.77189771805</v>
      </c>
      <c r="D18" s="74">
        <v>102319.16368080977</v>
      </c>
      <c r="E18" s="74">
        <v>118829.33142094692</v>
      </c>
      <c r="F18" s="74">
        <v>130024.01038186604</v>
      </c>
      <c r="G18" s="74">
        <v>148107.72258497513</v>
      </c>
      <c r="H18" s="74">
        <v>170133.26913650837</v>
      </c>
      <c r="I18" s="74">
        <v>187649.03624759844</v>
      </c>
      <c r="J18" s="74">
        <v>210886.68749780158</v>
      </c>
      <c r="K18" s="72">
        <f t="shared" si="1"/>
        <v>13.34945799057266</v>
      </c>
      <c r="L18" s="66">
        <f t="shared" si="0"/>
        <v>16.13594867882378</v>
      </c>
      <c r="M18" s="66">
        <f t="shared" si="0"/>
        <v>9.420804465576381</v>
      </c>
      <c r="N18" s="73">
        <f t="shared" si="0"/>
        <v>13.907979110934377</v>
      </c>
      <c r="O18" s="73">
        <f t="shared" si="0"/>
        <v>14.871301892375214</v>
      </c>
      <c r="P18" s="73">
        <f t="shared" si="2"/>
        <v>10.295321544098513</v>
      </c>
      <c r="Q18" s="73">
        <f>IF(J18&gt;0,J18/I18*100-100,"NA")</f>
        <v>12.383570795184681</v>
      </c>
      <c r="R18" s="21"/>
      <c r="S18" s="21"/>
      <c r="T18" s="21"/>
      <c r="U18" s="21"/>
      <c r="V18" s="21"/>
    </row>
    <row r="19" spans="1:22" s="19" customFormat="1" ht="15" customHeight="1">
      <c r="A19" s="63">
        <v>13</v>
      </c>
      <c r="B19" s="82" t="s">
        <v>16</v>
      </c>
      <c r="C19" s="74">
        <v>97912.41866092499</v>
      </c>
      <c r="D19" s="74">
        <v>110313.73023596559</v>
      </c>
      <c r="E19" s="74">
        <v>123387.70393925752</v>
      </c>
      <c r="F19" s="74">
        <v>135537.48818316887</v>
      </c>
      <c r="G19" s="74">
        <v>148132.63214251318</v>
      </c>
      <c r="H19" s="74">
        <v>167631.73784081367</v>
      </c>
      <c r="I19" s="74">
        <v>184000.17510068844</v>
      </c>
      <c r="J19" s="74" t="s">
        <v>61</v>
      </c>
      <c r="K19" s="72">
        <f t="shared" si="1"/>
        <v>12.665718756255927</v>
      </c>
      <c r="L19" s="66">
        <f t="shared" si="0"/>
        <v>11.851628691483967</v>
      </c>
      <c r="M19" s="66">
        <f t="shared" si="0"/>
        <v>9.846835507930791</v>
      </c>
      <c r="N19" s="73">
        <f t="shared" si="0"/>
        <v>9.292738214480494</v>
      </c>
      <c r="O19" s="73">
        <f t="shared" si="0"/>
        <v>13.16327497613159</v>
      </c>
      <c r="P19" s="73">
        <f t="shared" si="2"/>
        <v>9.764521605937503</v>
      </c>
      <c r="Q19" s="73" t="s">
        <v>61</v>
      </c>
      <c r="R19" s="21"/>
      <c r="S19" s="21"/>
      <c r="T19" s="21"/>
      <c r="U19" s="21"/>
      <c r="V19" s="21"/>
    </row>
    <row r="20" spans="1:22" s="19" customFormat="1" ht="15" customHeight="1">
      <c r="A20" s="63">
        <v>14</v>
      </c>
      <c r="B20" s="82" t="s">
        <v>39</v>
      </c>
      <c r="C20" s="74">
        <v>38550.52630141849</v>
      </c>
      <c r="D20" s="74">
        <v>44931.14286483141</v>
      </c>
      <c r="E20" s="74">
        <v>52129.00864583886</v>
      </c>
      <c r="F20" s="74">
        <v>56068.76813298832</v>
      </c>
      <c r="G20" s="74">
        <v>62615.800929921046</v>
      </c>
      <c r="H20" s="74">
        <v>74786.51434374206</v>
      </c>
      <c r="I20" s="74">
        <v>82941.29053242593</v>
      </c>
      <c r="J20" s="74">
        <v>90998.00638646759</v>
      </c>
      <c r="K20" s="72">
        <f t="shared" si="1"/>
        <v>16.55130856975653</v>
      </c>
      <c r="L20" s="66">
        <f t="shared" si="0"/>
        <v>16.01977007943276</v>
      </c>
      <c r="M20" s="66">
        <f t="shared" si="0"/>
        <v>7.557710360302323</v>
      </c>
      <c r="N20" s="73">
        <f t="shared" si="0"/>
        <v>11.676790867607352</v>
      </c>
      <c r="O20" s="73">
        <f t="shared" si="0"/>
        <v>19.437128062040358</v>
      </c>
      <c r="P20" s="73">
        <f t="shared" si="2"/>
        <v>10.904073094250634</v>
      </c>
      <c r="Q20" s="73">
        <f>IF(J20&gt;0,J20/I20*100-100,"NA")</f>
        <v>9.713757529359725</v>
      </c>
      <c r="R20" s="21"/>
      <c r="S20" s="21"/>
      <c r="T20" s="21"/>
      <c r="U20" s="21"/>
      <c r="V20" s="21"/>
    </row>
    <row r="21" spans="1:22" s="19" customFormat="1" ht="15" customHeight="1">
      <c r="A21" s="63">
        <v>15</v>
      </c>
      <c r="B21" s="82" t="s">
        <v>17</v>
      </c>
      <c r="C21" s="74">
        <v>99563.8380866972</v>
      </c>
      <c r="D21" s="74">
        <v>111979.78840570731</v>
      </c>
      <c r="E21" s="74">
        <v>125035.17677428815</v>
      </c>
      <c r="F21" s="74">
        <v>132476.15814658953</v>
      </c>
      <c r="G21" s="74">
        <v>146257.65231079247</v>
      </c>
      <c r="H21" s="74">
        <v>162005.15732398673</v>
      </c>
      <c r="I21" s="74">
        <v>176102.1992148811</v>
      </c>
      <c r="J21" s="74" t="s">
        <v>61</v>
      </c>
      <c r="K21" s="72">
        <f t="shared" si="1"/>
        <v>12.470341197773706</v>
      </c>
      <c r="L21" s="66">
        <f t="shared" si="0"/>
        <v>11.658700694522324</v>
      </c>
      <c r="M21" s="66">
        <f t="shared" si="0"/>
        <v>5.951110370910854</v>
      </c>
      <c r="N21" s="73">
        <f t="shared" si="0"/>
        <v>10.402999571404564</v>
      </c>
      <c r="O21" s="73">
        <f t="shared" si="0"/>
        <v>10.766961430319782</v>
      </c>
      <c r="P21" s="73">
        <f t="shared" si="2"/>
        <v>8.70160069207077</v>
      </c>
      <c r="Q21" s="73" t="s">
        <v>61</v>
      </c>
      <c r="R21" s="21"/>
      <c r="S21" s="21"/>
      <c r="T21" s="21"/>
      <c r="U21" s="21"/>
      <c r="V21" s="21"/>
    </row>
    <row r="22" spans="1:22" s="19" customFormat="1" ht="15" customHeight="1">
      <c r="A22" s="63">
        <v>16</v>
      </c>
      <c r="B22" s="82" t="s">
        <v>18</v>
      </c>
      <c r="C22" s="74">
        <v>39761.69092480554</v>
      </c>
      <c r="D22" s="74">
        <v>41230.31629511857</v>
      </c>
      <c r="E22" s="74">
        <v>47797.504468718966</v>
      </c>
      <c r="F22" s="74">
        <v>52717.09908334143</v>
      </c>
      <c r="G22" s="74">
        <v>55447.399283654</v>
      </c>
      <c r="H22" s="74">
        <v>59345.10995998635</v>
      </c>
      <c r="I22" s="74">
        <v>65411.40758279453</v>
      </c>
      <c r="J22" s="74" t="s">
        <v>61</v>
      </c>
      <c r="K22" s="72">
        <f t="shared" si="1"/>
        <v>3.693568699305061</v>
      </c>
      <c r="L22" s="66">
        <f t="shared" si="0"/>
        <v>15.928056740078688</v>
      </c>
      <c r="M22" s="66">
        <f t="shared" si="0"/>
        <v>10.292576295153836</v>
      </c>
      <c r="N22" s="73">
        <f t="shared" si="0"/>
        <v>5.179154862061324</v>
      </c>
      <c r="O22" s="73">
        <f t="shared" si="0"/>
        <v>7.02956446413782</v>
      </c>
      <c r="P22" s="73">
        <f t="shared" si="2"/>
        <v>10.22206821572729</v>
      </c>
      <c r="Q22" s="73" t="s">
        <v>61</v>
      </c>
      <c r="R22" s="21"/>
      <c r="S22" s="21"/>
      <c r="T22" s="21"/>
      <c r="U22" s="21"/>
      <c r="V22" s="21"/>
    </row>
    <row r="23" spans="1:22" s="19" customFormat="1" ht="15" customHeight="1">
      <c r="A23" s="63">
        <v>17</v>
      </c>
      <c r="B23" s="82" t="s">
        <v>19</v>
      </c>
      <c r="C23" s="74">
        <v>60013.41004991651</v>
      </c>
      <c r="D23" s="74">
        <v>64035.6263507734</v>
      </c>
      <c r="E23" s="74">
        <v>65118.132733517145</v>
      </c>
      <c r="F23" s="74">
        <v>64637.5063455567</v>
      </c>
      <c r="G23" s="74">
        <v>68835.70192215778</v>
      </c>
      <c r="H23" s="74">
        <v>73753.2291343967</v>
      </c>
      <c r="I23" s="74">
        <v>81098.19901473675</v>
      </c>
      <c r="J23" s="74" t="s">
        <v>61</v>
      </c>
      <c r="K23" s="72">
        <f t="shared" si="1"/>
        <v>6.702195888404589</v>
      </c>
      <c r="L23" s="66">
        <f t="shared" si="1"/>
        <v>1.690475200186242</v>
      </c>
      <c r="M23" s="66">
        <f t="shared" si="1"/>
        <v>-0.7380837990660893</v>
      </c>
      <c r="N23" s="73">
        <f t="shared" si="1"/>
        <v>6.494983816605227</v>
      </c>
      <c r="O23" s="73">
        <f t="shared" si="1"/>
        <v>7.14386150634428</v>
      </c>
      <c r="P23" s="73">
        <f t="shared" si="2"/>
        <v>9.958845146909695</v>
      </c>
      <c r="Q23" s="74" t="s">
        <v>61</v>
      </c>
      <c r="R23" s="21"/>
      <c r="S23" s="21"/>
      <c r="T23" s="21"/>
      <c r="U23" s="21"/>
      <c r="V23" s="21"/>
    </row>
    <row r="24" spans="1:22" s="19" customFormat="1" ht="15" customHeight="1">
      <c r="A24" s="63">
        <v>18</v>
      </c>
      <c r="B24" s="82" t="s">
        <v>20</v>
      </c>
      <c r="C24" s="74">
        <v>57654.02579069994</v>
      </c>
      <c r="D24" s="74">
        <v>65012.99292000452</v>
      </c>
      <c r="E24" s="74">
        <v>77584.10952011048</v>
      </c>
      <c r="F24" s="74">
        <v>103049.10333048676</v>
      </c>
      <c r="G24" s="74">
        <v>114054.64262082573</v>
      </c>
      <c r="H24" s="74">
        <v>127107.23322103814</v>
      </c>
      <c r="I24" s="74">
        <v>141209.7479172922</v>
      </c>
      <c r="J24" s="74" t="s">
        <v>61</v>
      </c>
      <c r="K24" s="72">
        <f t="shared" si="1"/>
        <v>12.764012622500417</v>
      </c>
      <c r="L24" s="66">
        <f t="shared" si="1"/>
        <v>19.336314228102268</v>
      </c>
      <c r="M24" s="66">
        <f t="shared" si="1"/>
        <v>32.82243486183924</v>
      </c>
      <c r="N24" s="73">
        <f t="shared" si="1"/>
        <v>10.679898159854261</v>
      </c>
      <c r="O24" s="73">
        <f t="shared" si="1"/>
        <v>11.444155450651579</v>
      </c>
      <c r="P24" s="73">
        <f t="shared" si="2"/>
        <v>11.094974171713673</v>
      </c>
      <c r="Q24" s="73" t="s">
        <v>61</v>
      </c>
      <c r="R24" s="21"/>
      <c r="S24" s="21"/>
      <c r="T24" s="21"/>
      <c r="U24" s="21"/>
      <c r="V24" s="21"/>
    </row>
    <row r="25" spans="1:22" s="19" customFormat="1" ht="15" customHeight="1">
      <c r="A25" s="63">
        <v>19</v>
      </c>
      <c r="B25" s="82" t="s">
        <v>21</v>
      </c>
      <c r="C25" s="74">
        <v>53010.07380710032</v>
      </c>
      <c r="D25" s="74">
        <v>61224.6695841803</v>
      </c>
      <c r="E25" s="74">
        <v>71510.3559636185</v>
      </c>
      <c r="F25" s="74">
        <v>78367.0077327494</v>
      </c>
      <c r="G25" s="74">
        <v>82465.66873375059</v>
      </c>
      <c r="H25" s="74">
        <v>92315.03508425615</v>
      </c>
      <c r="I25" s="74">
        <v>102581.14985707481</v>
      </c>
      <c r="J25" s="74" t="s">
        <v>61</v>
      </c>
      <c r="K25" s="72">
        <f t="shared" si="1"/>
        <v>15.496291906652075</v>
      </c>
      <c r="L25" s="66">
        <f t="shared" si="1"/>
        <v>16.799905086128703</v>
      </c>
      <c r="M25" s="66">
        <f t="shared" si="1"/>
        <v>9.588333992658747</v>
      </c>
      <c r="N25" s="73">
        <f t="shared" si="1"/>
        <v>5.230084852772009</v>
      </c>
      <c r="O25" s="73">
        <f t="shared" si="1"/>
        <v>11.943596046380605</v>
      </c>
      <c r="P25" s="73">
        <f t="shared" si="2"/>
        <v>11.120739718561296</v>
      </c>
      <c r="Q25" s="73" t="s">
        <v>61</v>
      </c>
      <c r="R25" s="21"/>
      <c r="S25" s="21"/>
      <c r="T25" s="21"/>
      <c r="U25" s="21"/>
      <c r="V25" s="21"/>
    </row>
    <row r="26" spans="1:22" s="19" customFormat="1" ht="15" customHeight="1">
      <c r="A26" s="63">
        <v>20</v>
      </c>
      <c r="B26" s="82" t="s">
        <v>34</v>
      </c>
      <c r="C26" s="74">
        <v>48369.55843562703</v>
      </c>
      <c r="D26" s="74">
        <v>54702.69803048567</v>
      </c>
      <c r="E26" s="74">
        <v>60574.08212617677</v>
      </c>
      <c r="F26" s="74">
        <v>63168.837506326534</v>
      </c>
      <c r="G26" s="74">
        <v>64595.004946262125</v>
      </c>
      <c r="H26" s="74">
        <v>77310.51663482707</v>
      </c>
      <c r="I26" s="74">
        <v>84853.55778681498</v>
      </c>
      <c r="J26" s="74">
        <v>93351.71130526137</v>
      </c>
      <c r="K26" s="72">
        <f t="shared" si="1"/>
        <v>13.093234256597867</v>
      </c>
      <c r="L26" s="66">
        <f t="shared" si="1"/>
        <v>10.733262356491082</v>
      </c>
      <c r="M26" s="66">
        <f t="shared" si="1"/>
        <v>4.2836066005009314</v>
      </c>
      <c r="N26" s="73">
        <f t="shared" si="1"/>
        <v>2.2577072750353295</v>
      </c>
      <c r="O26" s="73">
        <f t="shared" si="1"/>
        <v>19.684976724041164</v>
      </c>
      <c r="P26" s="73">
        <f t="shared" si="2"/>
        <v>9.756811207997941</v>
      </c>
      <c r="Q26" s="73">
        <f aca="true" t="shared" si="3" ref="Q26:Q31">IF(J26&gt;0,J26/I26*100-100,"NA")</f>
        <v>10.015082148702632</v>
      </c>
      <c r="R26" s="21"/>
      <c r="S26" s="21"/>
      <c r="T26" s="21"/>
      <c r="U26" s="21"/>
      <c r="V26" s="21"/>
    </row>
    <row r="27" spans="1:22" s="19" customFormat="1" ht="15" customHeight="1">
      <c r="A27" s="63">
        <v>21</v>
      </c>
      <c r="B27" s="82" t="s">
        <v>22</v>
      </c>
      <c r="C27" s="74">
        <v>85576.64798491371</v>
      </c>
      <c r="D27" s="74">
        <v>94318.46318200577</v>
      </c>
      <c r="E27" s="74">
        <v>103831.09190936563</v>
      </c>
      <c r="F27" s="74">
        <v>108969.67038562233</v>
      </c>
      <c r="G27" s="74">
        <v>118857.65029085266</v>
      </c>
      <c r="H27" s="74">
        <v>128780.47452726137</v>
      </c>
      <c r="I27" s="74">
        <v>142643.59741296238</v>
      </c>
      <c r="J27" s="74">
        <v>154598.39842716666</v>
      </c>
      <c r="K27" s="72">
        <f t="shared" si="1"/>
        <v>10.21518767436784</v>
      </c>
      <c r="L27" s="66">
        <f t="shared" si="1"/>
        <v>10.085648563848409</v>
      </c>
      <c r="M27" s="66">
        <f t="shared" si="1"/>
        <v>4.948978559083429</v>
      </c>
      <c r="N27" s="73">
        <f t="shared" si="1"/>
        <v>9.07406608668147</v>
      </c>
      <c r="O27" s="73">
        <f t="shared" si="1"/>
        <v>8.348494364583942</v>
      </c>
      <c r="P27" s="73">
        <f t="shared" si="2"/>
        <v>10.76492607795629</v>
      </c>
      <c r="Q27" s="73">
        <f t="shared" si="3"/>
        <v>8.380888614014935</v>
      </c>
      <c r="R27" s="21"/>
      <c r="S27" s="21"/>
      <c r="T27" s="21"/>
      <c r="U27" s="21"/>
      <c r="V27" s="21"/>
    </row>
    <row r="28" spans="1:22" s="19" customFormat="1" ht="15" customHeight="1">
      <c r="A28" s="63">
        <v>22</v>
      </c>
      <c r="B28" s="82" t="s">
        <v>23</v>
      </c>
      <c r="C28" s="74">
        <v>57191.559599849556</v>
      </c>
      <c r="D28" s="74">
        <v>63657.933514865515</v>
      </c>
      <c r="E28" s="74">
        <v>69479.54374037732</v>
      </c>
      <c r="F28" s="74">
        <v>76428.68681503859</v>
      </c>
      <c r="G28" s="74">
        <v>83426.51742254522</v>
      </c>
      <c r="H28" s="74">
        <v>91653.80925666579</v>
      </c>
      <c r="I28" s="74">
        <v>99486.60021584167</v>
      </c>
      <c r="J28" s="74">
        <v>109104.54288835582</v>
      </c>
      <c r="K28" s="72">
        <f t="shared" si="1"/>
        <v>11.306517885259709</v>
      </c>
      <c r="L28" s="66">
        <f t="shared" si="1"/>
        <v>9.145144845382603</v>
      </c>
      <c r="M28" s="66">
        <f t="shared" si="1"/>
        <v>10.001710864176033</v>
      </c>
      <c r="N28" s="73">
        <f t="shared" si="1"/>
        <v>9.156026224082268</v>
      </c>
      <c r="O28" s="73">
        <f t="shared" si="1"/>
        <v>9.861722733133305</v>
      </c>
      <c r="P28" s="73">
        <f t="shared" si="2"/>
        <v>8.5460615578356</v>
      </c>
      <c r="Q28" s="73">
        <f t="shared" si="3"/>
        <v>9.667575986763538</v>
      </c>
      <c r="R28" s="21"/>
      <c r="S28" s="21"/>
      <c r="T28" s="21"/>
      <c r="U28" s="21"/>
      <c r="V28" s="21"/>
    </row>
    <row r="29" spans="1:22" s="19" customFormat="1" ht="15" customHeight="1">
      <c r="A29" s="63">
        <v>23</v>
      </c>
      <c r="B29" s="82" t="s">
        <v>24</v>
      </c>
      <c r="C29" s="74">
        <v>158667.3751947555</v>
      </c>
      <c r="D29" s="74">
        <v>174182.74928077578</v>
      </c>
      <c r="E29" s="74">
        <v>194624.06910937748</v>
      </c>
      <c r="F29" s="74">
        <v>214147.50646862047</v>
      </c>
      <c r="G29" s="74">
        <v>245987.42296671713</v>
      </c>
      <c r="H29" s="74">
        <v>280729.0712767999</v>
      </c>
      <c r="I29" s="74">
        <v>317133.90388690744</v>
      </c>
      <c r="J29" s="74">
        <v>357643.20831609116</v>
      </c>
      <c r="K29" s="72">
        <f t="shared" si="1"/>
        <v>9.778553446778844</v>
      </c>
      <c r="L29" s="66">
        <f t="shared" si="1"/>
        <v>11.735559297925136</v>
      </c>
      <c r="M29" s="66">
        <f t="shared" si="1"/>
        <v>10.031358119570982</v>
      </c>
      <c r="N29" s="73">
        <f t="shared" si="1"/>
        <v>14.868217250412968</v>
      </c>
      <c r="O29" s="73">
        <f t="shared" si="1"/>
        <v>14.123343336453203</v>
      </c>
      <c r="P29" s="73">
        <f t="shared" si="2"/>
        <v>12.967959621899027</v>
      </c>
      <c r="Q29" s="73">
        <f t="shared" si="3"/>
        <v>12.773564709634357</v>
      </c>
      <c r="R29" s="21"/>
      <c r="S29" s="21"/>
      <c r="T29" s="21"/>
      <c r="U29" s="21"/>
      <c r="V29" s="21"/>
    </row>
    <row r="30" spans="1:22" s="19" customFormat="1" ht="15" customHeight="1">
      <c r="A30" s="63">
        <v>24</v>
      </c>
      <c r="B30" s="82" t="s">
        <v>25</v>
      </c>
      <c r="C30" s="74">
        <v>92984.04239519141</v>
      </c>
      <c r="D30" s="74">
        <v>104942.5783945152</v>
      </c>
      <c r="E30" s="74">
        <v>116236.29752875897</v>
      </c>
      <c r="F30" s="74">
        <v>128372.4290814739</v>
      </c>
      <c r="G30" s="74">
        <v>140440.82576040277</v>
      </c>
      <c r="H30" s="74">
        <v>154271.97250908279</v>
      </c>
      <c r="I30" s="74">
        <v>171582.84992565832</v>
      </c>
      <c r="J30" s="74">
        <v>193749.61696726928</v>
      </c>
      <c r="K30" s="72">
        <f t="shared" si="1"/>
        <v>12.860847615657349</v>
      </c>
      <c r="L30" s="66">
        <f t="shared" si="1"/>
        <v>10.761808321296229</v>
      </c>
      <c r="M30" s="66">
        <f t="shared" si="1"/>
        <v>10.440913734121864</v>
      </c>
      <c r="N30" s="73">
        <f t="shared" si="1"/>
        <v>9.40108149801344</v>
      </c>
      <c r="O30" s="73">
        <f t="shared" si="1"/>
        <v>9.848380393516393</v>
      </c>
      <c r="P30" s="73">
        <f t="shared" si="2"/>
        <v>11.221012563092984</v>
      </c>
      <c r="Q30" s="73">
        <f t="shared" si="3"/>
        <v>12.918987562693559</v>
      </c>
      <c r="R30" s="21"/>
      <c r="S30" s="21"/>
      <c r="T30" s="21"/>
      <c r="U30" s="21"/>
      <c r="V30" s="21"/>
    </row>
    <row r="31" spans="1:22" s="19" customFormat="1" ht="15" customHeight="1">
      <c r="A31" s="63">
        <v>25</v>
      </c>
      <c r="B31" s="82" t="s">
        <v>44</v>
      </c>
      <c r="C31" s="74">
        <v>91121.38893559777</v>
      </c>
      <c r="D31" s="74">
        <v>101007.15593784684</v>
      </c>
      <c r="E31" s="74">
        <v>112162.22081810939</v>
      </c>
      <c r="F31" s="74">
        <v>124103.78066692053</v>
      </c>
      <c r="G31" s="74">
        <v>140839.7590593627</v>
      </c>
      <c r="H31" s="74">
        <v>159583.90347953606</v>
      </c>
      <c r="I31" s="74">
        <v>180697.4368172007</v>
      </c>
      <c r="J31" s="74">
        <v>205695.61869430012</v>
      </c>
      <c r="K31" s="72">
        <f t="shared" si="1"/>
        <v>10.849008249024905</v>
      </c>
      <c r="L31" s="66">
        <f t="shared" si="1"/>
        <v>11.043836227926903</v>
      </c>
      <c r="M31" s="66">
        <f t="shared" si="1"/>
        <v>10.646686345642593</v>
      </c>
      <c r="N31" s="73">
        <f t="shared" si="1"/>
        <v>13.485470227018709</v>
      </c>
      <c r="O31" s="73">
        <f t="shared" si="1"/>
        <v>13.308844423876693</v>
      </c>
      <c r="P31" s="73">
        <f t="shared" si="2"/>
        <v>13.230365266990802</v>
      </c>
      <c r="Q31" s="73">
        <f t="shared" si="3"/>
        <v>13.834275857708136</v>
      </c>
      <c r="R31" s="21"/>
      <c r="S31" s="21"/>
      <c r="T31" s="21"/>
      <c r="U31" s="21"/>
      <c r="V31" s="21"/>
    </row>
    <row r="32" spans="1:22" s="19" customFormat="1" ht="15" customHeight="1">
      <c r="A32" s="63">
        <v>26</v>
      </c>
      <c r="B32" s="82" t="s">
        <v>26</v>
      </c>
      <c r="C32" s="74">
        <v>47078.51351351351</v>
      </c>
      <c r="D32" s="74">
        <v>52433.60042735043</v>
      </c>
      <c r="E32" s="74">
        <v>61570.282396410665</v>
      </c>
      <c r="F32" s="74">
        <v>69474.18513689701</v>
      </c>
      <c r="G32" s="74">
        <v>83680.36588508116</v>
      </c>
      <c r="H32" s="74">
        <v>91266.48841354724</v>
      </c>
      <c r="I32" s="74">
        <v>105043.62264150943</v>
      </c>
      <c r="J32" s="74" t="s">
        <v>61</v>
      </c>
      <c r="K32" s="72">
        <f t="shared" si="1"/>
        <v>11.374800337100226</v>
      </c>
      <c r="L32" s="66">
        <f t="shared" si="1"/>
        <v>17.42524239150734</v>
      </c>
      <c r="M32" s="66">
        <f t="shared" si="1"/>
        <v>12.837203977071752</v>
      </c>
      <c r="N32" s="73">
        <f t="shared" si="1"/>
        <v>20.448143033547296</v>
      </c>
      <c r="O32" s="73">
        <f t="shared" si="1"/>
        <v>9.06559435804111</v>
      </c>
      <c r="P32" s="73">
        <f t="shared" si="2"/>
        <v>15.095501610114724</v>
      </c>
      <c r="Q32" s="73" t="s">
        <v>61</v>
      </c>
      <c r="R32" s="21"/>
      <c r="S32" s="21"/>
      <c r="T32" s="21"/>
      <c r="U32" s="21"/>
      <c r="V32" s="21"/>
    </row>
    <row r="33" spans="1:22" s="19" customFormat="1" ht="15" customHeight="1">
      <c r="A33" s="63">
        <v>27</v>
      </c>
      <c r="B33" s="82" t="s">
        <v>27</v>
      </c>
      <c r="C33" s="74">
        <v>32002.001609671916</v>
      </c>
      <c r="D33" s="74">
        <v>35812.12087395792</v>
      </c>
      <c r="E33" s="74">
        <v>40124.01088594631</v>
      </c>
      <c r="F33" s="74">
        <v>42266.51238515814</v>
      </c>
      <c r="G33" s="74">
        <v>47061.69893627802</v>
      </c>
      <c r="H33" s="74">
        <v>50942.12278450182</v>
      </c>
      <c r="I33" s="74">
        <v>55456.180576769664</v>
      </c>
      <c r="J33" s="74">
        <v>61351.27309704438</v>
      </c>
      <c r="K33" s="72">
        <f t="shared" si="1"/>
        <v>11.905877984627324</v>
      </c>
      <c r="L33" s="66">
        <f t="shared" si="1"/>
        <v>12.040308998074238</v>
      </c>
      <c r="M33" s="66">
        <f t="shared" si="1"/>
        <v>5.339699227233183</v>
      </c>
      <c r="N33" s="73">
        <f t="shared" si="1"/>
        <v>11.345120002860028</v>
      </c>
      <c r="O33" s="73">
        <f t="shared" si="1"/>
        <v>8.245396863971962</v>
      </c>
      <c r="P33" s="73">
        <f t="shared" si="2"/>
        <v>8.861149762767951</v>
      </c>
      <c r="Q33" s="73">
        <f>IF(J33&gt;0,J33/I33*100-100,"NA")</f>
        <v>10.630181269180554</v>
      </c>
      <c r="R33" s="21"/>
      <c r="S33" s="21"/>
      <c r="T33" s="21"/>
      <c r="U33" s="21"/>
      <c r="V33" s="21"/>
    </row>
    <row r="34" spans="1:22" s="19" customFormat="1" ht="15" customHeight="1">
      <c r="A34" s="63">
        <v>28</v>
      </c>
      <c r="B34" s="82" t="s">
        <v>32</v>
      </c>
      <c r="C34" s="74">
        <v>100304.5987761976</v>
      </c>
      <c r="D34" s="74">
        <v>113610.2553232081</v>
      </c>
      <c r="E34" s="74">
        <v>126246.61186448534</v>
      </c>
      <c r="F34" s="74">
        <v>135880.6121948527</v>
      </c>
      <c r="G34" s="74">
        <v>147591.59646617802</v>
      </c>
      <c r="H34" s="74">
        <v>161171.69492541355</v>
      </c>
      <c r="I34" s="74">
        <v>182320.46316925553</v>
      </c>
      <c r="J34" s="74">
        <v>198738.23063614586</v>
      </c>
      <c r="K34" s="72">
        <f t="shared" si="1"/>
        <v>13.265250755549545</v>
      </c>
      <c r="L34" s="72">
        <f aca="true" t="shared" si="4" ref="L34:O35">IF(E34&gt;0,E34/D34*100-100,"NA")</f>
        <v>11.122549197102202</v>
      </c>
      <c r="M34" s="72">
        <f t="shared" si="4"/>
        <v>7.631096144353251</v>
      </c>
      <c r="N34" s="72">
        <f t="shared" si="4"/>
        <v>8.618583683249653</v>
      </c>
      <c r="O34" s="72">
        <f t="shared" si="4"/>
        <v>9.201132574202859</v>
      </c>
      <c r="P34" s="73">
        <f t="shared" si="2"/>
        <v>13.121887347297005</v>
      </c>
      <c r="Q34" s="73">
        <f>IF(J34&gt;0,J34/I34*100-100,"NA")</f>
        <v>9.004895655431213</v>
      </c>
      <c r="R34" s="21"/>
      <c r="S34" s="21"/>
      <c r="T34" s="21"/>
      <c r="U34" s="21"/>
      <c r="V34" s="21"/>
    </row>
    <row r="35" spans="1:22" s="20" customFormat="1" ht="15" customHeight="1">
      <c r="A35" s="63">
        <v>29</v>
      </c>
      <c r="B35" s="82" t="s">
        <v>28</v>
      </c>
      <c r="C35" s="74">
        <v>51543.41775876668</v>
      </c>
      <c r="D35" s="74">
        <v>58194.94846574345</v>
      </c>
      <c r="E35" s="74">
        <v>65931.70536763569</v>
      </c>
      <c r="F35" s="74">
        <v>68876.06579702484</v>
      </c>
      <c r="G35" s="74">
        <v>75992.25818880521</v>
      </c>
      <c r="H35" s="74">
        <v>82290.93903224875</v>
      </c>
      <c r="I35" s="74">
        <v>93710.5502321101</v>
      </c>
      <c r="J35" s="74">
        <v>109491</v>
      </c>
      <c r="K35" s="72">
        <f t="shared" si="1"/>
        <v>12.904714115209131</v>
      </c>
      <c r="L35" s="72">
        <f t="shared" si="4"/>
        <v>13.294550654076943</v>
      </c>
      <c r="M35" s="72">
        <f t="shared" si="4"/>
        <v>4.465773201180497</v>
      </c>
      <c r="N35" s="72">
        <f t="shared" si="4"/>
        <v>10.331879890979124</v>
      </c>
      <c r="O35" s="72">
        <f t="shared" si="4"/>
        <v>8.288582276097472</v>
      </c>
      <c r="P35" s="73">
        <f t="shared" si="2"/>
        <v>13.877118591861176</v>
      </c>
      <c r="Q35" s="73">
        <f t="shared" si="2"/>
        <v>16.839565800012466</v>
      </c>
      <c r="R35" s="27"/>
      <c r="S35" s="27"/>
      <c r="T35" s="27"/>
      <c r="U35" s="27"/>
      <c r="V35" s="27"/>
    </row>
    <row r="36" spans="1:17" s="21" customFormat="1" ht="15" customHeight="1">
      <c r="A36" s="63">
        <v>30</v>
      </c>
      <c r="B36" s="82" t="s">
        <v>40</v>
      </c>
      <c r="C36" s="74">
        <v>88176.72923545844</v>
      </c>
      <c r="D36" s="74">
        <v>96026.54870634864</v>
      </c>
      <c r="E36" s="74">
        <v>106401.374279992</v>
      </c>
      <c r="F36" s="74">
        <v>119291.18888962343</v>
      </c>
      <c r="G36" s="74">
        <v>126995.09318120449</v>
      </c>
      <c r="H36" s="74">
        <v>140334.7847826232</v>
      </c>
      <c r="I36" s="74">
        <v>159664.2972517813</v>
      </c>
      <c r="J36" s="74" t="s">
        <v>61</v>
      </c>
      <c r="K36" s="72">
        <f t="shared" si="1"/>
        <v>8.902370885099202</v>
      </c>
      <c r="L36" s="66">
        <f t="shared" si="1"/>
        <v>10.804122103117365</v>
      </c>
      <c r="M36" s="66">
        <f t="shared" si="1"/>
        <v>12.11433094436569</v>
      </c>
      <c r="N36" s="73">
        <f t="shared" si="1"/>
        <v>6.4580664869634745</v>
      </c>
      <c r="O36" s="73">
        <f t="shared" si="1"/>
        <v>10.504100014624058</v>
      </c>
      <c r="P36" s="73">
        <f t="shared" si="2"/>
        <v>13.773856922999727</v>
      </c>
      <c r="Q36" s="73" t="s">
        <v>61</v>
      </c>
    </row>
    <row r="37" spans="1:22" s="19" customFormat="1" ht="15" customHeight="1">
      <c r="A37" s="63">
        <v>31</v>
      </c>
      <c r="B37" s="82" t="s">
        <v>29</v>
      </c>
      <c r="C37" s="74">
        <v>159116.16541353383</v>
      </c>
      <c r="D37" s="74">
        <v>180623.8888888889</v>
      </c>
      <c r="E37" s="74">
        <v>203541.9708029197</v>
      </c>
      <c r="F37" s="74">
        <v>212785.25179856113</v>
      </c>
      <c r="G37" s="74">
        <v>230459.39716312056</v>
      </c>
      <c r="H37" s="74">
        <v>254293.10645724257</v>
      </c>
      <c r="I37" s="74">
        <v>297313.4995700774</v>
      </c>
      <c r="J37" s="74" t="s">
        <v>61</v>
      </c>
      <c r="K37" s="72">
        <f t="shared" si="1"/>
        <v>13.516994592886107</v>
      </c>
      <c r="L37" s="66">
        <f t="shared" si="1"/>
        <v>12.688289492055446</v>
      </c>
      <c r="M37" s="66">
        <f t="shared" si="1"/>
        <v>4.541216221489421</v>
      </c>
      <c r="N37" s="73">
        <f t="shared" si="1"/>
        <v>8.30609509595672</v>
      </c>
      <c r="O37" s="73">
        <f t="shared" si="1"/>
        <v>10.341825756513785</v>
      </c>
      <c r="P37" s="73">
        <f t="shared" si="2"/>
        <v>16.91764032151157</v>
      </c>
      <c r="Q37" s="73" t="s">
        <v>61</v>
      </c>
      <c r="R37" s="21"/>
      <c r="S37" s="21"/>
      <c r="T37" s="21"/>
      <c r="U37" s="21"/>
      <c r="V37" s="21"/>
    </row>
    <row r="38" spans="1:22" s="19" customFormat="1" ht="15" customHeight="1">
      <c r="A38" s="63">
        <v>32</v>
      </c>
      <c r="B38" s="82" t="s">
        <v>30</v>
      </c>
      <c r="C38" s="74">
        <v>185360.83729569425</v>
      </c>
      <c r="D38" s="74">
        <v>206589.65851463404</v>
      </c>
      <c r="E38" s="74">
        <v>229618.85965481855</v>
      </c>
      <c r="F38" s="74">
        <v>249589.09943082655</v>
      </c>
      <c r="G38" s="74">
        <v>273301.1097510626</v>
      </c>
      <c r="H38" s="74">
        <v>298831.901456493</v>
      </c>
      <c r="I38" s="74">
        <v>328985.0693236962</v>
      </c>
      <c r="J38" s="74">
        <v>365529.0828894859</v>
      </c>
      <c r="K38" s="72">
        <f t="shared" si="1"/>
        <v>11.452700326916855</v>
      </c>
      <c r="L38" s="66">
        <f t="shared" si="1"/>
        <v>11.147315555755767</v>
      </c>
      <c r="M38" s="66">
        <f t="shared" si="1"/>
        <v>8.697125230056841</v>
      </c>
      <c r="N38" s="73">
        <f t="shared" si="1"/>
        <v>9.500419038455561</v>
      </c>
      <c r="O38" s="73">
        <f t="shared" si="1"/>
        <v>9.34163484688564</v>
      </c>
      <c r="P38" s="73">
        <f t="shared" si="2"/>
        <v>10.090344344174113</v>
      </c>
      <c r="Q38" s="73">
        <f>IF(J38&gt;0,J38/I38*100-100,"NA")</f>
        <v>11.108107015590178</v>
      </c>
      <c r="R38" s="21"/>
      <c r="S38" s="21"/>
      <c r="T38" s="21"/>
      <c r="U38" s="21"/>
      <c r="V38" s="21"/>
    </row>
    <row r="39" spans="1:22" s="19" customFormat="1" ht="15" customHeight="1" thickBot="1">
      <c r="A39" s="110">
        <v>33</v>
      </c>
      <c r="B39" s="111" t="s">
        <v>41</v>
      </c>
      <c r="C39" s="113">
        <v>119649.25019731649</v>
      </c>
      <c r="D39" s="113">
        <v>130548.34742505764</v>
      </c>
      <c r="E39" s="113">
        <v>148147.0411985019</v>
      </c>
      <c r="F39" s="113">
        <v>146920.51685630923</v>
      </c>
      <c r="G39" s="113">
        <v>172726.75069349346</v>
      </c>
      <c r="H39" s="113">
        <v>187356.50469204155</v>
      </c>
      <c r="I39" s="113">
        <v>203583.03433288413</v>
      </c>
      <c r="J39" s="113">
        <v>220460.57984485364</v>
      </c>
      <c r="K39" s="120">
        <f t="shared" si="1"/>
        <v>9.109206459519953</v>
      </c>
      <c r="L39" s="123">
        <f t="shared" si="1"/>
        <v>13.48059482985559</v>
      </c>
      <c r="M39" s="123">
        <f t="shared" si="1"/>
        <v>-0.827910117050024</v>
      </c>
      <c r="N39" s="125">
        <f t="shared" si="1"/>
        <v>17.564758407719978</v>
      </c>
      <c r="O39" s="125">
        <f t="shared" si="1"/>
        <v>8.46988317664173</v>
      </c>
      <c r="P39" s="125">
        <f t="shared" si="2"/>
        <v>8.660777306618826</v>
      </c>
      <c r="Q39" s="125">
        <f>IF(J39&gt;0,J39/I39*100-100,"NA")</f>
        <v>8.29025147762195</v>
      </c>
      <c r="R39" s="21"/>
      <c r="S39" s="21"/>
      <c r="T39" s="21"/>
      <c r="U39" s="21"/>
      <c r="V39" s="21"/>
    </row>
    <row r="40" spans="1:22" s="19" customFormat="1" ht="15" customHeight="1">
      <c r="A40" s="105"/>
      <c r="B40" s="106"/>
      <c r="C40" s="107"/>
      <c r="D40" s="107"/>
      <c r="E40" s="107"/>
      <c r="F40" s="107"/>
      <c r="G40" s="107"/>
      <c r="H40" s="107"/>
      <c r="I40" s="107"/>
      <c r="J40" s="107"/>
      <c r="K40" s="108"/>
      <c r="L40" s="108"/>
      <c r="M40" s="108"/>
      <c r="N40" s="108"/>
      <c r="O40" s="108"/>
      <c r="P40" s="108"/>
      <c r="Q40" s="108"/>
      <c r="R40" s="21"/>
      <c r="S40" s="21"/>
      <c r="T40" s="21"/>
      <c r="U40" s="21"/>
      <c r="V40" s="21"/>
    </row>
    <row r="41" spans="1:14" ht="26.25" customHeight="1">
      <c r="A41" s="12"/>
      <c r="B41" s="52" t="s">
        <v>68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</row>
    <row r="42" spans="1:14" ht="26.25" customHeight="1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</row>
    <row r="43" spans="1:14" ht="26.25" customHeight="1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</row>
    <row r="44" spans="1:14" ht="26.25" customHeight="1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</row>
    <row r="45" spans="1:14" ht="26.25" customHeight="1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</row>
  </sheetData>
  <sheetProtection/>
  <mergeCells count="3">
    <mergeCell ref="C4:G4"/>
    <mergeCell ref="K4:O4"/>
    <mergeCell ref="A1:J1"/>
  </mergeCells>
  <printOptions horizontalCentered="1" verticalCentered="1"/>
  <pageMargins left="0.511811023622047" right="0" top="0.511811023622047" bottom="0" header="0" footer="0"/>
  <pageSetup fitToHeight="1" fitToWidth="1" horizontalDpi="1200" verticalDpi="12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44"/>
  <sheetViews>
    <sheetView zoomScalePageLayoutView="0" workbookViewId="0" topLeftCell="A1">
      <selection activeCell="B3" sqref="B3"/>
    </sheetView>
  </sheetViews>
  <sheetFormatPr defaultColWidth="9.140625" defaultRowHeight="23.25" customHeight="1"/>
  <cols>
    <col min="1" max="1" width="8.7109375" style="35" customWidth="1"/>
    <col min="2" max="2" width="28.28125" style="39" customWidth="1"/>
    <col min="3" max="10" width="14.7109375" style="35" customWidth="1"/>
    <col min="11" max="17" width="11.57421875" style="35" customWidth="1"/>
    <col min="18" max="16384" width="9.140625" style="35" customWidth="1"/>
  </cols>
  <sheetData>
    <row r="1" spans="1:36" s="33" customFormat="1" ht="23.25" customHeight="1">
      <c r="A1" s="128" t="s">
        <v>56</v>
      </c>
      <c r="B1" s="128"/>
      <c r="C1" s="128"/>
      <c r="D1" s="128"/>
      <c r="E1" s="128"/>
      <c r="F1" s="128"/>
      <c r="G1" s="128"/>
      <c r="H1" s="128"/>
      <c r="I1" s="128"/>
      <c r="J1" s="128"/>
      <c r="K1" s="104"/>
      <c r="L1" s="104"/>
      <c r="M1" s="104"/>
      <c r="N1" s="104"/>
      <c r="O1" s="35"/>
      <c r="P1" s="35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</row>
    <row r="2" spans="1:21" s="8" customFormat="1" ht="15.75">
      <c r="A2" s="6"/>
      <c r="B2" s="126" t="str">
        <f>'SDP-Curr.'!B2</f>
        <v>As on 01.08.2019</v>
      </c>
      <c r="C2" s="6"/>
      <c r="D2" s="6"/>
      <c r="E2" s="6"/>
      <c r="F2" s="6"/>
      <c r="G2" s="6"/>
      <c r="H2" s="6"/>
      <c r="I2" s="6"/>
      <c r="J2" s="6"/>
      <c r="K2" s="7"/>
      <c r="L2" s="7"/>
      <c r="M2" s="7"/>
      <c r="N2" s="49"/>
      <c r="O2" s="64"/>
      <c r="P2"/>
      <c r="Q2" s="5"/>
      <c r="R2" s="5"/>
      <c r="S2" s="5"/>
      <c r="T2" s="7"/>
      <c r="U2" s="7"/>
    </row>
    <row r="3" spans="1:27" s="29" customFormat="1" ht="23.25" customHeight="1" thickBot="1">
      <c r="A3" s="40"/>
      <c r="B3" s="40"/>
      <c r="D3" s="41"/>
      <c r="E3" s="41"/>
      <c r="F3" s="18"/>
      <c r="G3" s="41"/>
      <c r="H3" s="41"/>
      <c r="I3" s="41"/>
      <c r="J3" s="41"/>
      <c r="K3" s="57"/>
      <c r="L3" s="36"/>
      <c r="M3" s="36"/>
      <c r="N3" s="36"/>
      <c r="O3" s="36"/>
      <c r="P3" s="36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</row>
    <row r="4" spans="1:27" s="29" customFormat="1" ht="15.75" customHeight="1" thickBot="1">
      <c r="A4" s="15"/>
      <c r="B4" s="15"/>
      <c r="C4" s="129" t="s">
        <v>55</v>
      </c>
      <c r="D4" s="130"/>
      <c r="E4" s="130"/>
      <c r="F4" s="130"/>
      <c r="G4" s="131"/>
      <c r="H4" s="86"/>
      <c r="I4" s="95"/>
      <c r="J4" s="102"/>
      <c r="K4" s="135" t="s">
        <v>31</v>
      </c>
      <c r="L4" s="136"/>
      <c r="M4" s="136"/>
      <c r="N4" s="136"/>
      <c r="O4" s="137"/>
      <c r="P4" s="98"/>
      <c r="Q4" s="98"/>
      <c r="R4" s="31"/>
      <c r="S4" s="31"/>
      <c r="T4" s="31"/>
      <c r="U4" s="31"/>
      <c r="V4" s="31"/>
      <c r="W4" s="31"/>
      <c r="X4" s="31"/>
      <c r="Y4" s="31"/>
      <c r="Z4" s="31"/>
      <c r="AA4" s="31"/>
    </row>
    <row r="5" spans="1:24" s="29" customFormat="1" ht="15.75" customHeight="1" thickBot="1">
      <c r="A5" s="61" t="s">
        <v>49</v>
      </c>
      <c r="B5" s="79" t="s">
        <v>0</v>
      </c>
      <c r="C5" s="83" t="s">
        <v>33</v>
      </c>
      <c r="D5" s="58" t="s">
        <v>42</v>
      </c>
      <c r="E5" s="58" t="s">
        <v>43</v>
      </c>
      <c r="F5" s="58" t="s">
        <v>45</v>
      </c>
      <c r="G5" s="59" t="s">
        <v>46</v>
      </c>
      <c r="H5" s="89" t="s">
        <v>62</v>
      </c>
      <c r="I5" s="96" t="s">
        <v>64</v>
      </c>
      <c r="J5" s="94" t="s">
        <v>66</v>
      </c>
      <c r="K5" s="91" t="s">
        <v>42</v>
      </c>
      <c r="L5" s="92" t="s">
        <v>43</v>
      </c>
      <c r="M5" s="92" t="s">
        <v>45</v>
      </c>
      <c r="N5" s="93" t="s">
        <v>46</v>
      </c>
      <c r="O5" s="124" t="s">
        <v>62</v>
      </c>
      <c r="P5" s="99" t="s">
        <v>64</v>
      </c>
      <c r="Q5" s="100" t="s">
        <v>66</v>
      </c>
      <c r="R5" s="31"/>
      <c r="S5" s="31"/>
      <c r="T5" s="31"/>
      <c r="U5" s="31"/>
      <c r="V5" s="31"/>
      <c r="W5" s="31"/>
      <c r="X5" s="31"/>
    </row>
    <row r="6" spans="1:24" s="29" customFormat="1" ht="15.75" customHeight="1" thickBot="1">
      <c r="A6" s="51" t="s">
        <v>1</v>
      </c>
      <c r="B6" s="80" t="s">
        <v>2</v>
      </c>
      <c r="C6" s="78" t="s">
        <v>3</v>
      </c>
      <c r="D6" s="60" t="s">
        <v>4</v>
      </c>
      <c r="E6" s="60" t="s">
        <v>5</v>
      </c>
      <c r="F6" s="60" t="s">
        <v>6</v>
      </c>
      <c r="G6" s="67" t="s">
        <v>7</v>
      </c>
      <c r="H6" s="88" t="s">
        <v>69</v>
      </c>
      <c r="I6" s="60" t="s">
        <v>8</v>
      </c>
      <c r="J6" s="67" t="s">
        <v>70</v>
      </c>
      <c r="K6" s="67" t="s">
        <v>72</v>
      </c>
      <c r="L6" s="67" t="s">
        <v>73</v>
      </c>
      <c r="M6" s="67" t="s">
        <v>74</v>
      </c>
      <c r="N6" s="67" t="s">
        <v>75</v>
      </c>
      <c r="O6" s="67" t="s">
        <v>76</v>
      </c>
      <c r="P6" s="67" t="s">
        <v>77</v>
      </c>
      <c r="Q6" s="67" t="s">
        <v>78</v>
      </c>
      <c r="R6" s="31"/>
      <c r="S6" s="31"/>
      <c r="T6" s="31"/>
      <c r="U6" s="31"/>
      <c r="V6" s="31"/>
      <c r="W6" s="31"/>
      <c r="X6" s="31"/>
    </row>
    <row r="7" spans="1:23" s="29" customFormat="1" ht="15.75" customHeight="1">
      <c r="A7" s="62">
        <v>1</v>
      </c>
      <c r="B7" s="81" t="s">
        <v>47</v>
      </c>
      <c r="C7" s="74">
        <v>68999.59902473779</v>
      </c>
      <c r="D7" s="74">
        <v>68864.79101752551</v>
      </c>
      <c r="E7" s="74">
        <v>72254.49300496862</v>
      </c>
      <c r="F7" s="74">
        <v>79173.66203874833</v>
      </c>
      <c r="G7" s="74">
        <v>88608.97989929827</v>
      </c>
      <c r="H7" s="74">
        <v>97086.10645803362</v>
      </c>
      <c r="I7" s="74">
        <v>106864.1523481123</v>
      </c>
      <c r="J7" s="74">
        <v>117261.4141236218</v>
      </c>
      <c r="K7" s="72">
        <f aca="true" t="shared" si="0" ref="K7:K39">IF(D7&gt;0,D7/C7*100-100,"NA")</f>
        <v>-0.19537505886657414</v>
      </c>
      <c r="L7" s="72">
        <f aca="true" t="shared" si="1" ref="L7:L39">IF(E7&gt;0,E7/D7*100-100,"NA")</f>
        <v>4.9222569870000115</v>
      </c>
      <c r="M7" s="72">
        <f aca="true" t="shared" si="2" ref="M7:M39">IF(F7&gt;0,F7/E7*100-100,"NA")</f>
        <v>9.576109036297439</v>
      </c>
      <c r="N7" s="72">
        <f aca="true" t="shared" si="3" ref="N7:N39">IF(G7&gt;0,G7/F7*100-100,"NA")</f>
        <v>11.917243206373612</v>
      </c>
      <c r="O7" s="72">
        <f aca="true" t="shared" si="4" ref="O7:O39">IF(H7&gt;0,H7/G7*100-100,"NA")</f>
        <v>9.566893297236206</v>
      </c>
      <c r="P7" s="72">
        <f aca="true" t="shared" si="5" ref="P7:P39">IF(I7&gt;0,I7/H7*100-100,"NA")</f>
        <v>10.071519238754647</v>
      </c>
      <c r="Q7" s="72">
        <f aca="true" t="shared" si="6" ref="Q7:Q39">IF(J7&gt;0,J7/I7*100-100,"NA")</f>
        <v>9.729419592119342</v>
      </c>
      <c r="R7" s="31"/>
      <c r="S7" s="31"/>
      <c r="T7" s="31"/>
      <c r="U7" s="31"/>
      <c r="V7" s="31"/>
      <c r="W7" s="31"/>
    </row>
    <row r="8" spans="1:23" s="29" customFormat="1" ht="15.75" customHeight="1">
      <c r="A8" s="63">
        <v>2</v>
      </c>
      <c r="B8" s="82" t="s">
        <v>36</v>
      </c>
      <c r="C8" s="74">
        <v>73067.57142857142</v>
      </c>
      <c r="D8" s="74">
        <v>72820.02801120449</v>
      </c>
      <c r="E8" s="74">
        <v>77044.33768016471</v>
      </c>
      <c r="F8" s="74">
        <v>87973.1002017485</v>
      </c>
      <c r="G8" s="74">
        <v>85020.18469656992</v>
      </c>
      <c r="H8" s="74">
        <v>84900.19392372333</v>
      </c>
      <c r="I8" s="74">
        <v>89216.78277390754</v>
      </c>
      <c r="J8" s="74" t="s">
        <v>61</v>
      </c>
      <c r="K8" s="72">
        <f t="shared" si="0"/>
        <v>-0.33878697830942883</v>
      </c>
      <c r="L8" s="72">
        <f t="shared" si="1"/>
        <v>5.801027250786348</v>
      </c>
      <c r="M8" s="72">
        <f t="shared" si="2"/>
        <v>14.185030140634765</v>
      </c>
      <c r="N8" s="72">
        <f t="shared" si="3"/>
        <v>-3.3566118488568293</v>
      </c>
      <c r="O8" s="72">
        <f t="shared" si="4"/>
        <v>-0.14113210089442418</v>
      </c>
      <c r="P8" s="72">
        <f t="shared" si="5"/>
        <v>5.084309765019327</v>
      </c>
      <c r="Q8" s="72" t="s">
        <v>61</v>
      </c>
      <c r="R8" s="31"/>
      <c r="S8" s="31"/>
      <c r="T8" s="31"/>
      <c r="U8" s="31"/>
      <c r="V8" s="31"/>
      <c r="W8" s="31"/>
    </row>
    <row r="9" spans="1:23" s="29" customFormat="1" ht="15.75" customHeight="1">
      <c r="A9" s="63">
        <v>3</v>
      </c>
      <c r="B9" s="82" t="s">
        <v>9</v>
      </c>
      <c r="C9" s="74">
        <v>41141.85935561846</v>
      </c>
      <c r="D9" s="74">
        <v>41609.394624466215</v>
      </c>
      <c r="E9" s="74">
        <v>43002.09547427154</v>
      </c>
      <c r="F9" s="74">
        <v>44808.55223324009</v>
      </c>
      <c r="G9" s="74">
        <v>50641.57065981063</v>
      </c>
      <c r="H9" s="74">
        <v>53744.909328475114</v>
      </c>
      <c r="I9" s="74">
        <v>57099.16389038002</v>
      </c>
      <c r="J9" s="74" t="s">
        <v>61</v>
      </c>
      <c r="K9" s="72">
        <f t="shared" si="0"/>
        <v>1.1363980047827056</v>
      </c>
      <c r="L9" s="72">
        <f t="shared" si="1"/>
        <v>3.347082701814699</v>
      </c>
      <c r="M9" s="72">
        <f t="shared" si="2"/>
        <v>4.200857514139898</v>
      </c>
      <c r="N9" s="72">
        <f t="shared" si="3"/>
        <v>13.01764537316042</v>
      </c>
      <c r="O9" s="72">
        <f t="shared" si="4"/>
        <v>6.128045848955679</v>
      </c>
      <c r="P9" s="72">
        <f t="shared" si="5"/>
        <v>6.241064695829252</v>
      </c>
      <c r="Q9" s="72" t="s">
        <v>61</v>
      </c>
      <c r="R9" s="31"/>
      <c r="S9" s="31"/>
      <c r="T9" s="31"/>
      <c r="U9" s="31"/>
      <c r="V9" s="31"/>
      <c r="W9" s="31"/>
    </row>
    <row r="10" spans="1:23" s="29" customFormat="1" ht="15.75" customHeight="1">
      <c r="A10" s="63">
        <v>4</v>
      </c>
      <c r="B10" s="82" t="s">
        <v>10</v>
      </c>
      <c r="C10" s="74">
        <v>21749.854320067378</v>
      </c>
      <c r="D10" s="74">
        <v>22201.32601617354</v>
      </c>
      <c r="E10" s="74">
        <v>22776.431813986204</v>
      </c>
      <c r="F10" s="74">
        <v>23222.804012363446</v>
      </c>
      <c r="G10" s="74">
        <v>24064.254973175797</v>
      </c>
      <c r="H10" s="74">
        <v>25825.102985322374</v>
      </c>
      <c r="I10" s="74">
        <v>28101.485529952213</v>
      </c>
      <c r="J10" s="74">
        <v>30617.110245487802</v>
      </c>
      <c r="K10" s="72">
        <f t="shared" si="0"/>
        <v>2.0757458393163404</v>
      </c>
      <c r="L10" s="72">
        <f t="shared" si="1"/>
        <v>2.590411930322105</v>
      </c>
      <c r="M10" s="72">
        <f t="shared" si="2"/>
        <v>1.9597986287875955</v>
      </c>
      <c r="N10" s="72">
        <f t="shared" si="3"/>
        <v>3.623382259801076</v>
      </c>
      <c r="O10" s="72">
        <f t="shared" si="4"/>
        <v>7.317276242748335</v>
      </c>
      <c r="P10" s="72">
        <f t="shared" si="5"/>
        <v>8.814611681988708</v>
      </c>
      <c r="Q10" s="72">
        <f t="shared" si="6"/>
        <v>8.95192787176424</v>
      </c>
      <c r="R10" s="31"/>
      <c r="S10" s="31"/>
      <c r="T10" s="31"/>
      <c r="U10" s="31"/>
      <c r="V10" s="31"/>
      <c r="W10" s="31"/>
    </row>
    <row r="11" spans="1:23" s="29" customFormat="1" ht="15.75" customHeight="1">
      <c r="A11" s="63">
        <v>5</v>
      </c>
      <c r="B11" s="82" t="s">
        <v>35</v>
      </c>
      <c r="C11" s="74">
        <v>55176.81832956388</v>
      </c>
      <c r="D11" s="74">
        <v>56776.57494449646</v>
      </c>
      <c r="E11" s="74">
        <v>61408.626216732286</v>
      </c>
      <c r="F11" s="74">
        <v>61122.31852494406</v>
      </c>
      <c r="G11" s="74">
        <v>61504.39068752273</v>
      </c>
      <c r="H11" s="74">
        <v>65947.86095299466</v>
      </c>
      <c r="I11" s="74">
        <v>68543.39064261556</v>
      </c>
      <c r="J11" s="74">
        <v>71428.90229526385</v>
      </c>
      <c r="K11" s="72">
        <f t="shared" si="0"/>
        <v>2.899327404812354</v>
      </c>
      <c r="L11" s="72">
        <f t="shared" si="1"/>
        <v>8.158384468883554</v>
      </c>
      <c r="M11" s="72">
        <f t="shared" si="2"/>
        <v>-0.46623367013251027</v>
      </c>
      <c r="N11" s="72">
        <f t="shared" si="3"/>
        <v>0.625094354728617</v>
      </c>
      <c r="O11" s="72">
        <f t="shared" si="4"/>
        <v>7.224639112429031</v>
      </c>
      <c r="P11" s="72">
        <f t="shared" si="5"/>
        <v>3.9357299116508386</v>
      </c>
      <c r="Q11" s="72">
        <f t="shared" si="6"/>
        <v>4.209759140298914</v>
      </c>
      <c r="R11" s="31"/>
      <c r="S11" s="31"/>
      <c r="T11" s="31"/>
      <c r="U11" s="31"/>
      <c r="V11" s="31"/>
      <c r="W11" s="31"/>
    </row>
    <row r="12" spans="1:23" s="29" customFormat="1" ht="15.75" customHeight="1">
      <c r="A12" s="63">
        <v>6</v>
      </c>
      <c r="B12" s="82" t="s">
        <v>12</v>
      </c>
      <c r="C12" s="74">
        <v>259444.00331413612</v>
      </c>
      <c r="D12" s="74">
        <v>220019.32527351417</v>
      </c>
      <c r="E12" s="74">
        <v>188357.59119927062</v>
      </c>
      <c r="F12" s="74">
        <v>241081.4813230834</v>
      </c>
      <c r="G12" s="74">
        <v>278600.9521455278</v>
      </c>
      <c r="H12" s="74">
        <v>307411.7013748927</v>
      </c>
      <c r="I12" s="74">
        <v>337733.76559557434</v>
      </c>
      <c r="J12" s="74">
        <v>368708.55217853386</v>
      </c>
      <c r="K12" s="72">
        <f t="shared" si="0"/>
        <v>-15.195833219119095</v>
      </c>
      <c r="L12" s="72">
        <f t="shared" si="1"/>
        <v>-14.390433219847239</v>
      </c>
      <c r="M12" s="72">
        <f t="shared" si="2"/>
        <v>27.9913805374768</v>
      </c>
      <c r="N12" s="72">
        <f t="shared" si="3"/>
        <v>15.562983360037947</v>
      </c>
      <c r="O12" s="72">
        <f t="shared" si="4"/>
        <v>10.341224251924146</v>
      </c>
      <c r="P12" s="72">
        <f t="shared" si="5"/>
        <v>9.863666244670185</v>
      </c>
      <c r="Q12" s="72">
        <f t="shared" si="6"/>
        <v>9.17136210184293</v>
      </c>
      <c r="R12" s="31"/>
      <c r="S12" s="31"/>
      <c r="T12" s="31"/>
      <c r="U12" s="31"/>
      <c r="V12" s="31"/>
      <c r="W12" s="31"/>
    </row>
    <row r="13" spans="1:23" s="29" customFormat="1" ht="15.75" customHeight="1">
      <c r="A13" s="63">
        <v>7</v>
      </c>
      <c r="B13" s="82" t="s">
        <v>13</v>
      </c>
      <c r="C13" s="74">
        <v>87480.61910631081</v>
      </c>
      <c r="D13" s="74">
        <v>96682.84375647345</v>
      </c>
      <c r="E13" s="74">
        <v>102588.96699490424</v>
      </c>
      <c r="F13" s="74">
        <v>111369.94523386334</v>
      </c>
      <c r="G13" s="74">
        <v>120683.37748664716</v>
      </c>
      <c r="H13" s="74">
        <v>131281.4744507456</v>
      </c>
      <c r="I13" s="74">
        <v>144090.4422811848</v>
      </c>
      <c r="J13" s="74" t="s">
        <v>61</v>
      </c>
      <c r="K13" s="72">
        <f t="shared" si="0"/>
        <v>10.519158122303224</v>
      </c>
      <c r="L13" s="72">
        <f t="shared" si="1"/>
        <v>6.108760364255787</v>
      </c>
      <c r="M13" s="72">
        <f t="shared" si="2"/>
        <v>8.559378748199364</v>
      </c>
      <c r="N13" s="72">
        <f t="shared" si="3"/>
        <v>8.362608272121122</v>
      </c>
      <c r="O13" s="72">
        <f t="shared" si="4"/>
        <v>8.781737124709693</v>
      </c>
      <c r="P13" s="72">
        <f t="shared" si="5"/>
        <v>9.756873834658904</v>
      </c>
      <c r="Q13" s="72" t="s">
        <v>61</v>
      </c>
      <c r="R13" s="31"/>
      <c r="S13" s="31"/>
      <c r="T13" s="31"/>
      <c r="U13" s="31"/>
      <c r="V13" s="31"/>
      <c r="W13" s="31"/>
    </row>
    <row r="14" spans="1:23" s="29" customFormat="1" ht="15.75" customHeight="1">
      <c r="A14" s="63">
        <v>8</v>
      </c>
      <c r="B14" s="82" t="s">
        <v>14</v>
      </c>
      <c r="C14" s="74">
        <v>106084.6951026599</v>
      </c>
      <c r="D14" s="74">
        <v>111780.04029534935</v>
      </c>
      <c r="E14" s="74">
        <v>119791.24892143531</v>
      </c>
      <c r="F14" s="74">
        <v>125031.59833491885</v>
      </c>
      <c r="G14" s="74">
        <v>137747.71416666472</v>
      </c>
      <c r="H14" s="74">
        <v>148193.0615002062</v>
      </c>
      <c r="I14" s="74">
        <v>157649.41969348455</v>
      </c>
      <c r="J14" s="74">
        <v>168209.41756991498</v>
      </c>
      <c r="K14" s="72">
        <f t="shared" si="0"/>
        <v>5.3686775337177295</v>
      </c>
      <c r="L14" s="72">
        <f t="shared" si="1"/>
        <v>7.166940184417953</v>
      </c>
      <c r="M14" s="72">
        <f t="shared" si="2"/>
        <v>4.3745678091397195</v>
      </c>
      <c r="N14" s="72">
        <f t="shared" si="3"/>
        <v>10.170321743535226</v>
      </c>
      <c r="O14" s="72">
        <f t="shared" si="4"/>
        <v>7.582955112346454</v>
      </c>
      <c r="P14" s="72">
        <f t="shared" si="5"/>
        <v>6.381107251276518</v>
      </c>
      <c r="Q14" s="72">
        <f t="shared" si="6"/>
        <v>6.698405802547242</v>
      </c>
      <c r="R14" s="31"/>
      <c r="S14" s="31"/>
      <c r="T14" s="31"/>
      <c r="U14" s="31"/>
      <c r="V14" s="31"/>
      <c r="W14" s="31"/>
    </row>
    <row r="15" spans="1:23" s="29" customFormat="1" ht="15.75" customHeight="1">
      <c r="A15" s="63">
        <v>9</v>
      </c>
      <c r="B15" s="82" t="s">
        <v>37</v>
      </c>
      <c r="C15" s="74">
        <v>87720.98219631476</v>
      </c>
      <c r="D15" s="74">
        <v>92672.39314059253</v>
      </c>
      <c r="E15" s="74">
        <v>98815.54876527913</v>
      </c>
      <c r="F15" s="74">
        <v>105241.37236405032</v>
      </c>
      <c r="G15" s="74">
        <v>112722.70505480439</v>
      </c>
      <c r="H15" s="74">
        <v>122208.22338033654</v>
      </c>
      <c r="I15" s="74">
        <v>128839.8850369324</v>
      </c>
      <c r="J15" s="74">
        <v>136881.0699469189</v>
      </c>
      <c r="K15" s="72">
        <f t="shared" si="0"/>
        <v>5.644500118793445</v>
      </c>
      <c r="L15" s="72">
        <f t="shared" si="1"/>
        <v>6.628894988572128</v>
      </c>
      <c r="M15" s="72">
        <f t="shared" si="2"/>
        <v>6.502846646163675</v>
      </c>
      <c r="N15" s="72">
        <f t="shared" si="3"/>
        <v>7.108737298554701</v>
      </c>
      <c r="O15" s="72">
        <f t="shared" si="4"/>
        <v>8.414913677701747</v>
      </c>
      <c r="P15" s="72">
        <f t="shared" si="5"/>
        <v>5.426526524288633</v>
      </c>
      <c r="Q15" s="72">
        <f t="shared" si="6"/>
        <v>6.241223288643468</v>
      </c>
      <c r="R15" s="31"/>
      <c r="S15" s="31"/>
      <c r="T15" s="31"/>
      <c r="U15" s="31"/>
      <c r="V15" s="31"/>
      <c r="W15" s="31"/>
    </row>
    <row r="16" spans="1:23" s="29" customFormat="1" ht="15.75" customHeight="1">
      <c r="A16" s="63">
        <v>10</v>
      </c>
      <c r="B16" s="82" t="s">
        <v>38</v>
      </c>
      <c r="C16" s="74">
        <v>53172.690426523215</v>
      </c>
      <c r="D16" s="74">
        <v>52406.0433704503</v>
      </c>
      <c r="E16" s="74">
        <v>54087.74357895411</v>
      </c>
      <c r="F16" s="74">
        <v>50724.19583963574</v>
      </c>
      <c r="G16" s="74">
        <v>59967.49518554689</v>
      </c>
      <c r="H16" s="74">
        <v>60946.10042903517</v>
      </c>
      <c r="I16" s="74">
        <v>63995.11370186238</v>
      </c>
      <c r="J16" s="74" t="s">
        <v>61</v>
      </c>
      <c r="K16" s="72">
        <f t="shared" si="0"/>
        <v>-1.4418060284767904</v>
      </c>
      <c r="L16" s="72">
        <f t="shared" si="1"/>
        <v>3.2089814463116966</v>
      </c>
      <c r="M16" s="72">
        <f t="shared" si="2"/>
        <v>-6.21868748214365</v>
      </c>
      <c r="N16" s="72">
        <f t="shared" si="3"/>
        <v>18.222663154944428</v>
      </c>
      <c r="O16" s="72">
        <f t="shared" si="4"/>
        <v>1.6318928120315093</v>
      </c>
      <c r="P16" s="72">
        <f t="shared" si="5"/>
        <v>5.00280288872203</v>
      </c>
      <c r="Q16" s="72" t="s">
        <v>61</v>
      </c>
      <c r="R16" s="31"/>
      <c r="S16" s="31"/>
      <c r="T16" s="31"/>
      <c r="U16" s="31"/>
      <c r="V16" s="31"/>
      <c r="W16" s="31"/>
    </row>
    <row r="17" spans="1:23" s="29" customFormat="1" ht="15.75" customHeight="1">
      <c r="A17" s="63">
        <v>11</v>
      </c>
      <c r="B17" s="82" t="s">
        <v>11</v>
      </c>
      <c r="C17" s="74">
        <v>41253.81959041499</v>
      </c>
      <c r="D17" s="74">
        <v>44175.81245568424</v>
      </c>
      <c r="E17" s="74">
        <v>43779.2366722865</v>
      </c>
      <c r="F17" s="74">
        <v>48781.101641594694</v>
      </c>
      <c r="G17" s="74">
        <v>44524.48646519219</v>
      </c>
      <c r="H17" s="74">
        <v>48825.647130478115</v>
      </c>
      <c r="I17" s="74">
        <v>54246.00403137939</v>
      </c>
      <c r="J17" s="74">
        <v>57156.5164105348</v>
      </c>
      <c r="K17" s="72">
        <f t="shared" si="0"/>
        <v>7.082963212327968</v>
      </c>
      <c r="L17" s="72">
        <f t="shared" si="1"/>
        <v>-0.8977215388977271</v>
      </c>
      <c r="M17" s="72">
        <f t="shared" si="2"/>
        <v>11.425199134352468</v>
      </c>
      <c r="N17" s="72">
        <f t="shared" si="3"/>
        <v>-8.72595130728449</v>
      </c>
      <c r="O17" s="72">
        <f t="shared" si="4"/>
        <v>9.660213978320527</v>
      </c>
      <c r="P17" s="72">
        <f t="shared" si="5"/>
        <v>11.10145429596929</v>
      </c>
      <c r="Q17" s="72">
        <f t="shared" si="6"/>
        <v>5.365394983696461</v>
      </c>
      <c r="R17" s="31"/>
      <c r="S17" s="31"/>
      <c r="T17" s="31"/>
      <c r="U17" s="31"/>
      <c r="V17" s="31"/>
      <c r="W17" s="31"/>
    </row>
    <row r="18" spans="1:23" s="29" customFormat="1" ht="15.75" customHeight="1">
      <c r="A18" s="63">
        <v>12</v>
      </c>
      <c r="B18" s="82" t="s">
        <v>15</v>
      </c>
      <c r="C18" s="74">
        <v>90268.77202426578</v>
      </c>
      <c r="D18" s="74">
        <v>94381.78289007297</v>
      </c>
      <c r="E18" s="74">
        <v>101863.97361139544</v>
      </c>
      <c r="F18" s="74">
        <v>105703.31283694512</v>
      </c>
      <c r="G18" s="74">
        <v>116819.05805255882</v>
      </c>
      <c r="H18" s="74">
        <v>131260.33919265462</v>
      </c>
      <c r="I18" s="74">
        <v>142942.73382499</v>
      </c>
      <c r="J18" s="74">
        <v>154808.59299562857</v>
      </c>
      <c r="K18" s="72">
        <f t="shared" si="0"/>
        <v>4.55640502642656</v>
      </c>
      <c r="L18" s="72">
        <f t="shared" si="1"/>
        <v>7.927579340217619</v>
      </c>
      <c r="M18" s="72">
        <f t="shared" si="2"/>
        <v>3.769084485351513</v>
      </c>
      <c r="N18" s="72">
        <f t="shared" si="3"/>
        <v>10.51598565577649</v>
      </c>
      <c r="O18" s="72">
        <f t="shared" si="4"/>
        <v>12.362093463892194</v>
      </c>
      <c r="P18" s="72">
        <f t="shared" si="5"/>
        <v>8.900170991626638</v>
      </c>
      <c r="Q18" s="72">
        <f t="shared" si="6"/>
        <v>8.30112790844366</v>
      </c>
      <c r="R18" s="31"/>
      <c r="S18" s="31"/>
      <c r="T18" s="31"/>
      <c r="U18" s="31"/>
      <c r="V18" s="31"/>
      <c r="W18" s="31"/>
    </row>
    <row r="19" spans="1:23" s="29" customFormat="1" ht="15.75" customHeight="1">
      <c r="A19" s="63">
        <v>13</v>
      </c>
      <c r="B19" s="82" t="s">
        <v>16</v>
      </c>
      <c r="C19" s="74">
        <v>97912.41866092499</v>
      </c>
      <c r="D19" s="74">
        <v>103550.76449600312</v>
      </c>
      <c r="E19" s="74">
        <v>107845.93681147219</v>
      </c>
      <c r="F19" s="74">
        <v>112444.43583821802</v>
      </c>
      <c r="G19" s="74">
        <v>120386.5454739482</v>
      </c>
      <c r="H19" s="74">
        <v>129255.82462112623</v>
      </c>
      <c r="I19" s="74">
        <v>136364.4519332061</v>
      </c>
      <c r="J19" s="74" t="s">
        <v>61</v>
      </c>
      <c r="K19" s="72">
        <f t="shared" si="0"/>
        <v>5.758560468824655</v>
      </c>
      <c r="L19" s="72">
        <f t="shared" si="1"/>
        <v>4.147890492527324</v>
      </c>
      <c r="M19" s="72">
        <f t="shared" si="2"/>
        <v>4.2639520437237906</v>
      </c>
      <c r="N19" s="72">
        <f t="shared" si="3"/>
        <v>7.063141520988253</v>
      </c>
      <c r="O19" s="72">
        <f t="shared" si="4"/>
        <v>7.367334208536931</v>
      </c>
      <c r="P19" s="72">
        <f t="shared" si="5"/>
        <v>5.49965723627281</v>
      </c>
      <c r="Q19" s="72" t="s">
        <v>61</v>
      </c>
      <c r="R19" s="31"/>
      <c r="S19" s="31"/>
      <c r="T19" s="31"/>
      <c r="U19" s="31"/>
      <c r="V19" s="31"/>
      <c r="W19" s="31"/>
    </row>
    <row r="20" spans="1:23" s="29" customFormat="1" ht="15.75" customHeight="1">
      <c r="A20" s="63">
        <v>14</v>
      </c>
      <c r="B20" s="82" t="s">
        <v>39</v>
      </c>
      <c r="C20" s="74">
        <v>38550.52630141849</v>
      </c>
      <c r="D20" s="74">
        <v>41287.0132665967</v>
      </c>
      <c r="E20" s="74">
        <v>42778.01941335596</v>
      </c>
      <c r="F20" s="74">
        <v>44335.56810162315</v>
      </c>
      <c r="G20" s="74">
        <v>47762.89202869618</v>
      </c>
      <c r="H20" s="74">
        <v>53252.87128712871</v>
      </c>
      <c r="I20" s="74">
        <v>55676.80019015212</v>
      </c>
      <c r="J20" s="74">
        <v>58706.316191791295</v>
      </c>
      <c r="K20" s="72">
        <f t="shared" si="0"/>
        <v>7.098442557650685</v>
      </c>
      <c r="L20" s="72">
        <f t="shared" si="1"/>
        <v>3.6113199497662833</v>
      </c>
      <c r="M20" s="72">
        <f t="shared" si="2"/>
        <v>3.6410023409846985</v>
      </c>
      <c r="N20" s="72">
        <f t="shared" si="3"/>
        <v>7.730416173346725</v>
      </c>
      <c r="O20" s="72">
        <f t="shared" si="4"/>
        <v>11.494235430999723</v>
      </c>
      <c r="P20" s="72">
        <f t="shared" si="5"/>
        <v>4.551733727096277</v>
      </c>
      <c r="Q20" s="72">
        <f t="shared" si="6"/>
        <v>5.441253792050759</v>
      </c>
      <c r="R20" s="31"/>
      <c r="S20" s="31"/>
      <c r="T20" s="31"/>
      <c r="U20" s="31"/>
      <c r="V20" s="31"/>
      <c r="W20" s="31"/>
    </row>
    <row r="21" spans="1:23" s="29" customFormat="1" ht="15.75" customHeight="1">
      <c r="A21" s="63">
        <v>15</v>
      </c>
      <c r="B21" s="82" t="s">
        <v>17</v>
      </c>
      <c r="C21" s="74">
        <v>99563.8380866972</v>
      </c>
      <c r="D21" s="74">
        <v>103903.96985746337</v>
      </c>
      <c r="E21" s="74">
        <v>109398.97947684712</v>
      </c>
      <c r="F21" s="74">
        <v>114746.17201971229</v>
      </c>
      <c r="G21" s="74">
        <v>122422.01027322137</v>
      </c>
      <c r="H21" s="74">
        <v>132898.61174384056</v>
      </c>
      <c r="I21" s="74">
        <v>141152.4245264165</v>
      </c>
      <c r="J21" s="74" t="s">
        <v>61</v>
      </c>
      <c r="K21" s="72">
        <f t="shared" si="0"/>
        <v>4.359144699691981</v>
      </c>
      <c r="L21" s="72">
        <f t="shared" si="1"/>
        <v>5.288546363456433</v>
      </c>
      <c r="M21" s="72">
        <f t="shared" si="2"/>
        <v>4.887790149812915</v>
      </c>
      <c r="N21" s="72">
        <f t="shared" si="3"/>
        <v>6.689406817153284</v>
      </c>
      <c r="O21" s="72">
        <f t="shared" si="4"/>
        <v>8.557776046347826</v>
      </c>
      <c r="P21" s="72">
        <f t="shared" si="5"/>
        <v>6.210608729672046</v>
      </c>
      <c r="Q21" s="72" t="s">
        <v>61</v>
      </c>
      <c r="R21" s="31"/>
      <c r="S21" s="31"/>
      <c r="T21" s="31"/>
      <c r="U21" s="31"/>
      <c r="V21" s="31"/>
      <c r="W21" s="31"/>
    </row>
    <row r="22" spans="1:23" s="29" customFormat="1" ht="15.75" customHeight="1">
      <c r="A22" s="63">
        <v>16</v>
      </c>
      <c r="B22" s="82" t="s">
        <v>18</v>
      </c>
      <c r="C22" s="74">
        <v>39761.679515989636</v>
      </c>
      <c r="D22" s="74">
        <v>38953.5962924123</v>
      </c>
      <c r="E22" s="74">
        <v>41441.450844091356</v>
      </c>
      <c r="F22" s="74">
        <v>44100.57331649013</v>
      </c>
      <c r="G22" s="74">
        <v>46388.66525087958</v>
      </c>
      <c r="H22" s="74">
        <v>47150.81112937746</v>
      </c>
      <c r="I22" s="74">
        <v>48112.952675834014</v>
      </c>
      <c r="J22" s="74" t="s">
        <v>61</v>
      </c>
      <c r="K22" s="72">
        <f t="shared" si="0"/>
        <v>-2.0323166259925642</v>
      </c>
      <c r="L22" s="72">
        <f t="shared" si="1"/>
        <v>6.386713393555539</v>
      </c>
      <c r="M22" s="72">
        <f t="shared" si="2"/>
        <v>6.416576684061511</v>
      </c>
      <c r="N22" s="72">
        <f t="shared" si="3"/>
        <v>5.188349634298021</v>
      </c>
      <c r="O22" s="72">
        <f t="shared" si="4"/>
        <v>1.6429571197533477</v>
      </c>
      <c r="P22" s="72">
        <f t="shared" si="5"/>
        <v>2.0405620251505923</v>
      </c>
      <c r="Q22" s="72" t="s">
        <v>61</v>
      </c>
      <c r="R22" s="31"/>
      <c r="S22" s="31"/>
      <c r="T22" s="31"/>
      <c r="U22" s="31"/>
      <c r="V22" s="31"/>
      <c r="W22" s="31"/>
    </row>
    <row r="23" spans="1:23" s="29" customFormat="1" ht="15.75" customHeight="1">
      <c r="A23" s="63">
        <v>17</v>
      </c>
      <c r="B23" s="82" t="s">
        <v>19</v>
      </c>
      <c r="C23" s="74">
        <v>60013.394552460086</v>
      </c>
      <c r="D23" s="74">
        <v>59703.11297059725</v>
      </c>
      <c r="E23" s="74">
        <v>58681.18250383067</v>
      </c>
      <c r="F23" s="74">
        <v>55936.44854289696</v>
      </c>
      <c r="G23" s="74">
        <v>56038.63996568347</v>
      </c>
      <c r="H23" s="74">
        <v>57751.74639255181</v>
      </c>
      <c r="I23" s="74">
        <v>61788.94699568539</v>
      </c>
      <c r="J23" s="74" t="s">
        <v>61</v>
      </c>
      <c r="K23" s="72">
        <f t="shared" si="0"/>
        <v>-0.5170205487903416</v>
      </c>
      <c r="L23" s="72">
        <f t="shared" si="1"/>
        <v>-1.7116870727827234</v>
      </c>
      <c r="M23" s="72">
        <f t="shared" si="2"/>
        <v>-4.67736648073604</v>
      </c>
      <c r="N23" s="72">
        <f t="shared" si="3"/>
        <v>0.18269201110996391</v>
      </c>
      <c r="O23" s="72">
        <f t="shared" si="4"/>
        <v>3.0570092848745105</v>
      </c>
      <c r="P23" s="72">
        <f t="shared" si="5"/>
        <v>6.990612155157706</v>
      </c>
      <c r="Q23" s="72" t="s">
        <v>61</v>
      </c>
      <c r="R23" s="31"/>
      <c r="S23" s="31"/>
      <c r="T23" s="31"/>
      <c r="U23" s="31"/>
      <c r="V23" s="31"/>
      <c r="W23" s="31"/>
    </row>
    <row r="24" spans="1:23" s="29" customFormat="1" ht="15.75" customHeight="1">
      <c r="A24" s="63">
        <v>18</v>
      </c>
      <c r="B24" s="82" t="s">
        <v>20</v>
      </c>
      <c r="C24" s="74">
        <v>57654.02579069994</v>
      </c>
      <c r="D24" s="74">
        <v>60261.40979352364</v>
      </c>
      <c r="E24" s="74">
        <v>67594.13291297489</v>
      </c>
      <c r="F24" s="74">
        <v>85055.67890691716</v>
      </c>
      <c r="G24" s="74">
        <v>91844.82759771665</v>
      </c>
      <c r="H24" s="74">
        <v>99088.73818251496</v>
      </c>
      <c r="I24" s="74">
        <v>105617.078630558</v>
      </c>
      <c r="J24" s="74" t="s">
        <v>61</v>
      </c>
      <c r="K24" s="72">
        <f t="shared" si="0"/>
        <v>4.522466500933035</v>
      </c>
      <c r="L24" s="72">
        <f t="shared" si="1"/>
        <v>12.168190463143304</v>
      </c>
      <c r="M24" s="72">
        <f t="shared" si="2"/>
        <v>25.83293141199607</v>
      </c>
      <c r="N24" s="72">
        <f t="shared" si="3"/>
        <v>7.98200517361029</v>
      </c>
      <c r="O24" s="72">
        <f t="shared" si="4"/>
        <v>7.887118713453177</v>
      </c>
      <c r="P24" s="72">
        <f t="shared" si="5"/>
        <v>6.588377819503833</v>
      </c>
      <c r="Q24" s="72" t="s">
        <v>61</v>
      </c>
      <c r="R24" s="31"/>
      <c r="S24" s="31"/>
      <c r="T24" s="31"/>
      <c r="U24" s="31"/>
      <c r="V24" s="31"/>
      <c r="W24" s="31"/>
    </row>
    <row r="25" spans="1:23" s="29" customFormat="1" ht="15.75" customHeight="1">
      <c r="A25" s="63">
        <v>19</v>
      </c>
      <c r="B25" s="82" t="s">
        <v>21</v>
      </c>
      <c r="C25" s="74">
        <v>53009.90391102406</v>
      </c>
      <c r="D25" s="74">
        <v>55482.18830365204</v>
      </c>
      <c r="E25" s="74">
        <v>58619.34739412618</v>
      </c>
      <c r="F25" s="74">
        <v>60371.82061243112</v>
      </c>
      <c r="G25" s="74">
        <v>60662.968904199224</v>
      </c>
      <c r="H25" s="74">
        <v>64939.30569809163</v>
      </c>
      <c r="I25" s="74">
        <v>66304.52108199672</v>
      </c>
      <c r="J25" s="74" t="s">
        <v>61</v>
      </c>
      <c r="K25" s="72">
        <f t="shared" si="0"/>
        <v>4.663816023469209</v>
      </c>
      <c r="L25" s="72">
        <f t="shared" si="1"/>
        <v>5.6543535617315115</v>
      </c>
      <c r="M25" s="72">
        <f t="shared" si="2"/>
        <v>2.989581590736961</v>
      </c>
      <c r="N25" s="72">
        <f t="shared" si="3"/>
        <v>0.48225859153261297</v>
      </c>
      <c r="O25" s="72">
        <f t="shared" si="4"/>
        <v>7.049336475182628</v>
      </c>
      <c r="P25" s="72">
        <f t="shared" si="5"/>
        <v>2.102294395095768</v>
      </c>
      <c r="Q25" s="72" t="s">
        <v>61</v>
      </c>
      <c r="R25" s="31"/>
      <c r="S25" s="31"/>
      <c r="T25" s="31"/>
      <c r="U25" s="31"/>
      <c r="V25" s="31"/>
      <c r="W25" s="31"/>
    </row>
    <row r="26" spans="1:23" s="29" customFormat="1" ht="15.75" customHeight="1">
      <c r="A26" s="63">
        <v>20</v>
      </c>
      <c r="B26" s="82" t="s">
        <v>34</v>
      </c>
      <c r="C26" s="74">
        <v>48369.55843562703</v>
      </c>
      <c r="D26" s="74">
        <v>50714.18542558048</v>
      </c>
      <c r="E26" s="74">
        <v>54108.68872976026</v>
      </c>
      <c r="F26" s="74">
        <v>54209.53479046964</v>
      </c>
      <c r="G26" s="74">
        <v>57591.991593563434</v>
      </c>
      <c r="H26" s="74">
        <v>66239.73846930952</v>
      </c>
      <c r="I26" s="74">
        <v>69864.23959711757</v>
      </c>
      <c r="J26" s="74">
        <v>74926.93618085994</v>
      </c>
      <c r="K26" s="72">
        <f t="shared" si="0"/>
        <v>4.8473194004320135</v>
      </c>
      <c r="L26" s="72">
        <f t="shared" si="1"/>
        <v>6.693400033331855</v>
      </c>
      <c r="M26" s="72">
        <f t="shared" si="2"/>
        <v>0.18637683351197154</v>
      </c>
      <c r="N26" s="72">
        <f t="shared" si="3"/>
        <v>6.239597547124603</v>
      </c>
      <c r="O26" s="72">
        <f t="shared" si="4"/>
        <v>15.015537119769576</v>
      </c>
      <c r="P26" s="72">
        <f t="shared" si="5"/>
        <v>5.471792630170739</v>
      </c>
      <c r="Q26" s="72">
        <f t="shared" si="6"/>
        <v>7.246477758774944</v>
      </c>
      <c r="R26" s="31"/>
      <c r="S26" s="31"/>
      <c r="T26" s="31"/>
      <c r="U26" s="31"/>
      <c r="V26" s="31"/>
      <c r="W26" s="31"/>
    </row>
    <row r="27" spans="1:23" s="29" customFormat="1" ht="15.75" customHeight="1">
      <c r="A27" s="63">
        <v>21</v>
      </c>
      <c r="B27" s="82" t="s">
        <v>22</v>
      </c>
      <c r="C27" s="74">
        <v>85576.64798491371</v>
      </c>
      <c r="D27" s="74">
        <v>88914.67859798868</v>
      </c>
      <c r="E27" s="74">
        <v>93238.16378312816</v>
      </c>
      <c r="F27" s="74">
        <v>95806.83448411101</v>
      </c>
      <c r="G27" s="74">
        <v>100141.21774962831</v>
      </c>
      <c r="H27" s="74">
        <v>105848.4564003785</v>
      </c>
      <c r="I27" s="74">
        <v>110834.04426245959</v>
      </c>
      <c r="J27" s="74">
        <v>116222.30417224439</v>
      </c>
      <c r="K27" s="72">
        <f t="shared" si="0"/>
        <v>3.9006325810558025</v>
      </c>
      <c r="L27" s="72">
        <f t="shared" si="1"/>
        <v>4.862510052684684</v>
      </c>
      <c r="M27" s="72">
        <f t="shared" si="2"/>
        <v>2.7549563362890552</v>
      </c>
      <c r="N27" s="72">
        <f t="shared" si="3"/>
        <v>4.524085665554622</v>
      </c>
      <c r="O27" s="72">
        <f t="shared" si="4"/>
        <v>5.699190382345208</v>
      </c>
      <c r="P27" s="72">
        <f t="shared" si="5"/>
        <v>4.710118627732072</v>
      </c>
      <c r="Q27" s="72">
        <f t="shared" si="6"/>
        <v>4.8615567045674055</v>
      </c>
      <c r="R27" s="31"/>
      <c r="S27" s="31"/>
      <c r="T27" s="31"/>
      <c r="U27" s="31"/>
      <c r="V27" s="31"/>
      <c r="W27" s="31"/>
    </row>
    <row r="28" spans="1:23" s="29" customFormat="1" ht="15.75" customHeight="1">
      <c r="A28" s="63">
        <v>22</v>
      </c>
      <c r="B28" s="82" t="s">
        <v>23</v>
      </c>
      <c r="C28" s="74">
        <v>57191.559773450615</v>
      </c>
      <c r="D28" s="74">
        <v>58441.358034104785</v>
      </c>
      <c r="E28" s="74">
        <v>61052.692662450056</v>
      </c>
      <c r="F28" s="74">
        <v>64495.74163469819</v>
      </c>
      <c r="G28" s="74">
        <v>68564.76441670483</v>
      </c>
      <c r="H28" s="74">
        <v>71075.66297555027</v>
      </c>
      <c r="I28" s="74">
        <v>74452.83583932708</v>
      </c>
      <c r="J28" s="74">
        <v>78785.36164494192</v>
      </c>
      <c r="K28" s="72">
        <f t="shared" si="0"/>
        <v>2.185284446874533</v>
      </c>
      <c r="L28" s="72">
        <f t="shared" si="1"/>
        <v>4.468299020055923</v>
      </c>
      <c r="M28" s="72">
        <f t="shared" si="2"/>
        <v>5.639471122566491</v>
      </c>
      <c r="N28" s="72">
        <f t="shared" si="3"/>
        <v>6.308978978881186</v>
      </c>
      <c r="O28" s="72">
        <f t="shared" si="4"/>
        <v>3.662082966675655</v>
      </c>
      <c r="P28" s="72">
        <f t="shared" si="5"/>
        <v>4.751517921033738</v>
      </c>
      <c r="Q28" s="72">
        <f t="shared" si="6"/>
        <v>5.819154847190305</v>
      </c>
      <c r="R28" s="31"/>
      <c r="S28" s="31"/>
      <c r="T28" s="31"/>
      <c r="U28" s="31"/>
      <c r="V28" s="31"/>
      <c r="W28" s="31"/>
    </row>
    <row r="29" spans="1:23" s="29" customFormat="1" ht="15.75" customHeight="1">
      <c r="A29" s="63">
        <v>23</v>
      </c>
      <c r="B29" s="82" t="s">
        <v>24</v>
      </c>
      <c r="C29" s="74">
        <v>158667.3751947555</v>
      </c>
      <c r="D29" s="74">
        <v>160552.77355197314</v>
      </c>
      <c r="E29" s="74">
        <v>168897.22525956936</v>
      </c>
      <c r="F29" s="74">
        <v>180674.59135023082</v>
      </c>
      <c r="G29" s="74">
        <v>195065.83709086713</v>
      </c>
      <c r="H29" s="74">
        <v>207354.63565227384</v>
      </c>
      <c r="I29" s="74">
        <v>219792.24165546807</v>
      </c>
      <c r="J29" s="74">
        <v>232967.92977421626</v>
      </c>
      <c r="K29" s="72">
        <f t="shared" si="0"/>
        <v>1.188270969317685</v>
      </c>
      <c r="L29" s="72">
        <f t="shared" si="1"/>
        <v>5.197326413607556</v>
      </c>
      <c r="M29" s="72">
        <f t="shared" si="2"/>
        <v>6.9730962557623</v>
      </c>
      <c r="N29" s="72">
        <f t="shared" si="3"/>
        <v>7.965284788019474</v>
      </c>
      <c r="O29" s="72">
        <f t="shared" si="4"/>
        <v>6.299820996170766</v>
      </c>
      <c r="P29" s="72">
        <f t="shared" si="5"/>
        <v>5.99822905529426</v>
      </c>
      <c r="Q29" s="72">
        <f t="shared" si="6"/>
        <v>5.99461019165615</v>
      </c>
      <c r="R29" s="31"/>
      <c r="S29" s="31"/>
      <c r="T29" s="31"/>
      <c r="U29" s="31"/>
      <c r="V29" s="31"/>
      <c r="W29" s="31"/>
    </row>
    <row r="30" spans="1:23" s="29" customFormat="1" ht="15.75" customHeight="1">
      <c r="A30" s="63">
        <v>24</v>
      </c>
      <c r="B30" s="82" t="s">
        <v>25</v>
      </c>
      <c r="C30" s="74">
        <v>92984.04268469884</v>
      </c>
      <c r="D30" s="74">
        <v>96890.23983341285</v>
      </c>
      <c r="E30" s="74">
        <v>101558.554921956</v>
      </c>
      <c r="F30" s="74">
        <v>106189.00146254731</v>
      </c>
      <c r="G30" s="74">
        <v>114580.63485845772</v>
      </c>
      <c r="H30" s="74">
        <v>121377.98905056037</v>
      </c>
      <c r="I30" s="74">
        <v>129328.0561460665</v>
      </c>
      <c r="J30" s="74">
        <v>138805.2965668962</v>
      </c>
      <c r="K30" s="72">
        <f t="shared" si="0"/>
        <v>4.200932800867349</v>
      </c>
      <c r="L30" s="72">
        <f t="shared" si="1"/>
        <v>4.818147933754275</v>
      </c>
      <c r="M30" s="72">
        <f t="shared" si="2"/>
        <v>4.5593860055901985</v>
      </c>
      <c r="N30" s="72">
        <f t="shared" si="3"/>
        <v>7.902544783670578</v>
      </c>
      <c r="O30" s="72">
        <f t="shared" si="4"/>
        <v>5.932376095227141</v>
      </c>
      <c r="P30" s="72">
        <f t="shared" si="5"/>
        <v>6.5498424860165585</v>
      </c>
      <c r="Q30" s="72">
        <f t="shared" si="6"/>
        <v>7.328062218862911</v>
      </c>
      <c r="R30" s="31"/>
      <c r="S30" s="31"/>
      <c r="T30" s="31"/>
      <c r="U30" s="31"/>
      <c r="V30" s="31"/>
      <c r="W30" s="31"/>
    </row>
    <row r="31" spans="1:23" s="29" customFormat="1" ht="15.75" customHeight="1">
      <c r="A31" s="63">
        <v>25</v>
      </c>
      <c r="B31" s="82" t="s">
        <v>44</v>
      </c>
      <c r="C31" s="74">
        <v>91121.38893559777</v>
      </c>
      <c r="D31" s="74">
        <v>92731.60932297447</v>
      </c>
      <c r="E31" s="74">
        <v>96039.30111810115</v>
      </c>
      <c r="F31" s="74">
        <v>101424.34314312137</v>
      </c>
      <c r="G31" s="74">
        <v>112267.02547707873</v>
      </c>
      <c r="H31" s="74">
        <v>121567.82295693907</v>
      </c>
      <c r="I31" s="74">
        <v>132379.6758269317</v>
      </c>
      <c r="J31" s="74">
        <v>145082.15092656715</v>
      </c>
      <c r="K31" s="72">
        <f t="shared" si="0"/>
        <v>1.7671157191367683</v>
      </c>
      <c r="L31" s="72">
        <f t="shared" si="1"/>
        <v>3.5669517862095432</v>
      </c>
      <c r="M31" s="72">
        <f t="shared" si="2"/>
        <v>5.60712329465845</v>
      </c>
      <c r="N31" s="72">
        <f t="shared" si="3"/>
        <v>10.690414152997846</v>
      </c>
      <c r="O31" s="72">
        <f t="shared" si="4"/>
        <v>8.284531847474</v>
      </c>
      <c r="P31" s="72">
        <f t="shared" si="5"/>
        <v>8.893679764111866</v>
      </c>
      <c r="Q31" s="72">
        <f t="shared" si="6"/>
        <v>9.59548738904769</v>
      </c>
      <c r="R31" s="31"/>
      <c r="S31" s="31"/>
      <c r="T31" s="31"/>
      <c r="U31" s="31"/>
      <c r="V31" s="31"/>
      <c r="W31" s="31"/>
    </row>
    <row r="32" spans="1:23" s="29" customFormat="1" ht="15.75" customHeight="1">
      <c r="A32" s="63">
        <v>26</v>
      </c>
      <c r="B32" s="82" t="s">
        <v>26</v>
      </c>
      <c r="C32" s="74">
        <v>47078.51351351351</v>
      </c>
      <c r="D32" s="74">
        <v>50366.4797008547</v>
      </c>
      <c r="E32" s="74">
        <v>54428.76748482449</v>
      </c>
      <c r="F32" s="74">
        <v>63641.72099087353</v>
      </c>
      <c r="G32" s="74">
        <v>61183.483638237565</v>
      </c>
      <c r="H32" s="74">
        <v>65853.67965367965</v>
      </c>
      <c r="I32" s="74">
        <v>74636.75471698113</v>
      </c>
      <c r="J32" s="74" t="s">
        <v>61</v>
      </c>
      <c r="K32" s="72">
        <f t="shared" si="0"/>
        <v>6.984005955067801</v>
      </c>
      <c r="L32" s="72">
        <f t="shared" si="1"/>
        <v>8.06545902770499</v>
      </c>
      <c r="M32" s="72">
        <f t="shared" si="2"/>
        <v>16.92662526047046</v>
      </c>
      <c r="N32" s="72">
        <f t="shared" si="3"/>
        <v>-3.8626192289622168</v>
      </c>
      <c r="O32" s="72">
        <f t="shared" si="4"/>
        <v>7.633099225038848</v>
      </c>
      <c r="P32" s="72">
        <f t="shared" si="5"/>
        <v>13.337257856343214</v>
      </c>
      <c r="Q32" s="72" t="s">
        <v>61</v>
      </c>
      <c r="R32" s="31"/>
      <c r="S32" s="31"/>
      <c r="T32" s="31"/>
      <c r="U32" s="31"/>
      <c r="V32" s="31"/>
      <c r="W32" s="31"/>
    </row>
    <row r="33" spans="1:23" s="29" customFormat="1" ht="15.75" customHeight="1">
      <c r="A33" s="63">
        <v>27</v>
      </c>
      <c r="B33" s="82" t="s">
        <v>27</v>
      </c>
      <c r="C33" s="74">
        <v>32002.00161442838</v>
      </c>
      <c r="D33" s="74">
        <v>32907.893762975444</v>
      </c>
      <c r="E33" s="74">
        <v>34043.70792469694</v>
      </c>
      <c r="F33" s="74">
        <v>34583.27250634248</v>
      </c>
      <c r="G33" s="74">
        <v>36923.457283099604</v>
      </c>
      <c r="H33" s="74">
        <v>38965.08182810587</v>
      </c>
      <c r="I33" s="74">
        <v>41081.887018465175</v>
      </c>
      <c r="J33" s="74">
        <v>43102.06763983105</v>
      </c>
      <c r="K33" s="72">
        <f t="shared" si="0"/>
        <v>2.830735900402658</v>
      </c>
      <c r="L33" s="72">
        <f t="shared" si="1"/>
        <v>3.4514945559943158</v>
      </c>
      <c r="M33" s="72">
        <f t="shared" si="2"/>
        <v>1.5849171977360186</v>
      </c>
      <c r="N33" s="72">
        <f t="shared" si="3"/>
        <v>6.766811256303001</v>
      </c>
      <c r="O33" s="72">
        <f t="shared" si="4"/>
        <v>5.529342849323982</v>
      </c>
      <c r="P33" s="72">
        <f t="shared" si="5"/>
        <v>5.432569600899527</v>
      </c>
      <c r="Q33" s="72">
        <f t="shared" si="6"/>
        <v>4.917448462038436</v>
      </c>
      <c r="R33" s="31"/>
      <c r="S33" s="31"/>
      <c r="T33" s="31"/>
      <c r="U33" s="31"/>
      <c r="V33" s="31"/>
      <c r="W33" s="31"/>
    </row>
    <row r="34" spans="1:23" s="29" customFormat="1" ht="15.75" customHeight="1">
      <c r="A34" s="63">
        <v>28</v>
      </c>
      <c r="B34" s="82" t="s">
        <v>32</v>
      </c>
      <c r="C34" s="74">
        <v>100304.60390444068</v>
      </c>
      <c r="D34" s="74">
        <v>106317.70985445808</v>
      </c>
      <c r="E34" s="74">
        <v>112802.89116622927</v>
      </c>
      <c r="F34" s="74">
        <v>118788.18680755512</v>
      </c>
      <c r="G34" s="74">
        <v>126952.17711352652</v>
      </c>
      <c r="H34" s="74">
        <v>138285.90055921386</v>
      </c>
      <c r="I34" s="74">
        <v>147203.71625313303</v>
      </c>
      <c r="J34" s="74">
        <v>155150.95525497227</v>
      </c>
      <c r="K34" s="72">
        <f t="shared" si="0"/>
        <v>5.994845416812609</v>
      </c>
      <c r="L34" s="72">
        <f t="shared" si="1"/>
        <v>6.099812835179549</v>
      </c>
      <c r="M34" s="72">
        <f t="shared" si="2"/>
        <v>5.305977160200399</v>
      </c>
      <c r="N34" s="72">
        <f t="shared" si="3"/>
        <v>6.872729120108232</v>
      </c>
      <c r="O34" s="72">
        <f t="shared" si="4"/>
        <v>8.927553432622275</v>
      </c>
      <c r="P34" s="72">
        <f t="shared" si="5"/>
        <v>6.448824976267602</v>
      </c>
      <c r="Q34" s="72">
        <f t="shared" si="6"/>
        <v>5.398803239568423</v>
      </c>
      <c r="R34" s="31"/>
      <c r="S34" s="31"/>
      <c r="T34" s="31"/>
      <c r="U34" s="31"/>
      <c r="V34" s="31"/>
      <c r="W34" s="31"/>
    </row>
    <row r="35" spans="1:23" s="30" customFormat="1" ht="15.75" customHeight="1">
      <c r="A35" s="63">
        <v>29</v>
      </c>
      <c r="B35" s="82" t="s">
        <v>28</v>
      </c>
      <c r="C35" s="74">
        <v>51543.41729039281</v>
      </c>
      <c r="D35" s="74">
        <v>53156.7377403536</v>
      </c>
      <c r="E35" s="74">
        <v>53810.50976915577</v>
      </c>
      <c r="F35" s="74">
        <v>54520.25107538011</v>
      </c>
      <c r="G35" s="74">
        <v>57255.25209225108</v>
      </c>
      <c r="H35" s="74">
        <v>60618.17447041622</v>
      </c>
      <c r="I35" s="74">
        <v>65496.50791176798</v>
      </c>
      <c r="J35" s="74">
        <v>73202.36992789159</v>
      </c>
      <c r="K35" s="72">
        <f t="shared" si="0"/>
        <v>3.1300222895029037</v>
      </c>
      <c r="L35" s="72">
        <f t="shared" si="1"/>
        <v>1.2298949420025451</v>
      </c>
      <c r="M35" s="72">
        <f t="shared" si="2"/>
        <v>1.3189641006358954</v>
      </c>
      <c r="N35" s="72">
        <f t="shared" si="3"/>
        <v>5.016486466816787</v>
      </c>
      <c r="O35" s="72">
        <f t="shared" si="4"/>
        <v>5.873561385681654</v>
      </c>
      <c r="P35" s="72">
        <f t="shared" si="5"/>
        <v>8.047641625586337</v>
      </c>
      <c r="Q35" s="72">
        <f t="shared" si="6"/>
        <v>11.765302092906055</v>
      </c>
      <c r="R35" s="34"/>
      <c r="S35" s="34"/>
      <c r="T35" s="34"/>
      <c r="U35" s="34"/>
      <c r="V35" s="34"/>
      <c r="W35" s="34"/>
    </row>
    <row r="36" spans="1:17" s="31" customFormat="1" ht="15.75" customHeight="1">
      <c r="A36" s="63">
        <v>30</v>
      </c>
      <c r="B36" s="82" t="s">
        <v>40</v>
      </c>
      <c r="C36" s="74">
        <v>88176.72923545844</v>
      </c>
      <c r="D36" s="74">
        <v>90063.8909857231</v>
      </c>
      <c r="E36" s="74">
        <v>94569.53010053607</v>
      </c>
      <c r="F36" s="74">
        <v>100754.11234037271</v>
      </c>
      <c r="G36" s="74">
        <v>106237.17993660722</v>
      </c>
      <c r="H36" s="74">
        <v>118111.57190216878</v>
      </c>
      <c r="I36" s="74">
        <v>130669.7263509619</v>
      </c>
      <c r="J36" s="74" t="s">
        <v>61</v>
      </c>
      <c r="K36" s="72">
        <f t="shared" si="0"/>
        <v>2.140203845875675</v>
      </c>
      <c r="L36" s="72">
        <f t="shared" si="1"/>
        <v>5.002714257068021</v>
      </c>
      <c r="M36" s="72">
        <f t="shared" si="2"/>
        <v>6.539719752505761</v>
      </c>
      <c r="N36" s="72">
        <f t="shared" si="3"/>
        <v>5.442028587092636</v>
      </c>
      <c r="O36" s="72">
        <f t="shared" si="4"/>
        <v>11.177246960665869</v>
      </c>
      <c r="P36" s="72">
        <f t="shared" si="5"/>
        <v>10.632450526689269</v>
      </c>
      <c r="Q36" s="72" t="s">
        <v>61</v>
      </c>
    </row>
    <row r="37" spans="1:23" s="29" customFormat="1" ht="15.75" customHeight="1">
      <c r="A37" s="63">
        <v>31</v>
      </c>
      <c r="B37" s="82" t="s">
        <v>29</v>
      </c>
      <c r="C37" s="74">
        <v>159116.16541353383</v>
      </c>
      <c r="D37" s="74">
        <v>169492.22222222222</v>
      </c>
      <c r="E37" s="74">
        <v>180779.01459854015</v>
      </c>
      <c r="F37" s="74">
        <v>183029.4964028777</v>
      </c>
      <c r="G37" s="74">
        <v>195594.59219858155</v>
      </c>
      <c r="H37" s="74">
        <v>210404.53752181501</v>
      </c>
      <c r="I37" s="74">
        <v>232115.99312123816</v>
      </c>
      <c r="J37" s="74" t="s">
        <v>61</v>
      </c>
      <c r="K37" s="72">
        <f t="shared" si="0"/>
        <v>6.521057607014086</v>
      </c>
      <c r="L37" s="72">
        <f t="shared" si="1"/>
        <v>6.659180125398166</v>
      </c>
      <c r="M37" s="72">
        <f t="shared" si="2"/>
        <v>1.2448800040951937</v>
      </c>
      <c r="N37" s="72">
        <f t="shared" si="3"/>
        <v>6.865066037250102</v>
      </c>
      <c r="O37" s="72">
        <f t="shared" si="4"/>
        <v>7.571756026975109</v>
      </c>
      <c r="P37" s="72">
        <f t="shared" si="5"/>
        <v>10.318910350102158</v>
      </c>
      <c r="Q37" s="72" t="s">
        <v>61</v>
      </c>
      <c r="R37" s="31"/>
      <c r="S37" s="31"/>
      <c r="T37" s="31"/>
      <c r="U37" s="31"/>
      <c r="V37" s="31"/>
      <c r="W37" s="31"/>
    </row>
    <row r="38" spans="1:23" s="29" customFormat="1" ht="15.75" customHeight="1">
      <c r="A38" s="63">
        <v>32</v>
      </c>
      <c r="B38" s="82" t="s">
        <v>30</v>
      </c>
      <c r="C38" s="74">
        <v>185360.83729569425</v>
      </c>
      <c r="D38" s="74">
        <v>193175.31577159435</v>
      </c>
      <c r="E38" s="74">
        <v>202216.27396404557</v>
      </c>
      <c r="F38" s="74">
        <v>215726.3840623144</v>
      </c>
      <c r="G38" s="74">
        <v>235737.46094836202</v>
      </c>
      <c r="H38" s="74">
        <v>247254.8353996899</v>
      </c>
      <c r="I38" s="74">
        <v>262681.91973460646</v>
      </c>
      <c r="J38" s="74">
        <v>279601.1466696777</v>
      </c>
      <c r="K38" s="72">
        <f t="shared" si="0"/>
        <v>4.21581958190778</v>
      </c>
      <c r="L38" s="72">
        <f t="shared" si="1"/>
        <v>4.680182950051972</v>
      </c>
      <c r="M38" s="72">
        <f t="shared" si="2"/>
        <v>6.681020193592801</v>
      </c>
      <c r="N38" s="72">
        <f t="shared" si="3"/>
        <v>9.276137906370892</v>
      </c>
      <c r="O38" s="72">
        <f t="shared" si="4"/>
        <v>4.885678502260092</v>
      </c>
      <c r="P38" s="72">
        <f t="shared" si="5"/>
        <v>6.23934585949695</v>
      </c>
      <c r="Q38" s="72">
        <f t="shared" si="6"/>
        <v>6.440956024748516</v>
      </c>
      <c r="R38" s="31"/>
      <c r="S38" s="31"/>
      <c r="T38" s="31"/>
      <c r="U38" s="31"/>
      <c r="V38" s="31"/>
      <c r="W38" s="31"/>
    </row>
    <row r="39" spans="1:23" s="29" customFormat="1" ht="15.75" customHeight="1" thickBot="1">
      <c r="A39" s="110">
        <v>33</v>
      </c>
      <c r="B39" s="111" t="s">
        <v>41</v>
      </c>
      <c r="C39" s="113">
        <v>119649.25019731649</v>
      </c>
      <c r="D39" s="113">
        <v>119195.77248270561</v>
      </c>
      <c r="E39" s="113">
        <v>129127.41573033707</v>
      </c>
      <c r="F39" s="113">
        <v>117101.98739165484</v>
      </c>
      <c r="G39" s="113">
        <v>120999.75106202539</v>
      </c>
      <c r="H39" s="113">
        <v>126556.33259104456</v>
      </c>
      <c r="I39" s="113">
        <v>135762.9367774783</v>
      </c>
      <c r="J39" s="113">
        <v>142583.4176923243</v>
      </c>
      <c r="K39" s="120">
        <f t="shared" si="0"/>
        <v>-0.3790058975405515</v>
      </c>
      <c r="L39" s="120">
        <f t="shared" si="1"/>
        <v>8.332210984305235</v>
      </c>
      <c r="M39" s="120">
        <f t="shared" si="2"/>
        <v>-9.312839005308916</v>
      </c>
      <c r="N39" s="120">
        <f t="shared" si="3"/>
        <v>3.3285205120680246</v>
      </c>
      <c r="O39" s="120">
        <f t="shared" si="4"/>
        <v>4.592225587448382</v>
      </c>
      <c r="P39" s="120">
        <f t="shared" si="5"/>
        <v>7.274708422678501</v>
      </c>
      <c r="Q39" s="120">
        <f t="shared" si="6"/>
        <v>5.023816570810553</v>
      </c>
      <c r="R39" s="31"/>
      <c r="S39" s="31"/>
      <c r="T39" s="31"/>
      <c r="U39" s="31"/>
      <c r="V39" s="31"/>
      <c r="W39" s="31"/>
    </row>
    <row r="40" spans="1:23" s="29" customFormat="1" ht="15.75" customHeight="1">
      <c r="A40" s="105"/>
      <c r="B40" s="106"/>
      <c r="C40" s="107"/>
      <c r="D40" s="107"/>
      <c r="E40" s="107"/>
      <c r="F40" s="107"/>
      <c r="G40" s="107"/>
      <c r="H40" s="107"/>
      <c r="I40" s="107"/>
      <c r="J40" s="107"/>
      <c r="K40" s="108"/>
      <c r="L40" s="108"/>
      <c r="M40" s="108"/>
      <c r="N40" s="108"/>
      <c r="O40" s="108"/>
      <c r="P40" s="108"/>
      <c r="Q40" s="108"/>
      <c r="R40" s="31"/>
      <c r="S40" s="31"/>
      <c r="T40" s="31"/>
      <c r="U40" s="31"/>
      <c r="V40" s="31"/>
      <c r="W40" s="31"/>
    </row>
    <row r="41" spans="1:14" ht="23.25" customHeight="1">
      <c r="A41" s="12"/>
      <c r="B41" s="52" t="s">
        <v>68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</row>
    <row r="42" spans="1:14" ht="23.25" customHeight="1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</row>
    <row r="43" spans="1:14" ht="23.25" customHeight="1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</row>
    <row r="44" spans="1:14" ht="23.25" customHeight="1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</row>
  </sheetData>
  <sheetProtection/>
  <mergeCells count="3">
    <mergeCell ref="C4:G4"/>
    <mergeCell ref="K4:O4"/>
    <mergeCell ref="A1:J1"/>
  </mergeCells>
  <printOptions horizontalCentered="1" verticalCentered="1"/>
  <pageMargins left="0.511811023622047" right="0" top="0.511811023622047" bottom="0" header="0" footer="0"/>
  <pageSetup fitToHeight="1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2019-08-02T01:49:33Z</cp:lastPrinted>
  <dcterms:created xsi:type="dcterms:W3CDTF">2005-08-29T01:40:20Z</dcterms:created>
  <dcterms:modified xsi:type="dcterms:W3CDTF">2019-08-02T02:04:09Z</dcterms:modified>
  <cp:category/>
  <cp:version/>
  <cp:contentType/>
  <cp:contentStatus/>
</cp:coreProperties>
</file>