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3995" windowHeight="7935" activeTab="1"/>
  </bookViews>
  <sheets>
    <sheet name="All India" sheetId="2" r:id="rId1"/>
    <sheet name="Statewise" sheetId="1" r:id="rId2"/>
  </sheets>
  <externalReferences>
    <externalReference r:id="rId3"/>
    <externalReference r:id="rId4"/>
  </externalReferences>
  <definedNames>
    <definedName name="\x">#N/A</definedName>
    <definedName name="\z">#N/A</definedName>
    <definedName name="_Regression_Int" localSheetId="1" hidden="1">1</definedName>
    <definedName name="_xlnm.Print_Area" localSheetId="0">'All India'!$A$1:$G$27</definedName>
    <definedName name="_xlnm.Print_Area" localSheetId="1">Statewise!$A$1:$AE$56</definedName>
    <definedName name="_xlnm.Print_Area">#REF!</definedName>
    <definedName name="Print_Area_MI" localSheetId="1">Statewise!$A$2:$N$55</definedName>
    <definedName name="PRINT_AREA_MI">#REF!</definedName>
    <definedName name="_xlnm.Print_Titles" localSheetId="1">Statewise!$A:$A</definedName>
  </definedNames>
  <calcPr calcId="124519" iterate="1" iterateCount="1"/>
</workbook>
</file>

<file path=xl/calcChain.xml><?xml version="1.0" encoding="utf-8"?>
<calcChain xmlns="http://schemas.openxmlformats.org/spreadsheetml/2006/main">
  <c r="AC9" i="1"/>
  <c r="AC11"/>
  <c r="Z47"/>
  <c r="Z49" s="1"/>
  <c r="Y47"/>
  <c r="P47"/>
  <c r="O47"/>
  <c r="K33"/>
  <c r="F47"/>
  <c r="AA47" l="1"/>
  <c r="AA49" s="1"/>
  <c r="AC46"/>
  <c r="AB46"/>
  <c r="AC44"/>
  <c r="AB44"/>
  <c r="AC43"/>
  <c r="AB43"/>
  <c r="AC42"/>
  <c r="AB42"/>
  <c r="AC41"/>
  <c r="AB41"/>
  <c r="AC40"/>
  <c r="AB40"/>
  <c r="AC39"/>
  <c r="AB39"/>
  <c r="AC38"/>
  <c r="AB38"/>
  <c r="AC37"/>
  <c r="AB37"/>
  <c r="AC36"/>
  <c r="AB36"/>
  <c r="AC35"/>
  <c r="AB35"/>
  <c r="AC34"/>
  <c r="AB34"/>
  <c r="AC32"/>
  <c r="AB32"/>
  <c r="AC31"/>
  <c r="AB31"/>
  <c r="AC30"/>
  <c r="AB30"/>
  <c r="AC29"/>
  <c r="AB29"/>
  <c r="AC28"/>
  <c r="AB28"/>
  <c r="AC27"/>
  <c r="AB27"/>
  <c r="AC26"/>
  <c r="AB26"/>
  <c r="AC25"/>
  <c r="AB25"/>
  <c r="AC24"/>
  <c r="AB24"/>
  <c r="AC23"/>
  <c r="AB23"/>
  <c r="AC22"/>
  <c r="AB22"/>
  <c r="AC21"/>
  <c r="AB21"/>
  <c r="AC20"/>
  <c r="AB20"/>
  <c r="AC19"/>
  <c r="AB19"/>
  <c r="AC18"/>
  <c r="AB18"/>
  <c r="AC17"/>
  <c r="AB17"/>
  <c r="AC16"/>
  <c r="AB16"/>
  <c r="AC15"/>
  <c r="AB15"/>
  <c r="AC14"/>
  <c r="AB14"/>
  <c r="AC13"/>
  <c r="AB13"/>
  <c r="AC12"/>
  <c r="AC47" s="1"/>
  <c r="AC49" s="1"/>
  <c r="AB12"/>
  <c r="AB11"/>
  <c r="AC10"/>
  <c r="AB10"/>
  <c r="AB9"/>
  <c r="W47"/>
  <c r="W49"/>
  <c r="X47"/>
  <c r="X49" s="1"/>
  <c r="Y49"/>
  <c r="U33"/>
  <c r="R34"/>
  <c r="S34" s="1"/>
  <c r="T34" s="1"/>
  <c r="U34" s="1"/>
  <c r="R35"/>
  <c r="S35" s="1"/>
  <c r="T35" s="1"/>
  <c r="U35" s="1"/>
  <c r="R36"/>
  <c r="S36" s="1"/>
  <c r="T36" s="1"/>
  <c r="U36" s="1"/>
  <c r="R37"/>
  <c r="S37" s="1"/>
  <c r="T37" s="1"/>
  <c r="U37" s="1"/>
  <c r="R38"/>
  <c r="S38" s="1"/>
  <c r="T38" s="1"/>
  <c r="U38" s="1"/>
  <c r="R39"/>
  <c r="S39" s="1"/>
  <c r="T39" s="1"/>
  <c r="U39" s="1"/>
  <c r="R40"/>
  <c r="S40" s="1"/>
  <c r="T40" s="1"/>
  <c r="U40" s="1"/>
  <c r="R41"/>
  <c r="S41" s="1"/>
  <c r="T41" s="1"/>
  <c r="U41" s="1"/>
  <c r="R42"/>
  <c r="S42" s="1"/>
  <c r="T42" s="1"/>
  <c r="U42" s="1"/>
  <c r="R43"/>
  <c r="S43" s="1"/>
  <c r="T43" s="1"/>
  <c r="U43" s="1"/>
  <c r="R44"/>
  <c r="S44" s="1"/>
  <c r="T44" s="1"/>
  <c r="U44" s="1"/>
  <c r="R45"/>
  <c r="S45" s="1"/>
  <c r="T45" s="1"/>
  <c r="U45" s="1"/>
  <c r="R46"/>
  <c r="S46" s="1"/>
  <c r="T46" s="1"/>
  <c r="U46" s="1"/>
  <c r="R32"/>
  <c r="S32" s="1"/>
  <c r="T32" s="1"/>
  <c r="U32" s="1"/>
  <c r="R18"/>
  <c r="S18" s="1"/>
  <c r="T18" s="1"/>
  <c r="U18" s="1"/>
  <c r="R19"/>
  <c r="S19" s="1"/>
  <c r="T19" s="1"/>
  <c r="U19" s="1"/>
  <c r="R20"/>
  <c r="S20" s="1"/>
  <c r="T20" s="1"/>
  <c r="U20" s="1"/>
  <c r="R21"/>
  <c r="S21" s="1"/>
  <c r="T21" s="1"/>
  <c r="U21" s="1"/>
  <c r="R22"/>
  <c r="S22" s="1"/>
  <c r="T22" s="1"/>
  <c r="U22" s="1"/>
  <c r="R23"/>
  <c r="S23" s="1"/>
  <c r="T23" s="1"/>
  <c r="U23" s="1"/>
  <c r="R24"/>
  <c r="S24" s="1"/>
  <c r="T24" s="1"/>
  <c r="U24" s="1"/>
  <c r="R25"/>
  <c r="S25" s="1"/>
  <c r="T25" s="1"/>
  <c r="U25" s="1"/>
  <c r="R26"/>
  <c r="S26" s="1"/>
  <c r="T26" s="1"/>
  <c r="U26" s="1"/>
  <c r="R27"/>
  <c r="S27" s="1"/>
  <c r="T27" s="1"/>
  <c r="U27" s="1"/>
  <c r="R28"/>
  <c r="S28" s="1"/>
  <c r="T28" s="1"/>
  <c r="U28" s="1"/>
  <c r="R29"/>
  <c r="S29" s="1"/>
  <c r="T29" s="1"/>
  <c r="U29" s="1"/>
  <c r="R30"/>
  <c r="S30" s="1"/>
  <c r="T30" s="1"/>
  <c r="U30" s="1"/>
  <c r="R31"/>
  <c r="S31" s="1"/>
  <c r="T31" s="1"/>
  <c r="U31" s="1"/>
  <c r="R10"/>
  <c r="S10" s="1"/>
  <c r="T10" s="1"/>
  <c r="U10" s="1"/>
  <c r="R11"/>
  <c r="S11" s="1"/>
  <c r="T11" s="1"/>
  <c r="U11" s="1"/>
  <c r="R12"/>
  <c r="S12" s="1"/>
  <c r="T12" s="1"/>
  <c r="U12" s="1"/>
  <c r="R13"/>
  <c r="S13" s="1"/>
  <c r="T13" s="1"/>
  <c r="U13" s="1"/>
  <c r="R14"/>
  <c r="S14" s="1"/>
  <c r="T14" s="1"/>
  <c r="U14" s="1"/>
  <c r="R15"/>
  <c r="S15" s="1"/>
  <c r="T15" s="1"/>
  <c r="U15" s="1"/>
  <c r="R16"/>
  <c r="S16" s="1"/>
  <c r="T16" s="1"/>
  <c r="U16" s="1"/>
  <c r="R17"/>
  <c r="S17" s="1"/>
  <c r="T17" s="1"/>
  <c r="U17" s="1"/>
  <c r="R9"/>
  <c r="S9" s="1"/>
  <c r="T9" s="1"/>
  <c r="U9" s="1"/>
  <c r="N47"/>
  <c r="M47"/>
  <c r="I38"/>
  <c r="J38" s="1"/>
  <c r="K38" s="1"/>
  <c r="I39"/>
  <c r="J39" s="1"/>
  <c r="K39" s="1"/>
  <c r="I40"/>
  <c r="J40" s="1"/>
  <c r="K40" s="1"/>
  <c r="I41"/>
  <c r="J41" s="1"/>
  <c r="K41" s="1"/>
  <c r="I42"/>
  <c r="J42" s="1"/>
  <c r="K42" s="1"/>
  <c r="I43"/>
  <c r="J43" s="1"/>
  <c r="K43" s="1"/>
  <c r="I44"/>
  <c r="J44" s="1"/>
  <c r="K44" s="1"/>
  <c r="I45"/>
  <c r="J45" s="1"/>
  <c r="K45" s="1"/>
  <c r="I46"/>
  <c r="J46" s="1"/>
  <c r="K46" s="1"/>
  <c r="I35"/>
  <c r="J35" s="1"/>
  <c r="K35" s="1"/>
  <c r="I36"/>
  <c r="J36" s="1"/>
  <c r="K36" s="1"/>
  <c r="I37"/>
  <c r="J37" s="1"/>
  <c r="K37" s="1"/>
  <c r="I34"/>
  <c r="J34" s="1"/>
  <c r="K34" s="1"/>
  <c r="I10"/>
  <c r="J10" s="1"/>
  <c r="K10" s="1"/>
  <c r="I11"/>
  <c r="J11" s="1"/>
  <c r="K11" s="1"/>
  <c r="I12"/>
  <c r="J12" s="1"/>
  <c r="K12" s="1"/>
  <c r="I13"/>
  <c r="J13" s="1"/>
  <c r="K13" s="1"/>
  <c r="I14"/>
  <c r="J14" s="1"/>
  <c r="K14" s="1"/>
  <c r="I15"/>
  <c r="J15" s="1"/>
  <c r="K15" s="1"/>
  <c r="I16"/>
  <c r="J16" s="1"/>
  <c r="K16" s="1"/>
  <c r="I17"/>
  <c r="J17" s="1"/>
  <c r="K17" s="1"/>
  <c r="I18"/>
  <c r="J18" s="1"/>
  <c r="K18" s="1"/>
  <c r="I19"/>
  <c r="J19" s="1"/>
  <c r="K19" s="1"/>
  <c r="I20"/>
  <c r="J20" s="1"/>
  <c r="K20" s="1"/>
  <c r="I21"/>
  <c r="J21" s="1"/>
  <c r="K21" s="1"/>
  <c r="I22"/>
  <c r="J22" s="1"/>
  <c r="K22" s="1"/>
  <c r="I23"/>
  <c r="J23" s="1"/>
  <c r="K23" s="1"/>
  <c r="I24"/>
  <c r="J24" s="1"/>
  <c r="K24" s="1"/>
  <c r="I25"/>
  <c r="J25" s="1"/>
  <c r="K25" s="1"/>
  <c r="I26"/>
  <c r="J26" s="1"/>
  <c r="K26" s="1"/>
  <c r="I27"/>
  <c r="J27" s="1"/>
  <c r="K27" s="1"/>
  <c r="I28"/>
  <c r="J28" s="1"/>
  <c r="K28" s="1"/>
  <c r="I29"/>
  <c r="J29" s="1"/>
  <c r="K29" s="1"/>
  <c r="I30"/>
  <c r="J30" s="1"/>
  <c r="K30" s="1"/>
  <c r="I31"/>
  <c r="J31" s="1"/>
  <c r="K31" s="1"/>
  <c r="I32"/>
  <c r="J32" s="1"/>
  <c r="K32" s="1"/>
  <c r="I9"/>
  <c r="J9" s="1"/>
  <c r="K9" s="1"/>
  <c r="H47"/>
  <c r="E47"/>
  <c r="D47"/>
  <c r="C47"/>
  <c r="AD47" l="1"/>
  <c r="AD49" s="1"/>
  <c r="AE47"/>
  <c r="AE49" s="1"/>
  <c r="AB47"/>
  <c r="AB49" s="1"/>
  <c r="I47"/>
  <c r="J47" s="1"/>
  <c r="K47" s="1"/>
  <c r="R47"/>
  <c r="S47" s="1"/>
  <c r="T47" s="1"/>
  <c r="U47" s="1"/>
</calcChain>
</file>

<file path=xl/sharedStrings.xml><?xml version="1.0" encoding="utf-8"?>
<sst xmlns="http://schemas.openxmlformats.org/spreadsheetml/2006/main" count="180" uniqueCount="86">
  <si>
    <t xml:space="preserve">        1</t>
  </si>
  <si>
    <t xml:space="preserve">           2</t>
  </si>
  <si>
    <t xml:space="preserve">           3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</si>
  <si>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</si>
  <si>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</si>
  <si>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</si>
  <si>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</si>
  <si>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</si>
  <si>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</si>
  <si>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</si>
  <si>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</si>
  <si>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</si>
  <si>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</si>
  <si>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</si>
  <si>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</si>
  <si>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</si>
  <si>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</si>
  <si>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</si>
  <si>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</si>
  <si>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</si>
  <si>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</si>
  <si>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  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</si>
  <si>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</si>
  <si>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</si>
  <si>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</si>
  <si>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</si>
  <si>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</si>
  <si>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</si>
  <si>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</si>
  <si>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</si>
  <si>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</si>
  <si>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</si>
  <si>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</si>
  <si>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</si>
  <si>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</si>
  <si>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</si>
  <si>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</si>
  <si>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</si>
  <si>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 xml:space="preserve"> A &amp; N Islands</t>
  </si>
  <si>
    <t xml:space="preserve"> Chandigarh</t>
  </si>
  <si>
    <t xml:space="preserve"> D. &amp; N. Haveli </t>
  </si>
  <si>
    <t xml:space="preserve"> Daman &amp; Diu</t>
  </si>
  <si>
    <t xml:space="preserve"> Delhi</t>
  </si>
  <si>
    <t xml:space="preserve"> Lakshadweep</t>
  </si>
  <si>
    <t>Ministry of Defence</t>
  </si>
  <si>
    <t>..</t>
  </si>
  <si>
    <t>Ministry of Railways</t>
  </si>
  <si>
    <t xml:space="preserve"> 2008-09 </t>
  </si>
  <si>
    <t>Table 30.13: ACHIEVEMENTS OF FAMILY WELFARE PROGRAMME</t>
  </si>
  <si>
    <t xml:space="preserve"> Puducherry</t>
  </si>
  <si>
    <t xml:space="preserve"> 2009-10 </t>
  </si>
  <si>
    <t>HEALTH AND FAMILY WELFARE</t>
  </si>
  <si>
    <t xml:space="preserve">Number of Sterlisations during the year </t>
  </si>
  <si>
    <t>Number of IUD insertions during the year</t>
  </si>
  <si>
    <t>No. of conventional contraceptive users during the year</t>
  </si>
  <si>
    <t xml:space="preserve"> HEALTH AND FAMILY WELFARE</t>
  </si>
  <si>
    <t>Number of Oral Pill Users during the year</t>
  </si>
  <si>
    <t>2010-11</t>
  </si>
  <si>
    <t>.</t>
  </si>
  <si>
    <t>Total</t>
  </si>
  <si>
    <t>Number of Sterlisations during the year</t>
  </si>
  <si>
    <t>Year</t>
  </si>
  <si>
    <t xml:space="preserve">   Cumulative number of Sterlisations(1) Number**</t>
  </si>
  <si>
    <t xml:space="preserve">  Cumulative number of IUD insertions(1) Number**</t>
  </si>
  <si>
    <t xml:space="preserve"> Notes;(**)=Total upto a particular year</t>
  </si>
  <si>
    <t xml:space="preserve"> Notes;     (**)= Total upto a particular year. </t>
  </si>
  <si>
    <t xml:space="preserve"> (..)= Data not reported by State/UTs/Agency</t>
  </si>
  <si>
    <t>Social marketing Distribution/Commercial Distribution</t>
  </si>
  <si>
    <t>GRAND TOTAL</t>
  </si>
  <si>
    <t>2011-12</t>
  </si>
  <si>
    <t>Source:-Data received from States/UTs through HMIS Portal.</t>
  </si>
  <si>
    <t>2012-13*</t>
  </si>
  <si>
    <t>2013-14*</t>
  </si>
  <si>
    <t>2014-15*</t>
  </si>
  <si>
    <t>* Figures are Provisional</t>
  </si>
  <si>
    <t>* Figures are Provisional.</t>
  </si>
  <si>
    <t xml:space="preserve">   Cumulative number of Sterlisations (Number**)</t>
  </si>
  <si>
    <t xml:space="preserve">  Cumulative number of IUD insertions (Number**)</t>
  </si>
  <si>
    <t>Number of  candom users during the year (Number**)</t>
  </si>
  <si>
    <t>No. of Oral Pill users during the year (Number**)</t>
  </si>
  <si>
    <t xml:space="preserve"> State/UT/Other Agencies.</t>
  </si>
  <si>
    <t xml:space="preserve"> Odisha</t>
  </si>
  <si>
    <t>Telengana #</t>
  </si>
  <si>
    <t># New State created on 2nd June 2014.</t>
  </si>
  <si>
    <t>...</t>
  </si>
  <si>
    <t xml:space="preserve"> Source: Ministry of Health &amp; Family Welfare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</si>
</sst>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/>
    <xf numFmtId="1" fontId="20" fillId="25" borderId="0" xfId="37" applyNumberFormat="1" applyFont="1" applyFill="1" applyBorder="1" applyAlignment="1" applyProtection="1">
      <alignment horizontal="right"/>
    </xf>
    <xf numFmtId="1" fontId="20" fillId="26" borderId="0" xfId="37" applyNumberFormat="1" applyFont="1" applyFill="1" applyBorder="1" applyAlignment="1" applyProtection="1">
      <alignment horizontal="right"/>
    </xf>
    <xf numFmtId="0" fontId="21" fillId="24" borderId="15" xfId="37" applyFont="1" applyFill="1" applyBorder="1" applyAlignment="1" applyProtection="1"/>
    <xf numFmtId="0" fontId="0" fillId="25" borderId="0" xfId="0" applyFill="1"/>
    <xf numFmtId="0" fontId="0" fillId="0" borderId="0" xfId="0" applyFill="1" applyBorder="1"/>
    <xf numFmtId="0" fontId="21" fillId="0" borderId="0" xfId="37" quotePrefix="1" applyFont="1" applyFill="1" applyBorder="1" applyAlignment="1" applyProtection="1">
      <alignment horizontal="left"/>
    </xf>
    <xf numFmtId="1" fontId="21" fillId="0" borderId="0" xfId="37" applyNumberFormat="1" applyFont="1" applyFill="1" applyBorder="1" applyAlignment="1" applyProtection="1">
      <alignment horizontal="right"/>
    </xf>
    <xf numFmtId="0" fontId="21" fillId="0" borderId="0" xfId="37" applyFont="1" applyFill="1" applyBorder="1"/>
    <xf numFmtId="0" fontId="21" fillId="0" borderId="0" xfId="37" applyFont="1" applyBorder="1" applyAlignment="1" applyProtection="1"/>
    <xf numFmtId="0" fontId="21" fillId="0" borderId="0" xfId="37" applyFont="1"/>
    <xf numFmtId="0" fontId="21" fillId="0" borderId="0" xfId="37" applyFont="1" applyAlignment="1" applyProtection="1">
      <alignment horizontal="left"/>
    </xf>
    <xf numFmtId="0" fontId="21" fillId="24" borderId="13" xfId="37" applyFont="1" applyFill="1" applyBorder="1"/>
    <xf numFmtId="0" fontId="21" fillId="24" borderId="14" xfId="37" applyFont="1" applyFill="1" applyBorder="1"/>
    <xf numFmtId="0" fontId="21" fillId="0" borderId="0" xfId="37" applyFont="1" applyBorder="1"/>
    <xf numFmtId="0" fontId="21" fillId="24" borderId="0" xfId="37" applyFont="1" applyFill="1" applyBorder="1"/>
    <xf numFmtId="0" fontId="21" fillId="24" borderId="15" xfId="37" applyFont="1" applyFill="1" applyBorder="1"/>
    <xf numFmtId="164" fontId="21" fillId="0" borderId="0" xfId="37" applyNumberFormat="1" applyFont="1" applyFill="1" applyBorder="1" applyAlignment="1" applyProtection="1">
      <alignment horizontal="right"/>
    </xf>
    <xf numFmtId="1" fontId="21" fillId="26" borderId="0" xfId="37" applyNumberFormat="1" applyFont="1" applyFill="1" applyBorder="1" applyAlignment="1" applyProtection="1">
      <alignment horizontal="right"/>
    </xf>
    <xf numFmtId="1" fontId="21" fillId="25" borderId="0" xfId="37" applyNumberFormat="1" applyFont="1" applyFill="1" applyBorder="1" applyAlignment="1" applyProtection="1">
      <alignment horizontal="right"/>
    </xf>
    <xf numFmtId="0" fontId="21" fillId="0" borderId="0" xfId="37" applyFont="1" applyBorder="1" applyAlignment="1" applyProtection="1">
      <alignment horizontal="left"/>
    </xf>
    <xf numFmtId="0" fontId="21" fillId="0" borderId="0" xfId="37" applyFont="1" applyFill="1"/>
    <xf numFmtId="0" fontId="23" fillId="0" borderId="0" xfId="0" applyFont="1" applyBorder="1" applyAlignment="1"/>
    <xf numFmtId="17" fontId="21" fillId="0" borderId="0" xfId="37" quotePrefix="1" applyNumberFormat="1" applyFont="1" applyAlignment="1">
      <alignment horizontal="left"/>
    </xf>
    <xf numFmtId="0" fontId="21" fillId="0" borderId="0" xfId="37" quotePrefix="1" applyFont="1" applyBorder="1" applyAlignment="1" applyProtection="1">
      <alignment horizontal="left"/>
    </xf>
    <xf numFmtId="0" fontId="21" fillId="0" borderId="0" xfId="37" applyFont="1" applyAlignment="1">
      <alignment horizontal="left"/>
    </xf>
    <xf numFmtId="0" fontId="21" fillId="0" borderId="0" xfId="37" applyFont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1" fillId="0" borderId="0" xfId="37" applyNumberFormat="1" applyFont="1" applyFill="1" applyBorder="1" applyAlignment="1" applyProtection="1">
      <alignment horizontal="right" vertical="center"/>
    </xf>
    <xf numFmtId="0" fontId="21" fillId="0" borderId="0" xfId="37" applyFont="1" applyFill="1" applyBorder="1" applyAlignment="1">
      <alignment vertical="center"/>
    </xf>
    <xf numFmtId="0" fontId="21" fillId="0" borderId="0" xfId="37" applyFont="1" applyBorder="1" applyAlignment="1">
      <alignment vertical="center"/>
    </xf>
    <xf numFmtId="0" fontId="21" fillId="0" borderId="0" xfId="37" applyFont="1" applyAlignment="1">
      <alignment vertical="center"/>
    </xf>
    <xf numFmtId="0" fontId="21" fillId="0" borderId="0" xfId="37" applyFont="1" applyAlignment="1" applyProtection="1">
      <alignment horizontal="left" vertical="center"/>
    </xf>
    <xf numFmtId="0" fontId="0" fillId="0" borderId="0" xfId="0" applyBorder="1"/>
    <xf numFmtId="0" fontId="21" fillId="24" borderId="0" xfId="37" applyFont="1" applyFill="1" applyBorder="1" applyAlignment="1" applyProtection="1">
      <alignment horizontal="center"/>
    </xf>
    <xf numFmtId="0" fontId="20" fillId="24" borderId="0" xfId="37" applyFont="1" applyFill="1" applyBorder="1"/>
    <xf numFmtId="0" fontId="24" fillId="27" borderId="0" xfId="0" applyFont="1" applyFill="1" applyBorder="1"/>
    <xf numFmtId="0" fontId="24" fillId="27" borderId="16" xfId="0" applyFont="1" applyFill="1" applyBorder="1"/>
    <xf numFmtId="0" fontId="24" fillId="27" borderId="21" xfId="0" applyFont="1" applyFill="1" applyBorder="1" applyAlignment="1">
      <alignment horizontal="left"/>
    </xf>
    <xf numFmtId="0" fontId="24" fillId="27" borderId="22" xfId="0" applyFont="1" applyFill="1" applyBorder="1"/>
    <xf numFmtId="0" fontId="24" fillId="27" borderId="23" xfId="0" applyFont="1" applyFill="1" applyBorder="1"/>
    <xf numFmtId="0" fontId="22" fillId="27" borderId="0" xfId="0" applyFont="1" applyFill="1" applyBorder="1"/>
    <xf numFmtId="0" fontId="0" fillId="24" borderId="13" xfId="0" applyFill="1" applyBorder="1"/>
    <xf numFmtId="0" fontId="0" fillId="24" borderId="14" xfId="0" applyFill="1" applyBorder="1" applyAlignment="1">
      <alignment horizontal="left"/>
    </xf>
    <xf numFmtId="0" fontId="0" fillId="24" borderId="14" xfId="0" applyFill="1" applyBorder="1"/>
    <xf numFmtId="0" fontId="0" fillId="24" borderId="31" xfId="0" applyFill="1" applyBorder="1"/>
    <xf numFmtId="0" fontId="20" fillId="24" borderId="15" xfId="37" applyFont="1" applyFill="1" applyBorder="1" applyAlignment="1">
      <alignment horizontal="left"/>
    </xf>
    <xf numFmtId="0" fontId="0" fillId="24" borderId="16" xfId="0" applyFill="1" applyBorder="1"/>
    <xf numFmtId="0" fontId="20" fillId="24" borderId="15" xfId="37" applyFont="1" applyFill="1" applyBorder="1" applyAlignment="1" applyProtection="1">
      <alignment horizontal="left"/>
    </xf>
    <xf numFmtId="1" fontId="22" fillId="25" borderId="33" xfId="37" applyNumberFormat="1" applyFont="1" applyFill="1" applyBorder="1" applyAlignment="1" applyProtection="1">
      <alignment horizontal="center"/>
    </xf>
    <xf numFmtId="1" fontId="22" fillId="26" borderId="33" xfId="37" applyNumberFormat="1" applyFont="1" applyFill="1" applyBorder="1" applyAlignment="1" applyProtection="1">
      <alignment horizontal="center"/>
    </xf>
    <xf numFmtId="0" fontId="22" fillId="24" borderId="29" xfId="37" applyFont="1" applyFill="1" applyBorder="1" applyAlignment="1" applyProtection="1">
      <alignment horizontal="center"/>
    </xf>
    <xf numFmtId="0" fontId="22" fillId="24" borderId="11" xfId="37" quotePrefix="1" applyFont="1" applyFill="1" applyBorder="1" applyAlignment="1" applyProtection="1">
      <alignment horizontal="right"/>
    </xf>
    <xf numFmtId="0" fontId="22" fillId="24" borderId="19" xfId="37" applyFont="1" applyFill="1" applyBorder="1" applyAlignment="1" applyProtection="1">
      <alignment horizontal="right"/>
    </xf>
    <xf numFmtId="1" fontId="20" fillId="25" borderId="16" xfId="37" applyNumberFormat="1" applyFont="1" applyFill="1" applyBorder="1" applyAlignment="1" applyProtection="1">
      <alignment horizontal="right"/>
    </xf>
    <xf numFmtId="1" fontId="20" fillId="26" borderId="16" xfId="37" applyNumberFormat="1" applyFont="1" applyFill="1" applyBorder="1" applyAlignment="1" applyProtection="1">
      <alignment horizontal="right"/>
    </xf>
    <xf numFmtId="0" fontId="25" fillId="24" borderId="29" xfId="37" applyFont="1" applyFill="1" applyBorder="1" applyAlignment="1">
      <alignment horizontal="center" vertical="center"/>
    </xf>
    <xf numFmtId="39" fontId="25" fillId="24" borderId="30" xfId="37" applyNumberFormat="1" applyFont="1" applyFill="1" applyBorder="1" applyAlignment="1" applyProtection="1">
      <alignment horizontal="center" vertical="top" wrapText="1"/>
    </xf>
    <xf numFmtId="0" fontId="25" fillId="24" borderId="30" xfId="37" applyNumberFormat="1" applyFont="1" applyFill="1" applyBorder="1" applyAlignment="1" applyProtection="1">
      <alignment horizontal="center" vertical="top" wrapText="1"/>
    </xf>
    <xf numFmtId="0" fontId="25" fillId="24" borderId="30" xfId="37" applyFont="1" applyFill="1" applyBorder="1" applyAlignment="1" applyProtection="1">
      <alignment horizontal="center" vertical="top" wrapText="1"/>
    </xf>
    <xf numFmtId="0" fontId="25" fillId="24" borderId="32" xfId="0" applyFont="1" applyFill="1" applyBorder="1" applyAlignment="1">
      <alignment horizontal="center" vertical="top" wrapText="1"/>
    </xf>
    <xf numFmtId="0" fontId="0" fillId="0" borderId="0" xfId="0" applyFill="1"/>
    <xf numFmtId="0" fontId="21" fillId="24" borderId="26" xfId="37" applyFont="1" applyFill="1" applyBorder="1" applyAlignment="1" applyProtection="1">
      <alignment horizontal="center"/>
    </xf>
    <xf numFmtId="0" fontId="21" fillId="24" borderId="17" xfId="37" applyFont="1" applyFill="1" applyBorder="1" applyAlignment="1" applyProtection="1">
      <alignment horizontal="left"/>
    </xf>
    <xf numFmtId="0" fontId="21" fillId="24" borderId="27" xfId="37" applyFont="1" applyFill="1" applyBorder="1"/>
    <xf numFmtId="0" fontId="21" fillId="24" borderId="0" xfId="37" applyFont="1" applyFill="1" applyBorder="1" applyAlignment="1" applyProtection="1">
      <alignment horizontal="left"/>
    </xf>
    <xf numFmtId="0" fontId="21" fillId="24" borderId="10" xfId="37" applyFont="1" applyFill="1" applyBorder="1"/>
    <xf numFmtId="0" fontId="25" fillId="24" borderId="15" xfId="37" applyFont="1" applyFill="1" applyBorder="1" applyAlignment="1" applyProtection="1">
      <alignment horizontal="center" vertical="center"/>
    </xf>
    <xf numFmtId="0" fontId="25" fillId="24" borderId="15" xfId="37" applyFont="1" applyFill="1" applyBorder="1" applyAlignment="1" applyProtection="1">
      <alignment horizontal="right"/>
    </xf>
    <xf numFmtId="0" fontId="26" fillId="24" borderId="15" xfId="37" applyFont="1" applyFill="1" applyBorder="1" applyAlignment="1" applyProtection="1">
      <alignment horizontal="left"/>
    </xf>
    <xf numFmtId="0" fontId="26" fillId="24" borderId="15" xfId="37" applyFont="1" applyFill="1" applyBorder="1" applyAlignment="1" applyProtection="1">
      <alignment horizontal="left" vertical="top" wrapText="1"/>
    </xf>
    <xf numFmtId="0" fontId="20" fillId="26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right"/>
    </xf>
    <xf numFmtId="1" fontId="20" fillId="25" borderId="10" xfId="37" applyNumberFormat="1" applyFont="1" applyFill="1" applyBorder="1" applyAlignment="1" applyProtection="1">
      <alignment horizontal="right"/>
    </xf>
    <xf numFmtId="1" fontId="22" fillId="25" borderId="0" xfId="37" applyNumberFormat="1" applyFont="1" applyFill="1" applyBorder="1" applyAlignment="1" applyProtection="1">
      <alignment horizontal="right"/>
    </xf>
    <xf numFmtId="1" fontId="22" fillId="25" borderId="10" xfId="37" applyNumberFormat="1" applyFont="1" applyFill="1" applyBorder="1" applyAlignment="1" applyProtection="1">
      <alignment horizontal="right"/>
    </xf>
    <xf numFmtId="1" fontId="20" fillId="26" borderId="0" xfId="37" applyNumberFormat="1" applyFont="1" applyFill="1" applyBorder="1" applyAlignment="1" applyProtection="1">
      <alignment horizontal="right" vertical="center"/>
    </xf>
    <xf numFmtId="0" fontId="25" fillId="27" borderId="0" xfId="37" applyFont="1" applyFill="1" applyBorder="1" applyAlignment="1" applyProtection="1"/>
    <xf numFmtId="0" fontId="25" fillId="27" borderId="0" xfId="0" applyFont="1" applyFill="1" applyBorder="1" applyAlignment="1"/>
    <xf numFmtId="0" fontId="25" fillId="27" borderId="0" xfId="37" applyFont="1" applyFill="1" applyBorder="1" applyAlignment="1" applyProtection="1">
      <alignment horizontal="left"/>
    </xf>
    <xf numFmtId="0" fontId="25" fillId="27" borderId="0" xfId="37" applyFont="1" applyFill="1" applyBorder="1"/>
    <xf numFmtId="0" fontId="25" fillId="27" borderId="0" xfId="37" applyFont="1" applyFill="1" applyBorder="1" applyAlignment="1">
      <alignment horizontal="left"/>
    </xf>
    <xf numFmtId="0" fontId="25" fillId="27" borderId="0" xfId="37" quotePrefix="1" applyFont="1" applyFill="1" applyBorder="1" applyAlignment="1" applyProtection="1">
      <alignment horizontal="left"/>
    </xf>
    <xf numFmtId="0" fontId="25" fillId="27" borderId="0" xfId="37" applyFont="1" applyFill="1" applyBorder="1" applyAlignment="1" applyProtection="1">
      <alignment horizontal="left" vertical="center"/>
    </xf>
    <xf numFmtId="0" fontId="25" fillId="27" borderId="0" xfId="37" applyFont="1" applyFill="1" applyBorder="1" applyAlignment="1">
      <alignment vertical="center"/>
    </xf>
    <xf numFmtId="0" fontId="21" fillId="24" borderId="31" xfId="37" applyFont="1" applyFill="1" applyBorder="1"/>
    <xf numFmtId="0" fontId="21" fillId="24" borderId="16" xfId="37" applyFont="1" applyFill="1" applyBorder="1"/>
    <xf numFmtId="0" fontId="20" fillId="26" borderId="16" xfId="0" applyFont="1" applyFill="1" applyBorder="1" applyAlignment="1">
      <alignment horizontal="right"/>
    </xf>
    <xf numFmtId="0" fontId="20" fillId="25" borderId="16" xfId="0" applyFont="1" applyFill="1" applyBorder="1" applyAlignment="1">
      <alignment horizontal="right"/>
    </xf>
    <xf numFmtId="1" fontId="22" fillId="25" borderId="16" xfId="37" applyNumberFormat="1" applyFont="1" applyFill="1" applyBorder="1" applyAlignment="1" applyProtection="1">
      <alignment horizontal="right"/>
    </xf>
    <xf numFmtId="1" fontId="20" fillId="26" borderId="16" xfId="37" applyNumberFormat="1" applyFont="1" applyFill="1" applyBorder="1" applyAlignment="1" applyProtection="1">
      <alignment horizontal="right" vertical="center"/>
    </xf>
    <xf numFmtId="1" fontId="22" fillId="25" borderId="34" xfId="37" applyNumberFormat="1" applyFont="1" applyFill="1" applyBorder="1" applyAlignment="1" applyProtection="1">
      <alignment horizontal="right"/>
    </xf>
    <xf numFmtId="0" fontId="25" fillId="27" borderId="18" xfId="37" applyFont="1" applyFill="1" applyBorder="1" applyAlignment="1" applyProtection="1"/>
    <xf numFmtId="0" fontId="25" fillId="27" borderId="16" xfId="0" applyFont="1" applyFill="1" applyBorder="1" applyAlignment="1"/>
    <xf numFmtId="0" fontId="25" fillId="27" borderId="15" xfId="37" applyFont="1" applyFill="1" applyBorder="1" applyAlignment="1" applyProtection="1">
      <alignment horizontal="left"/>
    </xf>
    <xf numFmtId="0" fontId="25" fillId="27" borderId="16" xfId="37" applyFont="1" applyFill="1" applyBorder="1"/>
    <xf numFmtId="0" fontId="25" fillId="27" borderId="15" xfId="37" applyFont="1" applyFill="1" applyBorder="1"/>
    <xf numFmtId="0" fontId="25" fillId="27" borderId="15" xfId="37" applyFont="1" applyFill="1" applyBorder="1" applyAlignment="1" applyProtection="1">
      <alignment horizontal="left" vertical="center"/>
    </xf>
    <xf numFmtId="0" fontId="25" fillId="27" borderId="16" xfId="37" applyFont="1" applyFill="1" applyBorder="1" applyAlignment="1">
      <alignment vertical="center"/>
    </xf>
    <xf numFmtId="0" fontId="25" fillId="27" borderId="15" xfId="37" applyFont="1" applyFill="1" applyBorder="1" applyAlignment="1" applyProtection="1"/>
    <xf numFmtId="0" fontId="25" fillId="27" borderId="16" xfId="37" applyFont="1" applyFill="1" applyBorder="1" applyAlignment="1" applyProtection="1"/>
    <xf numFmtId="0" fontId="25" fillId="27" borderId="21" xfId="37" applyFont="1" applyFill="1" applyBorder="1"/>
    <xf numFmtId="0" fontId="25" fillId="27" borderId="22" xfId="37" applyFont="1" applyFill="1" applyBorder="1"/>
    <xf numFmtId="0" fontId="25" fillId="27" borderId="22" xfId="0" applyFont="1" applyFill="1" applyBorder="1"/>
    <xf numFmtId="0" fontId="25" fillId="27" borderId="23" xfId="37" applyFont="1" applyFill="1" applyBorder="1"/>
    <xf numFmtId="0" fontId="25" fillId="24" borderId="30" xfId="37" applyFont="1" applyFill="1" applyBorder="1" applyAlignment="1" applyProtection="1">
      <alignment horizontal="right"/>
    </xf>
    <xf numFmtId="0" fontId="25" fillId="24" borderId="30" xfId="37" applyFont="1" applyFill="1" applyBorder="1" applyAlignment="1">
      <alignment horizontal="right"/>
    </xf>
    <xf numFmtId="0" fontId="25" fillId="24" borderId="30" xfId="37" applyNumberFormat="1" applyFont="1" applyFill="1" applyBorder="1" applyAlignment="1">
      <alignment horizontal="right"/>
    </xf>
    <xf numFmtId="0" fontId="25" fillId="24" borderId="30" xfId="37" applyFont="1" applyFill="1" applyBorder="1" applyAlignment="1" applyProtection="1">
      <alignment horizontal="left"/>
    </xf>
    <xf numFmtId="0" fontId="21" fillId="24" borderId="15" xfId="37" applyFont="1" applyFill="1" applyBorder="1" applyAlignment="1" applyProtection="1">
      <alignment horizontal="center" vertical="center"/>
    </xf>
    <xf numFmtId="0" fontId="21" fillId="24" borderId="0" xfId="37" applyFont="1" applyFill="1" applyBorder="1" applyAlignment="1" applyProtection="1">
      <alignment horizontal="center" vertical="center"/>
    </xf>
    <xf numFmtId="0" fontId="21" fillId="24" borderId="16" xfId="37" applyFont="1" applyFill="1" applyBorder="1" applyAlignment="1" applyProtection="1">
      <alignment horizontal="center" vertical="center"/>
    </xf>
    <xf numFmtId="0" fontId="25" fillId="24" borderId="35" xfId="37" applyFont="1" applyFill="1" applyBorder="1" applyAlignment="1" applyProtection="1">
      <alignment horizontal="center" vertical="center" wrapText="1"/>
    </xf>
    <xf numFmtId="0" fontId="25" fillId="24" borderId="33" xfId="37" applyFont="1" applyFill="1" applyBorder="1" applyAlignment="1" applyProtection="1">
      <alignment horizontal="center" vertical="center" wrapText="1"/>
    </xf>
    <xf numFmtId="0" fontId="21" fillId="0" borderId="0" xfId="37" applyFont="1" applyFill="1" applyBorder="1" applyAlignment="1" applyProtection="1">
      <alignment horizontal="left" vertical="center"/>
    </xf>
    <xf numFmtId="0" fontId="21" fillId="0" borderId="0" xfId="37" applyFont="1" applyFill="1" applyBorder="1" applyAlignment="1">
      <alignment vertical="center"/>
    </xf>
    <xf numFmtId="0" fontId="21" fillId="0" borderId="0" xfId="37" applyFont="1" applyFill="1" applyBorder="1" applyAlignment="1" applyProtection="1">
      <alignment horizontal="right" vertical="center"/>
    </xf>
    <xf numFmtId="0" fontId="21" fillId="0" borderId="0" xfId="37" applyFont="1" applyBorder="1" applyAlignment="1" applyProtection="1">
      <alignment horizontal="left"/>
    </xf>
    <xf numFmtId="0" fontId="23" fillId="0" borderId="0" xfId="0" applyFont="1" applyBorder="1" applyAlignment="1">
      <alignment horizontal="left"/>
    </xf>
    <xf numFmtId="0" fontId="25" fillId="24" borderId="28" xfId="37" applyFont="1" applyFill="1" applyBorder="1" applyAlignment="1" applyProtection="1">
      <alignment horizontal="center" vertical="center"/>
    </xf>
    <xf numFmtId="0" fontId="25" fillId="24" borderId="11" xfId="37" applyFont="1" applyFill="1" applyBorder="1" applyAlignment="1" applyProtection="1">
      <alignment horizontal="center" vertical="center"/>
    </xf>
    <xf numFmtId="0" fontId="25" fillId="24" borderId="19" xfId="37" applyFont="1" applyFill="1" applyBorder="1" applyAlignment="1" applyProtection="1">
      <alignment horizontal="center" vertical="center"/>
    </xf>
    <xf numFmtId="0" fontId="25" fillId="24" borderId="24" xfId="37" applyFont="1" applyFill="1" applyBorder="1" applyAlignment="1" applyProtection="1">
      <alignment horizontal="center" vertical="center"/>
    </xf>
    <xf numFmtId="0" fontId="25" fillId="24" borderId="20" xfId="37" applyFont="1" applyFill="1" applyBorder="1" applyAlignment="1" applyProtection="1">
      <alignment horizontal="center" vertical="center"/>
    </xf>
    <xf numFmtId="0" fontId="25" fillId="24" borderId="25" xfId="37" applyFont="1" applyFill="1" applyBorder="1" applyAlignment="1" applyProtection="1">
      <alignment horizontal="center" vertical="center"/>
    </xf>
    <xf numFmtId="0" fontId="21" fillId="24" borderId="0" xfId="37" applyFont="1" applyFill="1" applyBorder="1" applyAlignment="1" applyProtection="1">
      <alignment horizontal="center"/>
    </xf>
    <xf numFmtId="0" fontId="21" fillId="24" borderId="16" xfId="37" applyFont="1" applyFill="1" applyBorder="1" applyAlignment="1" applyProtection="1">
      <alignment horizontal="center"/>
    </xf>
    <xf numFmtId="0" fontId="21" fillId="24" borderId="12" xfId="37" applyFont="1" applyFill="1" applyBorder="1" applyAlignment="1" applyProtection="1">
      <alignment horizontal="center"/>
    </xf>
    <xf numFmtId="0" fontId="21" fillId="0" borderId="0" xfId="37" applyFont="1" applyAlignment="1" applyProtection="1">
      <alignment horizontal="center"/>
    </xf>
    <xf numFmtId="0" fontId="25" fillId="24" borderId="24" xfId="37" applyNumberFormat="1" applyFont="1" applyFill="1" applyBorder="1" applyAlignment="1" applyProtection="1">
      <alignment horizontal="center" vertical="center"/>
    </xf>
    <xf numFmtId="0" fontId="25" fillId="24" borderId="20" xfId="37" applyNumberFormat="1" applyFont="1" applyFill="1" applyBorder="1" applyAlignment="1" applyProtection="1">
      <alignment horizontal="center" vertical="center"/>
    </xf>
    <xf numFmtId="0" fontId="25" fillId="24" borderId="25" xfId="37" applyNumberFormat="1" applyFont="1" applyFill="1" applyBorder="1" applyAlignment="1" applyProtection="1">
      <alignment horizontal="center" vertical="center"/>
    </xf>
    <xf numFmtId="39" fontId="25" fillId="24" borderId="24" xfId="37" applyNumberFormat="1" applyFont="1" applyFill="1" applyBorder="1" applyAlignment="1" applyProtection="1">
      <alignment horizontal="center" vertical="center"/>
    </xf>
    <xf numFmtId="39" fontId="25" fillId="24" borderId="20" xfId="37" applyNumberFormat="1" applyFont="1" applyFill="1" applyBorder="1" applyAlignment="1" applyProtection="1">
      <alignment horizontal="center" vertical="center"/>
    </xf>
    <xf numFmtId="39" fontId="25" fillId="24" borderId="25" xfId="37" applyNumberFormat="1" applyFont="1" applyFill="1" applyBorder="1" applyAlignment="1" applyProtection="1">
      <alignment horizontal="center" vertical="center"/>
    </xf>
    <xf numFmtId="0" fontId="21" fillId="24" borderId="26" xfId="37" applyFont="1" applyFill="1" applyBorder="1" applyAlignment="1" applyProtection="1">
      <alignment horizontal="center"/>
    </xf>
    <xf numFmtId="0" fontId="22" fillId="26" borderId="33" xfId="0" applyFont="1" applyFill="1" applyBorder="1" applyAlignment="1">
      <alignment horizontal="center"/>
    </xf>
    <xf numFmtId="1" fontId="22" fillId="25" borderId="10" xfId="37" applyNumberFormat="1" applyFont="1" applyFill="1" applyBorder="1" applyAlignment="1" applyProtection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Table-30.5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ealth%20and%20FW%20Statistics%202015\Data%20Item-wise%20Monthly%202011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ealth%20and%20FW%20Statistics%202015\Data%20Item-wise%20Monthly%202012-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02">
          <cell r="F102">
            <v>12232</v>
          </cell>
          <cell r="G102">
            <v>3681706</v>
          </cell>
          <cell r="H102">
            <v>18099</v>
          </cell>
          <cell r="I102">
            <v>1447114</v>
          </cell>
          <cell r="J102">
            <v>1034603</v>
          </cell>
          <cell r="K102">
            <v>10858</v>
          </cell>
          <cell r="L102">
            <v>1326001</v>
          </cell>
          <cell r="M102">
            <v>4205</v>
          </cell>
          <cell r="N102">
            <v>5871</v>
          </cell>
          <cell r="O102">
            <v>195204</v>
          </cell>
          <cell r="P102">
            <v>50681</v>
          </cell>
          <cell r="Q102">
            <v>2476056</v>
          </cell>
          <cell r="R102">
            <v>1042046</v>
          </cell>
          <cell r="S102">
            <v>397020</v>
          </cell>
          <cell r="T102">
            <v>283859</v>
          </cell>
          <cell r="U102">
            <v>1033921</v>
          </cell>
          <cell r="V102">
            <v>1314532</v>
          </cell>
          <cell r="W102">
            <v>116138</v>
          </cell>
          <cell r="X102">
            <v>1</v>
          </cell>
          <cell r="Z102">
            <v>40626</v>
          </cell>
          <cell r="AA102">
            <v>2766636</v>
          </cell>
          <cell r="AB102">
            <v>2669383</v>
          </cell>
          <cell r="AC102">
            <v>25370</v>
          </cell>
          <cell r="AD102">
            <v>78490</v>
          </cell>
          <cell r="AE102">
            <v>54559</v>
          </cell>
          <cell r="AF102">
            <v>14738</v>
          </cell>
          <cell r="AG102">
            <v>2448842</v>
          </cell>
          <cell r="AH102">
            <v>22470</v>
          </cell>
          <cell r="AI102">
            <v>1308811</v>
          </cell>
          <cell r="AJ102">
            <v>7440694</v>
          </cell>
          <cell r="AK102">
            <v>66549</v>
          </cell>
          <cell r="AL102">
            <v>1055342</v>
          </cell>
          <cell r="AM102">
            <v>84868</v>
          </cell>
          <cell r="AN102">
            <v>2916118</v>
          </cell>
          <cell r="AO102">
            <v>597109</v>
          </cell>
          <cell r="AP102">
            <v>8235929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02">
          <cell r="F102">
            <v>14398</v>
          </cell>
          <cell r="G102">
            <v>3182420</v>
          </cell>
          <cell r="H102">
            <v>23290</v>
          </cell>
          <cell r="I102">
            <v>1481889</v>
          </cell>
          <cell r="J102">
            <v>902637</v>
          </cell>
          <cell r="K102">
            <v>10643</v>
          </cell>
          <cell r="L102">
            <v>920870</v>
          </cell>
          <cell r="M102">
            <v>5853</v>
          </cell>
          <cell r="N102">
            <v>7222</v>
          </cell>
          <cell r="O102">
            <v>213992</v>
          </cell>
          <cell r="P102">
            <v>73539</v>
          </cell>
          <cell r="Q102">
            <v>2150172</v>
          </cell>
          <cell r="R102">
            <v>685667</v>
          </cell>
          <cell r="S102">
            <v>355980</v>
          </cell>
          <cell r="T102">
            <v>258945</v>
          </cell>
          <cell r="U102">
            <v>833928</v>
          </cell>
          <cell r="V102">
            <v>1366935</v>
          </cell>
          <cell r="W102">
            <v>103170</v>
          </cell>
          <cell r="X102">
            <v>245</v>
          </cell>
          <cell r="Z102">
            <v>25783</v>
          </cell>
          <cell r="AA102">
            <v>2832788</v>
          </cell>
          <cell r="AB102">
            <v>2655159</v>
          </cell>
          <cell r="AC102">
            <v>27497</v>
          </cell>
          <cell r="AD102">
            <v>66635</v>
          </cell>
          <cell r="AE102">
            <v>50716</v>
          </cell>
          <cell r="AF102">
            <v>16171</v>
          </cell>
          <cell r="AG102">
            <v>2100586</v>
          </cell>
          <cell r="AH102">
            <v>17948</v>
          </cell>
          <cell r="AI102">
            <v>1357250</v>
          </cell>
          <cell r="AJ102">
            <v>5864010</v>
          </cell>
          <cell r="AK102">
            <v>62876</v>
          </cell>
          <cell r="AL102">
            <v>393224</v>
          </cell>
          <cell r="AM102">
            <v>83477</v>
          </cell>
          <cell r="AN102">
            <v>3136087</v>
          </cell>
          <cell r="AO102">
            <v>321456</v>
          </cell>
          <cell r="AP102">
            <v>8384792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BreakPreview" topLeftCell="A3" zoomScaleSheetLayoutView="100" workbookViewId="0">
      <selection activeCell="J24" sqref="J24"/>
    </sheetView>
  </sheetViews>
  <sheetFormatPr defaultRowHeight="12.75"/>
  <cols>
    <col min="1" max="1" width="17.140625" customWidth="1"/>
    <col min="2" max="2" width="15.42578125" style="27" customWidth="1"/>
    <col min="3" max="7" width="15.42578125" customWidth="1"/>
    <col min="8" max="8" width="17.140625" customWidth="1"/>
  </cols>
  <sheetData>
    <row r="1" spans="1:15" ht="18" customHeight="1">
      <c r="A1" s="43"/>
      <c r="B1" s="44"/>
      <c r="C1" s="45"/>
      <c r="D1" s="45"/>
      <c r="E1" s="45"/>
      <c r="F1" s="45"/>
      <c r="G1" s="46"/>
    </row>
    <row r="2" spans="1:15" ht="18" customHeight="1">
      <c r="A2" s="110" t="s">
        <v>51</v>
      </c>
      <c r="B2" s="111"/>
      <c r="C2" s="111"/>
      <c r="D2" s="111"/>
      <c r="E2" s="111"/>
      <c r="F2" s="111"/>
      <c r="G2" s="112"/>
      <c r="H2" s="5"/>
    </row>
    <row r="3" spans="1:15" s="28" customFormat="1" ht="18" customHeight="1">
      <c r="A3" s="47"/>
      <c r="B3" s="36"/>
      <c r="C3" s="36"/>
      <c r="D3" s="36"/>
      <c r="E3" s="36"/>
      <c r="F3" s="36"/>
      <c r="G3" s="48"/>
    </row>
    <row r="4" spans="1:15" ht="18" customHeight="1">
      <c r="A4" s="110" t="s">
        <v>48</v>
      </c>
      <c r="B4" s="111"/>
      <c r="C4" s="111"/>
      <c r="D4" s="111"/>
      <c r="E4" s="111"/>
      <c r="F4" s="111"/>
      <c r="G4" s="112"/>
    </row>
    <row r="5" spans="1:15" s="28" customFormat="1" ht="18" customHeight="1">
      <c r="A5" s="49"/>
      <c r="B5" s="36"/>
      <c r="C5" s="36"/>
      <c r="D5" s="36"/>
      <c r="E5" s="36"/>
      <c r="F5" s="36"/>
      <c r="G5" s="48"/>
    </row>
    <row r="6" spans="1:15" ht="83.25" customHeight="1">
      <c r="A6" s="57" t="s">
        <v>61</v>
      </c>
      <c r="B6" s="58" t="s">
        <v>60</v>
      </c>
      <c r="C6" s="58" t="s">
        <v>62</v>
      </c>
      <c r="D6" s="59" t="s">
        <v>53</v>
      </c>
      <c r="E6" s="60" t="s">
        <v>63</v>
      </c>
      <c r="F6" s="60" t="s">
        <v>54</v>
      </c>
      <c r="G6" s="61" t="s">
        <v>56</v>
      </c>
      <c r="I6" s="34"/>
    </row>
    <row r="7" spans="1:15" ht="11.25" customHeight="1">
      <c r="A7" s="52" t="s">
        <v>0</v>
      </c>
      <c r="B7" s="53" t="s">
        <v>1</v>
      </c>
      <c r="C7" s="53" t="s">
        <v>2</v>
      </c>
      <c r="D7" s="53">
        <v>4</v>
      </c>
      <c r="E7" s="53">
        <v>5</v>
      </c>
      <c r="F7" s="53">
        <v>6</v>
      </c>
      <c r="G7" s="54">
        <v>7</v>
      </c>
    </row>
    <row r="8" spans="1:15" ht="18" customHeight="1">
      <c r="A8" s="50" t="s">
        <v>3</v>
      </c>
      <c r="B8" s="1">
        <v>4735149</v>
      </c>
      <c r="C8" s="1">
        <v>120259143</v>
      </c>
      <c r="D8" s="1">
        <v>6047275</v>
      </c>
      <c r="E8" s="1">
        <v>100936876</v>
      </c>
      <c r="F8" s="1">
        <v>18203564</v>
      </c>
      <c r="G8" s="55">
        <v>7639957</v>
      </c>
    </row>
    <row r="9" spans="1:15" ht="18" customHeight="1">
      <c r="A9" s="51" t="s">
        <v>4</v>
      </c>
      <c r="B9" s="2">
        <v>4827265</v>
      </c>
      <c r="C9" s="2">
        <v>125086408</v>
      </c>
      <c r="D9" s="2">
        <v>6272545</v>
      </c>
      <c r="E9" s="2">
        <v>107209421</v>
      </c>
      <c r="F9" s="2">
        <v>17785094</v>
      </c>
      <c r="G9" s="56">
        <v>8695474</v>
      </c>
    </row>
    <row r="10" spans="1:15" ht="18" customHeight="1">
      <c r="A10" s="50" t="s">
        <v>5</v>
      </c>
      <c r="B10" s="1">
        <v>4903388</v>
      </c>
      <c r="C10" s="1">
        <v>129989796</v>
      </c>
      <c r="D10" s="1">
        <v>6148036</v>
      </c>
      <c r="E10" s="1">
        <v>113357457</v>
      </c>
      <c r="F10" s="1">
        <v>22603751</v>
      </c>
      <c r="G10" s="55">
        <v>9412899</v>
      </c>
      <c r="O10" s="4"/>
    </row>
    <row r="11" spans="1:15" ht="18" customHeight="1">
      <c r="A11" s="51" t="s">
        <v>6</v>
      </c>
      <c r="B11" s="2">
        <v>4924824</v>
      </c>
      <c r="C11" s="2">
        <v>134914620</v>
      </c>
      <c r="D11" s="2">
        <v>6114667</v>
      </c>
      <c r="E11" s="2">
        <v>119472124</v>
      </c>
      <c r="F11" s="2">
        <v>23847084</v>
      </c>
      <c r="G11" s="56">
        <v>9917614</v>
      </c>
    </row>
    <row r="12" spans="1:15" ht="18" customHeight="1">
      <c r="A12" s="50" t="s">
        <v>7</v>
      </c>
      <c r="B12" s="1">
        <v>4925882</v>
      </c>
      <c r="C12" s="1">
        <v>139840502</v>
      </c>
      <c r="D12" s="1">
        <v>6171782</v>
      </c>
      <c r="E12" s="1">
        <v>125643906</v>
      </c>
      <c r="F12" s="1">
        <v>23724372</v>
      </c>
      <c r="G12" s="55">
        <v>9135223</v>
      </c>
    </row>
    <row r="13" spans="1:15" ht="18" customHeight="1">
      <c r="A13" s="51" t="s">
        <v>8</v>
      </c>
      <c r="B13" s="2">
        <v>4705196</v>
      </c>
      <c r="C13" s="2">
        <v>144545698</v>
      </c>
      <c r="D13" s="2">
        <v>6184249</v>
      </c>
      <c r="E13" s="2">
        <v>131828155</v>
      </c>
      <c r="F13" s="2">
        <v>26187947</v>
      </c>
      <c r="G13" s="56">
        <v>9515586</v>
      </c>
    </row>
    <row r="14" spans="1:15" ht="18" customHeight="1">
      <c r="A14" s="50" t="s">
        <v>9</v>
      </c>
      <c r="B14" s="1">
        <v>4576780</v>
      </c>
      <c r="C14" s="1">
        <v>149122478</v>
      </c>
      <c r="D14" s="1">
        <v>5978429</v>
      </c>
      <c r="E14" s="1">
        <v>137806584</v>
      </c>
      <c r="F14" s="1">
        <v>26736594</v>
      </c>
      <c r="G14" s="55">
        <v>9713999</v>
      </c>
    </row>
    <row r="15" spans="1:15" ht="18" customHeight="1">
      <c r="A15" s="51" t="s">
        <v>10</v>
      </c>
      <c r="B15" s="2">
        <v>5018693</v>
      </c>
      <c r="C15" s="2">
        <v>154141171</v>
      </c>
      <c r="D15" s="2">
        <v>6072099</v>
      </c>
      <c r="E15" s="2">
        <v>143878683</v>
      </c>
      <c r="F15" s="2">
        <v>26799246</v>
      </c>
      <c r="G15" s="56">
        <v>10893390</v>
      </c>
    </row>
    <row r="16" spans="1:15" ht="18" customHeight="1">
      <c r="A16" s="50" t="s">
        <v>47</v>
      </c>
      <c r="B16" s="1">
        <v>4950151</v>
      </c>
      <c r="C16" s="1">
        <v>159091322</v>
      </c>
      <c r="D16" s="1">
        <v>5531348</v>
      </c>
      <c r="E16" s="1">
        <v>149410031</v>
      </c>
      <c r="F16" s="1">
        <v>19051830</v>
      </c>
      <c r="G16" s="55">
        <v>8812162</v>
      </c>
    </row>
    <row r="17" spans="1:7" ht="18" customHeight="1">
      <c r="A17" s="51" t="s">
        <v>50</v>
      </c>
      <c r="B17" s="2">
        <v>4986628</v>
      </c>
      <c r="C17" s="2">
        <v>164077950</v>
      </c>
      <c r="D17" s="2">
        <v>5726550</v>
      </c>
      <c r="E17" s="2">
        <v>155136581</v>
      </c>
      <c r="F17" s="2">
        <v>17667570</v>
      </c>
      <c r="G17" s="56">
        <v>8148911</v>
      </c>
    </row>
    <row r="18" spans="1:7" ht="18" customHeight="1">
      <c r="A18" s="50" t="s">
        <v>57</v>
      </c>
      <c r="B18" s="1">
        <v>5148108</v>
      </c>
      <c r="C18" s="1">
        <v>169226058</v>
      </c>
      <c r="D18" s="1">
        <v>5637404</v>
      </c>
      <c r="E18" s="1">
        <v>160773985</v>
      </c>
      <c r="F18" s="1">
        <v>15140673</v>
      </c>
      <c r="G18" s="55">
        <v>7423833</v>
      </c>
    </row>
    <row r="19" spans="1:7" ht="18" customHeight="1">
      <c r="A19" s="51" t="s">
        <v>69</v>
      </c>
      <c r="B19" s="2">
        <v>4888612</v>
      </c>
      <c r="C19" s="2">
        <v>174114670</v>
      </c>
      <c r="D19" s="2">
        <v>5404129</v>
      </c>
      <c r="E19" s="2">
        <v>166178114</v>
      </c>
      <c r="F19" s="2">
        <v>15015778</v>
      </c>
      <c r="G19" s="56">
        <v>6481212</v>
      </c>
    </row>
    <row r="20" spans="1:7" ht="18" customHeight="1">
      <c r="A20" s="50" t="s">
        <v>71</v>
      </c>
      <c r="B20" s="1">
        <v>4569884</v>
      </c>
      <c r="C20" s="1">
        <v>178684554</v>
      </c>
      <c r="D20" s="1">
        <v>5417554</v>
      </c>
      <c r="E20" s="1">
        <v>171595668</v>
      </c>
      <c r="F20" s="1">
        <v>13973419</v>
      </c>
      <c r="G20" s="55">
        <v>6224969</v>
      </c>
    </row>
    <row r="21" spans="1:7" ht="18" customHeight="1">
      <c r="A21" s="137" t="s">
        <v>72</v>
      </c>
      <c r="B21" s="72">
        <v>4303272</v>
      </c>
      <c r="C21" s="72">
        <v>182987826</v>
      </c>
      <c r="D21" s="72">
        <v>5198085</v>
      </c>
      <c r="E21" s="72">
        <v>176793753</v>
      </c>
      <c r="F21" s="72">
        <v>12622247</v>
      </c>
      <c r="G21" s="88">
        <v>5884820</v>
      </c>
    </row>
    <row r="22" spans="1:7" ht="18" customHeight="1">
      <c r="A22" s="138" t="s">
        <v>73</v>
      </c>
      <c r="B22" s="74">
        <v>4030050</v>
      </c>
      <c r="C22" s="74">
        <v>187017876</v>
      </c>
      <c r="D22" s="74">
        <v>5277112</v>
      </c>
      <c r="E22" s="74">
        <v>182070865</v>
      </c>
      <c r="F22" s="74">
        <v>13808935</v>
      </c>
      <c r="G22" s="74">
        <v>5602242</v>
      </c>
    </row>
    <row r="23" spans="1:7" ht="16.5" customHeight="1">
      <c r="A23" s="42" t="s">
        <v>70</v>
      </c>
      <c r="B23" s="42"/>
      <c r="C23" s="37"/>
      <c r="D23" s="37"/>
      <c r="E23" s="37"/>
      <c r="F23" s="37"/>
      <c r="G23" s="38"/>
    </row>
    <row r="24" spans="1:7" ht="16.5" customHeight="1">
      <c r="A24" s="37" t="s">
        <v>64</v>
      </c>
      <c r="B24" s="37"/>
      <c r="C24" s="37"/>
      <c r="D24" s="37"/>
      <c r="E24" s="37"/>
      <c r="F24" s="37"/>
      <c r="G24" s="38"/>
    </row>
    <row r="25" spans="1:7" ht="16.5" customHeight="1">
      <c r="A25" s="37"/>
      <c r="B25" s="37"/>
      <c r="C25" s="37"/>
      <c r="D25" s="37"/>
      <c r="E25" s="37"/>
      <c r="F25" s="37"/>
      <c r="G25" s="38"/>
    </row>
    <row r="26" spans="1:7" ht="16.5" customHeight="1">
      <c r="A26" s="37" t="s">
        <v>75</v>
      </c>
      <c r="B26" s="37"/>
      <c r="C26" s="37"/>
      <c r="D26" s="37"/>
      <c r="E26" s="37"/>
      <c r="F26" s="37"/>
      <c r="G26" s="38"/>
    </row>
    <row r="27" spans="1:7" ht="16.5" customHeight="1" thickBot="1">
      <c r="A27" s="39"/>
      <c r="B27" s="40"/>
      <c r="C27" s="40"/>
      <c r="D27" s="40"/>
      <c r="E27" s="40"/>
      <c r="F27" s="40"/>
      <c r="G27" s="41"/>
    </row>
    <row r="32" spans="1:7">
      <c r="E32" s="62"/>
    </row>
    <row r="33" spans="5:5">
      <c r="E33" s="62"/>
    </row>
  </sheetData>
  <mergeCells count="2">
    <mergeCell ref="A2:G2"/>
    <mergeCell ref="A4:G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7: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40" transitionEvaluation="1"/>
  <dimension ref="A1:IP82"/>
  <sheetViews>
    <sheetView tabSelected="1" view="pageBreakPreview" topLeftCell="A40" zoomScaleSheetLayoutView="100" workbookViewId="0">
      <selection activeCell="B50" sqref="B50:E50"/>
    </sheetView>
  </sheetViews>
  <sheetFormatPr defaultColWidth="11" defaultRowHeight="15.75"/>
  <cols>
    <col min="1" max="1" width="22.85546875" style="10" customWidth="1"/>
    <col min="2" max="31" width="11.5703125" style="10" customWidth="1"/>
    <col min="32" max="32" width="14.140625" style="10" customWidth="1"/>
    <col min="33" max="33" width="11" style="10"/>
    <col min="34" max="34" width="12.28515625" style="10" customWidth="1"/>
    <col min="35" max="16384" width="11" style="10"/>
  </cols>
  <sheetData>
    <row r="1" spans="1:250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86"/>
      <c r="AF1" s="8"/>
      <c r="AG1" s="8"/>
      <c r="AH1" s="8"/>
      <c r="AI1" s="8"/>
      <c r="AJ1" s="8"/>
      <c r="AK1" s="14"/>
    </row>
    <row r="2" spans="1:250">
      <c r="A2" s="3"/>
      <c r="B2" s="126" t="s">
        <v>55</v>
      </c>
      <c r="C2" s="126"/>
      <c r="D2" s="126"/>
      <c r="E2" s="126"/>
      <c r="F2" s="126"/>
      <c r="G2" s="126"/>
      <c r="H2" s="126"/>
      <c r="I2" s="126"/>
      <c r="J2" s="126"/>
      <c r="K2" s="35"/>
      <c r="L2" s="126" t="s">
        <v>55</v>
      </c>
      <c r="M2" s="126"/>
      <c r="N2" s="126"/>
      <c r="O2" s="126"/>
      <c r="P2" s="126"/>
      <c r="Q2" s="126"/>
      <c r="R2" s="126"/>
      <c r="S2" s="126"/>
      <c r="T2" s="126"/>
      <c r="U2" s="126"/>
      <c r="V2" s="126" t="s">
        <v>55</v>
      </c>
      <c r="W2" s="126"/>
      <c r="X2" s="126"/>
      <c r="Y2" s="126"/>
      <c r="Z2" s="126"/>
      <c r="AA2" s="126"/>
      <c r="AB2" s="126"/>
      <c r="AC2" s="126"/>
      <c r="AD2" s="126"/>
      <c r="AE2" s="127"/>
      <c r="AF2" s="8"/>
      <c r="AG2" s="8"/>
      <c r="AH2" s="8"/>
      <c r="AI2" s="8"/>
      <c r="AJ2" s="8"/>
      <c r="AK2" s="14"/>
    </row>
    <row r="3" spans="1:250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87"/>
      <c r="AF3" s="8"/>
      <c r="AG3" s="8"/>
      <c r="AH3" s="8"/>
      <c r="AI3" s="8"/>
      <c r="AJ3" s="8"/>
      <c r="AK3" s="14"/>
    </row>
    <row r="4" spans="1:250">
      <c r="A4" s="3"/>
      <c r="B4" s="126" t="s">
        <v>48</v>
      </c>
      <c r="C4" s="126"/>
      <c r="D4" s="126"/>
      <c r="E4" s="126"/>
      <c r="F4" s="126"/>
      <c r="G4" s="126"/>
      <c r="H4" s="126"/>
      <c r="I4" s="126"/>
      <c r="J4" s="126"/>
      <c r="K4" s="63"/>
      <c r="L4" s="128" t="s">
        <v>48</v>
      </c>
      <c r="M4" s="126"/>
      <c r="N4" s="126"/>
      <c r="O4" s="126"/>
      <c r="P4" s="126"/>
      <c r="Q4" s="126"/>
      <c r="R4" s="126"/>
      <c r="S4" s="126"/>
      <c r="T4" s="126"/>
      <c r="U4" s="136"/>
      <c r="V4" s="128" t="s">
        <v>48</v>
      </c>
      <c r="W4" s="126"/>
      <c r="X4" s="126"/>
      <c r="Y4" s="126"/>
      <c r="Z4" s="126"/>
      <c r="AA4" s="126"/>
      <c r="AB4" s="126"/>
      <c r="AC4" s="126"/>
      <c r="AD4" s="126"/>
      <c r="AE4" s="127"/>
      <c r="AF4" s="8"/>
      <c r="AG4" s="8"/>
      <c r="AH4" s="8"/>
      <c r="AI4" s="8"/>
      <c r="AJ4" s="8"/>
      <c r="AK4" s="14"/>
    </row>
    <row r="5" spans="1:250">
      <c r="A5" s="64"/>
      <c r="B5" s="15"/>
      <c r="C5" s="15"/>
      <c r="D5" s="15"/>
      <c r="E5" s="15"/>
      <c r="F5" s="15"/>
      <c r="G5" s="15"/>
      <c r="H5" s="15"/>
      <c r="I5" s="15"/>
      <c r="J5" s="15"/>
      <c r="K5" s="65"/>
      <c r="L5" s="15"/>
      <c r="M5" s="15"/>
      <c r="N5" s="15"/>
      <c r="O5" s="15"/>
      <c r="P5" s="15"/>
      <c r="Q5" s="66"/>
      <c r="R5" s="15"/>
      <c r="S5" s="15"/>
      <c r="T5" s="15"/>
      <c r="U5" s="65"/>
      <c r="V5" s="15"/>
      <c r="W5" s="15"/>
      <c r="X5" s="15"/>
      <c r="Y5" s="15"/>
      <c r="Z5" s="15"/>
      <c r="AA5" s="67"/>
      <c r="AB5" s="15"/>
      <c r="AC5" s="15"/>
      <c r="AD5" s="15"/>
      <c r="AE5" s="87"/>
      <c r="AF5" s="8"/>
      <c r="AG5" s="8"/>
      <c r="AH5" s="8"/>
      <c r="AI5" s="8"/>
      <c r="AJ5" s="8"/>
      <c r="AK5" s="14"/>
    </row>
    <row r="6" spans="1:250" s="32" customFormat="1" ht="28.5" customHeight="1">
      <c r="A6" s="113" t="s">
        <v>80</v>
      </c>
      <c r="B6" s="133" t="s">
        <v>52</v>
      </c>
      <c r="C6" s="134"/>
      <c r="D6" s="134"/>
      <c r="E6" s="134"/>
      <c r="F6" s="135"/>
      <c r="G6" s="133" t="s">
        <v>76</v>
      </c>
      <c r="H6" s="134"/>
      <c r="I6" s="134"/>
      <c r="J6" s="134"/>
      <c r="K6" s="135"/>
      <c r="L6" s="130" t="s">
        <v>53</v>
      </c>
      <c r="M6" s="131"/>
      <c r="N6" s="131"/>
      <c r="O6" s="131"/>
      <c r="P6" s="132"/>
      <c r="Q6" s="123" t="s">
        <v>77</v>
      </c>
      <c r="R6" s="124"/>
      <c r="S6" s="124"/>
      <c r="T6" s="124"/>
      <c r="U6" s="125"/>
      <c r="V6" s="123" t="s">
        <v>78</v>
      </c>
      <c r="W6" s="124"/>
      <c r="X6" s="124"/>
      <c r="Y6" s="124"/>
      <c r="Z6" s="125"/>
      <c r="AA6" s="120" t="s">
        <v>79</v>
      </c>
      <c r="AB6" s="121"/>
      <c r="AC6" s="121"/>
      <c r="AD6" s="121"/>
      <c r="AE6" s="122"/>
      <c r="AF6" s="29"/>
      <c r="AG6" s="115"/>
      <c r="AH6" s="116"/>
      <c r="AI6" s="117"/>
      <c r="AJ6" s="116"/>
      <c r="AK6" s="31"/>
      <c r="IP6" s="33"/>
    </row>
    <row r="7" spans="1:250">
      <c r="A7" s="114"/>
      <c r="B7" s="106" t="s">
        <v>57</v>
      </c>
      <c r="C7" s="106" t="s">
        <v>69</v>
      </c>
      <c r="D7" s="106" t="s">
        <v>71</v>
      </c>
      <c r="E7" s="106" t="s">
        <v>72</v>
      </c>
      <c r="F7" s="106" t="s">
        <v>73</v>
      </c>
      <c r="G7" s="106" t="s">
        <v>57</v>
      </c>
      <c r="H7" s="106" t="s">
        <v>69</v>
      </c>
      <c r="I7" s="106" t="s">
        <v>71</v>
      </c>
      <c r="J7" s="106" t="s">
        <v>72</v>
      </c>
      <c r="K7" s="106" t="s">
        <v>73</v>
      </c>
      <c r="L7" s="106" t="s">
        <v>57</v>
      </c>
      <c r="M7" s="106" t="s">
        <v>69</v>
      </c>
      <c r="N7" s="106" t="s">
        <v>71</v>
      </c>
      <c r="O7" s="106" t="s">
        <v>72</v>
      </c>
      <c r="P7" s="106" t="s">
        <v>73</v>
      </c>
      <c r="Q7" s="106" t="s">
        <v>57</v>
      </c>
      <c r="R7" s="106" t="s">
        <v>69</v>
      </c>
      <c r="S7" s="106" t="s">
        <v>71</v>
      </c>
      <c r="T7" s="106" t="s">
        <v>72</v>
      </c>
      <c r="U7" s="106" t="s">
        <v>73</v>
      </c>
      <c r="V7" s="106" t="s">
        <v>57</v>
      </c>
      <c r="W7" s="106" t="s">
        <v>69</v>
      </c>
      <c r="X7" s="106" t="s">
        <v>71</v>
      </c>
      <c r="Y7" s="106" t="s">
        <v>72</v>
      </c>
      <c r="Z7" s="106" t="s">
        <v>73</v>
      </c>
      <c r="AA7" s="106" t="s">
        <v>57</v>
      </c>
      <c r="AB7" s="106" t="s">
        <v>69</v>
      </c>
      <c r="AC7" s="106" t="s">
        <v>71</v>
      </c>
      <c r="AD7" s="106" t="s">
        <v>72</v>
      </c>
      <c r="AE7" s="106" t="s">
        <v>73</v>
      </c>
      <c r="AF7" s="6"/>
      <c r="AG7" s="6"/>
      <c r="AH7" s="6"/>
      <c r="AI7" s="6"/>
      <c r="AJ7" s="6"/>
      <c r="AK7" s="14"/>
    </row>
    <row r="8" spans="1:250">
      <c r="A8" s="109" t="s">
        <v>0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7">
        <v>7</v>
      </c>
      <c r="H8" s="107">
        <v>8</v>
      </c>
      <c r="I8" s="107">
        <v>9</v>
      </c>
      <c r="J8" s="107">
        <v>10</v>
      </c>
      <c r="K8" s="107">
        <v>11</v>
      </c>
      <c r="L8" s="108">
        <v>12</v>
      </c>
      <c r="M8" s="107">
        <v>13</v>
      </c>
      <c r="N8" s="107">
        <v>14</v>
      </c>
      <c r="O8" s="107">
        <v>15</v>
      </c>
      <c r="P8" s="107">
        <v>16</v>
      </c>
      <c r="Q8" s="108">
        <v>17</v>
      </c>
      <c r="R8" s="107">
        <v>18</v>
      </c>
      <c r="S8" s="107">
        <v>19</v>
      </c>
      <c r="T8" s="107">
        <v>20</v>
      </c>
      <c r="U8" s="107">
        <v>21</v>
      </c>
      <c r="V8" s="108">
        <v>22</v>
      </c>
      <c r="W8" s="107">
        <v>23</v>
      </c>
      <c r="X8" s="107">
        <v>24</v>
      </c>
      <c r="Y8" s="107">
        <v>25</v>
      </c>
      <c r="Z8" s="107">
        <v>26</v>
      </c>
      <c r="AA8" s="108">
        <v>27</v>
      </c>
      <c r="AB8" s="107">
        <v>28</v>
      </c>
      <c r="AC8" s="107">
        <v>29</v>
      </c>
      <c r="AD8" s="107">
        <v>30</v>
      </c>
      <c r="AE8" s="106">
        <v>31</v>
      </c>
      <c r="AF8" s="6"/>
      <c r="AG8" s="6"/>
      <c r="AH8" s="6"/>
      <c r="AI8" s="6"/>
      <c r="AJ8" s="6"/>
      <c r="AK8" s="14"/>
    </row>
    <row r="9" spans="1:250" ht="18.75" customHeight="1">
      <c r="A9" s="70" t="s">
        <v>11</v>
      </c>
      <c r="B9" s="1">
        <v>557434</v>
      </c>
      <c r="C9" s="1">
        <v>541582</v>
      </c>
      <c r="D9" s="1">
        <v>434775</v>
      </c>
      <c r="E9" s="1">
        <v>404013</v>
      </c>
      <c r="F9" s="1">
        <v>184646</v>
      </c>
      <c r="G9" s="1">
        <v>21174819</v>
      </c>
      <c r="H9" s="1">
        <v>21716401</v>
      </c>
      <c r="I9" s="1">
        <f>H9+D9</f>
        <v>22151176</v>
      </c>
      <c r="J9" s="1">
        <f>I9+E9</f>
        <v>22555189</v>
      </c>
      <c r="K9" s="1">
        <f>J9+F9</f>
        <v>22739835</v>
      </c>
      <c r="L9" s="1">
        <v>358215</v>
      </c>
      <c r="M9" s="1">
        <v>323425</v>
      </c>
      <c r="N9" s="1">
        <v>258071</v>
      </c>
      <c r="O9" s="1">
        <v>195203</v>
      </c>
      <c r="P9" s="1">
        <v>121579</v>
      </c>
      <c r="Q9" s="1">
        <v>8335888</v>
      </c>
      <c r="R9" s="1">
        <f>Q9+M9</f>
        <v>8659313</v>
      </c>
      <c r="S9" s="1">
        <f>R9+N9</f>
        <v>8917384</v>
      </c>
      <c r="T9" s="1">
        <f>S9+O9</f>
        <v>9112587</v>
      </c>
      <c r="U9" s="1">
        <f>T9+P9</f>
        <v>9234166</v>
      </c>
      <c r="V9" s="1">
        <v>680932</v>
      </c>
      <c r="W9" s="1">
        <v>515533</v>
      </c>
      <c r="X9" s="1">
        <v>300117</v>
      </c>
      <c r="Y9" s="1">
        <v>170487</v>
      </c>
      <c r="Z9" s="1">
        <v>91561</v>
      </c>
      <c r="AA9" s="1">
        <v>292541</v>
      </c>
      <c r="AB9" s="1">
        <f>[1]Sheet1!$G$102/13</f>
        <v>283208.15384615387</v>
      </c>
      <c r="AC9" s="1">
        <f>[2]Sheet1!$G$102/13</f>
        <v>244801.53846153847</v>
      </c>
      <c r="AD9" s="1">
        <v>179163</v>
      </c>
      <c r="AE9" s="55">
        <v>124546</v>
      </c>
      <c r="AF9" s="7"/>
      <c r="AG9" s="7"/>
      <c r="AH9" s="7"/>
      <c r="AI9" s="7"/>
      <c r="AJ9" s="7"/>
      <c r="AK9" s="14"/>
    </row>
    <row r="10" spans="1:250" ht="18.75" customHeight="1">
      <c r="A10" s="70" t="s">
        <v>12</v>
      </c>
      <c r="B10" s="2">
        <v>1657</v>
      </c>
      <c r="C10" s="2">
        <v>949</v>
      </c>
      <c r="D10" s="2">
        <v>2126</v>
      </c>
      <c r="E10" s="2">
        <v>1244</v>
      </c>
      <c r="F10" s="2">
        <v>984</v>
      </c>
      <c r="G10" s="2">
        <v>45671</v>
      </c>
      <c r="H10" s="2">
        <v>46620</v>
      </c>
      <c r="I10" s="2">
        <f t="shared" ref="I10:I47" si="0">H10+D10</f>
        <v>48746</v>
      </c>
      <c r="J10" s="2">
        <f t="shared" ref="J10:J47" si="1">I10+E10</f>
        <v>49990</v>
      </c>
      <c r="K10" s="2">
        <f t="shared" ref="K10:K47" si="2">J10+F10</f>
        <v>50974</v>
      </c>
      <c r="L10" s="2">
        <v>2399</v>
      </c>
      <c r="M10" s="2">
        <v>2632</v>
      </c>
      <c r="N10" s="2">
        <v>2745</v>
      </c>
      <c r="O10" s="2">
        <v>2980</v>
      </c>
      <c r="P10" s="2">
        <v>3292</v>
      </c>
      <c r="Q10" s="2">
        <v>68464</v>
      </c>
      <c r="R10" s="2">
        <f t="shared" ref="R10:R46" si="3">Q10+M10</f>
        <v>71096</v>
      </c>
      <c r="S10" s="2">
        <f t="shared" ref="S10:S31" si="4">R10+N10</f>
        <v>73841</v>
      </c>
      <c r="T10" s="2">
        <f t="shared" ref="T10:T46" si="5">S10+O10</f>
        <v>76821</v>
      </c>
      <c r="U10" s="2">
        <f t="shared" ref="U10:U47" si="6">T10+P10</f>
        <v>80113</v>
      </c>
      <c r="V10" s="2">
        <v>679</v>
      </c>
      <c r="W10" s="2">
        <v>621</v>
      </c>
      <c r="X10" s="2">
        <v>586</v>
      </c>
      <c r="Y10" s="2">
        <v>585</v>
      </c>
      <c r="Z10" s="2">
        <v>700</v>
      </c>
      <c r="AA10" s="2">
        <v>1418</v>
      </c>
      <c r="AB10" s="2">
        <f>[1]Sheet1!$H$102/13</f>
        <v>1392.2307692307693</v>
      </c>
      <c r="AC10" s="2">
        <f>[2]Sheet1!$H$102/13</f>
        <v>1791.5384615384614</v>
      </c>
      <c r="AD10" s="2">
        <v>1776</v>
      </c>
      <c r="AE10" s="56">
        <v>1732</v>
      </c>
      <c r="AF10" s="7"/>
      <c r="AG10" s="7"/>
      <c r="AH10" s="7"/>
      <c r="AI10" s="7"/>
      <c r="AJ10" s="7"/>
      <c r="AK10" s="14"/>
    </row>
    <row r="11" spans="1:250" ht="18.75" customHeight="1">
      <c r="A11" s="70" t="s">
        <v>13</v>
      </c>
      <c r="B11" s="1">
        <v>77976</v>
      </c>
      <c r="C11" s="1">
        <v>76561</v>
      </c>
      <c r="D11" s="1">
        <v>59129</v>
      </c>
      <c r="E11" s="1">
        <v>53923</v>
      </c>
      <c r="F11" s="1">
        <v>44813</v>
      </c>
      <c r="G11" s="1">
        <v>2183463</v>
      </c>
      <c r="H11" s="1">
        <v>2260024</v>
      </c>
      <c r="I11" s="1">
        <f t="shared" si="0"/>
        <v>2319153</v>
      </c>
      <c r="J11" s="1">
        <f t="shared" si="1"/>
        <v>2373076</v>
      </c>
      <c r="K11" s="1">
        <f t="shared" si="2"/>
        <v>2417889</v>
      </c>
      <c r="L11" s="1">
        <v>48384</v>
      </c>
      <c r="M11" s="1">
        <v>71014</v>
      </c>
      <c r="N11" s="1">
        <v>60176</v>
      </c>
      <c r="O11" s="1">
        <v>84944</v>
      </c>
      <c r="P11" s="1">
        <v>98249</v>
      </c>
      <c r="Q11" s="1">
        <v>1123629</v>
      </c>
      <c r="R11" s="1">
        <f t="shared" si="3"/>
        <v>1194643</v>
      </c>
      <c r="S11" s="1">
        <f t="shared" si="4"/>
        <v>1254819</v>
      </c>
      <c r="T11" s="1">
        <f t="shared" si="5"/>
        <v>1339763</v>
      </c>
      <c r="U11" s="1">
        <f t="shared" si="6"/>
        <v>1438012</v>
      </c>
      <c r="V11" s="1">
        <v>63439</v>
      </c>
      <c r="W11" s="1">
        <v>86901</v>
      </c>
      <c r="X11" s="1">
        <v>79416</v>
      </c>
      <c r="Y11" s="1">
        <v>64058</v>
      </c>
      <c r="Z11" s="1">
        <v>58067</v>
      </c>
      <c r="AA11" s="1">
        <v>81296</v>
      </c>
      <c r="AB11" s="1">
        <f>[1]Sheet1!$I$102/13</f>
        <v>111316.46153846153</v>
      </c>
      <c r="AC11" s="1">
        <f>[2]Sheet1!$I$102/13</f>
        <v>113991.46153846153</v>
      </c>
      <c r="AD11" s="1">
        <v>111709</v>
      </c>
      <c r="AE11" s="55">
        <v>125040</v>
      </c>
      <c r="AF11" s="7"/>
      <c r="AG11" s="7"/>
      <c r="AH11" s="7"/>
      <c r="AI11" s="7"/>
      <c r="AJ11" s="7"/>
      <c r="AK11" s="14"/>
    </row>
    <row r="12" spans="1:250" ht="18.75" customHeight="1">
      <c r="A12" s="70" t="s">
        <v>14</v>
      </c>
      <c r="B12" s="2">
        <v>513541</v>
      </c>
      <c r="C12" s="2">
        <v>496902</v>
      </c>
      <c r="D12" s="2">
        <v>574825</v>
      </c>
      <c r="E12" s="2">
        <v>514777</v>
      </c>
      <c r="F12" s="2">
        <v>517314</v>
      </c>
      <c r="G12" s="2">
        <v>9810206</v>
      </c>
      <c r="H12" s="2">
        <v>10307108</v>
      </c>
      <c r="I12" s="2">
        <f t="shared" si="0"/>
        <v>10881933</v>
      </c>
      <c r="J12" s="2">
        <f t="shared" si="1"/>
        <v>11396710</v>
      </c>
      <c r="K12" s="2">
        <f t="shared" si="2"/>
        <v>11914024</v>
      </c>
      <c r="L12" s="2">
        <v>228959</v>
      </c>
      <c r="M12" s="2">
        <v>317893</v>
      </c>
      <c r="N12" s="2">
        <v>383815</v>
      </c>
      <c r="O12" s="2">
        <v>390971</v>
      </c>
      <c r="P12" s="2">
        <v>374147</v>
      </c>
      <c r="Q12" s="2">
        <v>5099711</v>
      </c>
      <c r="R12" s="2">
        <f t="shared" si="3"/>
        <v>5417604</v>
      </c>
      <c r="S12" s="2">
        <f t="shared" si="4"/>
        <v>5801419</v>
      </c>
      <c r="T12" s="2">
        <f t="shared" si="5"/>
        <v>6192390</v>
      </c>
      <c r="U12" s="2">
        <f t="shared" si="6"/>
        <v>6566537</v>
      </c>
      <c r="V12" s="2">
        <v>90102</v>
      </c>
      <c r="W12" s="2">
        <v>115117</v>
      </c>
      <c r="X12" s="2">
        <v>101997</v>
      </c>
      <c r="Y12" s="2">
        <v>87608</v>
      </c>
      <c r="Z12" s="2">
        <v>74620</v>
      </c>
      <c r="AA12" s="2">
        <v>45532</v>
      </c>
      <c r="AB12" s="2">
        <f>[1]Sheet1!$J$102/13</f>
        <v>79584.846153846156</v>
      </c>
      <c r="AC12" s="2">
        <f>[2]Sheet1!$J$102/13</f>
        <v>69433.61538461539</v>
      </c>
      <c r="AD12" s="2">
        <v>62291</v>
      </c>
      <c r="AE12" s="56">
        <v>65386</v>
      </c>
      <c r="AF12" s="7"/>
      <c r="AG12" s="7"/>
      <c r="AH12" s="7"/>
      <c r="AI12" s="7"/>
      <c r="AJ12" s="7"/>
      <c r="AK12" s="14"/>
    </row>
    <row r="13" spans="1:250" ht="18.75" customHeight="1">
      <c r="A13" s="70" t="s">
        <v>15</v>
      </c>
      <c r="B13" s="1">
        <v>149519</v>
      </c>
      <c r="C13" s="1">
        <v>134232</v>
      </c>
      <c r="D13" s="1">
        <v>125607</v>
      </c>
      <c r="E13" s="1">
        <v>128856</v>
      </c>
      <c r="F13" s="1">
        <v>48153</v>
      </c>
      <c r="G13" s="1">
        <v>1438458</v>
      </c>
      <c r="H13" s="1">
        <v>1572690</v>
      </c>
      <c r="I13" s="1">
        <f t="shared" si="0"/>
        <v>1698297</v>
      </c>
      <c r="J13" s="1">
        <f t="shared" si="1"/>
        <v>1827153</v>
      </c>
      <c r="K13" s="1">
        <f t="shared" si="2"/>
        <v>1875306</v>
      </c>
      <c r="L13" s="1">
        <v>107531</v>
      </c>
      <c r="M13" s="1">
        <v>78933</v>
      </c>
      <c r="N13" s="1">
        <v>73783</v>
      </c>
      <c r="O13" s="1">
        <v>89663</v>
      </c>
      <c r="P13" s="1">
        <v>97355</v>
      </c>
      <c r="Q13" s="1">
        <v>1176547</v>
      </c>
      <c r="R13" s="1">
        <f t="shared" si="3"/>
        <v>1255480</v>
      </c>
      <c r="S13" s="1">
        <f t="shared" si="4"/>
        <v>1329263</v>
      </c>
      <c r="T13" s="1">
        <f t="shared" si="5"/>
        <v>1418926</v>
      </c>
      <c r="U13" s="1">
        <f t="shared" si="6"/>
        <v>1516281</v>
      </c>
      <c r="V13" s="1">
        <v>146395</v>
      </c>
      <c r="W13" s="1">
        <v>97226</v>
      </c>
      <c r="X13" s="1">
        <v>69258</v>
      </c>
      <c r="Y13" s="1">
        <v>62869</v>
      </c>
      <c r="Z13" s="1">
        <v>53421</v>
      </c>
      <c r="AA13" s="1">
        <v>91448</v>
      </c>
      <c r="AB13" s="1">
        <f>[1]Sheet1!$L$102/13</f>
        <v>102000.07692307692</v>
      </c>
      <c r="AC13" s="1">
        <f>[2]Sheet1!$L$102/13</f>
        <v>70836.153846153844</v>
      </c>
      <c r="AD13" s="1">
        <v>61470</v>
      </c>
      <c r="AE13" s="55">
        <v>52617</v>
      </c>
      <c r="AF13" s="7"/>
      <c r="AG13" s="7"/>
      <c r="AH13" s="7"/>
      <c r="AI13" s="7"/>
      <c r="AJ13" s="7"/>
      <c r="AK13" s="14"/>
    </row>
    <row r="14" spans="1:250" ht="18.75" customHeight="1">
      <c r="A14" s="70" t="s">
        <v>16</v>
      </c>
      <c r="B14" s="2">
        <v>3776</v>
      </c>
      <c r="C14" s="2">
        <v>5459</v>
      </c>
      <c r="D14" s="2">
        <v>3277</v>
      </c>
      <c r="E14" s="2">
        <v>2833</v>
      </c>
      <c r="F14" s="2">
        <v>2807</v>
      </c>
      <c r="G14" s="2">
        <v>165853</v>
      </c>
      <c r="H14" s="2">
        <v>171312</v>
      </c>
      <c r="I14" s="2">
        <f t="shared" si="0"/>
        <v>174589</v>
      </c>
      <c r="J14" s="2">
        <f t="shared" si="1"/>
        <v>177422</v>
      </c>
      <c r="K14" s="2">
        <f t="shared" si="2"/>
        <v>180229</v>
      </c>
      <c r="L14" s="2">
        <v>2171</v>
      </c>
      <c r="M14" s="2">
        <v>2616</v>
      </c>
      <c r="N14" s="2">
        <v>1494</v>
      </c>
      <c r="O14" s="2">
        <v>1394</v>
      </c>
      <c r="P14" s="2">
        <v>1360</v>
      </c>
      <c r="Q14" s="2">
        <v>87979</v>
      </c>
      <c r="R14" s="2">
        <f t="shared" si="3"/>
        <v>90595</v>
      </c>
      <c r="S14" s="2">
        <f t="shared" si="4"/>
        <v>92089</v>
      </c>
      <c r="T14" s="2">
        <f t="shared" si="5"/>
        <v>93483</v>
      </c>
      <c r="U14" s="2">
        <f t="shared" si="6"/>
        <v>94843</v>
      </c>
      <c r="V14" s="2">
        <v>1536</v>
      </c>
      <c r="W14" s="2">
        <v>3158</v>
      </c>
      <c r="X14" s="2">
        <v>2655</v>
      </c>
      <c r="Y14" s="2">
        <v>2635</v>
      </c>
      <c r="Z14" s="2">
        <v>4907</v>
      </c>
      <c r="AA14" s="2">
        <v>3622</v>
      </c>
      <c r="AB14" s="2">
        <f>[1]Sheet1!$P$102/13</f>
        <v>3898.5384615384614</v>
      </c>
      <c r="AC14" s="2">
        <f>[2]Sheet1!$P$102/13</f>
        <v>5656.8461538461543</v>
      </c>
      <c r="AD14" s="2">
        <v>4971</v>
      </c>
      <c r="AE14" s="56">
        <v>2495</v>
      </c>
      <c r="AF14" s="7"/>
      <c r="AG14" s="7"/>
      <c r="AH14" s="7"/>
      <c r="AI14" s="7"/>
      <c r="AJ14" s="7"/>
      <c r="AK14" s="14"/>
    </row>
    <row r="15" spans="1:250" ht="18.75" customHeight="1">
      <c r="A15" s="70" t="s">
        <v>17</v>
      </c>
      <c r="B15" s="1">
        <v>321649</v>
      </c>
      <c r="C15" s="1">
        <v>324483</v>
      </c>
      <c r="D15" s="1">
        <v>275729</v>
      </c>
      <c r="E15" s="1">
        <v>265677</v>
      </c>
      <c r="F15" s="1">
        <v>320758</v>
      </c>
      <c r="G15" s="1">
        <v>10395806</v>
      </c>
      <c r="H15" s="1">
        <v>10720289</v>
      </c>
      <c r="I15" s="1">
        <f t="shared" si="0"/>
        <v>10996018</v>
      </c>
      <c r="J15" s="1">
        <f t="shared" si="1"/>
        <v>11261695</v>
      </c>
      <c r="K15" s="1">
        <f t="shared" si="2"/>
        <v>11582453</v>
      </c>
      <c r="L15" s="1">
        <v>598444</v>
      </c>
      <c r="M15" s="1">
        <v>596335</v>
      </c>
      <c r="N15" s="1">
        <v>573871</v>
      </c>
      <c r="O15" s="1">
        <v>555941</v>
      </c>
      <c r="P15" s="1">
        <v>605672</v>
      </c>
      <c r="Q15" s="1">
        <v>11873633</v>
      </c>
      <c r="R15" s="1">
        <f t="shared" si="3"/>
        <v>12469968</v>
      </c>
      <c r="S15" s="1">
        <f t="shared" si="4"/>
        <v>13043839</v>
      </c>
      <c r="T15" s="1">
        <f t="shared" si="5"/>
        <v>13599780</v>
      </c>
      <c r="U15" s="1">
        <f t="shared" si="6"/>
        <v>14205452</v>
      </c>
      <c r="V15" s="1">
        <v>712364</v>
      </c>
      <c r="W15" s="1">
        <v>585561</v>
      </c>
      <c r="X15" s="1">
        <v>457438</v>
      </c>
      <c r="Y15" s="1">
        <v>291868</v>
      </c>
      <c r="Z15" s="1">
        <v>313204</v>
      </c>
      <c r="AA15" s="1">
        <v>232613</v>
      </c>
      <c r="AB15" s="1">
        <f>[1]Sheet1!$Q$102/13</f>
        <v>190465.84615384616</v>
      </c>
      <c r="AC15" s="1">
        <f>[2]Sheet1!$Q$102/13</f>
        <v>165397.84615384616</v>
      </c>
      <c r="AD15" s="1">
        <v>141802</v>
      </c>
      <c r="AE15" s="55">
        <v>165776</v>
      </c>
      <c r="AF15" s="7"/>
      <c r="AG15" s="7"/>
      <c r="AH15" s="7"/>
      <c r="AI15" s="7"/>
      <c r="AJ15" s="7"/>
      <c r="AK15" s="14"/>
    </row>
    <row r="16" spans="1:250" ht="18.75" customHeight="1">
      <c r="A16" s="70" t="s">
        <v>18</v>
      </c>
      <c r="B16" s="2">
        <v>79506</v>
      </c>
      <c r="C16" s="2">
        <v>75605</v>
      </c>
      <c r="D16" s="2">
        <v>78151</v>
      </c>
      <c r="E16" s="2">
        <v>72567</v>
      </c>
      <c r="F16" s="2">
        <v>69865</v>
      </c>
      <c r="G16" s="2">
        <v>3361455</v>
      </c>
      <c r="H16" s="2">
        <v>3437060</v>
      </c>
      <c r="I16" s="2">
        <f t="shared" si="0"/>
        <v>3515211</v>
      </c>
      <c r="J16" s="2">
        <f t="shared" si="1"/>
        <v>3587778</v>
      </c>
      <c r="K16" s="2">
        <f t="shared" si="2"/>
        <v>3657643</v>
      </c>
      <c r="L16" s="2">
        <v>180388</v>
      </c>
      <c r="M16" s="2">
        <v>193311</v>
      </c>
      <c r="N16" s="2">
        <v>196349</v>
      </c>
      <c r="O16" s="2">
        <v>218932</v>
      </c>
      <c r="P16" s="2">
        <v>271576</v>
      </c>
      <c r="Q16" s="2">
        <v>5176061</v>
      </c>
      <c r="R16" s="2">
        <f t="shared" si="3"/>
        <v>5369372</v>
      </c>
      <c r="S16" s="2">
        <f t="shared" si="4"/>
        <v>5565721</v>
      </c>
      <c r="T16" s="2">
        <f t="shared" si="5"/>
        <v>5784653</v>
      </c>
      <c r="U16" s="2">
        <f t="shared" si="6"/>
        <v>6056229</v>
      </c>
      <c r="V16" s="2">
        <v>205890</v>
      </c>
      <c r="W16" s="2">
        <v>263540</v>
      </c>
      <c r="X16" s="2">
        <v>243317</v>
      </c>
      <c r="Y16" s="2">
        <v>301260</v>
      </c>
      <c r="Z16" s="2">
        <v>257418</v>
      </c>
      <c r="AA16" s="2">
        <v>67372</v>
      </c>
      <c r="AB16" s="2">
        <f>[1]Sheet1!$R$102/13</f>
        <v>80157.38461538461</v>
      </c>
      <c r="AC16" s="2">
        <f>[2]Sheet1!$R$102/13</f>
        <v>52743.615384615383</v>
      </c>
      <c r="AD16" s="2">
        <v>68631</v>
      </c>
      <c r="AE16" s="56">
        <v>66499</v>
      </c>
      <c r="AF16" s="7"/>
      <c r="AG16" s="7"/>
      <c r="AH16" s="7"/>
      <c r="AI16" s="7"/>
      <c r="AJ16" s="7"/>
      <c r="AK16" s="14"/>
    </row>
    <row r="17" spans="1:37" ht="18.75" customHeight="1">
      <c r="A17" s="70" t="s">
        <v>19</v>
      </c>
      <c r="B17" s="1">
        <v>23638</v>
      </c>
      <c r="C17" s="1">
        <v>22858</v>
      </c>
      <c r="D17" s="1">
        <v>23180</v>
      </c>
      <c r="E17" s="1">
        <v>21745</v>
      </c>
      <c r="F17" s="1">
        <v>17706</v>
      </c>
      <c r="G17" s="1">
        <v>1190105</v>
      </c>
      <c r="H17" s="1">
        <v>1212963</v>
      </c>
      <c r="I17" s="1">
        <f t="shared" si="0"/>
        <v>1236143</v>
      </c>
      <c r="J17" s="1">
        <f t="shared" si="1"/>
        <v>1257888</v>
      </c>
      <c r="K17" s="1">
        <f t="shared" si="2"/>
        <v>1275594</v>
      </c>
      <c r="L17" s="1">
        <v>21220</v>
      </c>
      <c r="M17" s="1">
        <v>19697</v>
      </c>
      <c r="N17" s="1">
        <v>19892</v>
      </c>
      <c r="O17" s="1">
        <v>21003</v>
      </c>
      <c r="P17" s="1">
        <v>23682</v>
      </c>
      <c r="Q17" s="1">
        <v>1046644</v>
      </c>
      <c r="R17" s="1">
        <f t="shared" si="3"/>
        <v>1066341</v>
      </c>
      <c r="S17" s="1">
        <f t="shared" si="4"/>
        <v>1086233</v>
      </c>
      <c r="T17" s="1">
        <f t="shared" si="5"/>
        <v>1107236</v>
      </c>
      <c r="U17" s="1">
        <f t="shared" si="6"/>
        <v>1130918</v>
      </c>
      <c r="V17" s="1">
        <v>81549</v>
      </c>
      <c r="W17" s="1">
        <v>73042</v>
      </c>
      <c r="X17" s="1">
        <v>79655</v>
      </c>
      <c r="Y17" s="1">
        <v>86111</v>
      </c>
      <c r="Z17" s="1">
        <v>81510</v>
      </c>
      <c r="AA17" s="1">
        <v>26308</v>
      </c>
      <c r="AB17" s="1">
        <f>[1]Sheet1!$S$102/13</f>
        <v>30540</v>
      </c>
      <c r="AC17" s="1">
        <f>[2]Sheet1!$S$102/13</f>
        <v>27383.076923076922</v>
      </c>
      <c r="AD17" s="1">
        <v>20844</v>
      </c>
      <c r="AE17" s="55">
        <v>28117</v>
      </c>
      <c r="AF17" s="7"/>
      <c r="AG17" s="7"/>
      <c r="AH17" s="7"/>
      <c r="AI17" s="7"/>
      <c r="AJ17" s="7"/>
      <c r="AK17" s="14"/>
    </row>
    <row r="18" spans="1:37" ht="18.75" customHeight="1">
      <c r="A18" s="70" t="s">
        <v>20</v>
      </c>
      <c r="B18" s="2">
        <v>19256</v>
      </c>
      <c r="C18" s="2">
        <v>16941</v>
      </c>
      <c r="D18" s="2">
        <v>17611</v>
      </c>
      <c r="E18" s="2">
        <v>16132</v>
      </c>
      <c r="F18" s="2">
        <v>13015</v>
      </c>
      <c r="G18" s="2">
        <v>705944</v>
      </c>
      <c r="H18" s="2">
        <v>722885</v>
      </c>
      <c r="I18" s="2">
        <f t="shared" si="0"/>
        <v>740496</v>
      </c>
      <c r="J18" s="2">
        <f t="shared" si="1"/>
        <v>756628</v>
      </c>
      <c r="K18" s="2">
        <f t="shared" si="2"/>
        <v>769643</v>
      </c>
      <c r="L18" s="2">
        <v>22065</v>
      </c>
      <c r="M18" s="2">
        <v>19158</v>
      </c>
      <c r="N18" s="2">
        <v>22642</v>
      </c>
      <c r="O18" s="2">
        <v>18588</v>
      </c>
      <c r="P18" s="2">
        <v>18160</v>
      </c>
      <c r="Q18" s="2">
        <v>574485</v>
      </c>
      <c r="R18" s="2">
        <f t="shared" si="3"/>
        <v>593643</v>
      </c>
      <c r="S18" s="2">
        <f t="shared" si="4"/>
        <v>616285</v>
      </c>
      <c r="T18" s="2">
        <f t="shared" si="5"/>
        <v>634873</v>
      </c>
      <c r="U18" s="2">
        <f t="shared" si="6"/>
        <v>653033</v>
      </c>
      <c r="V18" s="2">
        <v>29275</v>
      </c>
      <c r="W18" s="2">
        <v>31129</v>
      </c>
      <c r="X18" s="2">
        <v>31920</v>
      </c>
      <c r="Y18" s="2">
        <v>31957</v>
      </c>
      <c r="Z18" s="2">
        <v>34674</v>
      </c>
      <c r="AA18" s="2">
        <v>18427</v>
      </c>
      <c r="AB18" s="2">
        <f>[1]Sheet1!$T$102/13</f>
        <v>21835.307692307691</v>
      </c>
      <c r="AC18" s="2">
        <f>[2]Sheet1!$T$102/13</f>
        <v>19918.846153846152</v>
      </c>
      <c r="AD18" s="2">
        <v>20920</v>
      </c>
      <c r="AE18" s="56">
        <v>23342</v>
      </c>
      <c r="AF18" s="7"/>
      <c r="AG18" s="7"/>
      <c r="AH18" s="18"/>
      <c r="AI18" s="18"/>
      <c r="AJ18" s="7"/>
      <c r="AK18" s="14"/>
    </row>
    <row r="19" spans="1:37" ht="18.75" customHeight="1">
      <c r="A19" s="70" t="s">
        <v>21</v>
      </c>
      <c r="B19" s="1">
        <v>127715</v>
      </c>
      <c r="C19" s="1">
        <v>130744</v>
      </c>
      <c r="D19" s="1">
        <v>132739</v>
      </c>
      <c r="E19" s="1">
        <v>112473</v>
      </c>
      <c r="F19" s="1">
        <v>114313</v>
      </c>
      <c r="G19" s="1">
        <v>918528</v>
      </c>
      <c r="H19" s="1">
        <v>1049272</v>
      </c>
      <c r="I19" s="1">
        <f t="shared" si="0"/>
        <v>1182011</v>
      </c>
      <c r="J19" s="1">
        <f t="shared" si="1"/>
        <v>1294484</v>
      </c>
      <c r="K19" s="1">
        <f t="shared" si="2"/>
        <v>1408797</v>
      </c>
      <c r="L19" s="1">
        <v>113934</v>
      </c>
      <c r="M19" s="1">
        <v>102803</v>
      </c>
      <c r="N19" s="1">
        <v>101175</v>
      </c>
      <c r="O19" s="1">
        <v>92470</v>
      </c>
      <c r="P19" s="1">
        <v>92708</v>
      </c>
      <c r="Q19" s="1">
        <v>790559</v>
      </c>
      <c r="R19" s="1">
        <f t="shared" si="3"/>
        <v>893362</v>
      </c>
      <c r="S19" s="1">
        <f t="shared" si="4"/>
        <v>994537</v>
      </c>
      <c r="T19" s="1">
        <f t="shared" si="5"/>
        <v>1087007</v>
      </c>
      <c r="U19" s="1">
        <f t="shared" si="6"/>
        <v>1179715</v>
      </c>
      <c r="V19" s="1">
        <v>125275</v>
      </c>
      <c r="W19" s="1">
        <v>104754</v>
      </c>
      <c r="X19" s="1">
        <v>67055</v>
      </c>
      <c r="Y19" s="1">
        <v>58647</v>
      </c>
      <c r="Z19" s="1">
        <v>48203</v>
      </c>
      <c r="AA19" s="1">
        <v>90820</v>
      </c>
      <c r="AB19" s="1">
        <f>[1]Sheet1!$U$102/13</f>
        <v>79532.38461538461</v>
      </c>
      <c r="AC19" s="1">
        <f>[2]Sheet1!$U$102/13</f>
        <v>64148.307692307695</v>
      </c>
      <c r="AD19" s="1">
        <v>61812</v>
      </c>
      <c r="AE19" s="55">
        <v>51472</v>
      </c>
      <c r="AF19" s="7"/>
      <c r="AG19" s="7"/>
      <c r="AH19" s="19"/>
      <c r="AI19" s="19"/>
      <c r="AJ19" s="7"/>
      <c r="AK19" s="14"/>
    </row>
    <row r="20" spans="1:37" ht="18.75" customHeight="1">
      <c r="A20" s="70" t="s">
        <v>22</v>
      </c>
      <c r="B20" s="2">
        <v>330848</v>
      </c>
      <c r="C20" s="2">
        <v>312770</v>
      </c>
      <c r="D20" s="2">
        <v>330214</v>
      </c>
      <c r="E20" s="2">
        <v>311072</v>
      </c>
      <c r="F20" s="2">
        <v>322013</v>
      </c>
      <c r="G20" s="2">
        <v>12060128</v>
      </c>
      <c r="H20" s="2">
        <v>12372898</v>
      </c>
      <c r="I20" s="2">
        <f t="shared" si="0"/>
        <v>12703112</v>
      </c>
      <c r="J20" s="2">
        <f t="shared" si="1"/>
        <v>13014184</v>
      </c>
      <c r="K20" s="2">
        <f t="shared" si="2"/>
        <v>13336197</v>
      </c>
      <c r="L20" s="2">
        <v>219485</v>
      </c>
      <c r="M20" s="2">
        <v>195487</v>
      </c>
      <c r="N20" s="2">
        <v>189981</v>
      </c>
      <c r="O20" s="2">
        <v>179595</v>
      </c>
      <c r="P20" s="2">
        <v>188756</v>
      </c>
      <c r="Q20" s="2">
        <v>8079919</v>
      </c>
      <c r="R20" s="2">
        <f t="shared" si="3"/>
        <v>8275406</v>
      </c>
      <c r="S20" s="2">
        <f t="shared" si="4"/>
        <v>8465387</v>
      </c>
      <c r="T20" s="2">
        <f t="shared" si="5"/>
        <v>8644982</v>
      </c>
      <c r="U20" s="2">
        <f t="shared" si="6"/>
        <v>8833738</v>
      </c>
      <c r="V20" s="2">
        <v>206106</v>
      </c>
      <c r="W20" s="2">
        <v>160244</v>
      </c>
      <c r="X20" s="2">
        <v>167299</v>
      </c>
      <c r="Y20" s="2">
        <v>171731</v>
      </c>
      <c r="Z20" s="2">
        <v>185763</v>
      </c>
      <c r="AA20" s="2">
        <v>116315</v>
      </c>
      <c r="AB20" s="2">
        <f>[1]Sheet1!$V$102/13</f>
        <v>101117.84615384616</v>
      </c>
      <c r="AC20" s="2">
        <f>[2]Sheet1!$V$102/13</f>
        <v>105148.84615384616</v>
      </c>
      <c r="AD20" s="2">
        <v>114076</v>
      </c>
      <c r="AE20" s="56">
        <v>114431</v>
      </c>
      <c r="AF20" s="7"/>
      <c r="AG20" s="7"/>
      <c r="AH20" s="7"/>
      <c r="AI20" s="7"/>
      <c r="AJ20" s="7"/>
      <c r="AK20" s="14"/>
    </row>
    <row r="21" spans="1:37" ht="18.75" customHeight="1">
      <c r="A21" s="70" t="s">
        <v>23</v>
      </c>
      <c r="B21" s="1">
        <v>105033</v>
      </c>
      <c r="C21" s="1">
        <v>97757</v>
      </c>
      <c r="D21" s="1">
        <v>101254</v>
      </c>
      <c r="E21" s="1">
        <v>98066</v>
      </c>
      <c r="F21" s="1">
        <v>91590</v>
      </c>
      <c r="G21" s="1">
        <v>6173903</v>
      </c>
      <c r="H21" s="1">
        <v>6271660</v>
      </c>
      <c r="I21" s="1">
        <f t="shared" si="0"/>
        <v>6372914</v>
      </c>
      <c r="J21" s="1">
        <f t="shared" si="1"/>
        <v>6470980</v>
      </c>
      <c r="K21" s="1">
        <f t="shared" si="2"/>
        <v>6562570</v>
      </c>
      <c r="L21" s="1">
        <v>59135</v>
      </c>
      <c r="M21" s="1">
        <v>55545</v>
      </c>
      <c r="N21" s="1">
        <v>55950</v>
      </c>
      <c r="O21" s="1">
        <v>56675</v>
      </c>
      <c r="P21" s="1">
        <v>51125</v>
      </c>
      <c r="Q21" s="1">
        <v>2692637</v>
      </c>
      <c r="R21" s="1">
        <f t="shared" si="3"/>
        <v>2748182</v>
      </c>
      <c r="S21" s="1">
        <f t="shared" si="4"/>
        <v>2804132</v>
      </c>
      <c r="T21" s="1">
        <f t="shared" si="5"/>
        <v>2860807</v>
      </c>
      <c r="U21" s="1">
        <f t="shared" si="6"/>
        <v>2911932</v>
      </c>
      <c r="V21" s="1">
        <v>75808</v>
      </c>
      <c r="W21" s="1">
        <v>70503</v>
      </c>
      <c r="X21" s="1">
        <v>86306</v>
      </c>
      <c r="Y21" s="1">
        <v>70422</v>
      </c>
      <c r="Z21" s="1">
        <v>62276</v>
      </c>
      <c r="AA21" s="1">
        <v>11563</v>
      </c>
      <c r="AB21" s="1">
        <f>[1]Sheet1!$W$102/13</f>
        <v>8933.6923076923085</v>
      </c>
      <c r="AC21" s="1">
        <f>[2]Sheet1!$W$102/13</f>
        <v>7936.1538461538457</v>
      </c>
      <c r="AD21" s="1">
        <v>5475</v>
      </c>
      <c r="AE21" s="55">
        <v>5628</v>
      </c>
      <c r="AF21" s="7"/>
      <c r="AG21" s="7"/>
      <c r="AH21" s="7"/>
      <c r="AI21" s="7"/>
      <c r="AJ21" s="7"/>
      <c r="AK21" s="14"/>
    </row>
    <row r="22" spans="1:37" ht="18.75" customHeight="1">
      <c r="A22" s="70" t="s">
        <v>24</v>
      </c>
      <c r="B22" s="72">
        <v>681845</v>
      </c>
      <c r="C22" s="72">
        <v>625622</v>
      </c>
      <c r="D22" s="72">
        <v>385198</v>
      </c>
      <c r="E22" s="72">
        <v>361328</v>
      </c>
      <c r="F22" s="72">
        <v>373584</v>
      </c>
      <c r="G22" s="72">
        <v>13575794</v>
      </c>
      <c r="H22" s="72">
        <v>14201416</v>
      </c>
      <c r="I22" s="72">
        <f t="shared" si="0"/>
        <v>14586614</v>
      </c>
      <c r="J22" s="72">
        <f t="shared" si="1"/>
        <v>14947942</v>
      </c>
      <c r="K22" s="72">
        <f t="shared" si="2"/>
        <v>15321526</v>
      </c>
      <c r="L22" s="72">
        <v>365175</v>
      </c>
      <c r="M22" s="72">
        <v>295282</v>
      </c>
      <c r="N22" s="72">
        <v>384737</v>
      </c>
      <c r="O22" s="72">
        <v>383880</v>
      </c>
      <c r="P22" s="72">
        <v>403311</v>
      </c>
      <c r="Q22" s="72">
        <v>12929993</v>
      </c>
      <c r="R22" s="72">
        <f t="shared" si="3"/>
        <v>13225275</v>
      </c>
      <c r="S22" s="72">
        <f t="shared" si="4"/>
        <v>13610012</v>
      </c>
      <c r="T22" s="72">
        <f t="shared" si="5"/>
        <v>13993892</v>
      </c>
      <c r="U22" s="72">
        <f t="shared" si="6"/>
        <v>14397203</v>
      </c>
      <c r="V22" s="72">
        <v>609775</v>
      </c>
      <c r="W22" s="72">
        <v>255934</v>
      </c>
      <c r="X22" s="72">
        <v>224912</v>
      </c>
      <c r="Y22" s="72">
        <v>235707</v>
      </c>
      <c r="Z22" s="72">
        <v>253673</v>
      </c>
      <c r="AA22" s="72">
        <v>393451</v>
      </c>
      <c r="AB22" s="72">
        <f>[1]Sheet1!$AA$102/13</f>
        <v>212818.15384615384</v>
      </c>
      <c r="AC22" s="72">
        <f>[2]Sheet1!$AA$102/13</f>
        <v>217906.76923076922</v>
      </c>
      <c r="AD22" s="72">
        <v>247302</v>
      </c>
      <c r="AE22" s="88">
        <v>265136</v>
      </c>
      <c r="AF22" s="7"/>
      <c r="AG22" s="7"/>
      <c r="AH22" s="7"/>
      <c r="AI22" s="7"/>
      <c r="AJ22" s="7"/>
      <c r="AK22" s="14"/>
    </row>
    <row r="23" spans="1:37" ht="18.75" customHeight="1">
      <c r="A23" s="70" t="s">
        <v>25</v>
      </c>
      <c r="B23" s="1">
        <v>492468</v>
      </c>
      <c r="C23" s="1">
        <v>510491</v>
      </c>
      <c r="D23" s="1">
        <v>580891</v>
      </c>
      <c r="E23" s="1">
        <v>547661</v>
      </c>
      <c r="F23" s="1">
        <v>470682</v>
      </c>
      <c r="G23" s="1">
        <v>22455356</v>
      </c>
      <c r="H23" s="1">
        <v>22965847</v>
      </c>
      <c r="I23" s="1">
        <f t="shared" si="0"/>
        <v>23546738</v>
      </c>
      <c r="J23" s="1">
        <f t="shared" si="1"/>
        <v>24094399</v>
      </c>
      <c r="K23" s="1">
        <f t="shared" si="2"/>
        <v>24565081</v>
      </c>
      <c r="L23" s="1">
        <v>373849</v>
      </c>
      <c r="M23" s="1">
        <v>368893</v>
      </c>
      <c r="N23" s="1">
        <v>374843</v>
      </c>
      <c r="O23" s="1">
        <v>406619</v>
      </c>
      <c r="P23" s="1">
        <v>390163</v>
      </c>
      <c r="Q23" s="1">
        <v>13234413</v>
      </c>
      <c r="R23" s="1">
        <f t="shared" si="3"/>
        <v>13603306</v>
      </c>
      <c r="S23" s="1">
        <f t="shared" si="4"/>
        <v>13978149</v>
      </c>
      <c r="T23" s="1">
        <f t="shared" si="5"/>
        <v>14384768</v>
      </c>
      <c r="U23" s="1">
        <f t="shared" si="6"/>
        <v>14774931</v>
      </c>
      <c r="V23" s="1">
        <v>364991</v>
      </c>
      <c r="W23" s="1">
        <v>366400</v>
      </c>
      <c r="X23" s="1">
        <v>349159</v>
      </c>
      <c r="Y23" s="1">
        <v>266622</v>
      </c>
      <c r="Z23" s="1">
        <v>257403</v>
      </c>
      <c r="AA23" s="1">
        <v>226732</v>
      </c>
      <c r="AB23" s="1">
        <f>[1]Sheet1!$AB$102/13</f>
        <v>205337.15384615384</v>
      </c>
      <c r="AC23" s="1">
        <f>[2]Sheet1!$AB$102/13</f>
        <v>204243</v>
      </c>
      <c r="AD23" s="1">
        <v>212343</v>
      </c>
      <c r="AE23" s="55">
        <v>213853</v>
      </c>
      <c r="AF23" s="7"/>
      <c r="AG23" s="7"/>
      <c r="AH23" s="7"/>
      <c r="AI23" s="7"/>
      <c r="AJ23" s="7"/>
      <c r="AK23" s="14"/>
    </row>
    <row r="24" spans="1:37" ht="18.75" customHeight="1">
      <c r="A24" s="70" t="s">
        <v>26</v>
      </c>
      <c r="B24" s="2">
        <v>1468</v>
      </c>
      <c r="C24" s="2">
        <v>1799</v>
      </c>
      <c r="D24" s="2">
        <v>1252</v>
      </c>
      <c r="E24" s="2">
        <v>811</v>
      </c>
      <c r="F24" s="2">
        <v>803</v>
      </c>
      <c r="G24" s="2">
        <v>102202</v>
      </c>
      <c r="H24" s="2">
        <v>104001</v>
      </c>
      <c r="I24" s="2">
        <f t="shared" si="0"/>
        <v>105253</v>
      </c>
      <c r="J24" s="2">
        <f t="shared" si="1"/>
        <v>106064</v>
      </c>
      <c r="K24" s="2">
        <f t="shared" si="2"/>
        <v>106867</v>
      </c>
      <c r="L24" s="2">
        <v>5097</v>
      </c>
      <c r="M24" s="2">
        <v>5418</v>
      </c>
      <c r="N24" s="2">
        <v>5080</v>
      </c>
      <c r="O24" s="2">
        <v>4776</v>
      </c>
      <c r="P24" s="2">
        <v>5285</v>
      </c>
      <c r="Q24" s="2">
        <v>210653</v>
      </c>
      <c r="R24" s="2">
        <f t="shared" si="3"/>
        <v>216071</v>
      </c>
      <c r="S24" s="2">
        <f t="shared" si="4"/>
        <v>221151</v>
      </c>
      <c r="T24" s="2">
        <f t="shared" si="5"/>
        <v>225927</v>
      </c>
      <c r="U24" s="2">
        <f t="shared" si="6"/>
        <v>231212</v>
      </c>
      <c r="V24" s="2">
        <v>2319</v>
      </c>
      <c r="W24" s="2">
        <v>1971</v>
      </c>
      <c r="X24" s="2">
        <v>1627</v>
      </c>
      <c r="Y24" s="2">
        <v>1875</v>
      </c>
      <c r="Z24" s="2">
        <v>2456</v>
      </c>
      <c r="AA24" s="2">
        <v>2946</v>
      </c>
      <c r="AB24" s="2">
        <f>[1]Sheet1!$AC$102/13</f>
        <v>1951.5384615384614</v>
      </c>
      <c r="AC24" s="2">
        <f>[2]Sheet1!$AC$102/13</f>
        <v>2115.1538461538462</v>
      </c>
      <c r="AD24" s="2">
        <v>2308</v>
      </c>
      <c r="AE24" s="56">
        <v>2741</v>
      </c>
      <c r="AF24" s="7"/>
      <c r="AG24" s="7"/>
      <c r="AH24" s="7"/>
      <c r="AI24" s="7"/>
      <c r="AJ24" s="7"/>
      <c r="AK24" s="14"/>
    </row>
    <row r="25" spans="1:37" ht="18.75" customHeight="1">
      <c r="A25" s="70" t="s">
        <v>27</v>
      </c>
      <c r="B25" s="1">
        <v>2030</v>
      </c>
      <c r="C25" s="1">
        <v>2997</v>
      </c>
      <c r="D25" s="1">
        <v>2783</v>
      </c>
      <c r="E25" s="1">
        <v>2507</v>
      </c>
      <c r="F25" s="1">
        <v>2138</v>
      </c>
      <c r="G25" s="1">
        <v>52076</v>
      </c>
      <c r="H25" s="1">
        <v>55073</v>
      </c>
      <c r="I25" s="1">
        <f t="shared" si="0"/>
        <v>57856</v>
      </c>
      <c r="J25" s="1">
        <f t="shared" si="1"/>
        <v>60363</v>
      </c>
      <c r="K25" s="1">
        <f t="shared" si="2"/>
        <v>62501</v>
      </c>
      <c r="L25" s="1">
        <v>3917</v>
      </c>
      <c r="M25" s="1">
        <v>4678</v>
      </c>
      <c r="N25" s="1">
        <v>4795</v>
      </c>
      <c r="O25" s="1">
        <v>4440</v>
      </c>
      <c r="P25" s="1">
        <v>4723</v>
      </c>
      <c r="Q25" s="1">
        <v>63061</v>
      </c>
      <c r="R25" s="1">
        <f t="shared" si="3"/>
        <v>67739</v>
      </c>
      <c r="S25" s="1">
        <f t="shared" si="4"/>
        <v>72534</v>
      </c>
      <c r="T25" s="1">
        <f t="shared" si="5"/>
        <v>76974</v>
      </c>
      <c r="U25" s="1">
        <f t="shared" si="6"/>
        <v>81697</v>
      </c>
      <c r="V25" s="1">
        <v>4015</v>
      </c>
      <c r="W25" s="1">
        <v>4730</v>
      </c>
      <c r="X25" s="1">
        <v>4848</v>
      </c>
      <c r="Y25" s="1">
        <v>5933</v>
      </c>
      <c r="Z25" s="1">
        <v>5295</v>
      </c>
      <c r="AA25" s="1">
        <v>5633</v>
      </c>
      <c r="AB25" s="1">
        <f>[1]Sheet1!$AD$102/13</f>
        <v>6037.6923076923076</v>
      </c>
      <c r="AC25" s="1">
        <f>[2]Sheet1!$AD$102/13</f>
        <v>5125.7692307692305</v>
      </c>
      <c r="AD25" s="1">
        <v>5854</v>
      </c>
      <c r="AE25" s="55">
        <v>4647</v>
      </c>
      <c r="AF25" s="7"/>
      <c r="AG25" s="7"/>
      <c r="AH25" s="7"/>
      <c r="AI25" s="7"/>
      <c r="AJ25" s="7"/>
      <c r="AK25" s="14"/>
    </row>
    <row r="26" spans="1:37" ht="18.75" customHeight="1">
      <c r="A26" s="70" t="s">
        <v>28</v>
      </c>
      <c r="B26" s="2">
        <v>2373</v>
      </c>
      <c r="C26" s="2">
        <v>1721</v>
      </c>
      <c r="D26" s="2">
        <v>2068</v>
      </c>
      <c r="E26" s="2">
        <v>1719</v>
      </c>
      <c r="F26" s="2">
        <v>1545</v>
      </c>
      <c r="G26" s="2">
        <v>99862</v>
      </c>
      <c r="H26" s="2">
        <v>101583</v>
      </c>
      <c r="I26" s="2">
        <f t="shared" si="0"/>
        <v>103651</v>
      </c>
      <c r="J26" s="2">
        <f t="shared" si="1"/>
        <v>105370</v>
      </c>
      <c r="K26" s="2">
        <f t="shared" si="2"/>
        <v>106915</v>
      </c>
      <c r="L26" s="2">
        <v>3067</v>
      </c>
      <c r="M26" s="2">
        <v>2751</v>
      </c>
      <c r="N26" s="2">
        <v>2976</v>
      </c>
      <c r="O26" s="2">
        <v>2828</v>
      </c>
      <c r="P26" s="2">
        <v>2515</v>
      </c>
      <c r="Q26" s="2">
        <v>66579</v>
      </c>
      <c r="R26" s="2">
        <f t="shared" si="3"/>
        <v>69330</v>
      </c>
      <c r="S26" s="2">
        <f t="shared" si="4"/>
        <v>72306</v>
      </c>
      <c r="T26" s="2">
        <f t="shared" si="5"/>
        <v>75134</v>
      </c>
      <c r="U26" s="2">
        <f t="shared" si="6"/>
        <v>77649</v>
      </c>
      <c r="V26" s="2">
        <v>4161</v>
      </c>
      <c r="W26" s="2">
        <v>1306</v>
      </c>
      <c r="X26" s="2">
        <v>1086</v>
      </c>
      <c r="Y26" s="2">
        <v>3081</v>
      </c>
      <c r="Z26" s="2">
        <v>2557</v>
      </c>
      <c r="AA26" s="2">
        <v>6620</v>
      </c>
      <c r="AB26" s="2">
        <f>[1]Sheet1!$AE$102/13</f>
        <v>4196.8461538461543</v>
      </c>
      <c r="AC26" s="2">
        <f>[2]Sheet1!$AE$102/13</f>
        <v>3901.2307692307691</v>
      </c>
      <c r="AD26" s="2">
        <v>5007</v>
      </c>
      <c r="AE26" s="56">
        <v>4030</v>
      </c>
      <c r="AF26" s="7"/>
      <c r="AG26" s="7"/>
      <c r="AH26" s="7"/>
      <c r="AI26" s="7"/>
      <c r="AJ26" s="7"/>
      <c r="AK26" s="14"/>
    </row>
    <row r="27" spans="1:37" ht="18.75" customHeight="1">
      <c r="A27" s="70" t="s">
        <v>29</v>
      </c>
      <c r="B27" s="1">
        <v>1646</v>
      </c>
      <c r="C27" s="1">
        <v>2164</v>
      </c>
      <c r="D27" s="1">
        <v>2210</v>
      </c>
      <c r="E27" s="1">
        <v>1801</v>
      </c>
      <c r="F27" s="1">
        <v>1440</v>
      </c>
      <c r="G27" s="1">
        <v>32894</v>
      </c>
      <c r="H27" s="1">
        <v>35058</v>
      </c>
      <c r="I27" s="1">
        <f t="shared" si="0"/>
        <v>37268</v>
      </c>
      <c r="J27" s="1">
        <f t="shared" si="1"/>
        <v>39069</v>
      </c>
      <c r="K27" s="1">
        <f t="shared" si="2"/>
        <v>40509</v>
      </c>
      <c r="L27" s="1">
        <v>2061</v>
      </c>
      <c r="M27" s="1">
        <v>2742</v>
      </c>
      <c r="N27" s="1">
        <v>3335</v>
      </c>
      <c r="O27" s="1">
        <v>3783</v>
      </c>
      <c r="P27" s="1">
        <v>3865</v>
      </c>
      <c r="Q27" s="1">
        <v>48568</v>
      </c>
      <c r="R27" s="1">
        <f t="shared" si="3"/>
        <v>51310</v>
      </c>
      <c r="S27" s="1">
        <f t="shared" si="4"/>
        <v>54645</v>
      </c>
      <c r="T27" s="1">
        <f t="shared" si="5"/>
        <v>58428</v>
      </c>
      <c r="U27" s="1">
        <f t="shared" si="6"/>
        <v>62293</v>
      </c>
      <c r="V27" s="1">
        <v>1013</v>
      </c>
      <c r="W27" s="1">
        <v>1619</v>
      </c>
      <c r="X27" s="1">
        <v>1652</v>
      </c>
      <c r="Y27" s="1">
        <v>2425</v>
      </c>
      <c r="Z27" s="1">
        <v>1957</v>
      </c>
      <c r="AA27" s="1">
        <v>742</v>
      </c>
      <c r="AB27" s="1">
        <f>[1]Sheet1!$AF$102/13</f>
        <v>1133.6923076923076</v>
      </c>
      <c r="AC27" s="1">
        <f>[2]Sheet1!$AF$102/13</f>
        <v>1243.9230769230769</v>
      </c>
      <c r="AD27" s="1">
        <v>1393</v>
      </c>
      <c r="AE27" s="55">
        <v>1510</v>
      </c>
      <c r="AF27" s="7"/>
      <c r="AG27" s="7"/>
      <c r="AH27" s="7"/>
      <c r="AI27" s="7"/>
      <c r="AJ27" s="7"/>
      <c r="AK27" s="14"/>
    </row>
    <row r="28" spans="1:37" ht="18.75" customHeight="1">
      <c r="A28" s="70" t="s">
        <v>81</v>
      </c>
      <c r="B28" s="2">
        <v>139248</v>
      </c>
      <c r="C28" s="2">
        <v>145405</v>
      </c>
      <c r="D28" s="2">
        <v>144191</v>
      </c>
      <c r="E28" s="2">
        <v>138692</v>
      </c>
      <c r="F28" s="2">
        <v>105385</v>
      </c>
      <c r="G28" s="2">
        <v>5424479</v>
      </c>
      <c r="H28" s="2">
        <v>5569884</v>
      </c>
      <c r="I28" s="2">
        <f t="shared" si="0"/>
        <v>5714075</v>
      </c>
      <c r="J28" s="2">
        <f t="shared" si="1"/>
        <v>5852767</v>
      </c>
      <c r="K28" s="2">
        <f t="shared" si="2"/>
        <v>5958152</v>
      </c>
      <c r="L28" s="2">
        <v>141818</v>
      </c>
      <c r="M28" s="2">
        <v>143405</v>
      </c>
      <c r="N28" s="2">
        <v>132582</v>
      </c>
      <c r="O28" s="2">
        <v>140159</v>
      </c>
      <c r="P28" s="2">
        <v>175035</v>
      </c>
      <c r="Q28" s="2">
        <v>4782666</v>
      </c>
      <c r="R28" s="2">
        <f t="shared" si="3"/>
        <v>4926071</v>
      </c>
      <c r="S28" s="2">
        <f t="shared" si="4"/>
        <v>5058653</v>
      </c>
      <c r="T28" s="2">
        <f t="shared" si="5"/>
        <v>5198812</v>
      </c>
      <c r="U28" s="2">
        <f t="shared" si="6"/>
        <v>5373847</v>
      </c>
      <c r="V28" s="2">
        <v>196359</v>
      </c>
      <c r="W28" s="2">
        <v>193883</v>
      </c>
      <c r="X28" s="2">
        <v>142876</v>
      </c>
      <c r="Y28" s="2">
        <v>90756</v>
      </c>
      <c r="Z28" s="2">
        <v>84608</v>
      </c>
      <c r="AA28" s="2">
        <v>174287</v>
      </c>
      <c r="AB28" s="2">
        <f>[1]Sheet1!$AG$102/13</f>
        <v>188372.46153846153</v>
      </c>
      <c r="AC28" s="2">
        <f>[2]Sheet1!$AG$102/13</f>
        <v>161583.53846153847</v>
      </c>
      <c r="AD28" s="2">
        <v>139795</v>
      </c>
      <c r="AE28" s="56">
        <v>154929</v>
      </c>
      <c r="AF28" s="7"/>
      <c r="AG28" s="7"/>
      <c r="AH28" s="7"/>
      <c r="AI28" s="7"/>
      <c r="AJ28" s="7"/>
      <c r="AK28" s="14"/>
    </row>
    <row r="29" spans="1:37" ht="18.75" customHeight="1">
      <c r="A29" s="70" t="s">
        <v>30</v>
      </c>
      <c r="B29" s="1">
        <v>81567</v>
      </c>
      <c r="C29" s="1">
        <v>71009</v>
      </c>
      <c r="D29" s="1">
        <v>67541</v>
      </c>
      <c r="E29" s="1">
        <v>64120</v>
      </c>
      <c r="F29" s="1">
        <v>58399</v>
      </c>
      <c r="G29" s="1">
        <v>3992053</v>
      </c>
      <c r="H29" s="1">
        <v>4063062</v>
      </c>
      <c r="I29" s="1">
        <f t="shared" si="0"/>
        <v>4130603</v>
      </c>
      <c r="J29" s="1">
        <f t="shared" si="1"/>
        <v>4194723</v>
      </c>
      <c r="K29" s="1">
        <f t="shared" si="2"/>
        <v>4253122</v>
      </c>
      <c r="L29" s="1">
        <v>221313</v>
      </c>
      <c r="M29" s="1">
        <v>226146</v>
      </c>
      <c r="N29" s="1">
        <v>228562</v>
      </c>
      <c r="O29" s="1">
        <v>216340</v>
      </c>
      <c r="P29" s="1">
        <v>211067</v>
      </c>
      <c r="Q29" s="1">
        <v>10637128</v>
      </c>
      <c r="R29" s="1">
        <f t="shared" si="3"/>
        <v>10863274</v>
      </c>
      <c r="S29" s="1">
        <f t="shared" si="4"/>
        <v>11091836</v>
      </c>
      <c r="T29" s="1">
        <f t="shared" si="5"/>
        <v>11308176</v>
      </c>
      <c r="U29" s="1">
        <f t="shared" si="6"/>
        <v>11519243</v>
      </c>
      <c r="V29" s="1">
        <v>413653</v>
      </c>
      <c r="W29" s="1">
        <v>415801</v>
      </c>
      <c r="X29" s="1">
        <v>444835</v>
      </c>
      <c r="Y29" s="1">
        <v>438561</v>
      </c>
      <c r="Z29" s="1">
        <v>407688</v>
      </c>
      <c r="AA29" s="1">
        <v>101707</v>
      </c>
      <c r="AB29" s="1">
        <f>[1]Sheet1!$AI$102/13</f>
        <v>100677.76923076923</v>
      </c>
      <c r="AC29" s="1">
        <f>[2]Sheet1!$AI$102/13</f>
        <v>104403.84615384616</v>
      </c>
      <c r="AD29" s="1">
        <v>106730</v>
      </c>
      <c r="AE29" s="55">
        <v>95007</v>
      </c>
      <c r="AF29" s="7"/>
      <c r="AG29" s="7"/>
      <c r="AH29" s="7"/>
      <c r="AI29" s="7"/>
      <c r="AJ29" s="7"/>
      <c r="AK29" s="14"/>
    </row>
    <row r="30" spans="1:37" ht="18.75" customHeight="1">
      <c r="A30" s="70" t="s">
        <v>31</v>
      </c>
      <c r="B30" s="2">
        <v>338574</v>
      </c>
      <c r="C30" s="2">
        <v>314975</v>
      </c>
      <c r="D30" s="2">
        <v>316306</v>
      </c>
      <c r="E30" s="2">
        <v>303638</v>
      </c>
      <c r="F30" s="2">
        <v>303436</v>
      </c>
      <c r="G30" s="2">
        <v>7948878</v>
      </c>
      <c r="H30" s="2">
        <v>8263853</v>
      </c>
      <c r="I30" s="2">
        <f t="shared" si="0"/>
        <v>8580159</v>
      </c>
      <c r="J30" s="2">
        <f t="shared" si="1"/>
        <v>8883797</v>
      </c>
      <c r="K30" s="2">
        <f t="shared" si="2"/>
        <v>9187233</v>
      </c>
      <c r="L30" s="2">
        <v>407122</v>
      </c>
      <c r="M30" s="2">
        <v>395367</v>
      </c>
      <c r="N30" s="2">
        <v>392741</v>
      </c>
      <c r="O30" s="2">
        <v>374948</v>
      </c>
      <c r="P30" s="2">
        <v>388609</v>
      </c>
      <c r="Q30" s="2">
        <v>6445770</v>
      </c>
      <c r="R30" s="2">
        <f t="shared" si="3"/>
        <v>6841137</v>
      </c>
      <c r="S30" s="2">
        <f t="shared" si="4"/>
        <v>7233878</v>
      </c>
      <c r="T30" s="2">
        <f t="shared" si="5"/>
        <v>7608826</v>
      </c>
      <c r="U30" s="2">
        <f t="shared" si="6"/>
        <v>7997435</v>
      </c>
      <c r="V30" s="2">
        <v>1276493</v>
      </c>
      <c r="W30" s="2">
        <v>1084700</v>
      </c>
      <c r="X30" s="2">
        <v>901273</v>
      </c>
      <c r="Y30" s="2">
        <v>782000</v>
      </c>
      <c r="Z30" s="2">
        <v>768317</v>
      </c>
      <c r="AA30" s="2">
        <v>731013</v>
      </c>
      <c r="AB30" s="2">
        <f>[1]Sheet1!$AJ$102/13</f>
        <v>572361.07692307688</v>
      </c>
      <c r="AC30" s="2">
        <f>[2]Sheet1!$AJ$102/13</f>
        <v>451077.69230769231</v>
      </c>
      <c r="AD30" s="2">
        <v>403288</v>
      </c>
      <c r="AE30" s="56">
        <v>402322</v>
      </c>
      <c r="AF30" s="7"/>
      <c r="AG30" s="7"/>
      <c r="AH30" s="7"/>
      <c r="AI30" s="7"/>
      <c r="AJ30" s="7"/>
      <c r="AK30" s="14"/>
    </row>
    <row r="31" spans="1:37" ht="18.75" customHeight="1">
      <c r="A31" s="70" t="s">
        <v>32</v>
      </c>
      <c r="B31" s="1">
        <v>239</v>
      </c>
      <c r="C31" s="1">
        <v>192</v>
      </c>
      <c r="D31" s="1">
        <v>185</v>
      </c>
      <c r="E31" s="1">
        <v>216</v>
      </c>
      <c r="F31" s="1">
        <v>156</v>
      </c>
      <c r="G31" s="1">
        <v>29744</v>
      </c>
      <c r="H31" s="1">
        <v>29936</v>
      </c>
      <c r="I31" s="1">
        <f t="shared" si="0"/>
        <v>30121</v>
      </c>
      <c r="J31" s="1">
        <f t="shared" si="1"/>
        <v>30337</v>
      </c>
      <c r="K31" s="1">
        <f t="shared" si="2"/>
        <v>30493</v>
      </c>
      <c r="L31" s="1">
        <v>1822</v>
      </c>
      <c r="M31" s="1">
        <v>1477</v>
      </c>
      <c r="N31" s="1">
        <v>1083</v>
      </c>
      <c r="O31" s="1">
        <v>1434</v>
      </c>
      <c r="P31" s="1">
        <v>1530</v>
      </c>
      <c r="Q31" s="1">
        <v>38222</v>
      </c>
      <c r="R31" s="1">
        <f t="shared" si="3"/>
        <v>39699</v>
      </c>
      <c r="S31" s="1">
        <f t="shared" si="4"/>
        <v>40782</v>
      </c>
      <c r="T31" s="1">
        <f t="shared" si="5"/>
        <v>42216</v>
      </c>
      <c r="U31" s="1">
        <f t="shared" si="6"/>
        <v>43746</v>
      </c>
      <c r="V31" s="1">
        <v>2343</v>
      </c>
      <c r="W31" s="1">
        <v>3025</v>
      </c>
      <c r="X31" s="1">
        <v>3014</v>
      </c>
      <c r="Y31" s="1">
        <v>3645</v>
      </c>
      <c r="Z31" s="1">
        <v>3339</v>
      </c>
      <c r="AA31" s="1">
        <v>4563</v>
      </c>
      <c r="AB31" s="1">
        <f>[1]Sheet1!$AK$102/13</f>
        <v>5119.1538461538457</v>
      </c>
      <c r="AC31" s="1">
        <f>[2]Sheet1!$AK$102/13</f>
        <v>4836.6153846153848</v>
      </c>
      <c r="AD31" s="1">
        <v>5314</v>
      </c>
      <c r="AE31" s="55">
        <v>5856</v>
      </c>
      <c r="AF31" s="7"/>
      <c r="AG31" s="7"/>
      <c r="AH31" s="7"/>
      <c r="AI31" s="7"/>
      <c r="AJ31" s="7"/>
      <c r="AK31" s="14"/>
    </row>
    <row r="32" spans="1:37" ht="18.75" customHeight="1">
      <c r="A32" s="70" t="s">
        <v>33</v>
      </c>
      <c r="B32" s="2">
        <v>327262</v>
      </c>
      <c r="C32" s="2">
        <v>339845</v>
      </c>
      <c r="D32" s="2">
        <v>316732</v>
      </c>
      <c r="E32" s="2">
        <v>323278</v>
      </c>
      <c r="F32" s="2">
        <v>312560</v>
      </c>
      <c r="G32" s="2">
        <v>14685317</v>
      </c>
      <c r="H32" s="2">
        <v>15025162</v>
      </c>
      <c r="I32" s="2">
        <f t="shared" si="0"/>
        <v>15341894</v>
      </c>
      <c r="J32" s="2">
        <f t="shared" si="1"/>
        <v>15665172</v>
      </c>
      <c r="K32" s="2">
        <f t="shared" si="2"/>
        <v>15977732</v>
      </c>
      <c r="L32" s="2">
        <v>349654</v>
      </c>
      <c r="M32" s="2">
        <v>340442</v>
      </c>
      <c r="N32" s="2">
        <v>333857</v>
      </c>
      <c r="O32" s="2">
        <v>379152</v>
      </c>
      <c r="P32" s="2">
        <v>393930</v>
      </c>
      <c r="Q32" s="2">
        <v>10835540</v>
      </c>
      <c r="R32" s="2">
        <f t="shared" si="3"/>
        <v>11175982</v>
      </c>
      <c r="S32" s="2">
        <f>R32+N32</f>
        <v>11509839</v>
      </c>
      <c r="T32" s="2">
        <f t="shared" si="5"/>
        <v>11888991</v>
      </c>
      <c r="U32" s="2">
        <f t="shared" si="6"/>
        <v>12282921</v>
      </c>
      <c r="V32" s="2">
        <v>167258</v>
      </c>
      <c r="W32" s="2">
        <v>141274</v>
      </c>
      <c r="X32" s="2">
        <v>110006</v>
      </c>
      <c r="Y32" s="2">
        <v>93406</v>
      </c>
      <c r="Z32" s="2">
        <v>86583</v>
      </c>
      <c r="AA32" s="2">
        <v>119469</v>
      </c>
      <c r="AB32" s="2">
        <f>[1]Sheet1!$AL$102/13</f>
        <v>81180.153846153844</v>
      </c>
      <c r="AC32" s="2">
        <f>[2]Sheet1!$AL$102/13</f>
        <v>30248</v>
      </c>
      <c r="AD32" s="2">
        <v>8944</v>
      </c>
      <c r="AE32" s="56">
        <v>27016</v>
      </c>
      <c r="AF32" s="7"/>
      <c r="AG32" s="7"/>
      <c r="AH32" s="7"/>
      <c r="AI32" s="7"/>
      <c r="AJ32" s="7"/>
      <c r="AK32" s="14"/>
    </row>
    <row r="33" spans="1:37" ht="18.75" customHeight="1">
      <c r="A33" s="70" t="s">
        <v>82</v>
      </c>
      <c r="B33" s="1"/>
      <c r="C33" s="1"/>
      <c r="D33" s="1"/>
      <c r="E33" s="1"/>
      <c r="F33" s="1">
        <v>156729</v>
      </c>
      <c r="G33" s="1"/>
      <c r="H33" s="1"/>
      <c r="I33" s="1"/>
      <c r="J33" s="1"/>
      <c r="K33" s="1">
        <f t="shared" si="2"/>
        <v>156729</v>
      </c>
      <c r="L33" s="1"/>
      <c r="M33" s="1"/>
      <c r="N33" s="1"/>
      <c r="O33" s="1"/>
      <c r="P33" s="1">
        <v>55472</v>
      </c>
      <c r="Q33" s="1"/>
      <c r="R33" s="1"/>
      <c r="S33" s="1"/>
      <c r="T33" s="1"/>
      <c r="U33" s="1">
        <f t="shared" si="6"/>
        <v>55472</v>
      </c>
      <c r="V33" s="1"/>
      <c r="W33" s="1"/>
      <c r="X33" s="1"/>
      <c r="Y33" s="1"/>
      <c r="Z33" s="1">
        <v>65428</v>
      </c>
      <c r="AA33" s="1"/>
      <c r="AB33" s="1" t="s">
        <v>45</v>
      </c>
      <c r="AC33" s="1" t="s">
        <v>45</v>
      </c>
      <c r="AD33" s="1"/>
      <c r="AE33" s="55">
        <v>58983</v>
      </c>
      <c r="AF33" s="7"/>
      <c r="AG33" s="7"/>
      <c r="AH33" s="7"/>
      <c r="AI33" s="7"/>
      <c r="AJ33" s="7"/>
      <c r="AK33" s="14"/>
    </row>
    <row r="34" spans="1:37" ht="18.75" customHeight="1">
      <c r="A34" s="70" t="s">
        <v>34</v>
      </c>
      <c r="B34" s="2">
        <v>4062</v>
      </c>
      <c r="C34" s="2">
        <v>6217</v>
      </c>
      <c r="D34" s="2">
        <v>6795</v>
      </c>
      <c r="E34" s="2">
        <v>5348</v>
      </c>
      <c r="F34" s="2">
        <v>4260</v>
      </c>
      <c r="G34" s="2">
        <v>238416</v>
      </c>
      <c r="H34" s="2">
        <v>244633</v>
      </c>
      <c r="I34" s="2">
        <f t="shared" si="0"/>
        <v>251428</v>
      </c>
      <c r="J34" s="2">
        <f t="shared" si="1"/>
        <v>256776</v>
      </c>
      <c r="K34" s="2">
        <f t="shared" si="2"/>
        <v>261036</v>
      </c>
      <c r="L34" s="2">
        <v>1942</v>
      </c>
      <c r="M34" s="2">
        <v>1267</v>
      </c>
      <c r="N34" s="2">
        <v>876</v>
      </c>
      <c r="O34" s="2">
        <v>947</v>
      </c>
      <c r="P34" s="2">
        <v>1102</v>
      </c>
      <c r="Q34" s="2">
        <v>86638</v>
      </c>
      <c r="R34" s="2">
        <f t="shared" si="3"/>
        <v>87905</v>
      </c>
      <c r="S34" s="2">
        <f t="shared" ref="S34:S47" si="7">R34+N34</f>
        <v>88781</v>
      </c>
      <c r="T34" s="2">
        <f t="shared" si="5"/>
        <v>89728</v>
      </c>
      <c r="U34" s="2">
        <f t="shared" si="6"/>
        <v>90830</v>
      </c>
      <c r="V34" s="2">
        <v>7936</v>
      </c>
      <c r="W34" s="2">
        <v>7834</v>
      </c>
      <c r="X34" s="2">
        <v>6934</v>
      </c>
      <c r="Y34" s="2">
        <v>6217</v>
      </c>
      <c r="Z34" s="2">
        <v>4828</v>
      </c>
      <c r="AA34" s="2">
        <v>5682</v>
      </c>
      <c r="AB34" s="2">
        <f>[1]Sheet1!$AM$102/13</f>
        <v>6528.3076923076924</v>
      </c>
      <c r="AC34" s="2">
        <f>[2]Sheet1!$AM$102/13</f>
        <v>6421.3076923076924</v>
      </c>
      <c r="AD34" s="2">
        <v>7636</v>
      </c>
      <c r="AE34" s="56">
        <v>11040</v>
      </c>
      <c r="AF34" s="7"/>
      <c r="AG34" s="7"/>
      <c r="AH34" s="7"/>
      <c r="AI34" s="7"/>
      <c r="AJ34" s="7"/>
      <c r="AK34" s="14"/>
    </row>
    <row r="35" spans="1:37" ht="18.75" customHeight="1">
      <c r="A35" s="70" t="s">
        <v>35</v>
      </c>
      <c r="B35" s="1">
        <v>413150</v>
      </c>
      <c r="C35" s="1">
        <v>333803</v>
      </c>
      <c r="D35" s="1">
        <v>302136</v>
      </c>
      <c r="E35" s="1">
        <v>271133</v>
      </c>
      <c r="F35" s="1">
        <v>238142</v>
      </c>
      <c r="G35" s="1">
        <v>15801655</v>
      </c>
      <c r="H35" s="1">
        <v>16135458</v>
      </c>
      <c r="I35" s="1">
        <f t="shared" si="0"/>
        <v>16437594</v>
      </c>
      <c r="J35" s="1">
        <f t="shared" si="1"/>
        <v>16708727</v>
      </c>
      <c r="K35" s="1">
        <f t="shared" si="2"/>
        <v>16946869</v>
      </c>
      <c r="L35" s="1">
        <v>1557626</v>
      </c>
      <c r="M35" s="1">
        <v>1357614</v>
      </c>
      <c r="N35" s="1">
        <v>1343608</v>
      </c>
      <c r="O35" s="1">
        <v>1094912</v>
      </c>
      <c r="P35" s="1">
        <v>970731</v>
      </c>
      <c r="Q35" s="1">
        <v>47621321</v>
      </c>
      <c r="R35" s="1">
        <f t="shared" si="3"/>
        <v>48978935</v>
      </c>
      <c r="S35" s="1">
        <f t="shared" si="7"/>
        <v>50322543</v>
      </c>
      <c r="T35" s="1">
        <f t="shared" si="5"/>
        <v>51417455</v>
      </c>
      <c r="U35" s="1">
        <f t="shared" si="6"/>
        <v>52388186</v>
      </c>
      <c r="V35" s="1">
        <v>786626</v>
      </c>
      <c r="W35" s="1">
        <v>687905</v>
      </c>
      <c r="X35" s="1">
        <v>823770</v>
      </c>
      <c r="Y35" s="1">
        <v>734801</v>
      </c>
      <c r="Z35" s="1">
        <v>693522</v>
      </c>
      <c r="AA35" s="1">
        <v>365217</v>
      </c>
      <c r="AB35" s="1">
        <f>[1]Sheet1!$AN$102/13</f>
        <v>224316.76923076922</v>
      </c>
      <c r="AC35" s="1">
        <f>[2]Sheet1!$AN$102/13</f>
        <v>241237.46153846153</v>
      </c>
      <c r="AD35" s="1">
        <v>328032</v>
      </c>
      <c r="AE35" s="55">
        <v>293280</v>
      </c>
      <c r="AF35" s="7"/>
      <c r="AG35" s="7"/>
      <c r="AH35" s="7"/>
      <c r="AI35" s="7"/>
      <c r="AJ35" s="7"/>
      <c r="AK35" s="14"/>
    </row>
    <row r="36" spans="1:37" ht="18.75" customHeight="1">
      <c r="A36" s="70" t="s">
        <v>36</v>
      </c>
      <c r="B36" s="2">
        <v>33018</v>
      </c>
      <c r="C36" s="2">
        <v>25900</v>
      </c>
      <c r="D36" s="2">
        <v>25073</v>
      </c>
      <c r="E36" s="2">
        <v>24349</v>
      </c>
      <c r="F36" s="2">
        <v>20454</v>
      </c>
      <c r="G36" s="2">
        <v>345473</v>
      </c>
      <c r="H36" s="2">
        <v>371373</v>
      </c>
      <c r="I36" s="2">
        <f t="shared" si="0"/>
        <v>396446</v>
      </c>
      <c r="J36" s="2">
        <f t="shared" si="1"/>
        <v>420795</v>
      </c>
      <c r="K36" s="2">
        <f t="shared" si="2"/>
        <v>441249</v>
      </c>
      <c r="L36" s="2">
        <v>116640</v>
      </c>
      <c r="M36" s="2">
        <v>128524</v>
      </c>
      <c r="N36" s="2">
        <v>101471</v>
      </c>
      <c r="O36" s="2">
        <v>91511</v>
      </c>
      <c r="P36" s="2">
        <v>86810</v>
      </c>
      <c r="Q36" s="2">
        <v>1238434</v>
      </c>
      <c r="R36" s="2">
        <f t="shared" si="3"/>
        <v>1366958</v>
      </c>
      <c r="S36" s="2">
        <f t="shared" si="7"/>
        <v>1468429</v>
      </c>
      <c r="T36" s="2">
        <f t="shared" si="5"/>
        <v>1559940</v>
      </c>
      <c r="U36" s="2">
        <f t="shared" si="6"/>
        <v>1646750</v>
      </c>
      <c r="V36" s="2">
        <v>57407</v>
      </c>
      <c r="W36" s="2">
        <v>87554</v>
      </c>
      <c r="X36" s="2">
        <v>92461</v>
      </c>
      <c r="Y36" s="2">
        <v>83052</v>
      </c>
      <c r="Z36" s="2">
        <v>74866</v>
      </c>
      <c r="AA36" s="2">
        <v>34209</v>
      </c>
      <c r="AB36" s="2">
        <f>[1]Sheet1!$AO$102/13</f>
        <v>45931.461538461539</v>
      </c>
      <c r="AC36" s="2">
        <f>[2]Sheet1!$AO$102/13</f>
        <v>24727.384615384617</v>
      </c>
      <c r="AD36" s="2">
        <v>27713</v>
      </c>
      <c r="AE36" s="56">
        <v>31140</v>
      </c>
      <c r="AF36" s="7"/>
      <c r="AG36" s="7"/>
      <c r="AH36" s="7"/>
      <c r="AI36" s="7"/>
      <c r="AJ36" s="7"/>
      <c r="AK36" s="14"/>
    </row>
    <row r="37" spans="1:37" ht="18.75" customHeight="1">
      <c r="A37" s="70" t="s">
        <v>37</v>
      </c>
      <c r="B37" s="73">
        <v>274878</v>
      </c>
      <c r="C37" s="73">
        <v>232570</v>
      </c>
      <c r="D37" s="73">
        <v>222426</v>
      </c>
      <c r="E37" s="73">
        <v>213151</v>
      </c>
      <c r="F37" s="73">
        <v>197101</v>
      </c>
      <c r="G37" s="73">
        <v>11410690</v>
      </c>
      <c r="H37" s="73">
        <v>11643260</v>
      </c>
      <c r="I37" s="73">
        <f t="shared" si="0"/>
        <v>11865686</v>
      </c>
      <c r="J37" s="73">
        <f t="shared" si="1"/>
        <v>12078837</v>
      </c>
      <c r="K37" s="73">
        <f t="shared" si="2"/>
        <v>12275938</v>
      </c>
      <c r="L37" s="73">
        <v>78803</v>
      </c>
      <c r="M37" s="73">
        <v>99833</v>
      </c>
      <c r="N37" s="73">
        <v>109405</v>
      </c>
      <c r="O37" s="73">
        <v>110787</v>
      </c>
      <c r="P37" s="73">
        <v>146829</v>
      </c>
      <c r="Q37" s="73">
        <v>3312128</v>
      </c>
      <c r="R37" s="73">
        <f t="shared" si="3"/>
        <v>3411961</v>
      </c>
      <c r="S37" s="73">
        <f t="shared" si="7"/>
        <v>3521366</v>
      </c>
      <c r="T37" s="73">
        <f t="shared" si="5"/>
        <v>3632153</v>
      </c>
      <c r="U37" s="73">
        <f t="shared" si="6"/>
        <v>3778982</v>
      </c>
      <c r="V37" s="73">
        <v>601149</v>
      </c>
      <c r="W37" s="73">
        <v>432136</v>
      </c>
      <c r="X37" s="73">
        <v>342997</v>
      </c>
      <c r="Y37" s="73">
        <v>355850</v>
      </c>
      <c r="Z37" s="73">
        <v>270096</v>
      </c>
      <c r="AA37" s="73">
        <v>657607</v>
      </c>
      <c r="AB37" s="73">
        <f>[1]Sheet1!$AP$102/13</f>
        <v>633533</v>
      </c>
      <c r="AC37" s="73">
        <f>[2]Sheet1!$AP$102/13</f>
        <v>644984</v>
      </c>
      <c r="AD37" s="73">
        <v>656890</v>
      </c>
      <c r="AE37" s="89">
        <v>671392</v>
      </c>
      <c r="AF37" s="7"/>
      <c r="AG37" s="7"/>
      <c r="AH37" s="7"/>
      <c r="AI37" s="7"/>
      <c r="AJ37" s="7"/>
      <c r="AK37" s="14"/>
    </row>
    <row r="38" spans="1:37" ht="18.75" customHeight="1">
      <c r="A38" s="70" t="s">
        <v>38</v>
      </c>
      <c r="B38" s="2">
        <v>1028</v>
      </c>
      <c r="C38" s="2">
        <v>1163</v>
      </c>
      <c r="D38" s="2">
        <v>1250</v>
      </c>
      <c r="E38" s="2">
        <v>1051</v>
      </c>
      <c r="F38" s="2">
        <v>1152</v>
      </c>
      <c r="G38" s="2">
        <v>50318</v>
      </c>
      <c r="H38" s="2">
        <v>51481</v>
      </c>
      <c r="I38" s="2">
        <f t="shared" si="0"/>
        <v>52731</v>
      </c>
      <c r="J38" s="2">
        <f t="shared" si="1"/>
        <v>53782</v>
      </c>
      <c r="K38" s="2">
        <f t="shared" si="2"/>
        <v>54934</v>
      </c>
      <c r="L38" s="2">
        <v>846</v>
      </c>
      <c r="M38" s="2">
        <v>820</v>
      </c>
      <c r="N38" s="2">
        <v>895</v>
      </c>
      <c r="O38" s="2">
        <v>623</v>
      </c>
      <c r="P38" s="2">
        <v>940</v>
      </c>
      <c r="Q38" s="2">
        <v>38953</v>
      </c>
      <c r="R38" s="2">
        <f t="shared" si="3"/>
        <v>39773</v>
      </c>
      <c r="S38" s="2">
        <f t="shared" si="7"/>
        <v>40668</v>
      </c>
      <c r="T38" s="2">
        <f t="shared" si="5"/>
        <v>41291</v>
      </c>
      <c r="U38" s="2">
        <f t="shared" si="6"/>
        <v>42231</v>
      </c>
      <c r="V38" s="2">
        <v>784</v>
      </c>
      <c r="W38" s="2">
        <v>900</v>
      </c>
      <c r="X38" s="2">
        <v>528</v>
      </c>
      <c r="Y38" s="2">
        <v>2340</v>
      </c>
      <c r="Z38" s="2">
        <v>2808</v>
      </c>
      <c r="AA38" s="2">
        <v>1658</v>
      </c>
      <c r="AB38" s="2">
        <f>[1]Sheet1!$F$102/13</f>
        <v>940.92307692307691</v>
      </c>
      <c r="AC38" s="2">
        <f>[2]Sheet1!$F$102/13</f>
        <v>1107.5384615384614</v>
      </c>
      <c r="AD38" s="2">
        <v>1768</v>
      </c>
      <c r="AE38" s="56">
        <v>1394</v>
      </c>
      <c r="AF38" s="7"/>
      <c r="AG38" s="7"/>
      <c r="AH38" s="7"/>
      <c r="AI38" s="7"/>
      <c r="AJ38" s="7"/>
      <c r="AK38" s="14"/>
    </row>
    <row r="39" spans="1:37" ht="18.75" customHeight="1">
      <c r="A39" s="70" t="s">
        <v>39</v>
      </c>
      <c r="B39" s="1">
        <v>2016</v>
      </c>
      <c r="C39" s="1">
        <v>1819</v>
      </c>
      <c r="D39" s="1">
        <v>1934</v>
      </c>
      <c r="E39" s="1">
        <v>2181</v>
      </c>
      <c r="F39" s="1">
        <v>2282</v>
      </c>
      <c r="G39" s="1">
        <v>99580</v>
      </c>
      <c r="H39" s="1">
        <v>101399</v>
      </c>
      <c r="I39" s="1">
        <f t="shared" si="0"/>
        <v>103333</v>
      </c>
      <c r="J39" s="1">
        <f t="shared" si="1"/>
        <v>105514</v>
      </c>
      <c r="K39" s="1">
        <f t="shared" si="2"/>
        <v>107796</v>
      </c>
      <c r="L39" s="1">
        <v>3202</v>
      </c>
      <c r="M39" s="1">
        <v>3189</v>
      </c>
      <c r="N39" s="1">
        <v>3400</v>
      </c>
      <c r="O39" s="1">
        <v>3908</v>
      </c>
      <c r="P39" s="1">
        <v>4587</v>
      </c>
      <c r="Q39" s="1">
        <v>194636</v>
      </c>
      <c r="R39" s="1">
        <f t="shared" si="3"/>
        <v>197825</v>
      </c>
      <c r="S39" s="1">
        <f t="shared" si="7"/>
        <v>201225</v>
      </c>
      <c r="T39" s="1">
        <f t="shared" si="5"/>
        <v>205133</v>
      </c>
      <c r="U39" s="1">
        <f t="shared" si="6"/>
        <v>209720</v>
      </c>
      <c r="V39" s="1">
        <v>13358</v>
      </c>
      <c r="W39" s="1">
        <v>13757</v>
      </c>
      <c r="X39" s="1">
        <v>14472</v>
      </c>
      <c r="Y39" s="1">
        <v>16143</v>
      </c>
      <c r="Z39" s="1">
        <v>11885</v>
      </c>
      <c r="AA39" s="1">
        <v>751</v>
      </c>
      <c r="AB39" s="1">
        <f>[1]Sheet1!$K$102/13</f>
        <v>835.23076923076928</v>
      </c>
      <c r="AC39" s="1">
        <f>[2]Sheet1!$K$102/13</f>
        <v>818.69230769230774</v>
      </c>
      <c r="AD39" s="1">
        <v>989</v>
      </c>
      <c r="AE39" s="55">
        <v>1093</v>
      </c>
      <c r="AF39" s="7"/>
      <c r="AG39" s="7"/>
      <c r="AH39" s="7"/>
      <c r="AI39" s="7"/>
      <c r="AJ39" s="7"/>
      <c r="AK39" s="14"/>
    </row>
    <row r="40" spans="1:37" ht="18.75" customHeight="1">
      <c r="A40" s="70" t="s">
        <v>40</v>
      </c>
      <c r="B40" s="2">
        <v>1045</v>
      </c>
      <c r="C40" s="2">
        <v>1241</v>
      </c>
      <c r="D40" s="2">
        <v>1153</v>
      </c>
      <c r="E40" s="2">
        <v>1202</v>
      </c>
      <c r="F40" s="2">
        <v>1031</v>
      </c>
      <c r="G40" s="2">
        <v>30365</v>
      </c>
      <c r="H40" s="2">
        <v>31606</v>
      </c>
      <c r="I40" s="2">
        <f t="shared" si="0"/>
        <v>32759</v>
      </c>
      <c r="J40" s="2">
        <f t="shared" si="1"/>
        <v>33961</v>
      </c>
      <c r="K40" s="2">
        <f t="shared" si="2"/>
        <v>34992</v>
      </c>
      <c r="L40" s="2">
        <v>108</v>
      </c>
      <c r="M40" s="2">
        <v>201</v>
      </c>
      <c r="N40" s="2">
        <v>657</v>
      </c>
      <c r="O40" s="2">
        <v>504</v>
      </c>
      <c r="P40" s="2">
        <v>654</v>
      </c>
      <c r="Q40" s="2">
        <v>6086</v>
      </c>
      <c r="R40" s="2">
        <f t="shared" si="3"/>
        <v>6287</v>
      </c>
      <c r="S40" s="2">
        <f t="shared" si="7"/>
        <v>6944</v>
      </c>
      <c r="T40" s="2">
        <f t="shared" si="5"/>
        <v>7448</v>
      </c>
      <c r="U40" s="2">
        <f t="shared" si="6"/>
        <v>8102</v>
      </c>
      <c r="V40" s="2">
        <v>1321</v>
      </c>
      <c r="W40" s="2">
        <v>1116</v>
      </c>
      <c r="X40" s="2">
        <v>1311</v>
      </c>
      <c r="Y40" s="2">
        <v>1886</v>
      </c>
      <c r="Z40" s="2">
        <v>2029</v>
      </c>
      <c r="AA40" s="2">
        <v>243</v>
      </c>
      <c r="AB40" s="2">
        <f>[1]Sheet1!$M$102/13</f>
        <v>323.46153846153845</v>
      </c>
      <c r="AC40" s="2">
        <f>[2]Sheet1!$M$102/13</f>
        <v>450.23076923076923</v>
      </c>
      <c r="AD40" s="2">
        <v>532</v>
      </c>
      <c r="AE40" s="56">
        <v>463</v>
      </c>
      <c r="AF40" s="7"/>
      <c r="AG40" s="7"/>
      <c r="AH40" s="7"/>
      <c r="AI40" s="7"/>
      <c r="AJ40" s="7"/>
      <c r="AK40" s="14"/>
    </row>
    <row r="41" spans="1:37" ht="18.75" customHeight="1">
      <c r="A41" s="70" t="s">
        <v>41</v>
      </c>
      <c r="B41" s="1">
        <v>388</v>
      </c>
      <c r="C41" s="1">
        <v>409</v>
      </c>
      <c r="D41" s="1">
        <v>374</v>
      </c>
      <c r="E41" s="1">
        <v>385</v>
      </c>
      <c r="F41" s="1">
        <v>275</v>
      </c>
      <c r="G41" s="1">
        <v>12476</v>
      </c>
      <c r="H41" s="1">
        <v>12885</v>
      </c>
      <c r="I41" s="1">
        <f t="shared" si="0"/>
        <v>13259</v>
      </c>
      <c r="J41" s="1">
        <f t="shared" si="1"/>
        <v>13644</v>
      </c>
      <c r="K41" s="1">
        <f t="shared" si="2"/>
        <v>13919</v>
      </c>
      <c r="L41" s="1">
        <v>226</v>
      </c>
      <c r="M41" s="1">
        <v>233</v>
      </c>
      <c r="N41" s="1">
        <v>247</v>
      </c>
      <c r="O41" s="1">
        <v>252</v>
      </c>
      <c r="P41" s="1">
        <v>168</v>
      </c>
      <c r="Q41" s="1">
        <v>5982</v>
      </c>
      <c r="R41" s="1">
        <f t="shared" si="3"/>
        <v>6215</v>
      </c>
      <c r="S41" s="1">
        <f t="shared" si="7"/>
        <v>6462</v>
      </c>
      <c r="T41" s="1">
        <f t="shared" si="5"/>
        <v>6714</v>
      </c>
      <c r="U41" s="1">
        <f t="shared" si="6"/>
        <v>6882</v>
      </c>
      <c r="V41" s="1">
        <v>2344</v>
      </c>
      <c r="W41" s="1">
        <v>2764</v>
      </c>
      <c r="X41" s="1">
        <v>2892</v>
      </c>
      <c r="Y41" s="1">
        <v>2216</v>
      </c>
      <c r="Z41" s="1">
        <v>1710</v>
      </c>
      <c r="AA41" s="1">
        <v>482</v>
      </c>
      <c r="AB41" s="1">
        <f>[1]Sheet1!$N$102/13</f>
        <v>451.61538461538464</v>
      </c>
      <c r="AC41" s="1">
        <f>[2]Sheet1!$N$102/13</f>
        <v>555.53846153846155</v>
      </c>
      <c r="AD41" s="1">
        <v>443</v>
      </c>
      <c r="AE41" s="55">
        <v>412</v>
      </c>
      <c r="AF41" s="7"/>
      <c r="AG41" s="7"/>
      <c r="AH41" s="7"/>
      <c r="AI41" s="7"/>
      <c r="AJ41" s="7"/>
      <c r="AK41" s="14"/>
    </row>
    <row r="42" spans="1:37" ht="18.75" customHeight="1">
      <c r="A42" s="70" t="s">
        <v>42</v>
      </c>
      <c r="B42" s="2">
        <v>18140</v>
      </c>
      <c r="C42" s="2">
        <v>19611</v>
      </c>
      <c r="D42" s="2">
        <v>20443</v>
      </c>
      <c r="E42" s="2">
        <v>20421</v>
      </c>
      <c r="F42" s="2">
        <v>17932</v>
      </c>
      <c r="G42" s="2">
        <v>1285573</v>
      </c>
      <c r="H42" s="2">
        <v>1305184</v>
      </c>
      <c r="I42" s="2">
        <f t="shared" si="0"/>
        <v>1325627</v>
      </c>
      <c r="J42" s="2">
        <f t="shared" si="1"/>
        <v>1346048</v>
      </c>
      <c r="K42" s="2">
        <f t="shared" si="2"/>
        <v>1363980</v>
      </c>
      <c r="L42" s="2">
        <v>32684</v>
      </c>
      <c r="M42" s="2">
        <v>42439</v>
      </c>
      <c r="N42" s="2">
        <v>47606</v>
      </c>
      <c r="O42" s="2">
        <v>57887</v>
      </c>
      <c r="P42" s="2">
        <v>72027</v>
      </c>
      <c r="Q42" s="2">
        <v>2022346</v>
      </c>
      <c r="R42" s="2">
        <f t="shared" si="3"/>
        <v>2064785</v>
      </c>
      <c r="S42" s="2">
        <f t="shared" si="7"/>
        <v>2112391</v>
      </c>
      <c r="T42" s="2">
        <f t="shared" si="5"/>
        <v>2170278</v>
      </c>
      <c r="U42" s="2">
        <f t="shared" si="6"/>
        <v>2242305</v>
      </c>
      <c r="V42" s="2">
        <v>90227</v>
      </c>
      <c r="W42" s="2">
        <v>124367</v>
      </c>
      <c r="X42" s="2">
        <v>129516</v>
      </c>
      <c r="Y42" s="2">
        <v>74465</v>
      </c>
      <c r="Z42" s="2">
        <v>55538</v>
      </c>
      <c r="AA42" s="2">
        <v>14329</v>
      </c>
      <c r="AB42" s="2">
        <f>[1]Sheet1!$O$102/13</f>
        <v>15015.692307692309</v>
      </c>
      <c r="AC42" s="2">
        <f>[2]Sheet1!$O$102/13</f>
        <v>16460.923076923078</v>
      </c>
      <c r="AD42" s="2">
        <v>16102</v>
      </c>
      <c r="AE42" s="56">
        <v>15176</v>
      </c>
      <c r="AF42" s="7"/>
      <c r="AG42" s="7"/>
      <c r="AH42" s="7"/>
      <c r="AI42" s="7"/>
      <c r="AJ42" s="7"/>
      <c r="AK42" s="14"/>
    </row>
    <row r="43" spans="1:37" ht="18.75" customHeight="1">
      <c r="A43" s="70" t="s">
        <v>43</v>
      </c>
      <c r="B43" s="1">
        <v>32</v>
      </c>
      <c r="C43" s="1">
        <v>47</v>
      </c>
      <c r="D43" s="1">
        <v>26</v>
      </c>
      <c r="E43" s="1">
        <v>40</v>
      </c>
      <c r="F43" s="1">
        <v>22</v>
      </c>
      <c r="G43" s="1">
        <v>1480</v>
      </c>
      <c r="H43" s="1">
        <v>1527</v>
      </c>
      <c r="I43" s="1">
        <f t="shared" si="0"/>
        <v>1553</v>
      </c>
      <c r="J43" s="1">
        <f t="shared" si="1"/>
        <v>1593</v>
      </c>
      <c r="K43" s="1">
        <f t="shared" si="2"/>
        <v>1615</v>
      </c>
      <c r="L43" s="1">
        <v>22</v>
      </c>
      <c r="M43" s="1">
        <v>53</v>
      </c>
      <c r="N43" s="1">
        <v>44</v>
      </c>
      <c r="O43" s="1">
        <v>51</v>
      </c>
      <c r="P43" s="1">
        <v>32</v>
      </c>
      <c r="Q43" s="1">
        <v>1978</v>
      </c>
      <c r="R43" s="1">
        <f t="shared" si="3"/>
        <v>2031</v>
      </c>
      <c r="S43" s="1">
        <f t="shared" si="7"/>
        <v>2075</v>
      </c>
      <c r="T43" s="1">
        <f t="shared" si="5"/>
        <v>2126</v>
      </c>
      <c r="U43" s="1">
        <f t="shared" si="6"/>
        <v>2158</v>
      </c>
      <c r="V43" s="1">
        <v>67</v>
      </c>
      <c r="W43" s="1">
        <v>213</v>
      </c>
      <c r="X43" s="1">
        <v>160</v>
      </c>
      <c r="Y43" s="1">
        <v>68</v>
      </c>
      <c r="Z43" s="1">
        <v>75</v>
      </c>
      <c r="AA43" s="1">
        <v>3</v>
      </c>
      <c r="AB43" s="1">
        <f>[1]Sheet1!$X$102/13</f>
        <v>7.6923076923076927E-2</v>
      </c>
      <c r="AC43" s="1">
        <f>[2]Sheet1!$X$102/13</f>
        <v>18.846153846153847</v>
      </c>
      <c r="AD43" s="1">
        <v>39</v>
      </c>
      <c r="AE43" s="55">
        <v>42</v>
      </c>
      <c r="AF43" s="7"/>
      <c r="AG43" s="7"/>
      <c r="AH43" s="7"/>
      <c r="AI43" s="7"/>
      <c r="AJ43" s="7"/>
      <c r="AK43" s="14"/>
    </row>
    <row r="44" spans="1:37" ht="18.75" customHeight="1">
      <c r="A44" s="70" t="s">
        <v>49</v>
      </c>
      <c r="B44" s="2">
        <v>11218</v>
      </c>
      <c r="C44" s="2">
        <v>10241</v>
      </c>
      <c r="D44" s="2">
        <v>8248</v>
      </c>
      <c r="E44" s="2">
        <v>8744</v>
      </c>
      <c r="F44" s="2">
        <v>8651</v>
      </c>
      <c r="G44" s="2">
        <v>309536</v>
      </c>
      <c r="H44" s="2">
        <v>319777</v>
      </c>
      <c r="I44" s="2">
        <f t="shared" si="0"/>
        <v>328025</v>
      </c>
      <c r="J44" s="2">
        <f t="shared" si="1"/>
        <v>336769</v>
      </c>
      <c r="K44" s="2">
        <f t="shared" si="2"/>
        <v>345420</v>
      </c>
      <c r="L44" s="2">
        <v>2180</v>
      </c>
      <c r="M44" s="2">
        <v>2391</v>
      </c>
      <c r="N44" s="2">
        <v>3062</v>
      </c>
      <c r="O44" s="2">
        <v>5569</v>
      </c>
      <c r="P44" s="2">
        <v>7224</v>
      </c>
      <c r="Q44" s="2">
        <v>129810</v>
      </c>
      <c r="R44" s="2">
        <f t="shared" si="3"/>
        <v>132201</v>
      </c>
      <c r="S44" s="2">
        <f t="shared" si="7"/>
        <v>135263</v>
      </c>
      <c r="T44" s="2">
        <f t="shared" si="5"/>
        <v>140832</v>
      </c>
      <c r="U44" s="2">
        <f t="shared" si="6"/>
        <v>148056</v>
      </c>
      <c r="V44" s="2">
        <v>9294</v>
      </c>
      <c r="W44" s="2">
        <v>9798</v>
      </c>
      <c r="X44" s="2">
        <v>9330</v>
      </c>
      <c r="Y44" s="2">
        <v>10487</v>
      </c>
      <c r="Z44" s="2">
        <v>10075</v>
      </c>
      <c r="AA44" s="2">
        <v>2354</v>
      </c>
      <c r="AB44" s="2">
        <f>[1]Sheet1!$AH$102/13</f>
        <v>1728.4615384615386</v>
      </c>
      <c r="AC44" s="2">
        <f>[2]Sheet1!$AH$102/13</f>
        <v>1380.6153846153845</v>
      </c>
      <c r="AD44" s="2">
        <v>1562</v>
      </c>
      <c r="AE44" s="56">
        <v>1666</v>
      </c>
      <c r="AF44" s="7"/>
      <c r="AG44" s="7"/>
      <c r="AH44" s="7"/>
      <c r="AI44" s="7"/>
      <c r="AJ44" s="7"/>
      <c r="AK44" s="14"/>
    </row>
    <row r="45" spans="1:37" ht="18.75" customHeight="1">
      <c r="A45" s="70" t="s">
        <v>44</v>
      </c>
      <c r="B45" s="1">
        <v>7160</v>
      </c>
      <c r="C45" s="1" t="s">
        <v>58</v>
      </c>
      <c r="D45" s="1" t="s">
        <v>58</v>
      </c>
      <c r="E45" s="1">
        <v>4084</v>
      </c>
      <c r="F45" s="1">
        <v>1838</v>
      </c>
      <c r="G45" s="1">
        <v>758264</v>
      </c>
      <c r="H45" s="1">
        <v>758264</v>
      </c>
      <c r="I45" s="1">
        <f t="shared" si="0"/>
        <v>758264</v>
      </c>
      <c r="J45" s="1">
        <f t="shared" si="1"/>
        <v>762348</v>
      </c>
      <c r="K45" s="1">
        <f t="shared" si="2"/>
        <v>764186</v>
      </c>
      <c r="L45" s="1">
        <v>4575</v>
      </c>
      <c r="M45" s="1" t="s">
        <v>58</v>
      </c>
      <c r="N45" s="1" t="s">
        <v>58</v>
      </c>
      <c r="O45" s="1">
        <v>2969</v>
      </c>
      <c r="P45" s="1">
        <v>1327</v>
      </c>
      <c r="Q45" s="1">
        <v>360844</v>
      </c>
      <c r="R45" s="1">
        <f t="shared" si="3"/>
        <v>360844</v>
      </c>
      <c r="S45" s="1">
        <f t="shared" si="7"/>
        <v>360844</v>
      </c>
      <c r="T45" s="1">
        <f t="shared" si="5"/>
        <v>363813</v>
      </c>
      <c r="U45" s="1">
        <f t="shared" si="6"/>
        <v>365140</v>
      </c>
      <c r="V45" s="1">
        <v>22796</v>
      </c>
      <c r="W45" s="1" t="s">
        <v>45</v>
      </c>
      <c r="X45" s="1" t="s">
        <v>58</v>
      </c>
      <c r="Y45" s="1">
        <v>10923</v>
      </c>
      <c r="Z45" s="1">
        <v>5074</v>
      </c>
      <c r="AA45" s="1">
        <v>2874</v>
      </c>
      <c r="AB45" s="1" t="s">
        <v>45</v>
      </c>
      <c r="AC45" s="1" t="s">
        <v>45</v>
      </c>
      <c r="AD45" s="1">
        <v>1974</v>
      </c>
      <c r="AE45" s="55">
        <v>844</v>
      </c>
      <c r="AF45" s="7"/>
      <c r="AG45" s="7"/>
      <c r="AH45" s="7"/>
      <c r="AI45" s="7"/>
      <c r="AJ45" s="17"/>
      <c r="AK45" s="20"/>
    </row>
    <row r="46" spans="1:37" ht="18.75" customHeight="1">
      <c r="A46" s="70" t="s">
        <v>46</v>
      </c>
      <c r="B46" s="2">
        <v>1705</v>
      </c>
      <c r="C46" s="2">
        <v>2528</v>
      </c>
      <c r="D46" s="2">
        <v>2052</v>
      </c>
      <c r="E46" s="2">
        <v>2034</v>
      </c>
      <c r="F46" s="2">
        <v>2076</v>
      </c>
      <c r="G46" s="2">
        <v>859238</v>
      </c>
      <c r="H46" s="2">
        <v>861766</v>
      </c>
      <c r="I46" s="2">
        <f t="shared" si="0"/>
        <v>863818</v>
      </c>
      <c r="J46" s="2">
        <f t="shared" si="1"/>
        <v>865852</v>
      </c>
      <c r="K46" s="2">
        <f t="shared" si="2"/>
        <v>867928</v>
      </c>
      <c r="L46" s="2">
        <v>1325</v>
      </c>
      <c r="M46" s="2">
        <v>2115</v>
      </c>
      <c r="N46" s="2">
        <v>1748</v>
      </c>
      <c r="O46" s="2">
        <v>1447</v>
      </c>
      <c r="P46" s="2">
        <v>1515</v>
      </c>
      <c r="Q46" s="2">
        <v>336080</v>
      </c>
      <c r="R46" s="2">
        <f t="shared" si="3"/>
        <v>338195</v>
      </c>
      <c r="S46" s="2">
        <f t="shared" si="7"/>
        <v>339943</v>
      </c>
      <c r="T46" s="2">
        <f t="shared" si="5"/>
        <v>341390</v>
      </c>
      <c r="U46" s="2">
        <f t="shared" si="6"/>
        <v>342905</v>
      </c>
      <c r="V46" s="2">
        <v>10773</v>
      </c>
      <c r="W46" s="2">
        <v>14740</v>
      </c>
      <c r="X46" s="2">
        <v>11741</v>
      </c>
      <c r="Y46" s="2">
        <v>12546</v>
      </c>
      <c r="Z46" s="2">
        <v>9580</v>
      </c>
      <c r="AA46" s="2">
        <v>1412</v>
      </c>
      <c r="AB46" s="2">
        <f>[1]Sheet1!$Z$102/13</f>
        <v>3125.0769230769229</v>
      </c>
      <c r="AC46" s="2">
        <f>[2]Sheet1!$Z$102/13</f>
        <v>1983.3076923076924</v>
      </c>
      <c r="AD46" s="2">
        <v>2068</v>
      </c>
      <c r="AE46" s="56">
        <v>2199</v>
      </c>
      <c r="AF46" s="7"/>
      <c r="AG46" s="7"/>
      <c r="AH46" s="7"/>
      <c r="AI46" s="7"/>
      <c r="AJ46" s="17"/>
      <c r="AK46" s="14"/>
    </row>
    <row r="47" spans="1:37" ht="18.75" customHeight="1">
      <c r="A47" s="68" t="s">
        <v>59</v>
      </c>
      <c r="B47" s="75">
        <v>5148108</v>
      </c>
      <c r="C47" s="75">
        <f>SUM(C9:C46)</f>
        <v>4888612</v>
      </c>
      <c r="D47" s="75">
        <f>SUM(D9:D46)</f>
        <v>4569884</v>
      </c>
      <c r="E47" s="75">
        <f>SUM(E9:E46)</f>
        <v>4303272</v>
      </c>
      <c r="F47" s="75">
        <f>SUM(F9:F46)</f>
        <v>4030050</v>
      </c>
      <c r="G47" s="75">
        <v>169226058</v>
      </c>
      <c r="H47" s="75">
        <f>SUM(H9:H46)</f>
        <v>174114670</v>
      </c>
      <c r="I47" s="75">
        <f t="shared" si="0"/>
        <v>178684554</v>
      </c>
      <c r="J47" s="75">
        <f t="shared" si="1"/>
        <v>182987826</v>
      </c>
      <c r="K47" s="75">
        <f t="shared" si="2"/>
        <v>187017876</v>
      </c>
      <c r="L47" s="75">
        <v>5637404</v>
      </c>
      <c r="M47" s="75">
        <f>SUM(M9:M46)</f>
        <v>5404129</v>
      </c>
      <c r="N47" s="75">
        <f>SUM(N9:N46)</f>
        <v>5417554</v>
      </c>
      <c r="O47" s="75">
        <f t="shared" ref="O47:P47" si="8">SUM(O9:O46)</f>
        <v>5198085</v>
      </c>
      <c r="P47" s="75">
        <f t="shared" si="8"/>
        <v>5277112</v>
      </c>
      <c r="Q47" s="75">
        <v>160773985</v>
      </c>
      <c r="R47" s="75">
        <f>SUM(R9:R46)</f>
        <v>166178114</v>
      </c>
      <c r="S47" s="75">
        <f t="shared" si="7"/>
        <v>171595668</v>
      </c>
      <c r="T47" s="75">
        <f>S47+O47</f>
        <v>176793753</v>
      </c>
      <c r="U47" s="75">
        <f t="shared" si="6"/>
        <v>182070865</v>
      </c>
      <c r="V47" s="75">
        <v>7065812</v>
      </c>
      <c r="W47" s="75">
        <f>SUM(W9:W46)</f>
        <v>5961056</v>
      </c>
      <c r="X47" s="75">
        <f t="shared" ref="X47" si="9">SUM(X9:X46)</f>
        <v>5308419</v>
      </c>
      <c r="Y47" s="75">
        <f>SUM(Y9:Y46)</f>
        <v>4635243</v>
      </c>
      <c r="Z47" s="75">
        <f>SUM(Z9:Z46)</f>
        <v>4347714</v>
      </c>
      <c r="AA47" s="75">
        <f>SUM(AA9:AA46)</f>
        <v>3933259</v>
      </c>
      <c r="AB47" s="75">
        <f t="shared" ref="AB47:AE47" si="10">SUM(AB9:AB46)</f>
        <v>3405898.5384615385</v>
      </c>
      <c r="AC47" s="75">
        <f t="shared" si="10"/>
        <v>3076019.2307692305</v>
      </c>
      <c r="AD47" s="75">
        <f t="shared" si="10"/>
        <v>3038966</v>
      </c>
      <c r="AE47" s="90">
        <f t="shared" si="10"/>
        <v>3093252</v>
      </c>
      <c r="AF47" s="7"/>
      <c r="AG47" s="7"/>
      <c r="AH47" s="7"/>
      <c r="AI47" s="7"/>
      <c r="AJ47" s="17"/>
      <c r="AK47" s="14"/>
    </row>
    <row r="48" spans="1:37" ht="45">
      <c r="A48" s="71" t="s">
        <v>67</v>
      </c>
      <c r="B48" s="77" t="s">
        <v>84</v>
      </c>
      <c r="C48" s="77" t="s">
        <v>84</v>
      </c>
      <c r="D48" s="77" t="s">
        <v>84</v>
      </c>
      <c r="E48" s="77" t="s">
        <v>84</v>
      </c>
      <c r="F48" s="77" t="s">
        <v>84</v>
      </c>
      <c r="G48" s="77" t="s">
        <v>84</v>
      </c>
      <c r="H48" s="77" t="s">
        <v>84</v>
      </c>
      <c r="I48" s="77" t="s">
        <v>84</v>
      </c>
      <c r="J48" s="77" t="s">
        <v>84</v>
      </c>
      <c r="K48" s="77" t="s">
        <v>84</v>
      </c>
      <c r="L48" s="77" t="s">
        <v>84</v>
      </c>
      <c r="M48" s="77" t="s">
        <v>84</v>
      </c>
      <c r="N48" s="77" t="s">
        <v>84</v>
      </c>
      <c r="O48" s="77" t="s">
        <v>84</v>
      </c>
      <c r="P48" s="77" t="s">
        <v>84</v>
      </c>
      <c r="Q48" s="77" t="s">
        <v>84</v>
      </c>
      <c r="R48" s="77" t="s">
        <v>84</v>
      </c>
      <c r="S48" s="77" t="s">
        <v>84</v>
      </c>
      <c r="T48" s="77" t="s">
        <v>84</v>
      </c>
      <c r="U48" s="77" t="s">
        <v>84</v>
      </c>
      <c r="V48" s="77">
        <v>8074861</v>
      </c>
      <c r="W48" s="77">
        <v>9054722</v>
      </c>
      <c r="X48" s="77">
        <v>8665000</v>
      </c>
      <c r="Y48" s="77">
        <v>7987004</v>
      </c>
      <c r="Z48" s="77">
        <v>9461221</v>
      </c>
      <c r="AA48" s="77">
        <v>3490574</v>
      </c>
      <c r="AB48" s="77">
        <v>3075313</v>
      </c>
      <c r="AC48" s="77">
        <v>3148950</v>
      </c>
      <c r="AD48" s="77">
        <v>2845854</v>
      </c>
      <c r="AE48" s="91">
        <v>2508990</v>
      </c>
      <c r="AF48" s="7"/>
      <c r="AG48" s="7"/>
      <c r="AH48" s="7"/>
      <c r="AI48" s="7"/>
      <c r="AJ48" s="17"/>
      <c r="AK48" s="14"/>
    </row>
    <row r="49" spans="1:37">
      <c r="A49" s="69" t="s">
        <v>68</v>
      </c>
      <c r="B49" s="74" t="s">
        <v>84</v>
      </c>
      <c r="C49" s="74" t="s">
        <v>84</v>
      </c>
      <c r="D49" s="74" t="s">
        <v>84</v>
      </c>
      <c r="E49" s="74" t="s">
        <v>84</v>
      </c>
      <c r="F49" s="74" t="s">
        <v>84</v>
      </c>
      <c r="G49" s="74" t="s">
        <v>84</v>
      </c>
      <c r="H49" s="74" t="s">
        <v>84</v>
      </c>
      <c r="I49" s="74" t="s">
        <v>84</v>
      </c>
      <c r="J49" s="74" t="s">
        <v>84</v>
      </c>
      <c r="K49" s="74" t="s">
        <v>84</v>
      </c>
      <c r="L49" s="74" t="s">
        <v>84</v>
      </c>
      <c r="M49" s="74" t="s">
        <v>84</v>
      </c>
      <c r="N49" s="74" t="s">
        <v>84</v>
      </c>
      <c r="O49" s="74" t="s">
        <v>84</v>
      </c>
      <c r="P49" s="74" t="s">
        <v>84</v>
      </c>
      <c r="Q49" s="74" t="s">
        <v>84</v>
      </c>
      <c r="R49" s="74" t="s">
        <v>84</v>
      </c>
      <c r="S49" s="74" t="s">
        <v>84</v>
      </c>
      <c r="T49" s="74" t="s">
        <v>84</v>
      </c>
      <c r="U49" s="74" t="s">
        <v>84</v>
      </c>
      <c r="V49" s="76">
        <v>15140673</v>
      </c>
      <c r="W49" s="76">
        <f>W47+W48</f>
        <v>15015778</v>
      </c>
      <c r="X49" s="76">
        <f>X47+X48</f>
        <v>13973419</v>
      </c>
      <c r="Y49" s="76">
        <f t="shared" ref="Y49:AE49" si="11">Y48+Y47</f>
        <v>12622247</v>
      </c>
      <c r="Z49" s="76">
        <f t="shared" si="11"/>
        <v>13808935</v>
      </c>
      <c r="AA49" s="76">
        <f t="shared" si="11"/>
        <v>7423833</v>
      </c>
      <c r="AB49" s="76">
        <f t="shared" si="11"/>
        <v>6481211.538461538</v>
      </c>
      <c r="AC49" s="76">
        <f t="shared" si="11"/>
        <v>6224969.2307692301</v>
      </c>
      <c r="AD49" s="76">
        <f>AD48+AD47</f>
        <v>5884820</v>
      </c>
      <c r="AE49" s="92">
        <f t="shared" si="11"/>
        <v>5602242</v>
      </c>
      <c r="AF49" s="7"/>
      <c r="AG49" s="7"/>
      <c r="AH49" s="7"/>
      <c r="AI49" s="7"/>
      <c r="AJ49" s="17"/>
      <c r="AK49" s="14"/>
    </row>
    <row r="50" spans="1:37" ht="15" customHeight="1">
      <c r="A50" s="93"/>
      <c r="B50" s="78" t="s">
        <v>85</v>
      </c>
      <c r="C50" s="79"/>
      <c r="D50" s="79"/>
      <c r="E50" s="79"/>
      <c r="F50" s="79"/>
      <c r="G50" s="79"/>
      <c r="H50" s="79"/>
      <c r="I50" s="79"/>
      <c r="J50" s="79"/>
      <c r="K50" s="79"/>
      <c r="L50" s="78" t="s">
        <v>85</v>
      </c>
      <c r="M50" s="79"/>
      <c r="N50" s="79"/>
      <c r="O50" s="79"/>
      <c r="P50" s="79"/>
      <c r="Q50" s="78"/>
      <c r="R50" s="79"/>
      <c r="S50" s="79"/>
      <c r="T50" s="79"/>
      <c r="U50" s="79"/>
      <c r="V50" s="78" t="s">
        <v>85</v>
      </c>
      <c r="W50" s="79"/>
      <c r="X50" s="79"/>
      <c r="Y50" s="79"/>
      <c r="Z50" s="79"/>
      <c r="AA50" s="79"/>
      <c r="AB50" s="79"/>
      <c r="AC50" s="79"/>
      <c r="AD50" s="79"/>
      <c r="AE50" s="94"/>
      <c r="AF50" s="21"/>
      <c r="AG50" s="21"/>
      <c r="AH50" s="21"/>
      <c r="AI50" s="21"/>
      <c r="AJ50" s="21"/>
    </row>
    <row r="51" spans="1:37" s="14" customFormat="1" ht="15" customHeight="1">
      <c r="A51" s="95"/>
      <c r="B51" s="80" t="s">
        <v>65</v>
      </c>
      <c r="C51" s="81"/>
      <c r="D51" s="81"/>
      <c r="E51" s="81"/>
      <c r="F51" s="81"/>
      <c r="G51" s="81"/>
      <c r="H51" s="81"/>
      <c r="I51" s="80"/>
      <c r="J51" s="80"/>
      <c r="K51" s="80"/>
      <c r="L51" s="80" t="s">
        <v>65</v>
      </c>
      <c r="M51" s="81"/>
      <c r="N51" s="81"/>
      <c r="O51" s="81"/>
      <c r="P51" s="81"/>
      <c r="Q51" s="80"/>
      <c r="R51" s="81"/>
      <c r="S51" s="81"/>
      <c r="T51" s="81"/>
      <c r="U51" s="81"/>
      <c r="V51" s="80" t="s">
        <v>65</v>
      </c>
      <c r="W51" s="81"/>
      <c r="X51" s="81"/>
      <c r="Y51" s="81"/>
      <c r="Z51" s="81"/>
      <c r="AA51" s="81"/>
      <c r="AB51" s="81"/>
      <c r="AC51" s="81"/>
      <c r="AD51" s="81"/>
      <c r="AE51" s="96"/>
      <c r="AF51" s="8"/>
      <c r="AG51" s="8"/>
      <c r="AH51" s="8"/>
      <c r="AI51" s="8"/>
      <c r="AJ51" s="8"/>
    </row>
    <row r="52" spans="1:37" s="8" customFormat="1" ht="15" customHeight="1">
      <c r="A52" s="97"/>
      <c r="B52" s="81" t="s">
        <v>66</v>
      </c>
      <c r="C52" s="82"/>
      <c r="D52" s="82"/>
      <c r="E52" s="82"/>
      <c r="F52" s="82"/>
      <c r="G52" s="82"/>
      <c r="H52" s="81"/>
      <c r="I52" s="81"/>
      <c r="J52" s="81"/>
      <c r="K52" s="81"/>
      <c r="L52" s="81" t="s">
        <v>66</v>
      </c>
      <c r="M52" s="81"/>
      <c r="N52" s="81"/>
      <c r="O52" s="81"/>
      <c r="P52" s="81"/>
      <c r="Q52" s="83"/>
      <c r="R52" s="82"/>
      <c r="S52" s="81"/>
      <c r="T52" s="81"/>
      <c r="U52" s="81"/>
      <c r="V52" s="81" t="s">
        <v>66</v>
      </c>
      <c r="W52" s="81"/>
      <c r="X52" s="81"/>
      <c r="Y52" s="81"/>
      <c r="Z52" s="81"/>
      <c r="AA52" s="81"/>
      <c r="AB52" s="81"/>
      <c r="AC52" s="81"/>
      <c r="AD52" s="81"/>
      <c r="AE52" s="96"/>
    </row>
    <row r="53" spans="1:37" s="30" customFormat="1" ht="15" customHeight="1">
      <c r="A53" s="98"/>
      <c r="B53" s="84" t="s">
        <v>74</v>
      </c>
      <c r="C53" s="85"/>
      <c r="D53" s="85"/>
      <c r="E53" s="85"/>
      <c r="F53" s="85"/>
      <c r="G53" s="85"/>
      <c r="H53" s="85"/>
      <c r="I53" s="85"/>
      <c r="J53" s="85"/>
      <c r="K53" s="85"/>
      <c r="L53" s="84" t="s">
        <v>74</v>
      </c>
      <c r="M53" s="85"/>
      <c r="N53" s="85"/>
      <c r="O53" s="85"/>
      <c r="P53" s="85"/>
      <c r="Q53" s="84"/>
      <c r="R53" s="85"/>
      <c r="S53" s="85"/>
      <c r="T53" s="85"/>
      <c r="U53" s="85"/>
      <c r="V53" s="84" t="s">
        <v>74</v>
      </c>
      <c r="W53" s="85"/>
      <c r="X53" s="85"/>
      <c r="Y53" s="85"/>
      <c r="Z53" s="85"/>
      <c r="AA53" s="85"/>
      <c r="AB53" s="85"/>
      <c r="AC53" s="85"/>
      <c r="AD53" s="85"/>
      <c r="AE53" s="99"/>
    </row>
    <row r="54" spans="1:37" s="8" customFormat="1" ht="15" customHeight="1">
      <c r="A54" s="100"/>
      <c r="B54" s="78" t="s">
        <v>83</v>
      </c>
      <c r="C54" s="78"/>
      <c r="D54" s="78"/>
      <c r="E54" s="78"/>
      <c r="F54" s="78"/>
      <c r="G54" s="78"/>
      <c r="H54" s="78"/>
      <c r="I54" s="78"/>
      <c r="J54" s="78"/>
      <c r="K54" s="78"/>
      <c r="L54" s="78" t="s">
        <v>83</v>
      </c>
      <c r="M54" s="78"/>
      <c r="N54" s="78"/>
      <c r="O54" s="78"/>
      <c r="P54" s="78"/>
      <c r="Q54" s="78"/>
      <c r="R54" s="78"/>
      <c r="S54" s="78"/>
      <c r="T54" s="78"/>
      <c r="U54" s="78"/>
      <c r="V54" s="78" t="s">
        <v>83</v>
      </c>
      <c r="W54" s="78"/>
      <c r="X54" s="78"/>
      <c r="Y54" s="78"/>
      <c r="Z54" s="78"/>
      <c r="AA54" s="78"/>
      <c r="AB54" s="78"/>
      <c r="AC54" s="78"/>
      <c r="AD54" s="78"/>
      <c r="AE54" s="101"/>
    </row>
    <row r="55" spans="1:37" s="14" customFormat="1" ht="15" customHeight="1">
      <c r="A55" s="97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96"/>
      <c r="AF55" s="8"/>
      <c r="AG55" s="8"/>
      <c r="AH55" s="8"/>
      <c r="AI55" s="8"/>
      <c r="AJ55" s="8"/>
    </row>
    <row r="56" spans="1:37" s="14" customFormat="1" ht="15" customHeight="1" thickBo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3"/>
      <c r="AC56" s="103"/>
      <c r="AD56" s="103"/>
      <c r="AE56" s="105"/>
      <c r="AF56" s="8"/>
      <c r="AG56" s="8"/>
      <c r="AH56" s="8"/>
      <c r="AI56" s="8"/>
      <c r="AJ56" s="8"/>
    </row>
    <row r="57" spans="1:37" s="14" customForma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37" s="14" customFormat="1"/>
    <row r="59" spans="1:37" s="14" customFormat="1"/>
    <row r="60" spans="1:37" s="14" customFormat="1"/>
    <row r="61" spans="1:37" s="14" customFormat="1"/>
    <row r="71" spans="1:27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>
      <c r="A77" s="9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118"/>
      <c r="R77" s="119"/>
      <c r="S77" s="119"/>
      <c r="T77" s="119"/>
      <c r="U77" s="119"/>
      <c r="V77" s="119"/>
      <c r="W77" s="119"/>
      <c r="X77" s="119"/>
      <c r="Y77" s="119"/>
      <c r="Z77" s="119"/>
      <c r="AA77" s="119"/>
    </row>
    <row r="78" spans="1:27">
      <c r="A78" s="11"/>
      <c r="I78" s="11"/>
      <c r="J78" s="11"/>
      <c r="K78" s="11"/>
      <c r="Q78" s="11"/>
    </row>
    <row r="79" spans="1:27">
      <c r="A79" s="23"/>
      <c r="Q79" s="23"/>
    </row>
    <row r="80" spans="1:27">
      <c r="A80" s="24"/>
      <c r="B80" s="25"/>
      <c r="C80" s="25"/>
      <c r="D80" s="25"/>
      <c r="E80" s="25"/>
      <c r="F80" s="25"/>
      <c r="G80" s="25"/>
      <c r="Q80" s="24"/>
      <c r="R80" s="25"/>
    </row>
    <row r="81" spans="1:27">
      <c r="A81" s="11"/>
      <c r="Q81" s="11"/>
    </row>
    <row r="82" spans="1:27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</row>
  </sheetData>
  <mergeCells count="17">
    <mergeCell ref="V2:AE2"/>
    <mergeCell ref="V4:AE4"/>
    <mergeCell ref="Q82:AA82"/>
    <mergeCell ref="B2:J2"/>
    <mergeCell ref="B4:J4"/>
    <mergeCell ref="L6:P6"/>
    <mergeCell ref="B6:F6"/>
    <mergeCell ref="G6:K6"/>
    <mergeCell ref="L2:U2"/>
    <mergeCell ref="L4:U4"/>
    <mergeCell ref="A6:A7"/>
    <mergeCell ref="AG6:AH6"/>
    <mergeCell ref="AI6:AJ6"/>
    <mergeCell ref="Q77:AA77"/>
    <mergeCell ref="AA6:AE6"/>
    <mergeCell ref="V6:Z6"/>
    <mergeCell ref="Q6:U6"/>
  </mergeCells>
  <phoneticPr fontId="15" type="noConversion"/>
  <printOptions horizontalCentered="1"/>
  <pageMargins left="0.43307086614173201" right="0.23622047244094499" top="0.98622047199999996" bottom="0.23622047244094499" header="0" footer="0"/>
  <pageSetup scale="63" orientation="portrait" r:id="rId1"/>
  <headerFooter alignWithMargins="0"/>
  <colBreaks count="2" manualBreakCount="2">
    <brk id="11" max="55" man="1"/>
    <brk id="21" max="55" man="1"/>
  </colBreaks>
  <ignoredErrors>
    <ignoredError sqref="A8" numberStoredAsText="1"/>
    <ignoredError sqref="E47:A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All India</vt:lpstr>
      <vt:lpstr>Statewise</vt:lpstr>
      <vt:lpstr>'All India'!Print_Area</vt:lpstr>
      <vt:lpstr>Statewise!Print_Area</vt:lpstr>
      <vt:lpstr>Statewise!Print_Area_MI</vt:lpstr>
      <vt:lpstr>Statewise!Print_Titles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Lenovo</cp:lastModifiedBy>
  <cp:lastPrinted>2015-10-07T05:32:12Z</cp:lastPrinted>
  <dcterms:created xsi:type="dcterms:W3CDTF">2011-01-17T04:00:07Z</dcterms:created>
  <dcterms:modified xsi:type="dcterms:W3CDTF">2015-12-24T09:16:56Z</dcterms:modified>
</cp:coreProperties>
</file>