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ANNUALCURR" sheetId="1" r:id="rId1"/>
    <sheet name="QTR curr" sheetId="2" r:id="rId2"/>
  </sheets>
  <externalReferences>
    <externalReference r:id="rId5"/>
    <externalReference r:id="rId6"/>
  </externalReferences>
  <definedNames>
    <definedName name="_xlnm.Print_Area" localSheetId="1">'QTR curr'!$B$1:$BX$27</definedName>
    <definedName name="_xlnm.Print_Area">'http://mospi.nic.in/Users\HS Chauhan\Desktop\Feb 2013 Uploaded 2004-05 to 2012-13Q3\Quarterly Estimates\01-03-11\Documents and Settings\Administrator\Desktop\GDp Q3\[GDP.xls]ANNUAL'!#REF!</definedName>
    <definedName name="PRINT_AREA_MI">'[1]ANNUAL'!#REF!</definedName>
    <definedName name="_xlnm.Print_Titles" localSheetId="1">'QTR curr'!#REF!,'QTR curr'!$4:$6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L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s16 file pad</t>
        </r>
      </text>
    </comment>
  </commentList>
</comments>
</file>

<file path=xl/sharedStrings.xml><?xml version="1.0" encoding="utf-8"?>
<sst xmlns="http://schemas.openxmlformats.org/spreadsheetml/2006/main" count="399" uniqueCount="178">
  <si>
    <t>industry</t>
  </si>
  <si>
    <t>2004-05</t>
  </si>
  <si>
    <t>2005-06</t>
  </si>
  <si>
    <t>2006-07</t>
  </si>
  <si>
    <t>2007-08</t>
  </si>
  <si>
    <t>2008-09</t>
  </si>
  <si>
    <t>2009-10</t>
  </si>
  <si>
    <t>Q1</t>
  </si>
  <si>
    <t>Q2</t>
  </si>
  <si>
    <t>Q3</t>
  </si>
  <si>
    <t>Q4</t>
  </si>
  <si>
    <t xml:space="preserve">  2. mining &amp; quarrying</t>
  </si>
  <si>
    <t xml:space="preserve">  3. manufacturing</t>
  </si>
  <si>
    <t xml:space="preserve">  5. construction</t>
  </si>
  <si>
    <t xml:space="preserve">  1. agriculture, forestry &amp; fishing</t>
  </si>
  <si>
    <t xml:space="preserve">  4. electricity, gas &amp; water supply</t>
  </si>
  <si>
    <t xml:space="preserve">  6. trade, hotels, transport &amp; communication</t>
  </si>
  <si>
    <t xml:space="preserve">  7. financing, insurance,real estate and business services</t>
  </si>
  <si>
    <t xml:space="preserve">  8. community, social &amp; personal services</t>
  </si>
  <si>
    <t xml:space="preserve">  9. GDP at factor cost</t>
  </si>
  <si>
    <t>10. Net indirect taxes</t>
  </si>
  <si>
    <t>2010-11</t>
  </si>
  <si>
    <t>GROWTH RATES</t>
  </si>
  <si>
    <t>05-06</t>
  </si>
  <si>
    <t>06-07</t>
  </si>
  <si>
    <t>07-08</t>
  </si>
  <si>
    <t>08-09</t>
  </si>
  <si>
    <t>09-10</t>
  </si>
  <si>
    <t>10-11</t>
  </si>
  <si>
    <t>1.  agriculture,forestry &amp; fishing</t>
  </si>
  <si>
    <t xml:space="preserve">     1.1 agriculture</t>
  </si>
  <si>
    <t xml:space="preserve">     1.2 forestry &amp; logging</t>
  </si>
  <si>
    <t xml:space="preserve">     1.3 fishing</t>
  </si>
  <si>
    <t>2.  mining &amp; quarrying</t>
  </si>
  <si>
    <t>3.  manufacturing</t>
  </si>
  <si>
    <t xml:space="preserve">     3.1 registered</t>
  </si>
  <si>
    <t xml:space="preserve">     3.2 unregistered</t>
  </si>
  <si>
    <t>4.  electricity, gas &amp; water supply</t>
  </si>
  <si>
    <t>5.  construction</t>
  </si>
  <si>
    <t>6.  trade, hotels &amp; restaurant</t>
  </si>
  <si>
    <t xml:space="preserve">     6.1 trade</t>
  </si>
  <si>
    <t xml:space="preserve">     6.2 hotels &amp; restaurants</t>
  </si>
  <si>
    <t>7. transport,storage &amp; communication</t>
  </si>
  <si>
    <t xml:space="preserve">     7.1 railways</t>
  </si>
  <si>
    <t xml:space="preserve">     7.2 transport by other means</t>
  </si>
  <si>
    <t xml:space="preserve">     7.3 storage</t>
  </si>
  <si>
    <t xml:space="preserve">     7.4 communication</t>
  </si>
  <si>
    <t>8. financing,ins.,real estate &amp; bus servs</t>
  </si>
  <si>
    <t xml:space="preserve">     8.1 banking &amp; insurance</t>
  </si>
  <si>
    <t xml:space="preserve">     8.2 real est, O'ship of dwellings </t>
  </si>
  <si>
    <t>9.  community, social &amp; pers. servs</t>
  </si>
  <si>
    <t xml:space="preserve">     9.1 public administration &amp; defence</t>
  </si>
  <si>
    <t xml:space="preserve">     9.2 other services</t>
  </si>
  <si>
    <t>10. GDP at factor cost</t>
  </si>
  <si>
    <t>RATES OF GDP AT MARKET PRICES</t>
  </si>
  <si>
    <t>ANNUAL ESTIMATES OF GDP AT CURRENT PRICES,  2004-05 SERIES</t>
  </si>
  <si>
    <t>QUARTERLY ESTIMATES OF GDP AT CURRENT PRICES, 2004-05 SERIES</t>
  </si>
  <si>
    <t>2011-12</t>
  </si>
  <si>
    <t>11-12</t>
  </si>
  <si>
    <t>12-13</t>
  </si>
  <si>
    <t>2012-13</t>
  </si>
  <si>
    <t>11. NDP at factor cost</t>
  </si>
  <si>
    <t>12. GNI at factor cost</t>
  </si>
  <si>
    <t>13. NNI at factor cost</t>
  </si>
  <si>
    <t>14. Population(in Mn.)</t>
  </si>
  <si>
    <t>15. Per capita income(Rs.)</t>
  </si>
  <si>
    <t>16. Net indirect taxes</t>
  </si>
  <si>
    <t>17. Indirect taxes</t>
  </si>
  <si>
    <t>18. Subsidies</t>
  </si>
  <si>
    <t>19. GDP at market prices</t>
  </si>
  <si>
    <t>20. GFCE</t>
  </si>
  <si>
    <t>21. PFCE</t>
  </si>
  <si>
    <t xml:space="preserve">      21.1 PFCE in the domestic mkt</t>
  </si>
  <si>
    <t xml:space="preserve">      21.2 Net purchases of residents</t>
  </si>
  <si>
    <t>22. GFCF</t>
  </si>
  <si>
    <t xml:space="preserve">      22.1 construction</t>
  </si>
  <si>
    <t xml:space="preserve">      22.2 machinery</t>
  </si>
  <si>
    <t>23. CIS</t>
  </si>
  <si>
    <t>24. Valuables</t>
  </si>
  <si>
    <t>25. Exports of goods and services</t>
  </si>
  <si>
    <r>
      <t xml:space="preserve">26. </t>
    </r>
    <r>
      <rPr>
        <b/>
        <i/>
        <sz val="14"/>
        <rFont val="Arial"/>
        <family val="2"/>
      </rPr>
      <t xml:space="preserve">Less </t>
    </r>
    <r>
      <rPr>
        <sz val="14"/>
        <rFont val="Arial"/>
        <family val="2"/>
      </rPr>
      <t>Imports of goods and services</t>
    </r>
  </si>
  <si>
    <t xml:space="preserve">27. Discrepancies </t>
  </si>
  <si>
    <t>28. Expenditure on GDP</t>
  </si>
  <si>
    <t>2013-14</t>
  </si>
  <si>
    <t>11. GDP at market prices</t>
  </si>
  <si>
    <t>12. GFCE</t>
  </si>
  <si>
    <t>13. PFCE</t>
  </si>
  <si>
    <t>14. GFCF</t>
  </si>
  <si>
    <t>15. CIS</t>
  </si>
  <si>
    <t>16. Valuables</t>
  </si>
  <si>
    <t>17. Exports of goods and services</t>
  </si>
  <si>
    <r>
      <t xml:space="preserve">18. </t>
    </r>
    <r>
      <rPr>
        <i/>
        <sz val="11"/>
        <rFont val="Times New Roman"/>
        <family val="1"/>
      </rPr>
      <t xml:space="preserve">Less </t>
    </r>
    <r>
      <rPr>
        <sz val="11"/>
        <rFont val="Times New Roman"/>
        <family val="1"/>
      </rPr>
      <t>Imports of goods and services</t>
    </r>
  </si>
  <si>
    <t xml:space="preserve">19. Discrepancies </t>
  </si>
  <si>
    <t>20. Expenditure on GDP</t>
  </si>
  <si>
    <t xml:space="preserve">प्रचलित भावों पर सकल देशीय उत्पाद का वार्षिक अनुमान, 2004-05 श्रृंखला </t>
  </si>
  <si>
    <r>
      <t>(</t>
    </r>
    <r>
      <rPr>
        <sz val="11"/>
        <rFont val="Rupee Foradian"/>
        <family val="2"/>
      </rPr>
      <t>` करोड़)</t>
    </r>
  </si>
  <si>
    <r>
      <t>(</t>
    </r>
    <r>
      <rPr>
        <b/>
        <sz val="11"/>
        <rFont val="Rupee Foradian"/>
        <family val="2"/>
      </rPr>
      <t>`</t>
    </r>
    <r>
      <rPr>
        <b/>
        <sz val="11"/>
        <rFont val="Times New Roman"/>
        <family val="1"/>
      </rPr>
      <t xml:space="preserve"> Crores)</t>
    </r>
  </si>
  <si>
    <t>उद्योग/मद</t>
  </si>
  <si>
    <t xml:space="preserve">     21.2 निवासियों का निवल क्रय</t>
  </si>
  <si>
    <t>28. सकल देशीय उत्पाद संबंधी व्यय</t>
  </si>
  <si>
    <t>बाजार कीमत पर सकल देशीय उत्पाद की दर</t>
  </si>
  <si>
    <t>वृध्दि दर</t>
  </si>
  <si>
    <t>Indusry/Items</t>
  </si>
  <si>
    <t>द्वि.स.अ. 2nd RE</t>
  </si>
  <si>
    <t>प्र.स.अ. 1st RE</t>
  </si>
  <si>
    <t>अ.अ. PE</t>
  </si>
  <si>
    <t>उद्योग</t>
  </si>
  <si>
    <r>
      <t xml:space="preserve">  3.  </t>
    </r>
    <r>
      <rPr>
        <sz val="10"/>
        <rFont val="Mangal"/>
        <family val="1"/>
      </rPr>
      <t>विनिर्माण</t>
    </r>
  </si>
  <si>
    <r>
      <t xml:space="preserve">  4. </t>
    </r>
    <r>
      <rPr>
        <sz val="10"/>
        <rFont val="Mangal"/>
        <family val="1"/>
      </rPr>
      <t>बिजली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गैस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जल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आपूर्ति</t>
    </r>
    <r>
      <rPr>
        <sz val="10"/>
        <rFont val="Times New Roman"/>
        <family val="1"/>
      </rPr>
      <t xml:space="preserve">  </t>
    </r>
  </si>
  <si>
    <r>
      <t xml:space="preserve">  5.  </t>
    </r>
    <r>
      <rPr>
        <sz val="10"/>
        <rFont val="Mangal"/>
        <family val="1"/>
      </rPr>
      <t>निर्माण</t>
    </r>
  </si>
  <si>
    <r>
      <t xml:space="preserve">  6.  </t>
    </r>
    <r>
      <rPr>
        <sz val="10"/>
        <rFont val="Mangal"/>
        <family val="1"/>
      </rPr>
      <t>व्‍यापार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होटल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परिवहन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संचार</t>
    </r>
  </si>
  <si>
    <r>
      <t xml:space="preserve">  7.  </t>
    </r>
    <r>
      <rPr>
        <sz val="10"/>
        <rFont val="Mangal"/>
        <family val="1"/>
      </rPr>
      <t>वित्‍त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बीमा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जमीन</t>
    </r>
    <r>
      <rPr>
        <sz val="10"/>
        <rFont val="Times New Roman"/>
        <family val="1"/>
      </rPr>
      <t>-</t>
    </r>
    <r>
      <rPr>
        <sz val="10"/>
        <rFont val="Mangal"/>
        <family val="1"/>
      </rPr>
      <t>जायदाद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व्यवसायिक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सेवाएं</t>
    </r>
  </si>
  <si>
    <r>
      <t xml:space="preserve">  8.  </t>
    </r>
    <r>
      <rPr>
        <sz val="10"/>
        <rFont val="Mangal"/>
        <family val="1"/>
      </rPr>
      <t>सामुदायिक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सामाजिक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व्‍यक्‍तिगत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सेवाएं</t>
    </r>
  </si>
  <si>
    <t xml:space="preserve">प्रचलित भावों पर सकल देशीय उत्पाद का त्रैमासिक अनुमान, 2004-05 श्रृंखला </t>
  </si>
  <si>
    <t>20. सकल देशीय उत्पाद संबंधी व्यय</t>
  </si>
  <si>
    <t>13-14</t>
  </si>
  <si>
    <t>1st RE: First Revised Estimate; 2nd RE: Second Revised Estimate; PE: Provisional Estimate</t>
  </si>
  <si>
    <t>प्र.स.अ. : प्रथम संशोधित अनुमान; द्वि.स.अ. : द्वितीय संशोधित अनुमान;  अ.अ. : अनंनिम अनुमान</t>
  </si>
  <si>
    <t>2014-15</t>
  </si>
  <si>
    <t>1. कृषि, वानिकी, एवं मत्स्य पालन</t>
  </si>
  <si>
    <t>1.1 कृषि</t>
  </si>
  <si>
    <t xml:space="preserve">1.2 वानिकी और लट्ठा बनाना </t>
  </si>
  <si>
    <t xml:space="preserve">1.3 मत्‍स्‍यन </t>
  </si>
  <si>
    <t>2. खनन और उत्खनन</t>
  </si>
  <si>
    <t>3. विनिर्माण</t>
  </si>
  <si>
    <t>3.1 पंजीकृत</t>
  </si>
  <si>
    <t>3.2 अपंजीकृत</t>
  </si>
  <si>
    <t>5. निर्माण</t>
  </si>
  <si>
    <t>6.1 व्यापार</t>
  </si>
  <si>
    <t xml:space="preserve"> 6.2 होटल और जलपान गृह</t>
  </si>
  <si>
    <t>7. परिवहन, भंडारण, संचार एवं प्रसारण से संबंधित सेवाएं</t>
  </si>
  <si>
    <t>7.1 रेलवे</t>
  </si>
  <si>
    <t>7.2 अन्य माध्यमों से परिवहन</t>
  </si>
  <si>
    <t>7.3 भंडारण</t>
  </si>
  <si>
    <t xml:space="preserve">7.4 संचार </t>
  </si>
  <si>
    <t>8. वित्तपोषण, बीमा, रियल एस्टेट और व्यावसायिक सेवाएँ</t>
  </si>
  <si>
    <t>8.1 बैंकिंग एवं बीमा</t>
  </si>
  <si>
    <t xml:space="preserve">8.2 स्‍थावर सम्‍पदा, आवास का स्वामित्व और व्‍यावसायिक सेवाएं  </t>
  </si>
  <si>
    <t>9. सामुदायिक, सामाजिक और व्यक्तिगत सेवाएँ</t>
  </si>
  <si>
    <t>9.1 लोक प्रशासन और रक्षा</t>
  </si>
  <si>
    <t>9.2 अन्य सेवाएं</t>
  </si>
  <si>
    <t xml:space="preserve">10. कारक लागत पर सकल देशीय उत्पाद </t>
  </si>
  <si>
    <t>11. कारक लागत पर निवल  देशीय उत्पाद</t>
  </si>
  <si>
    <t xml:space="preserve">12. कारक लागत पर सकल राष्‍ट्रीय आय </t>
  </si>
  <si>
    <t xml:space="preserve">12. कारक लागत पर निवल राष्ट्रीय आय </t>
  </si>
  <si>
    <t>16. शुद्ध अप्रत्यक्ष कर</t>
  </si>
  <si>
    <t>17. अप्रत्यक्ष कर</t>
  </si>
  <si>
    <t>18. सब्सिडी</t>
  </si>
  <si>
    <t xml:space="preserve">19. बाजार मूल्यों पर सकल देशीय उत्पाद </t>
  </si>
  <si>
    <t xml:space="preserve">20. सरकारी अंतिम उपभोग व्‍यय </t>
  </si>
  <si>
    <t xml:space="preserve">21. निजी अंतिम उपभोग व्‍यय </t>
  </si>
  <si>
    <t xml:space="preserve">22. सकल स्थायी पूंजी निर्माण </t>
  </si>
  <si>
    <t xml:space="preserve">      22.1 निर्माण</t>
  </si>
  <si>
    <t xml:space="preserve">     22.2 मशीनरी</t>
  </si>
  <si>
    <t xml:space="preserve">23. स्‍टाक में अंतर </t>
  </si>
  <si>
    <t xml:space="preserve">24. बहुमूल्‍य वस्‍तुएं </t>
  </si>
  <si>
    <t>25. वस्तुओं एवं सेवाओं का निर्यात</t>
  </si>
  <si>
    <r>
      <t xml:space="preserve">26. </t>
    </r>
    <r>
      <rPr>
        <b/>
        <sz val="14"/>
        <rFont val="Arial"/>
        <family val="2"/>
      </rPr>
      <t>घटाएं</t>
    </r>
    <r>
      <rPr>
        <sz val="14"/>
        <rFont val="Arial"/>
        <family val="2"/>
      </rPr>
      <t xml:space="preserve">: वस्‍तुओं एवं सेवाओं का आयात </t>
    </r>
  </si>
  <si>
    <t>27. विसंगतियां</t>
  </si>
  <si>
    <t xml:space="preserve">    21.1 घरेलू बाजार में  निजी अंतिम उपभोग व्‍यय </t>
  </si>
  <si>
    <r>
      <t xml:space="preserve"> 1.  </t>
    </r>
    <r>
      <rPr>
        <sz val="10"/>
        <rFont val="Mangal"/>
        <family val="1"/>
      </rPr>
      <t>कृषि</t>
    </r>
    <r>
      <rPr>
        <sz val="10"/>
        <rFont val="Times New Roman"/>
        <family val="1"/>
      </rPr>
      <t xml:space="preserve">, </t>
    </r>
    <r>
      <rPr>
        <sz val="10"/>
        <rFont val="Mangal"/>
        <family val="1"/>
      </rPr>
      <t>वानिकी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और</t>
    </r>
    <r>
      <rPr>
        <sz val="10"/>
        <rFont val="Times New Roman"/>
        <family val="1"/>
      </rPr>
      <t xml:space="preserve"> </t>
    </r>
    <r>
      <rPr>
        <sz val="10"/>
        <rFont val="Mangal"/>
        <family val="1"/>
      </rPr>
      <t>मत्‍स्‍यन</t>
    </r>
  </si>
  <si>
    <t xml:space="preserve">9. कारक लागत पर सकल देशीय उत्पाद </t>
  </si>
  <si>
    <t>10. शुद्ध अप्रत्यक्ष कर</t>
  </si>
  <si>
    <t xml:space="preserve">11. बाजार मूल्यों पर सकल देशीय उत्पाद </t>
  </si>
  <si>
    <t xml:space="preserve">12.सरकारी अंतिम उपभोग व्‍यय </t>
  </si>
  <si>
    <t xml:space="preserve">13.  निजी अंतिम उपभोग व्‍यय </t>
  </si>
  <si>
    <t xml:space="preserve">14. सकल स्थायी पूंजी निर्माण </t>
  </si>
  <si>
    <t xml:space="preserve">15.  स्‍टाक में अंतर </t>
  </si>
  <si>
    <t xml:space="preserve">16. बहुमूल्‍य वस्‍तुएं </t>
  </si>
  <si>
    <t>17.  वस्तुओं एवं सेवाओं का निर्यात</t>
  </si>
  <si>
    <t>19.  विसंगतियां</t>
  </si>
  <si>
    <r>
      <t xml:space="preserve">18. </t>
    </r>
    <r>
      <rPr>
        <b/>
        <sz val="10"/>
        <rFont val="Arial"/>
        <family val="2"/>
      </rPr>
      <t>घटाएं</t>
    </r>
    <r>
      <rPr>
        <sz val="10"/>
        <rFont val="Arial"/>
        <family val="2"/>
      </rPr>
      <t xml:space="preserve">: वस्‍तुओं एवं सेवाओं का आयात </t>
    </r>
  </si>
  <si>
    <r>
      <t xml:space="preserve">26. </t>
    </r>
    <r>
      <rPr>
        <b/>
        <sz val="11"/>
        <rFont val="Arial"/>
        <family val="2"/>
      </rPr>
      <t>घटाएं</t>
    </r>
    <r>
      <rPr>
        <sz val="11"/>
        <rFont val="Arial"/>
        <family val="2"/>
      </rPr>
      <t xml:space="preserve">: वस्‍तुओं एवं सेवाओं का आयात </t>
    </r>
  </si>
  <si>
    <t xml:space="preserve"> 2.  खनन और उत्खनन</t>
  </si>
  <si>
    <t>13. जनसंख्‍या (दस लाख में)</t>
  </si>
  <si>
    <t xml:space="preserve">14. प्रति व्‍यक्‍ति  आय ( ₹) </t>
  </si>
  <si>
    <t xml:space="preserve">4. बिजली, गैस और जलापूर्ति </t>
  </si>
  <si>
    <t>6. व्यापार,  होटल और जलपान गृह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</si>
</sst>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"/>
    <numFmt numFmtId="180" formatCode="_(* #,##0_);_(* \(#,##0\);_(* &quot;-&quot;??_);_(@_)"/>
    <numFmt numFmtId="181" formatCode="0.00000"/>
    <numFmt numFmtId="182" formatCode="0.0000"/>
    <numFmt numFmtId="183" formatCode="#,##0.0"/>
    <numFmt numFmtId="184" formatCode="#,##0.000"/>
    <numFmt numFmtId="185" formatCode="#,##0.000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color indexed="4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sz val="11"/>
      <name val="Rupee Foradian"/>
      <family val="2"/>
    </font>
    <font>
      <b/>
      <sz val="11"/>
      <name val="Rupee Foradian"/>
      <family val="2"/>
    </font>
    <font>
      <sz val="10"/>
      <name val="Times New Roman"/>
      <family val="1"/>
    </font>
    <font>
      <b/>
      <sz val="10"/>
      <name val="Mangal"/>
      <family val="1"/>
    </font>
    <font>
      <sz val="10"/>
      <name val="Mangal"/>
      <family val="1"/>
    </font>
    <font>
      <b/>
      <sz val="12"/>
      <name val="DV_Divyae"/>
      <family val="0"/>
    </font>
    <font>
      <b/>
      <sz val="11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1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178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6" fillId="0" borderId="15" xfId="0" applyFont="1" applyBorder="1" applyAlignment="1" applyProtection="1">
      <alignment horizontal="right"/>
      <protection/>
    </xf>
    <xf numFmtId="0" fontId="16" fillId="0" borderId="16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0" xfId="0" applyFont="1" applyAlignment="1">
      <alignment horizontal="right"/>
    </xf>
    <xf numFmtId="1" fontId="6" fillId="0" borderId="16" xfId="0" applyNumberFormat="1" applyFont="1" applyBorder="1" applyAlignment="1" applyProtection="1">
      <alignment/>
      <protection/>
    </xf>
    <xf numFmtId="1" fontId="6" fillId="0" borderId="17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9" xfId="0" applyNumberFormat="1" applyFon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8" fontId="6" fillId="0" borderId="20" xfId="0" applyNumberFormat="1" applyFont="1" applyBorder="1" applyAlignment="1" applyProtection="1">
      <alignment/>
      <protection/>
    </xf>
    <xf numFmtId="178" fontId="6" fillId="0" borderId="16" xfId="0" applyNumberFormat="1" applyFont="1" applyBorder="1" applyAlignment="1" applyProtection="1">
      <alignment/>
      <protection/>
    </xf>
    <xf numFmtId="178" fontId="6" fillId="0" borderId="17" xfId="0" applyNumberFormat="1" applyFont="1" applyBorder="1" applyAlignment="1" applyProtection="1">
      <alignment/>
      <protection/>
    </xf>
    <xf numFmtId="178" fontId="6" fillId="0" borderId="18" xfId="0" applyNumberFormat="1" applyFont="1" applyBorder="1" applyAlignment="1" applyProtection="1">
      <alignment/>
      <protection/>
    </xf>
    <xf numFmtId="178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78" fontId="6" fillId="0" borderId="19" xfId="0" applyNumberFormat="1" applyFont="1" applyBorder="1" applyAlignment="1" applyProtection="1">
      <alignment/>
      <protection/>
    </xf>
    <xf numFmtId="178" fontId="6" fillId="0" borderId="19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" fontId="6" fillId="0" borderId="21" xfId="0" applyNumberFormat="1" applyFon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/>
      <protection/>
    </xf>
    <xf numFmtId="1" fontId="6" fillId="0" borderId="23" xfId="0" applyNumberFormat="1" applyFont="1" applyBorder="1" applyAlignment="1" applyProtection="1">
      <alignment/>
      <protection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" fontId="16" fillId="0" borderId="14" xfId="0" applyNumberFormat="1" applyFont="1" applyBorder="1" applyAlignment="1" applyProtection="1">
      <alignment/>
      <protection/>
    </xf>
    <xf numFmtId="1" fontId="16" fillId="0" borderId="12" xfId="0" applyNumberFormat="1" applyFont="1" applyBorder="1" applyAlignment="1" applyProtection="1">
      <alignment/>
      <protection/>
    </xf>
    <xf numFmtId="1" fontId="16" fillId="0" borderId="13" xfId="0" applyNumberFormat="1" applyFont="1" applyBorder="1" applyAlignment="1" applyProtection="1">
      <alignment/>
      <protection/>
    </xf>
    <xf numFmtId="1" fontId="16" fillId="0" borderId="17" xfId="0" applyNumberFormat="1" applyFont="1" applyBorder="1" applyAlignment="1" applyProtection="1">
      <alignment/>
      <protection/>
    </xf>
    <xf numFmtId="1" fontId="16" fillId="0" borderId="16" xfId="0" applyNumberFormat="1" applyFont="1" applyBorder="1" applyAlignment="1" applyProtection="1">
      <alignment/>
      <protection/>
    </xf>
    <xf numFmtId="1" fontId="16" fillId="0" borderId="18" xfId="0" applyNumberFormat="1" applyFont="1" applyBorder="1" applyAlignment="1" applyProtection="1">
      <alignment/>
      <protection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178" fontId="16" fillId="0" borderId="0" xfId="0" applyNumberFormat="1" applyFont="1" applyAlignment="1">
      <alignment/>
    </xf>
    <xf numFmtId="0" fontId="16" fillId="0" borderId="0" xfId="0" applyFont="1" applyBorder="1" applyAlignment="1" applyProtection="1">
      <alignment/>
      <protection/>
    </xf>
    <xf numFmtId="179" fontId="16" fillId="0" borderId="0" xfId="0" applyNumberFormat="1" applyFont="1" applyAlignment="1">
      <alignment/>
    </xf>
    <xf numFmtId="0" fontId="6" fillId="0" borderId="0" xfId="0" applyFont="1" applyBorder="1" applyAlignment="1" applyProtection="1">
      <alignment/>
      <protection/>
    </xf>
    <xf numFmtId="1" fontId="16" fillId="0" borderId="21" xfId="0" applyNumberFormat="1" applyFont="1" applyBorder="1" applyAlignment="1" applyProtection="1">
      <alignment/>
      <protection/>
    </xf>
    <xf numFmtId="1" fontId="16" fillId="0" borderId="22" xfId="0" applyNumberFormat="1" applyFont="1" applyBorder="1" applyAlignment="1" applyProtection="1">
      <alignment/>
      <protection/>
    </xf>
    <xf numFmtId="1" fontId="16" fillId="0" borderId="23" xfId="0" applyNumberFormat="1" applyFont="1" applyBorder="1" applyAlignment="1" applyProtection="1">
      <alignment/>
      <protection/>
    </xf>
    <xf numFmtId="178" fontId="6" fillId="0" borderId="22" xfId="0" applyNumberFormat="1" applyFont="1" applyBorder="1" applyAlignment="1" applyProtection="1">
      <alignment/>
      <protection/>
    </xf>
    <xf numFmtId="178" fontId="6" fillId="0" borderId="23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78" fontId="6" fillId="0" borderId="21" xfId="0" applyNumberFormat="1" applyFont="1" applyBorder="1" applyAlignment="1" applyProtection="1">
      <alignment/>
      <protection/>
    </xf>
    <xf numFmtId="1" fontId="16" fillId="0" borderId="14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6" fillId="0" borderId="13" xfId="0" applyNumberFormat="1" applyFont="1" applyBorder="1" applyAlignment="1">
      <alignment/>
    </xf>
    <xf numFmtId="178" fontId="16" fillId="0" borderId="21" xfId="0" applyNumberFormat="1" applyFont="1" applyBorder="1" applyAlignment="1" applyProtection="1">
      <alignment/>
      <protection/>
    </xf>
    <xf numFmtId="178" fontId="16" fillId="0" borderId="22" xfId="0" applyNumberFormat="1" applyFont="1" applyBorder="1" applyAlignment="1" applyProtection="1">
      <alignment/>
      <protection/>
    </xf>
    <xf numFmtId="178" fontId="16" fillId="0" borderId="23" xfId="0" applyNumberFormat="1" applyFont="1" applyBorder="1" applyAlignment="1" applyProtection="1">
      <alignment/>
      <protection/>
    </xf>
    <xf numFmtId="178" fontId="16" fillId="0" borderId="14" xfId="0" applyNumberFormat="1" applyFont="1" applyBorder="1" applyAlignment="1">
      <alignment/>
    </xf>
    <xf numFmtId="178" fontId="16" fillId="0" borderId="12" xfId="0" applyNumberFormat="1" applyFont="1" applyBorder="1" applyAlignment="1">
      <alignment/>
    </xf>
    <xf numFmtId="178" fontId="16" fillId="0" borderId="13" xfId="0" applyNumberFormat="1" applyFont="1" applyBorder="1" applyAlignment="1">
      <alignment/>
    </xf>
    <xf numFmtId="178" fontId="16" fillId="0" borderId="17" xfId="0" applyNumberFormat="1" applyFont="1" applyBorder="1" applyAlignment="1" applyProtection="1">
      <alignment/>
      <protection/>
    </xf>
    <xf numFmtId="178" fontId="16" fillId="0" borderId="18" xfId="0" applyNumberFormat="1" applyFont="1" applyBorder="1" applyAlignment="1" applyProtection="1">
      <alignment/>
      <protection/>
    </xf>
    <xf numFmtId="178" fontId="16" fillId="0" borderId="16" xfId="0" applyNumberFormat="1" applyFont="1" applyBorder="1" applyAlignment="1" applyProtection="1">
      <alignment/>
      <protection/>
    </xf>
    <xf numFmtId="178" fontId="16" fillId="0" borderId="21" xfId="0" applyNumberFormat="1" applyFont="1" applyBorder="1" applyAlignment="1">
      <alignment/>
    </xf>
    <xf numFmtId="178" fontId="16" fillId="0" borderId="22" xfId="0" applyNumberFormat="1" applyFont="1" applyBorder="1" applyAlignment="1">
      <alignment/>
    </xf>
    <xf numFmtId="178" fontId="16" fillId="0" borderId="23" xfId="0" applyNumberFormat="1" applyFont="1" applyBorder="1" applyAlignment="1">
      <alignment/>
    </xf>
    <xf numFmtId="3" fontId="11" fillId="0" borderId="0" xfId="55" applyNumberFormat="1" applyFont="1" applyBorder="1" applyAlignment="1">
      <alignment vertical="center"/>
      <protection/>
    </xf>
    <xf numFmtId="3" fontId="11" fillId="0" borderId="19" xfId="55" applyNumberFormat="1" applyFont="1" applyBorder="1" applyAlignment="1">
      <alignment vertical="center"/>
      <protection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178" fontId="6" fillId="0" borderId="0" xfId="0" applyNumberFormat="1" applyFont="1" applyFill="1" applyBorder="1" applyAlignment="1" applyProtection="1">
      <alignment/>
      <protection/>
    </xf>
    <xf numFmtId="178" fontId="6" fillId="0" borderId="20" xfId="0" applyNumberFormat="1" applyFont="1" applyFill="1" applyBorder="1" applyAlignment="1" applyProtection="1">
      <alignment/>
      <protection/>
    </xf>
    <xf numFmtId="178" fontId="16" fillId="0" borderId="17" xfId="0" applyNumberFormat="1" applyFont="1" applyFill="1" applyBorder="1" applyAlignment="1" applyProtection="1">
      <alignment/>
      <protection/>
    </xf>
    <xf numFmtId="178" fontId="16" fillId="0" borderId="18" xfId="0" applyNumberFormat="1" applyFont="1" applyFill="1" applyBorder="1" applyAlignment="1" applyProtection="1">
      <alignment/>
      <protection/>
    </xf>
    <xf numFmtId="1" fontId="16" fillId="0" borderId="22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3" fontId="18" fillId="0" borderId="22" xfId="0" applyNumberFormat="1" applyFont="1" applyFill="1" applyBorder="1" applyAlignment="1">
      <alignment horizontal="left"/>
    </xf>
    <xf numFmtId="1" fontId="16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178" fontId="16" fillId="0" borderId="0" xfId="0" applyNumberFormat="1" applyFont="1" applyBorder="1" applyAlignment="1">
      <alignment/>
    </xf>
    <xf numFmtId="178" fontId="16" fillId="0" borderId="19" xfId="0" applyNumberFormat="1" applyFont="1" applyBorder="1" applyAlignment="1">
      <alignment/>
    </xf>
    <xf numFmtId="178" fontId="16" fillId="0" borderId="20" xfId="0" applyNumberFormat="1" applyFont="1" applyBorder="1" applyAlignment="1">
      <alignment/>
    </xf>
    <xf numFmtId="0" fontId="20" fillId="0" borderId="23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3" fillId="0" borderId="11" xfId="0" applyFont="1" applyBorder="1" applyAlignment="1">
      <alignment horizontal="right" vertical="top" wrapText="1"/>
    </xf>
    <xf numFmtId="0" fontId="24" fillId="0" borderId="2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24" xfId="0" applyFont="1" applyBorder="1" applyAlignment="1">
      <alignment wrapText="1"/>
    </xf>
    <xf numFmtId="0" fontId="23" fillId="0" borderId="24" xfId="0" applyFont="1" applyBorder="1" applyAlignment="1">
      <alignment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6" fillId="0" borderId="11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3" fontId="6" fillId="0" borderId="24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3" fontId="11" fillId="0" borderId="2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3" fontId="28" fillId="0" borderId="19" xfId="55" applyNumberFormat="1" applyFont="1" applyBorder="1" applyAlignment="1">
      <alignment vertical="center"/>
      <protection/>
    </xf>
    <xf numFmtId="3" fontId="28" fillId="0" borderId="0" xfId="55" applyNumberFormat="1" applyFont="1" applyBorder="1" applyAlignment="1">
      <alignment vertical="center"/>
      <protection/>
    </xf>
    <xf numFmtId="3" fontId="28" fillId="0" borderId="0" xfId="0" applyNumberFormat="1" applyFont="1" applyBorder="1" applyAlignment="1">
      <alignment vertical="center"/>
    </xf>
    <xf numFmtId="3" fontId="28" fillId="0" borderId="20" xfId="0" applyNumberFormat="1" applyFont="1" applyBorder="1" applyAlignment="1">
      <alignment vertical="center"/>
    </xf>
    <xf numFmtId="3" fontId="0" fillId="0" borderId="16" xfId="55" applyNumberFormat="1" applyFont="1" applyBorder="1" applyAlignment="1" applyProtection="1">
      <alignment horizontal="right" vertical="center"/>
      <protection locked="0"/>
    </xf>
    <xf numFmtId="3" fontId="0" fillId="0" borderId="17" xfId="55" applyNumberFormat="1" applyFont="1" applyBorder="1" applyAlignment="1" applyProtection="1">
      <alignment horizontal="right" vertical="center"/>
      <protection locked="0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1" fontId="0" fillId="0" borderId="19" xfId="55" applyNumberFormat="1" applyFont="1" applyBorder="1" applyAlignment="1">
      <alignment vertical="center"/>
      <protection/>
    </xf>
    <xf numFmtId="1" fontId="0" fillId="0" borderId="0" xfId="55" applyNumberFormat="1" applyFont="1" applyBorder="1" applyAlignment="1">
      <alignment vertical="center"/>
      <protection/>
    </xf>
    <xf numFmtId="1" fontId="0" fillId="0" borderId="0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3" fontId="0" fillId="0" borderId="19" xfId="55" applyNumberFormat="1" applyFont="1" applyBorder="1" applyAlignment="1" applyProtection="1">
      <alignment horizontal="right" vertical="center"/>
      <protection locked="0"/>
    </xf>
    <xf numFmtId="3" fontId="0" fillId="0" borderId="0" xfId="55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14" fillId="0" borderId="19" xfId="0" applyNumberFormat="1" applyFont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3" fontId="14" fillId="0" borderId="24" xfId="0" applyNumberFormat="1" applyFont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Font="1" applyBorder="1" applyAlignment="1">
      <alignment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 quotePrefix="1">
      <alignment horizontal="right" vertical="center"/>
      <protection/>
    </xf>
    <xf numFmtId="16" fontId="3" fillId="0" borderId="12" xfId="0" applyNumberFormat="1" applyFont="1" applyBorder="1" applyAlignment="1" applyProtection="1" quotePrefix="1">
      <alignment horizontal="right" vertical="center"/>
      <protection/>
    </xf>
    <xf numFmtId="16" fontId="3" fillId="0" borderId="13" xfId="0" applyNumberFormat="1" applyFont="1" applyBorder="1" applyAlignment="1" applyProtection="1" quotePrefix="1">
      <alignment horizontal="right" vertical="center"/>
      <protection/>
    </xf>
    <xf numFmtId="0" fontId="3" fillId="0" borderId="14" xfId="0" applyFont="1" applyBorder="1" applyAlignment="1" applyProtection="1" quotePrefix="1">
      <alignment horizontal="right" vertical="center"/>
      <protection/>
    </xf>
    <xf numFmtId="0" fontId="3" fillId="0" borderId="12" xfId="0" applyFont="1" applyBorder="1" applyAlignment="1" quotePrefix="1">
      <alignment horizontal="right" vertical="center"/>
    </xf>
    <xf numFmtId="0" fontId="3" fillId="0" borderId="13" xfId="0" applyFont="1" applyBorder="1" applyAlignment="1" quotePrefix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1" fontId="12" fillId="0" borderId="16" xfId="55" applyNumberFormat="1" applyFont="1" applyBorder="1" applyAlignment="1" applyProtection="1">
      <alignment vertical="center"/>
      <protection/>
    </xf>
    <xf numFmtId="1" fontId="12" fillId="0" borderId="17" xfId="55" applyNumberFormat="1" applyFont="1" applyBorder="1" applyAlignment="1" applyProtection="1">
      <alignment vertical="center"/>
      <protection/>
    </xf>
    <xf numFmtId="1" fontId="12" fillId="0" borderId="17" xfId="0" applyNumberFormat="1" applyFont="1" applyBorder="1" applyAlignment="1" applyProtection="1">
      <alignment vertical="center"/>
      <protection/>
    </xf>
    <xf numFmtId="1" fontId="12" fillId="0" borderId="18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vertical="center"/>
      <protection/>
    </xf>
    <xf numFmtId="178" fontId="12" fillId="0" borderId="17" xfId="0" applyNumberFormat="1" applyFont="1" applyBorder="1" applyAlignment="1" applyProtection="1">
      <alignment vertical="center"/>
      <protection/>
    </xf>
    <xf numFmtId="178" fontId="12" fillId="0" borderId="18" xfId="0" applyNumberFormat="1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178" fontId="0" fillId="0" borderId="17" xfId="0" applyNumberFormat="1" applyFont="1" applyBorder="1" applyAlignment="1" applyProtection="1">
      <alignment vertical="center"/>
      <protection/>
    </xf>
    <xf numFmtId="178" fontId="0" fillId="0" borderId="18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20" xfId="0" applyNumberFormat="1" applyFont="1" applyBorder="1" applyAlignment="1" applyProtection="1">
      <alignment vertical="center"/>
      <protection/>
    </xf>
    <xf numFmtId="1" fontId="0" fillId="0" borderId="19" xfId="55" applyNumberFormat="1" applyFont="1" applyBorder="1" applyAlignment="1" applyProtection="1">
      <alignment vertical="center"/>
      <protection/>
    </xf>
    <xf numFmtId="1" fontId="0" fillId="0" borderId="0" xfId="55" applyNumberFormat="1" applyFont="1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2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20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vertical="center"/>
      <protection/>
    </xf>
    <xf numFmtId="178" fontId="12" fillId="0" borderId="20" xfId="0" applyNumberFormat="1" applyFont="1" applyBorder="1" applyAlignment="1" applyProtection="1">
      <alignment vertical="center"/>
      <protection/>
    </xf>
    <xf numFmtId="1" fontId="12" fillId="0" borderId="19" xfId="55" applyNumberFormat="1" applyFont="1" applyBorder="1" applyAlignment="1" applyProtection="1">
      <alignment vertical="center"/>
      <protection/>
    </xf>
    <xf numFmtId="1" fontId="12" fillId="0" borderId="0" xfId="55" applyNumberFormat="1" applyFont="1" applyBorder="1" applyAlignment="1" applyProtection="1">
      <alignment vertical="center"/>
      <protection/>
    </xf>
    <xf numFmtId="1" fontId="12" fillId="0" borderId="0" xfId="0" applyNumberFormat="1" applyFont="1" applyBorder="1" applyAlignment="1" applyProtection="1">
      <alignment vertical="center"/>
      <protection/>
    </xf>
    <xf numFmtId="1" fontId="12" fillId="0" borderId="20" xfId="0" applyNumberFormat="1" applyFont="1" applyBorder="1" applyAlignment="1" applyProtection="1">
      <alignment vertical="center"/>
      <protection/>
    </xf>
    <xf numFmtId="1" fontId="2" fillId="0" borderId="19" xfId="55" applyNumberFormat="1" applyFont="1" applyBorder="1" applyAlignment="1" applyProtection="1">
      <alignment vertical="center"/>
      <protection/>
    </xf>
    <xf numFmtId="1" fontId="2" fillId="0" borderId="0" xfId="55" applyNumberFormat="1" applyFont="1" applyBorder="1" applyAlignment="1" applyProtection="1">
      <alignment vertical="center"/>
      <protection/>
    </xf>
    <xf numFmtId="1" fontId="2" fillId="0" borderId="0" xfId="0" applyNumberFormat="1" applyFont="1" applyBorder="1" applyAlignment="1" applyProtection="1">
      <alignment vertical="center"/>
      <protection/>
    </xf>
    <xf numFmtId="1" fontId="2" fillId="0" borderId="20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78" fontId="0" fillId="0" borderId="22" xfId="0" applyNumberFormat="1" applyFont="1" applyBorder="1" applyAlignment="1" applyProtection="1">
      <alignment vertical="center"/>
      <protection/>
    </xf>
    <xf numFmtId="178" fontId="0" fillId="0" borderId="23" xfId="0" applyNumberFormat="1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2" fillId="0" borderId="21" xfId="0" applyFont="1" applyBorder="1" applyAlignment="1" applyProtection="1">
      <alignment vertical="center"/>
      <protection/>
    </xf>
    <xf numFmtId="178" fontId="12" fillId="0" borderId="22" xfId="0" applyNumberFormat="1" applyFont="1" applyBorder="1" applyAlignment="1" applyProtection="1">
      <alignment vertical="center"/>
      <protection/>
    </xf>
    <xf numFmtId="178" fontId="12" fillId="0" borderId="23" xfId="0" applyNumberFormat="1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vertical="center" wrapText="1"/>
      <protection/>
    </xf>
    <xf numFmtId="1" fontId="11" fillId="0" borderId="19" xfId="55" applyNumberFormat="1" applyFont="1" applyBorder="1" applyAlignment="1" applyProtection="1">
      <alignment vertical="center"/>
      <protection/>
    </xf>
    <xf numFmtId="1" fontId="11" fillId="0" borderId="0" xfId="55" applyNumberFormat="1" applyFont="1" applyBorder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vertical="center"/>
      <protection/>
    </xf>
    <xf numFmtId="1" fontId="11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1" fontId="12" fillId="0" borderId="14" xfId="55" applyNumberFormat="1" applyFont="1" applyBorder="1" applyAlignment="1" applyProtection="1">
      <alignment vertical="center"/>
      <protection/>
    </xf>
    <xf numFmtId="1" fontId="12" fillId="0" borderId="12" xfId="55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" fontId="12" fillId="0" borderId="13" xfId="0" applyNumberFormat="1" applyFont="1" applyBorder="1" applyAlignment="1" applyProtection="1">
      <alignment vertical="center"/>
      <protection/>
    </xf>
    <xf numFmtId="178" fontId="0" fillId="0" borderId="12" xfId="0" applyNumberFormat="1" applyFont="1" applyBorder="1" applyAlignment="1" applyProtection="1">
      <alignment vertical="center"/>
      <protection/>
    </xf>
    <xf numFmtId="178" fontId="0" fillId="0" borderId="13" xfId="0" applyNumberFormat="1" applyFont="1" applyBorder="1" applyAlignment="1">
      <alignment vertical="center"/>
    </xf>
    <xf numFmtId="178" fontId="0" fillId="0" borderId="11" xfId="0" applyNumberFormat="1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 quotePrefix="1">
      <alignment horizontal="right" vertical="center"/>
      <protection/>
    </xf>
    <xf numFmtId="16" fontId="3" fillId="0" borderId="17" xfId="0" applyNumberFormat="1" applyFont="1" applyBorder="1" applyAlignment="1" applyProtection="1" quotePrefix="1">
      <alignment horizontal="right" vertical="center"/>
      <protection/>
    </xf>
    <xf numFmtId="178" fontId="3" fillId="0" borderId="18" xfId="0" applyNumberFormat="1" applyFont="1" applyBorder="1" applyAlignment="1" quotePrefix="1">
      <alignment horizontal="right" vertical="center"/>
    </xf>
    <xf numFmtId="178" fontId="0" fillId="0" borderId="16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" fontId="0" fillId="0" borderId="21" xfId="55" applyNumberFormat="1" applyFont="1" applyBorder="1" applyAlignment="1">
      <alignment vertical="center"/>
      <protection/>
    </xf>
    <xf numFmtId="1" fontId="0" fillId="0" borderId="22" xfId="55" applyNumberFormat="1" applyFont="1" applyBorder="1" applyAlignment="1">
      <alignment vertical="center"/>
      <protection/>
    </xf>
    <xf numFmtId="1" fontId="0" fillId="0" borderId="22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vertical="center"/>
    </xf>
    <xf numFmtId="178" fontId="0" fillId="0" borderId="12" xfId="0" applyNumberFormat="1" applyFont="1" applyBorder="1" applyAlignment="1" applyProtection="1">
      <alignment vertical="center" wrapText="1"/>
      <protection/>
    </xf>
    <xf numFmtId="178" fontId="0" fillId="0" borderId="14" xfId="0" applyNumberFormat="1" applyFont="1" applyBorder="1" applyAlignment="1" applyProtection="1">
      <alignment vertical="center"/>
      <protection/>
    </xf>
    <xf numFmtId="178" fontId="0" fillId="0" borderId="12" xfId="0" applyNumberFormat="1" applyFont="1" applyBorder="1" applyAlignment="1">
      <alignment vertical="center"/>
    </xf>
    <xf numFmtId="178" fontId="0" fillId="0" borderId="25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/>
    </xf>
    <xf numFmtId="3" fontId="6" fillId="0" borderId="25" xfId="0" applyNumberFormat="1" applyFont="1" applyFill="1" applyBorder="1" applyAlignment="1">
      <alignment horizontal="left"/>
    </xf>
    <xf numFmtId="0" fontId="16" fillId="0" borderId="11" xfId="0" applyFon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24" xfId="0" applyNumberFormat="1" applyFont="1" applyBorder="1" applyAlignment="1" applyProtection="1">
      <alignment/>
      <protection/>
    </xf>
    <xf numFmtId="1" fontId="16" fillId="0" borderId="25" xfId="0" applyNumberFormat="1" applyFont="1" applyBorder="1" applyAlignment="1" applyProtection="1">
      <alignment/>
      <protection/>
    </xf>
    <xf numFmtId="1" fontId="16" fillId="0" borderId="11" xfId="0" applyNumberFormat="1" applyFont="1" applyBorder="1" applyAlignment="1" applyProtection="1">
      <alignment/>
      <protection/>
    </xf>
    <xf numFmtId="1" fontId="16" fillId="0" borderId="15" xfId="0" applyNumberFormat="1" applyFont="1" applyBorder="1" applyAlignment="1" applyProtection="1">
      <alignment/>
      <protection/>
    </xf>
    <xf numFmtId="1" fontId="6" fillId="0" borderId="15" xfId="0" applyNumberFormat="1" applyFont="1" applyBorder="1" applyAlignment="1">
      <alignment/>
    </xf>
    <xf numFmtId="1" fontId="16" fillId="0" borderId="25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0" fontId="12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9" fillId="0" borderId="25" xfId="0" applyFont="1" applyBorder="1" applyAlignment="1">
      <alignment/>
    </xf>
    <xf numFmtId="3" fontId="14" fillId="0" borderId="11" xfId="0" applyNumberFormat="1" applyFont="1" applyBorder="1" applyAlignment="1">
      <alignment horizontal="left"/>
    </xf>
    <xf numFmtId="3" fontId="14" fillId="0" borderId="24" xfId="0" applyNumberFormat="1" applyFont="1" applyBorder="1" applyAlignment="1">
      <alignment horizontal="left"/>
    </xf>
    <xf numFmtId="3" fontId="0" fillId="0" borderId="24" xfId="0" applyNumberFormat="1" applyFont="1" applyBorder="1" applyAlignment="1">
      <alignment horizontal="left"/>
    </xf>
    <xf numFmtId="3" fontId="14" fillId="0" borderId="15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11" fillId="0" borderId="24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left"/>
    </xf>
    <xf numFmtId="3" fontId="13" fillId="0" borderId="25" xfId="0" applyNumberFormat="1" applyFont="1" applyFill="1" applyBorder="1" applyAlignment="1">
      <alignment horizontal="left"/>
    </xf>
    <xf numFmtId="3" fontId="6" fillId="0" borderId="25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13" fillId="0" borderId="14" xfId="0" applyNumberFormat="1" applyFont="1" applyFill="1" applyBorder="1" applyAlignment="1">
      <alignment horizontal="left" wrapText="1"/>
    </xf>
    <xf numFmtId="0" fontId="6" fillId="0" borderId="24" xfId="0" applyFont="1" applyBorder="1" applyAlignment="1" applyProtection="1">
      <alignment vertical="center"/>
      <protection/>
    </xf>
    <xf numFmtId="3" fontId="23" fillId="0" borderId="24" xfId="0" applyNumberFormat="1" applyFont="1" applyBorder="1" applyAlignment="1">
      <alignment horizontal="left"/>
    </xf>
    <xf numFmtId="3" fontId="13" fillId="0" borderId="24" xfId="0" applyNumberFormat="1" applyFont="1" applyBorder="1" applyAlignment="1">
      <alignment horizontal="left"/>
    </xf>
    <xf numFmtId="0" fontId="23" fillId="0" borderId="24" xfId="0" applyFont="1" applyBorder="1" applyAlignment="1">
      <alignment/>
    </xf>
    <xf numFmtId="0" fontId="23" fillId="0" borderId="24" xfId="0" applyFont="1" applyBorder="1" applyAlignment="1">
      <alignment vertical="center"/>
    </xf>
    <xf numFmtId="0" fontId="12" fillId="0" borderId="15" xfId="0" applyFont="1" applyBorder="1" applyAlignment="1" applyProtection="1">
      <alignment/>
      <protection/>
    </xf>
    <xf numFmtId="0" fontId="3" fillId="0" borderId="11" xfId="0" applyFont="1" applyBorder="1" applyAlignment="1" applyProtection="1" quotePrefix="1">
      <alignment horizontal="center" vertical="center" wrapText="1"/>
      <protection/>
    </xf>
    <xf numFmtId="0" fontId="3" fillId="0" borderId="24" xfId="0" applyFont="1" applyBorder="1" applyAlignment="1" applyProtection="1" quotePrefix="1">
      <alignment horizontal="center" vertical="center" wrapText="1"/>
      <protection/>
    </xf>
    <xf numFmtId="0" fontId="3" fillId="0" borderId="15" xfId="0" applyFont="1" applyBorder="1" applyAlignment="1" applyProtection="1" quotePrefix="1">
      <alignment horizontal="center" vertical="center" wrapText="1"/>
      <protection/>
    </xf>
    <xf numFmtId="3" fontId="10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 horizontal="center"/>
      <protection/>
    </xf>
    <xf numFmtId="0" fontId="16" fillId="0" borderId="12" xfId="0" applyFont="1" applyBorder="1" applyAlignment="1">
      <alignment horizontal="center"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6" fillId="0" borderId="16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spi.nic.in/Users\HS%20Chauhan\Desktop\Feb%202013%20Uploaded%202004-05%20to%202012-13Q3\Quarterly%20Estimates\01-03-11\Documents%20and%20Settings\Administrator\Desktop\GDp%20Q3\G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ospi.nic.in/Mospi_New/upload/S21_22_Q4%20with%20links_TD\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ANNUAL"/>
      <sheetName val="Sheet2"/>
      <sheetName val="QTR"/>
      <sheetName val="Sheet1"/>
      <sheetName val="QTRwk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ANNUAL"/>
      <sheetName val="con"/>
      <sheetName val="curr"/>
      <sheetName val="Sheet3"/>
      <sheetName val="SUMMARY"/>
      <sheetName val="Indiactor"/>
      <sheetName val="Sheet1"/>
      <sheetName val="Sheet2"/>
    </sheetNames>
    <sheetDataSet>
      <sheetData sheetId="3">
        <row r="7">
          <cell r="BK7">
            <v>474091.8055938536</v>
          </cell>
        </row>
        <row r="12">
          <cell r="BK12">
            <v>54804.456550769224</v>
          </cell>
        </row>
        <row r="13">
          <cell r="BK13">
            <v>343126.1750898878</v>
          </cell>
        </row>
        <row r="16">
          <cell r="BK16">
            <v>58647.810644866244</v>
          </cell>
        </row>
        <row r="17">
          <cell r="BK17">
            <v>211437.3444452031</v>
          </cell>
        </row>
        <row r="19">
          <cell r="BK19">
            <v>431126.91563007975</v>
          </cell>
        </row>
        <row r="22">
          <cell r="BK22">
            <v>193670.15225117555</v>
          </cell>
        </row>
        <row r="28">
          <cell r="BK28">
            <v>537197.7764364165</v>
          </cell>
        </row>
        <row r="31">
          <cell r="BK31">
            <v>393200.1090809687</v>
          </cell>
        </row>
        <row r="34">
          <cell r="BK34">
            <v>2697302.545723221</v>
          </cell>
        </row>
        <row r="35">
          <cell r="BK35">
            <v>145293.76477718915</v>
          </cell>
        </row>
        <row r="38">
          <cell r="BK38">
            <v>2842596.31050041</v>
          </cell>
        </row>
        <row r="39">
          <cell r="BK39">
            <v>380982.1602025334</v>
          </cell>
        </row>
        <row r="40">
          <cell r="BK40">
            <v>1671247.0798550013</v>
          </cell>
        </row>
        <row r="43">
          <cell r="BK43">
            <v>814235.9396957619</v>
          </cell>
        </row>
        <row r="46">
          <cell r="BK46">
            <v>48076.2388037544</v>
          </cell>
        </row>
        <row r="47">
          <cell r="BK47">
            <v>21201.776404661625</v>
          </cell>
        </row>
        <row r="48">
          <cell r="BK48">
            <v>722814.5150310997</v>
          </cell>
        </row>
        <row r="49">
          <cell r="BK49">
            <v>835206.4838646713</v>
          </cell>
        </row>
        <row r="50">
          <cell r="BK50">
            <v>19245.084372268757</v>
          </cell>
        </row>
        <row r="51">
          <cell r="BK51">
            <v>2842596.3105004104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31">
      <selection activeCell="A37" sqref="A1:L16384"/>
    </sheetView>
  </sheetViews>
  <sheetFormatPr defaultColWidth="8.88671875" defaultRowHeight="15"/>
  <cols>
    <col min="1" max="1" width="28.88671875" style="138" customWidth="1"/>
    <col min="2" max="8" width="8.77734375" style="0" customWidth="1"/>
    <col min="9" max="11" width="8.88671875" style="0" customWidth="1"/>
    <col min="12" max="12" width="31.77734375" style="138" customWidth="1"/>
    <col min="13" max="13" width="28.99609375" style="138" customWidth="1"/>
    <col min="24" max="24" width="32.21484375" style="138" customWidth="1"/>
  </cols>
  <sheetData>
    <row r="1" spans="1:24" s="162" customFormat="1" ht="33" customHeight="1">
      <c r="A1" s="159"/>
      <c r="B1" s="114" t="s">
        <v>94</v>
      </c>
      <c r="C1" s="114"/>
      <c r="D1" s="114"/>
      <c r="E1" s="114"/>
      <c r="F1" s="114"/>
      <c r="G1" s="114"/>
      <c r="H1" s="114"/>
      <c r="I1" s="114"/>
      <c r="J1" s="114"/>
      <c r="K1" s="114"/>
      <c r="L1" s="160"/>
      <c r="M1" s="160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0"/>
    </row>
    <row r="2" spans="1:24" s="162" customFormat="1" ht="33" customHeight="1" thickBot="1">
      <c r="A2" s="163"/>
      <c r="B2" s="315" t="s">
        <v>55</v>
      </c>
      <c r="C2" s="315"/>
      <c r="D2" s="315"/>
      <c r="E2" s="315"/>
      <c r="F2" s="315"/>
      <c r="G2" s="315"/>
      <c r="H2" s="315"/>
      <c r="I2" s="315"/>
      <c r="J2" s="272"/>
      <c r="K2" s="135"/>
      <c r="L2" s="160"/>
      <c r="M2" s="160"/>
      <c r="N2" s="161"/>
      <c r="O2" s="161"/>
      <c r="P2" s="164"/>
      <c r="Q2" s="164"/>
      <c r="R2" s="164"/>
      <c r="S2" s="165"/>
      <c r="T2" s="166"/>
      <c r="U2" s="161"/>
      <c r="V2" s="161"/>
      <c r="W2" s="161"/>
      <c r="X2" s="160"/>
    </row>
    <row r="3" spans="1:24" s="162" customFormat="1" ht="16.5" thickBot="1">
      <c r="A3" s="316" t="s">
        <v>97</v>
      </c>
      <c r="B3" s="167"/>
      <c r="C3" s="270" t="s">
        <v>95</v>
      </c>
      <c r="D3" s="168"/>
      <c r="E3" s="168"/>
      <c r="F3" s="168"/>
      <c r="G3" s="168"/>
      <c r="H3" s="168"/>
      <c r="I3" s="271" t="s">
        <v>96</v>
      </c>
      <c r="J3" s="169"/>
      <c r="K3" s="170"/>
      <c r="L3" s="311" t="s">
        <v>102</v>
      </c>
      <c r="M3" s="319" t="s">
        <v>97</v>
      </c>
      <c r="N3" s="171" t="s">
        <v>101</v>
      </c>
      <c r="O3" s="171"/>
      <c r="P3" s="171"/>
      <c r="Q3" s="171"/>
      <c r="R3" s="172"/>
      <c r="S3" s="173"/>
      <c r="T3" s="173"/>
      <c r="U3" s="171" t="s">
        <v>22</v>
      </c>
      <c r="V3" s="171"/>
      <c r="W3" s="174"/>
      <c r="X3" s="311" t="s">
        <v>102</v>
      </c>
    </row>
    <row r="4" spans="1:24" s="162" customFormat="1" ht="15.75" thickBot="1">
      <c r="A4" s="317"/>
      <c r="B4" s="175" t="s">
        <v>1</v>
      </c>
      <c r="C4" s="176" t="s">
        <v>23</v>
      </c>
      <c r="D4" s="176" t="s">
        <v>24</v>
      </c>
      <c r="E4" s="176" t="s">
        <v>25</v>
      </c>
      <c r="F4" s="176" t="s">
        <v>26</v>
      </c>
      <c r="G4" s="177" t="s">
        <v>27</v>
      </c>
      <c r="H4" s="178" t="s">
        <v>28</v>
      </c>
      <c r="I4" s="178" t="s">
        <v>58</v>
      </c>
      <c r="J4" s="178" t="s">
        <v>59</v>
      </c>
      <c r="K4" s="179" t="s">
        <v>115</v>
      </c>
      <c r="L4" s="312"/>
      <c r="M4" s="320"/>
      <c r="N4" s="180"/>
      <c r="O4" s="177" t="s">
        <v>23</v>
      </c>
      <c r="P4" s="176" t="s">
        <v>24</v>
      </c>
      <c r="Q4" s="176" t="s">
        <v>25</v>
      </c>
      <c r="R4" s="177" t="s">
        <v>26</v>
      </c>
      <c r="S4" s="177" t="s">
        <v>27</v>
      </c>
      <c r="T4" s="177" t="s">
        <v>28</v>
      </c>
      <c r="U4" s="181" t="s">
        <v>58</v>
      </c>
      <c r="V4" s="181" t="s">
        <v>59</v>
      </c>
      <c r="W4" s="182" t="s">
        <v>115</v>
      </c>
      <c r="X4" s="312"/>
    </row>
    <row r="5" spans="1:24" s="162" customFormat="1" ht="26.25" thickBot="1">
      <c r="A5" s="318"/>
      <c r="B5" s="183"/>
      <c r="C5" s="183"/>
      <c r="D5" s="183"/>
      <c r="E5" s="183"/>
      <c r="F5" s="183"/>
      <c r="G5" s="184"/>
      <c r="H5" s="185"/>
      <c r="I5" s="185" t="s">
        <v>103</v>
      </c>
      <c r="J5" s="185" t="s">
        <v>104</v>
      </c>
      <c r="K5" s="113" t="s">
        <v>105</v>
      </c>
      <c r="L5" s="313"/>
      <c r="M5" s="321"/>
      <c r="N5" s="186"/>
      <c r="O5" s="187"/>
      <c r="P5" s="187"/>
      <c r="Q5" s="187"/>
      <c r="R5" s="187"/>
      <c r="S5" s="188"/>
      <c r="T5" s="185"/>
      <c r="U5" s="185" t="s">
        <v>103</v>
      </c>
      <c r="V5" s="185" t="s">
        <v>104</v>
      </c>
      <c r="W5" s="113" t="s">
        <v>105</v>
      </c>
      <c r="X5" s="313"/>
    </row>
    <row r="6" spans="1:24" s="162" customFormat="1" ht="15.75" thickBot="1">
      <c r="A6" s="286" t="s">
        <v>119</v>
      </c>
      <c r="B6" s="189">
        <v>565426</v>
      </c>
      <c r="C6" s="190">
        <v>637772</v>
      </c>
      <c r="D6" s="190">
        <v>722984</v>
      </c>
      <c r="E6" s="190">
        <v>836518</v>
      </c>
      <c r="F6" s="190">
        <v>943204</v>
      </c>
      <c r="G6" s="191">
        <v>1083514</v>
      </c>
      <c r="H6" s="191">
        <v>1319686</v>
      </c>
      <c r="I6" s="191">
        <v>1499098</v>
      </c>
      <c r="J6" s="191">
        <v>1644926</v>
      </c>
      <c r="K6" s="192">
        <v>1906348.3199997863</v>
      </c>
      <c r="L6" s="193" t="s">
        <v>29</v>
      </c>
      <c r="M6" s="286" t="s">
        <v>119</v>
      </c>
      <c r="N6" s="194"/>
      <c r="O6" s="195">
        <v>12.794954600602026</v>
      </c>
      <c r="P6" s="195">
        <v>13.360887589922427</v>
      </c>
      <c r="Q6" s="195">
        <v>15.703528708795773</v>
      </c>
      <c r="R6" s="195">
        <v>12.753580915174581</v>
      </c>
      <c r="S6" s="195">
        <v>14.875891111572898</v>
      </c>
      <c r="T6" s="195">
        <v>21.79685726257344</v>
      </c>
      <c r="U6" s="195">
        <v>13.595052156346284</v>
      </c>
      <c r="V6" s="195">
        <v>9.72771626671505</v>
      </c>
      <c r="W6" s="196">
        <v>15.892649274179277</v>
      </c>
      <c r="X6" s="197" t="s">
        <v>29</v>
      </c>
    </row>
    <row r="7" spans="1:24" s="162" customFormat="1" ht="15">
      <c r="A7" s="287" t="s">
        <v>120</v>
      </c>
      <c r="B7" s="90">
        <v>476634</v>
      </c>
      <c r="C7" s="89">
        <v>536822</v>
      </c>
      <c r="D7" s="89">
        <v>604672</v>
      </c>
      <c r="E7" s="89">
        <v>716276</v>
      </c>
      <c r="F7" s="89">
        <v>806646</v>
      </c>
      <c r="G7" s="4">
        <v>928586</v>
      </c>
      <c r="H7" s="4">
        <v>1143517</v>
      </c>
      <c r="I7" s="4">
        <v>1300569</v>
      </c>
      <c r="J7" s="4">
        <v>1417468</v>
      </c>
      <c r="K7" s="136"/>
      <c r="L7" s="198" t="s">
        <v>30</v>
      </c>
      <c r="M7" s="287" t="s">
        <v>120</v>
      </c>
      <c r="N7" s="199"/>
      <c r="O7" s="200">
        <v>12.627718542949111</v>
      </c>
      <c r="P7" s="200">
        <v>12.639198840584015</v>
      </c>
      <c r="Q7" s="200">
        <v>18.456948560541917</v>
      </c>
      <c r="R7" s="200">
        <v>12.616644980426543</v>
      </c>
      <c r="S7" s="200">
        <v>15.116916218514703</v>
      </c>
      <c r="T7" s="200">
        <v>23.14605216964287</v>
      </c>
      <c r="U7" s="200">
        <v>13.734120262313553</v>
      </c>
      <c r="V7" s="200">
        <v>8.988296660923027</v>
      </c>
      <c r="W7" s="201"/>
      <c r="X7" s="202" t="s">
        <v>30</v>
      </c>
    </row>
    <row r="8" spans="1:24" s="162" customFormat="1" ht="15">
      <c r="A8" s="287" t="s">
        <v>121</v>
      </c>
      <c r="B8" s="90">
        <v>61640</v>
      </c>
      <c r="C8" s="89">
        <v>69251</v>
      </c>
      <c r="D8" s="89">
        <v>83130</v>
      </c>
      <c r="E8" s="89">
        <v>81311</v>
      </c>
      <c r="F8" s="89">
        <v>92485</v>
      </c>
      <c r="G8" s="4">
        <v>104558</v>
      </c>
      <c r="H8" s="4">
        <v>118898</v>
      </c>
      <c r="I8" s="4">
        <v>131667</v>
      </c>
      <c r="J8" s="4">
        <v>149405</v>
      </c>
      <c r="K8" s="136"/>
      <c r="L8" s="198" t="s">
        <v>31</v>
      </c>
      <c r="M8" s="287" t="s">
        <v>121</v>
      </c>
      <c r="N8" s="203"/>
      <c r="O8" s="204">
        <v>12.347501622323165</v>
      </c>
      <c r="P8" s="204">
        <v>20.041587847106896</v>
      </c>
      <c r="Q8" s="204">
        <v>-2.188139059304703</v>
      </c>
      <c r="R8" s="204">
        <v>13.742298090049317</v>
      </c>
      <c r="S8" s="204">
        <v>13.054008758176991</v>
      </c>
      <c r="T8" s="204">
        <v>13.714875954015952</v>
      </c>
      <c r="U8" s="204">
        <v>10.73945734999748</v>
      </c>
      <c r="V8" s="204">
        <v>13.471864628190815</v>
      </c>
      <c r="W8" s="205"/>
      <c r="X8" s="202" t="s">
        <v>31</v>
      </c>
    </row>
    <row r="9" spans="1:24" s="162" customFormat="1" ht="15">
      <c r="A9" s="287" t="s">
        <v>122</v>
      </c>
      <c r="B9" s="90">
        <v>27152</v>
      </c>
      <c r="C9" s="89">
        <v>31699</v>
      </c>
      <c r="D9" s="89">
        <v>35182</v>
      </c>
      <c r="E9" s="89">
        <v>38931</v>
      </c>
      <c r="F9" s="89">
        <v>44073</v>
      </c>
      <c r="G9" s="4">
        <v>50370</v>
      </c>
      <c r="H9" s="4">
        <v>57271</v>
      </c>
      <c r="I9" s="4">
        <v>66862</v>
      </c>
      <c r="J9" s="4">
        <v>78053</v>
      </c>
      <c r="K9" s="136"/>
      <c r="L9" s="198" t="s">
        <v>32</v>
      </c>
      <c r="M9" s="287" t="s">
        <v>122</v>
      </c>
      <c r="N9" s="203"/>
      <c r="O9" s="204">
        <v>16.74646434885092</v>
      </c>
      <c r="P9" s="204">
        <v>10.987728319505337</v>
      </c>
      <c r="Q9" s="204">
        <v>10.656017281564445</v>
      </c>
      <c r="R9" s="204">
        <v>13.207983355166846</v>
      </c>
      <c r="S9" s="204">
        <v>14.287659111020346</v>
      </c>
      <c r="T9" s="204">
        <v>13.7006154457018</v>
      </c>
      <c r="U9" s="204">
        <v>16.746695535262177</v>
      </c>
      <c r="V9" s="204">
        <v>16.737459244413884</v>
      </c>
      <c r="W9" s="205"/>
      <c r="X9" s="202" t="s">
        <v>32</v>
      </c>
    </row>
    <row r="10" spans="1:24" s="162" customFormat="1" ht="15.75">
      <c r="A10" s="287"/>
      <c r="B10" s="206"/>
      <c r="C10" s="207"/>
      <c r="D10" s="207"/>
      <c r="E10" s="207"/>
      <c r="F10" s="207"/>
      <c r="G10" s="208"/>
      <c r="H10" s="208"/>
      <c r="I10" s="208"/>
      <c r="J10" s="208"/>
      <c r="K10" s="209"/>
      <c r="L10" s="198"/>
      <c r="M10" s="287"/>
      <c r="N10" s="203"/>
      <c r="O10" s="210"/>
      <c r="P10" s="210"/>
      <c r="Q10" s="210"/>
      <c r="R10" s="210"/>
      <c r="S10" s="210"/>
      <c r="T10" s="210"/>
      <c r="U10" s="210"/>
      <c r="V10" s="210"/>
      <c r="W10" s="211"/>
      <c r="X10" s="202"/>
    </row>
    <row r="11" spans="1:24" s="162" customFormat="1" ht="15">
      <c r="A11" s="286" t="s">
        <v>123</v>
      </c>
      <c r="B11" s="139">
        <v>85028</v>
      </c>
      <c r="C11" s="140">
        <v>94462</v>
      </c>
      <c r="D11" s="140">
        <v>106787</v>
      </c>
      <c r="E11" s="140">
        <v>124812</v>
      </c>
      <c r="F11" s="140">
        <v>139828</v>
      </c>
      <c r="G11" s="141">
        <v>159304</v>
      </c>
      <c r="H11" s="141">
        <v>204866</v>
      </c>
      <c r="I11" s="141">
        <v>222716</v>
      </c>
      <c r="J11" s="141">
        <v>222416</v>
      </c>
      <c r="K11" s="142">
        <v>222651.91572565745</v>
      </c>
      <c r="L11" s="193" t="s">
        <v>33</v>
      </c>
      <c r="M11" s="286" t="s">
        <v>123</v>
      </c>
      <c r="N11" s="212"/>
      <c r="O11" s="213">
        <v>11.095168650326954</v>
      </c>
      <c r="P11" s="213">
        <v>13.047574686117173</v>
      </c>
      <c r="Q11" s="213">
        <v>16.879395432028232</v>
      </c>
      <c r="R11" s="213">
        <v>12.030894465275765</v>
      </c>
      <c r="S11" s="213">
        <v>13.928540778670936</v>
      </c>
      <c r="T11" s="213">
        <v>28.600662883543407</v>
      </c>
      <c r="U11" s="213">
        <v>8.713012408110671</v>
      </c>
      <c r="V11" s="213">
        <v>-0.13470069505558513</v>
      </c>
      <c r="W11" s="214">
        <v>0.10606958386871668</v>
      </c>
      <c r="X11" s="197" t="s">
        <v>33</v>
      </c>
    </row>
    <row r="12" spans="1:24" s="162" customFormat="1" ht="15">
      <c r="A12" s="286" t="s">
        <v>124</v>
      </c>
      <c r="B12" s="215">
        <v>453225</v>
      </c>
      <c r="C12" s="216">
        <v>521669</v>
      </c>
      <c r="D12" s="216">
        <v>634828</v>
      </c>
      <c r="E12" s="216">
        <v>732720</v>
      </c>
      <c r="F12" s="216">
        <v>818322</v>
      </c>
      <c r="G12" s="217">
        <v>922151</v>
      </c>
      <c r="H12" s="217">
        <v>1072489</v>
      </c>
      <c r="I12" s="217">
        <v>1236182</v>
      </c>
      <c r="J12" s="217">
        <v>1320907</v>
      </c>
      <c r="K12" s="218">
        <v>1350038.7550222017</v>
      </c>
      <c r="L12" s="193" t="s">
        <v>34</v>
      </c>
      <c r="M12" s="286" t="s">
        <v>124</v>
      </c>
      <c r="N12" s="212"/>
      <c r="O12" s="213">
        <v>15.101550002758017</v>
      </c>
      <c r="P12" s="213">
        <v>21.69172406257607</v>
      </c>
      <c r="Q12" s="213">
        <v>15.420239812988726</v>
      </c>
      <c r="R12" s="213">
        <v>11.682771044873903</v>
      </c>
      <c r="S12" s="213">
        <v>12.68803722739949</v>
      </c>
      <c r="T12" s="213">
        <v>16.302969904061257</v>
      </c>
      <c r="U12" s="213">
        <v>15.262907125387756</v>
      </c>
      <c r="V12" s="213">
        <v>6.853764251542245</v>
      </c>
      <c r="W12" s="214">
        <v>2.2054357363691537</v>
      </c>
      <c r="X12" s="197" t="s">
        <v>34</v>
      </c>
    </row>
    <row r="13" spans="1:24" s="162" customFormat="1" ht="15">
      <c r="A13" s="287" t="s">
        <v>125</v>
      </c>
      <c r="B13" s="90">
        <v>292344</v>
      </c>
      <c r="C13" s="89">
        <v>345443</v>
      </c>
      <c r="D13" s="89">
        <v>427075</v>
      </c>
      <c r="E13" s="89">
        <v>492758</v>
      </c>
      <c r="F13" s="89">
        <v>561460</v>
      </c>
      <c r="G13" s="4">
        <v>643538</v>
      </c>
      <c r="H13" s="4">
        <v>754553</v>
      </c>
      <c r="I13" s="4">
        <v>885547</v>
      </c>
      <c r="J13" s="4">
        <v>948913</v>
      </c>
      <c r="K13" s="136"/>
      <c r="L13" s="198" t="s">
        <v>35</v>
      </c>
      <c r="M13" s="287" t="s">
        <v>125</v>
      </c>
      <c r="N13" s="203"/>
      <c r="O13" s="204">
        <v>18.163191308869003</v>
      </c>
      <c r="P13" s="204">
        <v>23.631105565896533</v>
      </c>
      <c r="Q13" s="204">
        <v>15.379734238716864</v>
      </c>
      <c r="R13" s="204">
        <v>13.94234086508996</v>
      </c>
      <c r="S13" s="204">
        <v>14.618672746054926</v>
      </c>
      <c r="T13" s="204">
        <v>17.250729560647542</v>
      </c>
      <c r="U13" s="204">
        <v>17.36047699763965</v>
      </c>
      <c r="V13" s="204">
        <v>7.155577287258623</v>
      </c>
      <c r="W13" s="205"/>
      <c r="X13" s="202" t="s">
        <v>35</v>
      </c>
    </row>
    <row r="14" spans="1:24" s="162" customFormat="1" ht="15">
      <c r="A14" s="287" t="s">
        <v>126</v>
      </c>
      <c r="B14" s="90">
        <v>160881</v>
      </c>
      <c r="C14" s="89">
        <v>176226</v>
      </c>
      <c r="D14" s="89">
        <v>207753</v>
      </c>
      <c r="E14" s="89">
        <v>239962</v>
      </c>
      <c r="F14" s="89">
        <v>256862</v>
      </c>
      <c r="G14" s="4">
        <v>278613</v>
      </c>
      <c r="H14" s="4">
        <v>317936</v>
      </c>
      <c r="I14" s="4">
        <v>350635</v>
      </c>
      <c r="J14" s="4">
        <v>371994</v>
      </c>
      <c r="K14" s="136"/>
      <c r="L14" s="198" t="s">
        <v>36</v>
      </c>
      <c r="M14" s="287" t="s">
        <v>126</v>
      </c>
      <c r="N14" s="203"/>
      <c r="O14" s="204">
        <v>9.538105804911694</v>
      </c>
      <c r="P14" s="204">
        <v>17.89009567260223</v>
      </c>
      <c r="Q14" s="204">
        <v>15.503506567895514</v>
      </c>
      <c r="R14" s="204">
        <v>7.04278177378086</v>
      </c>
      <c r="S14" s="204">
        <v>8.467971128465862</v>
      </c>
      <c r="T14" s="204">
        <v>14.113842498375888</v>
      </c>
      <c r="U14" s="204">
        <v>10.28477429419759</v>
      </c>
      <c r="V14" s="204">
        <v>6.091519671453227</v>
      </c>
      <c r="W14" s="205"/>
      <c r="X14" s="202" t="s">
        <v>36</v>
      </c>
    </row>
    <row r="15" spans="1:24" s="162" customFormat="1" ht="15">
      <c r="A15" s="286" t="s">
        <v>176</v>
      </c>
      <c r="B15" s="139">
        <v>62675</v>
      </c>
      <c r="C15" s="140">
        <v>69107</v>
      </c>
      <c r="D15" s="140">
        <v>76153</v>
      </c>
      <c r="E15" s="140">
        <v>83830</v>
      </c>
      <c r="F15" s="140">
        <v>91070</v>
      </c>
      <c r="G15" s="141">
        <v>113883</v>
      </c>
      <c r="H15" s="141">
        <v>119560</v>
      </c>
      <c r="I15" s="141">
        <v>135670</v>
      </c>
      <c r="J15" s="141">
        <v>157132</v>
      </c>
      <c r="K15" s="142">
        <v>203048.86527941588</v>
      </c>
      <c r="L15" s="193" t="s">
        <v>37</v>
      </c>
      <c r="M15" s="286" t="s">
        <v>176</v>
      </c>
      <c r="N15" s="212"/>
      <c r="O15" s="213">
        <v>10.262465097726363</v>
      </c>
      <c r="P15" s="213">
        <v>10.195783350456537</v>
      </c>
      <c r="Q15" s="213">
        <v>10.081021102254667</v>
      </c>
      <c r="R15" s="213">
        <v>8.636526303232728</v>
      </c>
      <c r="S15" s="213">
        <v>25.0499615680246</v>
      </c>
      <c r="T15" s="213">
        <v>4.98494068473785</v>
      </c>
      <c r="U15" s="213">
        <v>13.474406155904987</v>
      </c>
      <c r="V15" s="213">
        <v>15.819267339868802</v>
      </c>
      <c r="W15" s="214">
        <v>29.221842323279702</v>
      </c>
      <c r="X15" s="197" t="s">
        <v>37</v>
      </c>
    </row>
    <row r="16" spans="1:24" s="162" customFormat="1" ht="15">
      <c r="A16" s="286" t="s">
        <v>127</v>
      </c>
      <c r="B16" s="139">
        <v>228855</v>
      </c>
      <c r="C16" s="140">
        <v>268634</v>
      </c>
      <c r="D16" s="140">
        <v>322429</v>
      </c>
      <c r="E16" s="140">
        <v>388908</v>
      </c>
      <c r="F16" s="140">
        <v>451034</v>
      </c>
      <c r="G16" s="141">
        <v>500458</v>
      </c>
      <c r="H16" s="141">
        <v>571535.3898583561</v>
      </c>
      <c r="I16" s="141">
        <v>689797.7908529774</v>
      </c>
      <c r="J16" s="141">
        <v>759989.9342219229</v>
      </c>
      <c r="K16" s="142">
        <v>818431.5212441239</v>
      </c>
      <c r="L16" s="193" t="s">
        <v>38</v>
      </c>
      <c r="M16" s="286" t="s">
        <v>127</v>
      </c>
      <c r="N16" s="212"/>
      <c r="O16" s="213">
        <v>17.38174826855432</v>
      </c>
      <c r="P16" s="213">
        <v>20.025387702226823</v>
      </c>
      <c r="Q16" s="213">
        <v>20.61818260764386</v>
      </c>
      <c r="R16" s="213">
        <v>15.97447211165624</v>
      </c>
      <c r="S16" s="213">
        <v>10.957932217970253</v>
      </c>
      <c r="T16" s="213">
        <v>14.202468510515587</v>
      </c>
      <c r="U16" s="213">
        <v>20.69205216214702</v>
      </c>
      <c r="V16" s="213">
        <v>10.17575647526337</v>
      </c>
      <c r="W16" s="214">
        <v>7.689784349845837</v>
      </c>
      <c r="X16" s="197" t="s">
        <v>38</v>
      </c>
    </row>
    <row r="17" spans="1:24" s="162" customFormat="1" ht="15.75">
      <c r="A17" s="288"/>
      <c r="B17" s="219"/>
      <c r="C17" s="220"/>
      <c r="D17" s="220"/>
      <c r="E17" s="220"/>
      <c r="F17" s="220"/>
      <c r="G17" s="221"/>
      <c r="H17" s="221"/>
      <c r="I17" s="221"/>
      <c r="J17" s="221"/>
      <c r="K17" s="222"/>
      <c r="L17" s="223"/>
      <c r="M17" s="288"/>
      <c r="N17" s="224"/>
      <c r="O17" s="210"/>
      <c r="P17" s="210"/>
      <c r="Q17" s="210"/>
      <c r="R17" s="210"/>
      <c r="S17" s="210"/>
      <c r="T17" s="210"/>
      <c r="U17" s="210"/>
      <c r="V17" s="210"/>
      <c r="W17" s="211"/>
      <c r="X17" s="225"/>
    </row>
    <row r="18" spans="1:24" s="162" customFormat="1" ht="15">
      <c r="A18" s="286" t="s">
        <v>177</v>
      </c>
      <c r="B18" s="215">
        <v>477303</v>
      </c>
      <c r="C18" s="216">
        <v>566929</v>
      </c>
      <c r="D18" s="216">
        <v>675347</v>
      </c>
      <c r="E18" s="216">
        <v>783247</v>
      </c>
      <c r="F18" s="216">
        <v>895397</v>
      </c>
      <c r="G18" s="217">
        <v>1010232</v>
      </c>
      <c r="H18" s="217">
        <v>1250472</v>
      </c>
      <c r="I18" s="217">
        <v>1457565</v>
      </c>
      <c r="J18" s="217">
        <v>1615865</v>
      </c>
      <c r="K18" s="218">
        <v>1728835.8093065878</v>
      </c>
      <c r="L18" s="193" t="s">
        <v>39</v>
      </c>
      <c r="M18" s="286" t="s">
        <v>177</v>
      </c>
      <c r="N18" s="212"/>
      <c r="O18" s="213">
        <v>18.777589916677655</v>
      </c>
      <c r="P18" s="213">
        <v>19.123735070881892</v>
      </c>
      <c r="Q18" s="213">
        <v>15.976971838180958</v>
      </c>
      <c r="R18" s="213">
        <v>14.318599369036832</v>
      </c>
      <c r="S18" s="213">
        <v>12.825037385651285</v>
      </c>
      <c r="T18" s="213">
        <v>23.78067612192052</v>
      </c>
      <c r="U18" s="213">
        <v>16.561186495979115</v>
      </c>
      <c r="V18" s="213">
        <v>10.860579116540265</v>
      </c>
      <c r="W18" s="214">
        <v>6.9913519574090515</v>
      </c>
      <c r="X18" s="197" t="s">
        <v>39</v>
      </c>
    </row>
    <row r="19" spans="1:24" s="162" customFormat="1" ht="15">
      <c r="A19" s="287" t="s">
        <v>128</v>
      </c>
      <c r="B19" s="90">
        <v>433967</v>
      </c>
      <c r="C19" s="89">
        <v>513238</v>
      </c>
      <c r="D19" s="89">
        <v>609623</v>
      </c>
      <c r="E19" s="89">
        <v>705025</v>
      </c>
      <c r="F19" s="89">
        <v>813503</v>
      </c>
      <c r="G19" s="4">
        <v>923004</v>
      </c>
      <c r="H19" s="4">
        <v>1143104</v>
      </c>
      <c r="I19" s="4">
        <v>1330489</v>
      </c>
      <c r="J19" s="4">
        <v>1479787</v>
      </c>
      <c r="K19" s="136"/>
      <c r="L19" s="198" t="s">
        <v>40</v>
      </c>
      <c r="M19" s="287" t="s">
        <v>128</v>
      </c>
      <c r="N19" s="203"/>
      <c r="O19" s="204">
        <v>18.266596308014186</v>
      </c>
      <c r="P19" s="204">
        <v>18.779786375911385</v>
      </c>
      <c r="Q19" s="204">
        <v>15.649343938794956</v>
      </c>
      <c r="R19" s="204">
        <v>15.386404737420662</v>
      </c>
      <c r="S19" s="204">
        <v>13.46042977100268</v>
      </c>
      <c r="T19" s="204">
        <v>23.84605050465653</v>
      </c>
      <c r="U19" s="204">
        <v>16.392646688315324</v>
      </c>
      <c r="V19" s="204">
        <v>11.221287812225427</v>
      </c>
      <c r="W19" s="205"/>
      <c r="X19" s="202" t="s">
        <v>40</v>
      </c>
    </row>
    <row r="20" spans="1:24" s="162" customFormat="1" ht="15">
      <c r="A20" s="287" t="s">
        <v>129</v>
      </c>
      <c r="B20" s="90">
        <v>43336</v>
      </c>
      <c r="C20" s="89">
        <v>53691</v>
      </c>
      <c r="D20" s="89">
        <v>65724</v>
      </c>
      <c r="E20" s="89">
        <v>78222</v>
      </c>
      <c r="F20" s="89">
        <v>81894</v>
      </c>
      <c r="G20" s="4">
        <v>87228</v>
      </c>
      <c r="H20" s="4">
        <v>107368</v>
      </c>
      <c r="I20" s="4">
        <v>127076</v>
      </c>
      <c r="J20" s="4">
        <v>136078</v>
      </c>
      <c r="K20" s="136"/>
      <c r="L20" s="198" t="s">
        <v>41</v>
      </c>
      <c r="M20" s="287" t="s">
        <v>129</v>
      </c>
      <c r="N20" s="203"/>
      <c r="O20" s="204">
        <v>23.894683404098217</v>
      </c>
      <c r="P20" s="204">
        <v>22.41157735933396</v>
      </c>
      <c r="Q20" s="204">
        <v>19.015884608362228</v>
      </c>
      <c r="R20" s="204">
        <v>4.694331517987266</v>
      </c>
      <c r="S20" s="204">
        <v>6.513297677485539</v>
      </c>
      <c r="T20" s="204">
        <v>23.088916402989867</v>
      </c>
      <c r="U20" s="204">
        <v>18.3555621786752</v>
      </c>
      <c r="V20" s="204">
        <v>7.083949762346947</v>
      </c>
      <c r="W20" s="205"/>
      <c r="X20" s="202" t="s">
        <v>41</v>
      </c>
    </row>
    <row r="21" spans="1:24" s="162" customFormat="1" ht="15">
      <c r="A21" s="286" t="s">
        <v>130</v>
      </c>
      <c r="B21" s="215">
        <v>250417</v>
      </c>
      <c r="C21" s="216">
        <v>279677</v>
      </c>
      <c r="D21" s="216">
        <v>323032</v>
      </c>
      <c r="E21" s="216">
        <v>366797</v>
      </c>
      <c r="F21" s="216">
        <v>415448</v>
      </c>
      <c r="G21" s="217">
        <v>471391</v>
      </c>
      <c r="H21" s="217">
        <v>529158</v>
      </c>
      <c r="I21" s="217">
        <v>614707</v>
      </c>
      <c r="J21" s="217">
        <v>708830</v>
      </c>
      <c r="K21" s="218">
        <v>781071.6329891279</v>
      </c>
      <c r="L21" s="193" t="s">
        <v>42</v>
      </c>
      <c r="M21" s="286" t="s">
        <v>130</v>
      </c>
      <c r="N21" s="212"/>
      <c r="O21" s="213">
        <v>11.684510236924808</v>
      </c>
      <c r="P21" s="213">
        <v>15.501811017709713</v>
      </c>
      <c r="Q21" s="213">
        <v>13.54819336783973</v>
      </c>
      <c r="R21" s="213">
        <v>13.263739888821348</v>
      </c>
      <c r="S21" s="213">
        <v>13.465704492499668</v>
      </c>
      <c r="T21" s="213">
        <v>12.254582713713248</v>
      </c>
      <c r="U21" s="213">
        <v>16.16700493992343</v>
      </c>
      <c r="V21" s="213">
        <v>15.311847758362916</v>
      </c>
      <c r="W21" s="214">
        <v>10.19167261390291</v>
      </c>
      <c r="X21" s="197" t="s">
        <v>42</v>
      </c>
    </row>
    <row r="22" spans="1:24" s="162" customFormat="1" ht="15">
      <c r="A22" s="287" t="s">
        <v>131</v>
      </c>
      <c r="B22" s="90">
        <v>29162</v>
      </c>
      <c r="C22" s="89">
        <v>30771</v>
      </c>
      <c r="D22" s="89">
        <v>37429</v>
      </c>
      <c r="E22" s="89">
        <v>43608</v>
      </c>
      <c r="F22" s="89">
        <v>47478</v>
      </c>
      <c r="G22" s="4">
        <v>55571</v>
      </c>
      <c r="H22" s="4">
        <v>56877</v>
      </c>
      <c r="I22" s="4">
        <v>62710</v>
      </c>
      <c r="J22" s="4">
        <v>70616</v>
      </c>
      <c r="K22" s="136"/>
      <c r="L22" s="198" t="s">
        <v>43</v>
      </c>
      <c r="M22" s="287" t="s">
        <v>131</v>
      </c>
      <c r="N22" s="203"/>
      <c r="O22" s="204">
        <v>5.517454221246837</v>
      </c>
      <c r="P22" s="204">
        <v>21.637255857788176</v>
      </c>
      <c r="Q22" s="204">
        <v>16.50858959630233</v>
      </c>
      <c r="R22" s="204">
        <v>8.874518436984033</v>
      </c>
      <c r="S22" s="204">
        <v>17.045789628880755</v>
      </c>
      <c r="T22" s="204">
        <v>2.3501466592287272</v>
      </c>
      <c r="U22" s="204">
        <v>10.255463544139104</v>
      </c>
      <c r="V22" s="204">
        <v>12.607239674693034</v>
      </c>
      <c r="W22" s="205"/>
      <c r="X22" s="202" t="s">
        <v>43</v>
      </c>
    </row>
    <row r="23" spans="1:24" s="162" customFormat="1" ht="15">
      <c r="A23" s="287" t="s">
        <v>132</v>
      </c>
      <c r="B23" s="90">
        <v>169995</v>
      </c>
      <c r="C23" s="89">
        <v>192716</v>
      </c>
      <c r="D23" s="89">
        <v>224389</v>
      </c>
      <c r="E23" s="89">
        <v>254404</v>
      </c>
      <c r="F23" s="89">
        <v>289327</v>
      </c>
      <c r="G23" s="4">
        <v>325126</v>
      </c>
      <c r="H23" s="4">
        <v>387533</v>
      </c>
      <c r="I23" s="4">
        <v>456754</v>
      </c>
      <c r="J23" s="4">
        <v>529037</v>
      </c>
      <c r="K23" s="136"/>
      <c r="L23" s="198" t="s">
        <v>44</v>
      </c>
      <c r="M23" s="287" t="s">
        <v>132</v>
      </c>
      <c r="N23" s="203"/>
      <c r="O23" s="204">
        <v>13.365687226094877</v>
      </c>
      <c r="P23" s="204">
        <v>16.435065069843716</v>
      </c>
      <c r="Q23" s="204">
        <v>13.376324151362141</v>
      </c>
      <c r="R23" s="204">
        <v>13.727378500338048</v>
      </c>
      <c r="S23" s="204">
        <v>12.373197109153296</v>
      </c>
      <c r="T23" s="204">
        <v>19.194712203884023</v>
      </c>
      <c r="U23" s="204">
        <v>17.861962723174557</v>
      </c>
      <c r="V23" s="204">
        <v>15.825367703402705</v>
      </c>
      <c r="W23" s="205"/>
      <c r="X23" s="202" t="s">
        <v>44</v>
      </c>
    </row>
    <row r="24" spans="1:24" s="162" customFormat="1" ht="15">
      <c r="A24" s="287" t="s">
        <v>133</v>
      </c>
      <c r="B24" s="90">
        <v>1980</v>
      </c>
      <c r="C24" s="89">
        <v>2155</v>
      </c>
      <c r="D24" s="89">
        <v>2520</v>
      </c>
      <c r="E24" s="89">
        <v>2716</v>
      </c>
      <c r="F24" s="89">
        <v>3213</v>
      </c>
      <c r="G24" s="4">
        <v>4211</v>
      </c>
      <c r="H24" s="4">
        <v>4649</v>
      </c>
      <c r="I24" s="4">
        <v>5496</v>
      </c>
      <c r="J24" s="4">
        <v>6446</v>
      </c>
      <c r="K24" s="136"/>
      <c r="L24" s="198" t="s">
        <v>45</v>
      </c>
      <c r="M24" s="287" t="s">
        <v>133</v>
      </c>
      <c r="N24" s="203"/>
      <c r="O24" s="204">
        <v>8.838383838383848</v>
      </c>
      <c r="P24" s="204">
        <v>16.93735498839908</v>
      </c>
      <c r="Q24" s="204">
        <v>7.7777777777777715</v>
      </c>
      <c r="R24" s="204">
        <v>18.29896907216495</v>
      </c>
      <c r="S24" s="204">
        <v>31.061313414254585</v>
      </c>
      <c r="T24" s="204">
        <v>10.401329850391832</v>
      </c>
      <c r="U24" s="204">
        <v>18.218971821897185</v>
      </c>
      <c r="V24" s="204">
        <v>17.285298398835522</v>
      </c>
      <c r="W24" s="205"/>
      <c r="X24" s="202" t="s">
        <v>45</v>
      </c>
    </row>
    <row r="25" spans="1:24" s="162" customFormat="1" ht="15">
      <c r="A25" s="287" t="s">
        <v>134</v>
      </c>
      <c r="B25" s="90">
        <v>49280</v>
      </c>
      <c r="C25" s="89">
        <v>54035</v>
      </c>
      <c r="D25" s="89">
        <v>58694</v>
      </c>
      <c r="E25" s="89">
        <v>66069</v>
      </c>
      <c r="F25" s="89">
        <v>75430</v>
      </c>
      <c r="G25" s="4">
        <v>86483</v>
      </c>
      <c r="H25" s="4">
        <v>80099</v>
      </c>
      <c r="I25" s="4">
        <v>89747</v>
      </c>
      <c r="J25" s="4">
        <v>102731</v>
      </c>
      <c r="K25" s="136"/>
      <c r="L25" s="198" t="s">
        <v>46</v>
      </c>
      <c r="M25" s="287" t="s">
        <v>134</v>
      </c>
      <c r="N25" s="203"/>
      <c r="O25" s="204">
        <v>9.648944805194802</v>
      </c>
      <c r="P25" s="204">
        <v>8.622189321735902</v>
      </c>
      <c r="Q25" s="204">
        <v>12.565168501039281</v>
      </c>
      <c r="R25" s="204">
        <v>14.168520788872229</v>
      </c>
      <c r="S25" s="204">
        <v>14.653320959830296</v>
      </c>
      <c r="T25" s="204">
        <v>-7.381797578714895</v>
      </c>
      <c r="U25" s="204">
        <v>12.045094195932535</v>
      </c>
      <c r="V25" s="204">
        <v>14.467335955519417</v>
      </c>
      <c r="W25" s="205"/>
      <c r="X25" s="202" t="s">
        <v>46</v>
      </c>
    </row>
    <row r="26" spans="1:24" s="162" customFormat="1" ht="15.75">
      <c r="A26" s="287"/>
      <c r="B26" s="206"/>
      <c r="C26" s="207"/>
      <c r="D26" s="207"/>
      <c r="E26" s="207"/>
      <c r="F26" s="207"/>
      <c r="G26" s="208"/>
      <c r="H26" s="208"/>
      <c r="I26" s="208"/>
      <c r="J26" s="208"/>
      <c r="K26" s="209"/>
      <c r="L26" s="198"/>
      <c r="M26" s="287"/>
      <c r="N26" s="203"/>
      <c r="O26" s="210"/>
      <c r="P26" s="210"/>
      <c r="Q26" s="210"/>
      <c r="R26" s="210"/>
      <c r="S26" s="210"/>
      <c r="T26" s="210"/>
      <c r="U26" s="210"/>
      <c r="V26" s="210"/>
      <c r="W26" s="211"/>
      <c r="X26" s="202"/>
    </row>
    <row r="27" spans="1:24" s="162" customFormat="1" ht="15">
      <c r="A27" s="289" t="s">
        <v>135</v>
      </c>
      <c r="B27" s="215">
        <v>437174</v>
      </c>
      <c r="C27" s="216">
        <v>493102</v>
      </c>
      <c r="D27" s="216">
        <v>586595</v>
      </c>
      <c r="E27" s="216">
        <v>691464</v>
      </c>
      <c r="F27" s="216">
        <v>845369</v>
      </c>
      <c r="G27" s="217">
        <v>964937</v>
      </c>
      <c r="H27" s="217">
        <v>1165243</v>
      </c>
      <c r="I27" s="217">
        <v>1381524</v>
      </c>
      <c r="J27" s="217">
        <v>1617076</v>
      </c>
      <c r="K27" s="218">
        <v>1939482.09244475</v>
      </c>
      <c r="L27" s="193" t="s">
        <v>47</v>
      </c>
      <c r="M27" s="289" t="s">
        <v>135</v>
      </c>
      <c r="N27" s="212"/>
      <c r="O27" s="213">
        <v>12.793075525991938</v>
      </c>
      <c r="P27" s="213">
        <v>18.960174568344883</v>
      </c>
      <c r="Q27" s="213">
        <v>17.877581636393074</v>
      </c>
      <c r="R27" s="213">
        <v>22.257847118577388</v>
      </c>
      <c r="S27" s="213">
        <v>14.14388273049994</v>
      </c>
      <c r="T27" s="213">
        <v>20.7584536607053</v>
      </c>
      <c r="U27" s="213">
        <v>18.561021177556952</v>
      </c>
      <c r="V27" s="213">
        <v>17.050156204307697</v>
      </c>
      <c r="W27" s="214">
        <v>19.937596776202867</v>
      </c>
      <c r="X27" s="197" t="s">
        <v>47</v>
      </c>
    </row>
    <row r="28" spans="1:24" s="162" customFormat="1" ht="15">
      <c r="A28" s="287" t="s">
        <v>136</v>
      </c>
      <c r="B28" s="90">
        <v>171098</v>
      </c>
      <c r="C28" s="89">
        <v>184118</v>
      </c>
      <c r="D28" s="89">
        <v>217196</v>
      </c>
      <c r="E28" s="89">
        <v>251195</v>
      </c>
      <c r="F28" s="89">
        <v>298931</v>
      </c>
      <c r="G28" s="4">
        <v>331793</v>
      </c>
      <c r="H28" s="4">
        <v>410407</v>
      </c>
      <c r="I28" s="4">
        <v>481495</v>
      </c>
      <c r="J28" s="4">
        <v>549500</v>
      </c>
      <c r="K28" s="136"/>
      <c r="L28" s="198" t="s">
        <v>48</v>
      </c>
      <c r="M28" s="287" t="s">
        <v>136</v>
      </c>
      <c r="N28" s="203"/>
      <c r="O28" s="204">
        <v>7.609673988006875</v>
      </c>
      <c r="P28" s="204">
        <v>17.96565246200805</v>
      </c>
      <c r="Q28" s="204">
        <v>15.65360319711229</v>
      </c>
      <c r="R28" s="204">
        <v>19.00356296900813</v>
      </c>
      <c r="S28" s="204">
        <v>10.993172337429044</v>
      </c>
      <c r="T28" s="204">
        <v>23.693688534718945</v>
      </c>
      <c r="U28" s="204">
        <v>17.32134198490766</v>
      </c>
      <c r="V28" s="204">
        <v>14.123718834048134</v>
      </c>
      <c r="W28" s="205"/>
      <c r="X28" s="202" t="s">
        <v>48</v>
      </c>
    </row>
    <row r="29" spans="1:24" s="162" customFormat="1" ht="15">
      <c r="A29" s="287" t="s">
        <v>137</v>
      </c>
      <c r="B29" s="90">
        <v>266076</v>
      </c>
      <c r="C29" s="89">
        <v>308984</v>
      </c>
      <c r="D29" s="89">
        <v>369399</v>
      </c>
      <c r="E29" s="89">
        <v>440269</v>
      </c>
      <c r="F29" s="89">
        <v>546438</v>
      </c>
      <c r="G29" s="4">
        <v>633144</v>
      </c>
      <c r="H29" s="4">
        <v>754836</v>
      </c>
      <c r="I29" s="4">
        <v>900029</v>
      </c>
      <c r="J29" s="4">
        <v>1067576</v>
      </c>
      <c r="K29" s="136"/>
      <c r="L29" s="198" t="s">
        <v>49</v>
      </c>
      <c r="M29" s="287" t="s">
        <v>137</v>
      </c>
      <c r="N29" s="203"/>
      <c r="O29" s="204">
        <v>16.12621957636165</v>
      </c>
      <c r="P29" s="204">
        <v>19.552792377598834</v>
      </c>
      <c r="Q29" s="204">
        <v>19.185217068806367</v>
      </c>
      <c r="R29" s="204">
        <v>24.11457540730781</v>
      </c>
      <c r="S29" s="204">
        <v>15.867490913882264</v>
      </c>
      <c r="T29" s="204">
        <v>19.220272165573718</v>
      </c>
      <c r="U29" s="204">
        <v>19.235039134328517</v>
      </c>
      <c r="V29" s="204">
        <v>18.615733493031897</v>
      </c>
      <c r="W29" s="205"/>
      <c r="X29" s="202" t="s">
        <v>49</v>
      </c>
    </row>
    <row r="30" spans="1:24" s="162" customFormat="1" ht="15">
      <c r="A30" s="286" t="s">
        <v>138</v>
      </c>
      <c r="B30" s="215">
        <v>411360.71430394246</v>
      </c>
      <c r="C30" s="216">
        <v>459150.79227590904</v>
      </c>
      <c r="D30" s="216">
        <v>505120.92668846535</v>
      </c>
      <c r="E30" s="216">
        <v>573789.5676753775</v>
      </c>
      <c r="F30" s="216">
        <v>703895.0973936592</v>
      </c>
      <c r="G30" s="217">
        <v>883033.4603335039</v>
      </c>
      <c r="H30" s="217">
        <v>1015850.11393284</v>
      </c>
      <c r="I30" s="217">
        <v>1154431.1007289665</v>
      </c>
      <c r="J30" s="217">
        <v>1341734.4811960247</v>
      </c>
      <c r="K30" s="218">
        <v>1522898.2366832914</v>
      </c>
      <c r="L30" s="193" t="s">
        <v>50</v>
      </c>
      <c r="M30" s="286" t="s">
        <v>138</v>
      </c>
      <c r="N30" s="212"/>
      <c r="O30" s="213">
        <v>11.61748252165593</v>
      </c>
      <c r="P30" s="213">
        <v>10.011990654462878</v>
      </c>
      <c r="Q30" s="213">
        <v>13.594495369078956</v>
      </c>
      <c r="R30" s="213">
        <v>22.67478132190253</v>
      </c>
      <c r="S30" s="213">
        <v>25.449582416918034</v>
      </c>
      <c r="T30" s="213">
        <v>15.040953663202501</v>
      </c>
      <c r="U30" s="213">
        <v>13.641873431466522</v>
      </c>
      <c r="V30" s="213">
        <v>16.22473444701768</v>
      </c>
      <c r="W30" s="214">
        <v>13.502206138861169</v>
      </c>
      <c r="X30" s="197" t="s">
        <v>50</v>
      </c>
    </row>
    <row r="31" spans="1:24" s="162" customFormat="1" ht="15">
      <c r="A31" s="287" t="s">
        <v>139</v>
      </c>
      <c r="B31" s="90">
        <v>174637.71430394246</v>
      </c>
      <c r="C31" s="89">
        <v>189826.79227590904</v>
      </c>
      <c r="D31" s="89">
        <v>206080.92668846535</v>
      </c>
      <c r="E31" s="89">
        <v>234991.56767537745</v>
      </c>
      <c r="F31" s="89">
        <v>306653.09739365923</v>
      </c>
      <c r="G31" s="4">
        <v>403641.4603335039</v>
      </c>
      <c r="H31" s="4">
        <v>442120.11393283994</v>
      </c>
      <c r="I31" s="4">
        <v>498346.1007289666</v>
      </c>
      <c r="J31" s="4">
        <v>567193.4811960247</v>
      </c>
      <c r="K31" s="136"/>
      <c r="L31" s="198" t="s">
        <v>51</v>
      </c>
      <c r="M31" s="287" t="s">
        <v>139</v>
      </c>
      <c r="N31" s="203"/>
      <c r="O31" s="204">
        <v>8.697300860012746</v>
      </c>
      <c r="P31" s="204">
        <v>8.562613431791704</v>
      </c>
      <c r="Q31" s="204">
        <v>14.02878056280123</v>
      </c>
      <c r="R31" s="204">
        <v>30.495362206901234</v>
      </c>
      <c r="S31" s="204">
        <v>31.628039554851767</v>
      </c>
      <c r="T31" s="204">
        <v>9.532879394387166</v>
      </c>
      <c r="U31" s="204">
        <v>12.717355538514965</v>
      </c>
      <c r="V31" s="204">
        <v>13.815173905514683</v>
      </c>
      <c r="W31" s="205"/>
      <c r="X31" s="202" t="s">
        <v>51</v>
      </c>
    </row>
    <row r="32" spans="1:24" s="162" customFormat="1" ht="15.75" thickBot="1">
      <c r="A32" s="287" t="s">
        <v>140</v>
      </c>
      <c r="B32" s="90">
        <v>236723</v>
      </c>
      <c r="C32" s="89">
        <v>269324</v>
      </c>
      <c r="D32" s="89">
        <v>299040</v>
      </c>
      <c r="E32" s="89">
        <v>338798</v>
      </c>
      <c r="F32" s="89">
        <v>397242</v>
      </c>
      <c r="G32" s="4">
        <v>479392</v>
      </c>
      <c r="H32" s="4">
        <v>573730</v>
      </c>
      <c r="I32" s="4">
        <v>656085</v>
      </c>
      <c r="J32" s="4">
        <v>774541</v>
      </c>
      <c r="K32" s="136"/>
      <c r="L32" s="198" t="s">
        <v>52</v>
      </c>
      <c r="M32" s="287" t="s">
        <v>140</v>
      </c>
      <c r="N32" s="226"/>
      <c r="O32" s="227">
        <v>13.771792348018579</v>
      </c>
      <c r="P32" s="227">
        <v>11.033550667597396</v>
      </c>
      <c r="Q32" s="227">
        <v>13.295211342964137</v>
      </c>
      <c r="R32" s="227">
        <v>17.25039699171778</v>
      </c>
      <c r="S32" s="227">
        <v>20.68008921513838</v>
      </c>
      <c r="T32" s="227">
        <v>19.6786763233429</v>
      </c>
      <c r="U32" s="227">
        <v>14.354313004374887</v>
      </c>
      <c r="V32" s="227">
        <v>18.05497763247139</v>
      </c>
      <c r="W32" s="228"/>
      <c r="X32" s="202" t="s">
        <v>52</v>
      </c>
    </row>
    <row r="33" spans="1:24" s="162" customFormat="1" ht="15.75" thickBot="1">
      <c r="A33" s="290" t="s">
        <v>141</v>
      </c>
      <c r="B33" s="189">
        <v>2971463.7143039424</v>
      </c>
      <c r="C33" s="190">
        <v>3390502.792275909</v>
      </c>
      <c r="D33" s="190">
        <v>3953275.9266884653</v>
      </c>
      <c r="E33" s="190">
        <v>4582085.567675377</v>
      </c>
      <c r="F33" s="190">
        <v>5303567.097393659</v>
      </c>
      <c r="G33" s="191">
        <v>6108903.460333504</v>
      </c>
      <c r="H33" s="191">
        <v>7248859.503791196</v>
      </c>
      <c r="I33" s="191">
        <v>8391690.891581943</v>
      </c>
      <c r="J33" s="191">
        <v>9388876.415417947</v>
      </c>
      <c r="K33" s="192">
        <v>10472807.148694944</v>
      </c>
      <c r="L33" s="229" t="s">
        <v>53</v>
      </c>
      <c r="M33" s="290" t="s">
        <v>141</v>
      </c>
      <c r="N33" s="230"/>
      <c r="O33" s="231">
        <v>14.102098907336895</v>
      </c>
      <c r="P33" s="231">
        <v>16.59851558578984</v>
      </c>
      <c r="Q33" s="231">
        <v>15.906039766711814</v>
      </c>
      <c r="R33" s="231">
        <v>15.745701800246167</v>
      </c>
      <c r="S33" s="231">
        <v>15.184805776014642</v>
      </c>
      <c r="T33" s="231">
        <v>18.660567331922763</v>
      </c>
      <c r="U33" s="231">
        <v>15.76567165073402</v>
      </c>
      <c r="V33" s="231">
        <v>11.883010667567873</v>
      </c>
      <c r="W33" s="232">
        <v>11.54483971582603</v>
      </c>
      <c r="X33" s="233" t="s">
        <v>53</v>
      </c>
    </row>
    <row r="34" spans="1:24" s="162" customFormat="1" ht="15">
      <c r="A34" s="286" t="s">
        <v>142</v>
      </c>
      <c r="B34" s="215">
        <v>2651572.7143039424</v>
      </c>
      <c r="C34" s="216">
        <v>3026781.792275909</v>
      </c>
      <c r="D34" s="216">
        <v>3534546.9266884653</v>
      </c>
      <c r="E34" s="216">
        <v>4097390.5676753772</v>
      </c>
      <c r="F34" s="216">
        <v>4738369.097393659</v>
      </c>
      <c r="G34" s="217">
        <v>5449104.175977346</v>
      </c>
      <c r="H34" s="217">
        <v>6488640.831242395</v>
      </c>
      <c r="I34" s="217">
        <v>7511794.772240259</v>
      </c>
      <c r="J34" s="217">
        <v>8372744.254455026</v>
      </c>
      <c r="K34" s="218">
        <v>9299345</v>
      </c>
      <c r="L34" s="193" t="s">
        <v>61</v>
      </c>
      <c r="M34" s="286" t="s">
        <v>142</v>
      </c>
      <c r="N34" s="212"/>
      <c r="O34" s="213">
        <v>14.150422872608416</v>
      </c>
      <c r="P34" s="213">
        <v>16.775742992386512</v>
      </c>
      <c r="Q34" s="213">
        <v>15.924067572480723</v>
      </c>
      <c r="R34" s="213">
        <v>15.643578983536727</v>
      </c>
      <c r="S34" s="213">
        <v>14.999571877476285</v>
      </c>
      <c r="T34" s="213">
        <v>19.077202815242543</v>
      </c>
      <c r="U34" s="213">
        <v>15.76838613213792</v>
      </c>
      <c r="V34" s="213">
        <v>11.461301970021793</v>
      </c>
      <c r="W34" s="214">
        <v>11.1</v>
      </c>
      <c r="X34" s="197" t="s">
        <v>61</v>
      </c>
    </row>
    <row r="35" spans="1:24" s="162" customFormat="1" ht="15">
      <c r="A35" s="286" t="s">
        <v>143</v>
      </c>
      <c r="B35" s="215">
        <v>2949088.7143039424</v>
      </c>
      <c r="C35" s="216">
        <v>3364386.792275909</v>
      </c>
      <c r="D35" s="216">
        <v>3920041.9266884653</v>
      </c>
      <c r="E35" s="216">
        <v>4561573.567675377</v>
      </c>
      <c r="F35" s="216">
        <v>5270644.097393659</v>
      </c>
      <c r="G35" s="217">
        <v>6070903.460333504</v>
      </c>
      <c r="H35" s="217">
        <v>7167052.503791195</v>
      </c>
      <c r="I35" s="217">
        <v>8314860.891581943</v>
      </c>
      <c r="J35" s="217">
        <v>9272110.415417949</v>
      </c>
      <c r="K35" s="218">
        <v>10344507</v>
      </c>
      <c r="L35" s="193" t="s">
        <v>62</v>
      </c>
      <c r="M35" s="286" t="s">
        <v>143</v>
      </c>
      <c r="N35" s="212"/>
      <c r="O35" s="213">
        <v>14.08224005026328</v>
      </c>
      <c r="P35" s="213">
        <v>16.51579228905105</v>
      </c>
      <c r="Q35" s="213">
        <v>16.365428048593827</v>
      </c>
      <c r="R35" s="213">
        <v>15.544428237285473</v>
      </c>
      <c r="S35" s="213">
        <v>15.18333145156916</v>
      </c>
      <c r="T35" s="213">
        <v>18.055781163706314</v>
      </c>
      <c r="U35" s="213">
        <v>16.01506877734724</v>
      </c>
      <c r="V35" s="213">
        <v>11.51251399533497</v>
      </c>
      <c r="W35" s="214">
        <v>11.6</v>
      </c>
      <c r="X35" s="197" t="s">
        <v>62</v>
      </c>
    </row>
    <row r="36" spans="1:24" s="162" customFormat="1" ht="15">
      <c r="A36" s="286" t="s">
        <v>144</v>
      </c>
      <c r="B36" s="215">
        <v>2629197.7143039424</v>
      </c>
      <c r="C36" s="216">
        <v>3000665.792275909</v>
      </c>
      <c r="D36" s="216">
        <v>3501312.9266884653</v>
      </c>
      <c r="E36" s="216">
        <v>4076878.5676753772</v>
      </c>
      <c r="F36" s="216">
        <v>4705446.097393659</v>
      </c>
      <c r="G36" s="217">
        <v>5411104.175977346</v>
      </c>
      <c r="H36" s="217">
        <v>6406833.831242395</v>
      </c>
      <c r="I36" s="217">
        <v>7434964.772240259</v>
      </c>
      <c r="J36" s="217">
        <v>8255978.254455026</v>
      </c>
      <c r="K36" s="218">
        <v>9171045</v>
      </c>
      <c r="L36" s="193" t="s">
        <v>63</v>
      </c>
      <c r="M36" s="286" t="s">
        <v>144</v>
      </c>
      <c r="N36" s="212"/>
      <c r="O36" s="213">
        <v>14.1285590615811</v>
      </c>
      <c r="P36" s="213">
        <v>16.684535002241347</v>
      </c>
      <c r="Q36" s="213">
        <v>16.438566133284212</v>
      </c>
      <c r="R36" s="213">
        <v>15.417862447560921</v>
      </c>
      <c r="S36" s="213">
        <v>14.996624421530399</v>
      </c>
      <c r="T36" s="213">
        <v>18.401598322309184</v>
      </c>
      <c r="U36" s="213">
        <v>16.04741075044383</v>
      </c>
      <c r="V36" s="213">
        <v>11.042600837601341</v>
      </c>
      <c r="W36" s="214">
        <v>11.1</v>
      </c>
      <c r="X36" s="197" t="s">
        <v>63</v>
      </c>
    </row>
    <row r="37" spans="1:24" s="162" customFormat="1" ht="15">
      <c r="A37" s="287" t="s">
        <v>174</v>
      </c>
      <c r="B37" s="151">
        <v>1089</v>
      </c>
      <c r="C37" s="152">
        <v>1106</v>
      </c>
      <c r="D37" s="152">
        <v>1122</v>
      </c>
      <c r="E37" s="152">
        <v>1138</v>
      </c>
      <c r="F37" s="152">
        <v>1154</v>
      </c>
      <c r="G37" s="153">
        <v>1170</v>
      </c>
      <c r="H37" s="153">
        <v>1186</v>
      </c>
      <c r="I37" s="153">
        <v>1202</v>
      </c>
      <c r="J37" s="153">
        <v>1217</v>
      </c>
      <c r="K37" s="154">
        <v>1233</v>
      </c>
      <c r="L37" s="198" t="s">
        <v>64</v>
      </c>
      <c r="M37" s="287" t="s">
        <v>174</v>
      </c>
      <c r="N37" s="203"/>
      <c r="O37" s="204">
        <f>C37/B37*100-100</f>
        <v>1.5610651974288174</v>
      </c>
      <c r="P37" s="204">
        <f aca="true" t="shared" si="0" ref="P37:W38">D37/C37*100-100</f>
        <v>1.446654611211585</v>
      </c>
      <c r="Q37" s="204">
        <f t="shared" si="0"/>
        <v>1.4260249554367164</v>
      </c>
      <c r="R37" s="204">
        <f t="shared" si="0"/>
        <v>1.4059753954305734</v>
      </c>
      <c r="S37" s="204">
        <f t="shared" si="0"/>
        <v>1.3864818024263599</v>
      </c>
      <c r="T37" s="204">
        <f t="shared" si="0"/>
        <v>1.3675213675213627</v>
      </c>
      <c r="U37" s="204">
        <f t="shared" si="0"/>
        <v>1.3490725126475525</v>
      </c>
      <c r="V37" s="204">
        <f t="shared" si="0"/>
        <v>1.247920133111478</v>
      </c>
      <c r="W37" s="204">
        <f t="shared" si="0"/>
        <v>1.3147082990961394</v>
      </c>
      <c r="X37" s="202" t="s">
        <v>64</v>
      </c>
    </row>
    <row r="38" spans="1:24" s="162" customFormat="1" ht="15.75" thickBot="1">
      <c r="A38" s="310" t="s">
        <v>175</v>
      </c>
      <c r="B38" s="215">
        <v>24143.22969976072</v>
      </c>
      <c r="C38" s="216">
        <v>27130.79378187983</v>
      </c>
      <c r="D38" s="216">
        <v>31205.997564068315</v>
      </c>
      <c r="E38" s="216">
        <v>35824.94347693653</v>
      </c>
      <c r="F38" s="216">
        <v>40775.09616458977</v>
      </c>
      <c r="G38" s="217">
        <v>46248.75364083201</v>
      </c>
      <c r="H38" s="217">
        <v>54020.5213426846</v>
      </c>
      <c r="I38" s="217">
        <v>61854.9481883549</v>
      </c>
      <c r="J38" s="217">
        <v>67838.76955180794</v>
      </c>
      <c r="K38" s="218">
        <v>74380</v>
      </c>
      <c r="L38" s="193" t="s">
        <v>65</v>
      </c>
      <c r="M38" s="310" t="s">
        <v>175</v>
      </c>
      <c r="N38" s="230"/>
      <c r="O38" s="204">
        <f>C38/B38*100-100</f>
        <v>12.374334831220708</v>
      </c>
      <c r="P38" s="204">
        <f t="shared" si="0"/>
        <v>15.02058441397405</v>
      </c>
      <c r="Q38" s="204">
        <f t="shared" si="0"/>
        <v>14.801468542658071</v>
      </c>
      <c r="R38" s="204">
        <f t="shared" si="0"/>
        <v>13.817614787976026</v>
      </c>
      <c r="S38" s="204">
        <f t="shared" si="0"/>
        <v>13.424021010637645</v>
      </c>
      <c r="T38" s="204">
        <f t="shared" si="0"/>
        <v>16.804274904807542</v>
      </c>
      <c r="U38" s="204">
        <f t="shared" si="0"/>
        <v>14.502686480887192</v>
      </c>
      <c r="V38" s="204">
        <f t="shared" si="0"/>
        <v>9.67395744190371</v>
      </c>
      <c r="W38" s="204">
        <f t="shared" si="0"/>
        <v>9.642318826547353</v>
      </c>
      <c r="X38" s="234" t="s">
        <v>65</v>
      </c>
    </row>
    <row r="39" spans="1:24" s="162" customFormat="1" ht="15.75" thickBot="1">
      <c r="A39" s="291" t="s">
        <v>145</v>
      </c>
      <c r="B39" s="189">
        <v>270745</v>
      </c>
      <c r="C39" s="190">
        <v>302866</v>
      </c>
      <c r="D39" s="190">
        <v>341430</v>
      </c>
      <c r="E39" s="190">
        <v>405004</v>
      </c>
      <c r="F39" s="190">
        <v>326496</v>
      </c>
      <c r="G39" s="191">
        <v>368924</v>
      </c>
      <c r="H39" s="191">
        <v>535255</v>
      </c>
      <c r="I39" s="191">
        <v>618031</v>
      </c>
      <c r="J39" s="191">
        <v>724405</v>
      </c>
      <c r="K39" s="192">
        <v>882266.3373846761</v>
      </c>
      <c r="L39" s="235" t="s">
        <v>66</v>
      </c>
      <c r="M39" s="291" t="s">
        <v>145</v>
      </c>
      <c r="N39" s="194"/>
      <c r="O39" s="195">
        <v>11.863931005189386</v>
      </c>
      <c r="P39" s="195">
        <v>12.733023845529061</v>
      </c>
      <c r="Q39" s="195">
        <v>18.61992209237617</v>
      </c>
      <c r="R39" s="195">
        <v>-19.384499906173772</v>
      </c>
      <c r="S39" s="195">
        <v>12.994952464961301</v>
      </c>
      <c r="T39" s="195">
        <v>45.08543765111514</v>
      </c>
      <c r="U39" s="195">
        <v>15.464778470075018</v>
      </c>
      <c r="V39" s="195">
        <v>17.21175798624988</v>
      </c>
      <c r="W39" s="196">
        <v>21.791861925949732</v>
      </c>
      <c r="X39" s="197" t="s">
        <v>66</v>
      </c>
    </row>
    <row r="40" spans="1:24" s="162" customFormat="1" ht="15.75" thickBot="1">
      <c r="A40" s="291" t="s">
        <v>146</v>
      </c>
      <c r="B40" s="236">
        <v>363967</v>
      </c>
      <c r="C40" s="237">
        <v>423521</v>
      </c>
      <c r="D40" s="237">
        <v>508090</v>
      </c>
      <c r="E40" s="237">
        <v>579327</v>
      </c>
      <c r="F40" s="237">
        <v>600612</v>
      </c>
      <c r="G40" s="238">
        <v>620370</v>
      </c>
      <c r="H40" s="238">
        <v>825175</v>
      </c>
      <c r="I40" s="238">
        <v>967656</v>
      </c>
      <c r="J40" s="238">
        <v>1153503</v>
      </c>
      <c r="K40" s="239">
        <v>1307027.6193730854</v>
      </c>
      <c r="L40" s="198" t="s">
        <v>67</v>
      </c>
      <c r="M40" s="291" t="s">
        <v>146</v>
      </c>
      <c r="N40" s="203"/>
      <c r="O40" s="204">
        <v>16.362472421950343</v>
      </c>
      <c r="P40" s="204">
        <v>19.968077143754385</v>
      </c>
      <c r="Q40" s="204">
        <v>14.020547540790005</v>
      </c>
      <c r="R40" s="204">
        <v>3.6740907984609663</v>
      </c>
      <c r="S40" s="204">
        <v>3.289644562546215</v>
      </c>
      <c r="T40" s="204">
        <v>33.01336299305254</v>
      </c>
      <c r="U40" s="204">
        <v>17.26676159602509</v>
      </c>
      <c r="V40" s="204">
        <v>19.205895483518944</v>
      </c>
      <c r="W40" s="205">
        <v>13.3</v>
      </c>
      <c r="X40" s="202" t="s">
        <v>67</v>
      </c>
    </row>
    <row r="41" spans="1:24" s="162" customFormat="1" ht="15.75" thickBot="1">
      <c r="A41" s="291" t="s">
        <v>147</v>
      </c>
      <c r="B41" s="236">
        <v>93222</v>
      </c>
      <c r="C41" s="237">
        <v>120655</v>
      </c>
      <c r="D41" s="237">
        <v>166660</v>
      </c>
      <c r="E41" s="237">
        <v>174323</v>
      </c>
      <c r="F41" s="237">
        <v>274116</v>
      </c>
      <c r="G41" s="238">
        <v>251446</v>
      </c>
      <c r="H41" s="238">
        <v>289920</v>
      </c>
      <c r="I41" s="238">
        <v>349625</v>
      </c>
      <c r="J41" s="238">
        <v>429098</v>
      </c>
      <c r="K41" s="239">
        <v>424761.2819884093</v>
      </c>
      <c r="L41" s="240" t="s">
        <v>68</v>
      </c>
      <c r="M41" s="291" t="s">
        <v>147</v>
      </c>
      <c r="N41" s="226"/>
      <c r="O41" s="227">
        <v>29.427602926347845</v>
      </c>
      <c r="P41" s="227">
        <v>38.129377149724405</v>
      </c>
      <c r="Q41" s="227">
        <v>4.597983919356778</v>
      </c>
      <c r="R41" s="227">
        <v>57.246031791559346</v>
      </c>
      <c r="S41" s="227">
        <v>-8.270221366136965</v>
      </c>
      <c r="T41" s="227">
        <v>15.301098446584959</v>
      </c>
      <c r="U41" s="227">
        <v>20.593612030905078</v>
      </c>
      <c r="V41" s="227">
        <v>22.730925992134416</v>
      </c>
      <c r="W41" s="228">
        <v>-1</v>
      </c>
      <c r="X41" s="241" t="s">
        <v>68</v>
      </c>
    </row>
    <row r="42" spans="1:24" s="162" customFormat="1" ht="15.75" thickBot="1">
      <c r="A42" s="290" t="s">
        <v>148</v>
      </c>
      <c r="B42" s="242">
        <v>3242208.7143039424</v>
      </c>
      <c r="C42" s="243">
        <v>3693368.792275909</v>
      </c>
      <c r="D42" s="243">
        <v>4294705.926688465</v>
      </c>
      <c r="E42" s="243">
        <v>4987089.567675377</v>
      </c>
      <c r="F42" s="243">
        <v>5630063.097393659</v>
      </c>
      <c r="G42" s="244">
        <v>6477827.460333504</v>
      </c>
      <c r="H42" s="244">
        <v>7784114.503791195</v>
      </c>
      <c r="I42" s="244">
        <v>9009721.891581943</v>
      </c>
      <c r="J42" s="244">
        <v>10113281.415417949</v>
      </c>
      <c r="K42" s="245">
        <v>11355073.48607962</v>
      </c>
      <c r="L42" s="229" t="s">
        <v>69</v>
      </c>
      <c r="M42" s="290" t="s">
        <v>148</v>
      </c>
      <c r="N42" s="230"/>
      <c r="O42" s="231">
        <v>13.915197702427832</v>
      </c>
      <c r="P42" s="231">
        <v>16.28153504925251</v>
      </c>
      <c r="Q42" s="231">
        <v>16.121793966945503</v>
      </c>
      <c r="R42" s="231">
        <v>12.892760817568188</v>
      </c>
      <c r="S42" s="231">
        <v>15.057812821534867</v>
      </c>
      <c r="T42" s="231">
        <v>20.16551153078163</v>
      </c>
      <c r="U42" s="231">
        <v>15.744981490108145</v>
      </c>
      <c r="V42" s="231">
        <v>12.248541487913116</v>
      </c>
      <c r="W42" s="232">
        <v>12.278824445333129</v>
      </c>
      <c r="X42" s="233" t="s">
        <v>69</v>
      </c>
    </row>
    <row r="43" spans="1:24" s="162" customFormat="1" ht="18.75" thickBot="1">
      <c r="A43" s="298" t="s">
        <v>149</v>
      </c>
      <c r="B43" s="143">
        <v>354518</v>
      </c>
      <c r="C43" s="144">
        <v>401619</v>
      </c>
      <c r="D43" s="144">
        <v>443477</v>
      </c>
      <c r="E43" s="144">
        <v>513021</v>
      </c>
      <c r="F43" s="144">
        <v>615333</v>
      </c>
      <c r="G43" s="145">
        <v>771151</v>
      </c>
      <c r="H43" s="145">
        <v>890136</v>
      </c>
      <c r="I43" s="145">
        <v>1025895</v>
      </c>
      <c r="J43" s="145">
        <v>1189132</v>
      </c>
      <c r="K43" s="146">
        <v>1341340.8960000002</v>
      </c>
      <c r="L43" s="155" t="s">
        <v>70</v>
      </c>
      <c r="M43" s="292"/>
      <c r="N43" s="246"/>
      <c r="O43" s="246"/>
      <c r="P43" s="246"/>
      <c r="Q43" s="246"/>
      <c r="R43" s="246"/>
      <c r="S43" s="246"/>
      <c r="T43" s="246"/>
      <c r="U43" s="246"/>
      <c r="V43" s="246"/>
      <c r="W43" s="247"/>
      <c r="X43" s="248"/>
    </row>
    <row r="44" spans="1:24" s="162" customFormat="1" ht="32.25" thickBot="1">
      <c r="A44" s="296" t="s">
        <v>150</v>
      </c>
      <c r="B44" s="147">
        <v>1917508</v>
      </c>
      <c r="C44" s="148">
        <v>2152702</v>
      </c>
      <c r="D44" s="148">
        <v>2476667</v>
      </c>
      <c r="E44" s="148">
        <v>2840727</v>
      </c>
      <c r="F44" s="148">
        <v>3249284</v>
      </c>
      <c r="G44" s="149">
        <v>3707566</v>
      </c>
      <c r="H44" s="149">
        <v>4360323</v>
      </c>
      <c r="I44" s="149">
        <v>5141896</v>
      </c>
      <c r="J44" s="149">
        <v>5772059</v>
      </c>
      <c r="K44" s="150">
        <v>6485036.94977009</v>
      </c>
      <c r="L44" s="155" t="s">
        <v>71</v>
      </c>
      <c r="M44" s="293" t="s">
        <v>100</v>
      </c>
      <c r="N44" s="249" t="s">
        <v>1</v>
      </c>
      <c r="O44" s="250" t="s">
        <v>23</v>
      </c>
      <c r="P44" s="250" t="s">
        <v>24</v>
      </c>
      <c r="Q44" s="250" t="s">
        <v>25</v>
      </c>
      <c r="R44" s="250" t="s">
        <v>26</v>
      </c>
      <c r="S44" s="251" t="s">
        <v>27</v>
      </c>
      <c r="T44" s="252" t="s">
        <v>28</v>
      </c>
      <c r="U44" s="252" t="s">
        <v>58</v>
      </c>
      <c r="V44" s="252" t="s">
        <v>59</v>
      </c>
      <c r="W44" s="253" t="s">
        <v>115</v>
      </c>
      <c r="X44" s="156" t="s">
        <v>54</v>
      </c>
    </row>
    <row r="45" spans="1:24" s="162" customFormat="1" ht="15" customHeight="1">
      <c r="A45" s="299" t="s">
        <v>159</v>
      </c>
      <c r="B45" s="147">
        <v>1925592</v>
      </c>
      <c r="C45" s="148">
        <v>2159537</v>
      </c>
      <c r="D45" s="148">
        <v>2488688</v>
      </c>
      <c r="E45" s="148">
        <v>2850394</v>
      </c>
      <c r="F45" s="148">
        <v>3257945</v>
      </c>
      <c r="G45" s="149">
        <v>3721454</v>
      </c>
      <c r="H45" s="149">
        <v>4384396</v>
      </c>
      <c r="I45" s="149">
        <v>5167446</v>
      </c>
      <c r="J45" s="149">
        <v>5808733</v>
      </c>
      <c r="K45" s="150"/>
      <c r="L45" s="155" t="s">
        <v>72</v>
      </c>
      <c r="M45" s="294" t="s">
        <v>149</v>
      </c>
      <c r="N45" s="254">
        <v>10.93445953790517</v>
      </c>
      <c r="O45" s="255">
        <v>10.874056250215848</v>
      </c>
      <c r="P45" s="255">
        <v>10.326131930107573</v>
      </c>
      <c r="Q45" s="255">
        <v>10.286981876668671</v>
      </c>
      <c r="R45" s="255">
        <v>10.929415698464513</v>
      </c>
      <c r="S45" s="255">
        <v>11.904469588331674</v>
      </c>
      <c r="T45" s="255">
        <v>11.43528913361264</v>
      </c>
      <c r="U45" s="255">
        <v>11.386533483997157</v>
      </c>
      <c r="V45" s="255">
        <v>11.75812232602505</v>
      </c>
      <c r="W45" s="256">
        <v>11.81270114759163</v>
      </c>
      <c r="X45" s="157" t="s">
        <v>70</v>
      </c>
    </row>
    <row r="46" spans="1:24" s="162" customFormat="1" ht="15" customHeight="1">
      <c r="A46" s="299" t="s">
        <v>98</v>
      </c>
      <c r="B46" s="147">
        <v>-8084</v>
      </c>
      <c r="C46" s="148">
        <v>-6835</v>
      </c>
      <c r="D46" s="148">
        <v>-12021</v>
      </c>
      <c r="E46" s="148">
        <v>-9667</v>
      </c>
      <c r="F46" s="148">
        <v>-8661</v>
      </c>
      <c r="G46" s="149">
        <v>-13888</v>
      </c>
      <c r="H46" s="149">
        <v>-24073</v>
      </c>
      <c r="I46" s="149">
        <v>-25550</v>
      </c>
      <c r="J46" s="149">
        <v>-36674</v>
      </c>
      <c r="K46" s="150"/>
      <c r="L46" s="155" t="s">
        <v>73</v>
      </c>
      <c r="M46" s="295" t="s">
        <v>150</v>
      </c>
      <c r="N46" s="257">
        <v>59.14202844315229</v>
      </c>
      <c r="O46" s="258">
        <v>58.28559564650118</v>
      </c>
      <c r="P46" s="258">
        <v>57.66790654068584</v>
      </c>
      <c r="Q46" s="258">
        <v>56.96161982757696</v>
      </c>
      <c r="R46" s="258">
        <v>57.7131009686943</v>
      </c>
      <c r="S46" s="258">
        <v>57.23471368607771</v>
      </c>
      <c r="T46" s="258">
        <v>56.01565852964183</v>
      </c>
      <c r="U46" s="258">
        <v>57.070529610955354</v>
      </c>
      <c r="V46" s="258">
        <v>57.07404711590792</v>
      </c>
      <c r="W46" s="259">
        <v>57.111360465612194</v>
      </c>
      <c r="X46" s="157" t="s">
        <v>71</v>
      </c>
    </row>
    <row r="47" spans="1:24" s="162" customFormat="1" ht="18">
      <c r="A47" s="296" t="s">
        <v>151</v>
      </c>
      <c r="B47" s="147">
        <v>931027.5647437912</v>
      </c>
      <c r="C47" s="148">
        <v>1120292.1530684205</v>
      </c>
      <c r="D47" s="148">
        <v>1343773.6251389629</v>
      </c>
      <c r="E47" s="148">
        <v>1641673.3778317454</v>
      </c>
      <c r="F47" s="148">
        <v>1821098.8110122092</v>
      </c>
      <c r="G47" s="149">
        <v>2055771.965427084</v>
      </c>
      <c r="H47" s="149">
        <v>2407069.251498093</v>
      </c>
      <c r="I47" s="149">
        <v>2861062.0132195125</v>
      </c>
      <c r="J47" s="149">
        <v>3071542.6279059127</v>
      </c>
      <c r="K47" s="150">
        <v>3211114.421503898</v>
      </c>
      <c r="L47" s="155" t="s">
        <v>74</v>
      </c>
      <c r="M47" s="295" t="s">
        <v>151</v>
      </c>
      <c r="N47" s="257">
        <v>28.71584301887456</v>
      </c>
      <c r="O47" s="258">
        <v>30.332528812485034</v>
      </c>
      <c r="P47" s="258">
        <v>31.289071896364074</v>
      </c>
      <c r="Q47" s="258">
        <v>32.91846588183447</v>
      </c>
      <c r="R47" s="258">
        <v>32.34597516065594</v>
      </c>
      <c r="S47" s="258">
        <v>31.735515927453317</v>
      </c>
      <c r="T47" s="258">
        <v>30.922839718323104</v>
      </c>
      <c r="U47" s="258">
        <v>31.755275552874608</v>
      </c>
      <c r="V47" s="258">
        <v>30.371375043744653</v>
      </c>
      <c r="W47" s="259">
        <v>28.27911616283645</v>
      </c>
      <c r="X47" s="157" t="s">
        <v>74</v>
      </c>
    </row>
    <row r="48" spans="1:24" s="162" customFormat="1" ht="18">
      <c r="A48" s="299" t="s">
        <v>152</v>
      </c>
      <c r="B48" s="147">
        <v>513763.5933082828</v>
      </c>
      <c r="C48" s="148">
        <v>612241.410088507</v>
      </c>
      <c r="D48" s="148">
        <v>738557.5515147629</v>
      </c>
      <c r="E48" s="148">
        <v>906124.713334586</v>
      </c>
      <c r="F48" s="148">
        <v>1021944.7339169998</v>
      </c>
      <c r="G48" s="149">
        <v>1152271.2272759536</v>
      </c>
      <c r="H48" s="149">
        <v>1336414.0801147358</v>
      </c>
      <c r="I48" s="149">
        <v>1597033.432566105</v>
      </c>
      <c r="J48" s="149">
        <v>1770683.835971976</v>
      </c>
      <c r="K48" s="150"/>
      <c r="L48" s="155" t="s">
        <v>75</v>
      </c>
      <c r="M48" s="296" t="s">
        <v>152</v>
      </c>
      <c r="N48" s="257">
        <v>15.846098711710507</v>
      </c>
      <c r="O48" s="258">
        <v>16.576774335910134</v>
      </c>
      <c r="P48" s="258">
        <v>17.196929524910338</v>
      </c>
      <c r="Q48" s="258">
        <v>18.16940925239801</v>
      </c>
      <c r="R48" s="258">
        <v>18.15156804175235</v>
      </c>
      <c r="S48" s="258">
        <v>17.78792711494403</v>
      </c>
      <c r="T48" s="258">
        <v>17.168479208056937</v>
      </c>
      <c r="U48" s="258">
        <v>17.72566846994758</v>
      </c>
      <c r="V48" s="258">
        <v>17.50849959808816</v>
      </c>
      <c r="W48" s="259"/>
      <c r="X48" s="157" t="s">
        <v>75</v>
      </c>
    </row>
    <row r="49" spans="1:24" s="162" customFormat="1" ht="18">
      <c r="A49" s="299" t="s">
        <v>153</v>
      </c>
      <c r="B49" s="147">
        <v>417263.97143550846</v>
      </c>
      <c r="C49" s="148">
        <v>508050.7429799135</v>
      </c>
      <c r="D49" s="148">
        <v>605216.0736242</v>
      </c>
      <c r="E49" s="148">
        <v>735548.6644971595</v>
      </c>
      <c r="F49" s="148">
        <v>799154.0770952094</v>
      </c>
      <c r="G49" s="149">
        <v>903500.7381511303</v>
      </c>
      <c r="H49" s="149">
        <v>1070655.1713833571</v>
      </c>
      <c r="I49" s="149">
        <v>1264028.5806534076</v>
      </c>
      <c r="J49" s="149">
        <v>1300858.7919339365</v>
      </c>
      <c r="K49" s="150"/>
      <c r="L49" s="155" t="s">
        <v>76</v>
      </c>
      <c r="M49" s="296" t="s">
        <v>153</v>
      </c>
      <c r="N49" s="257">
        <v>12.869744307164051</v>
      </c>
      <c r="O49" s="258">
        <v>13.755754476574895</v>
      </c>
      <c r="P49" s="258">
        <v>14.092142371453734</v>
      </c>
      <c r="Q49" s="258">
        <v>14.749056629436463</v>
      </c>
      <c r="R49" s="258">
        <v>14.194407118903587</v>
      </c>
      <c r="S49" s="258">
        <v>13.947588812509288</v>
      </c>
      <c r="T49" s="258">
        <v>13.754360510266164</v>
      </c>
      <c r="U49" s="258">
        <v>14.029607082927031</v>
      </c>
      <c r="V49" s="258">
        <v>12.86287544565649</v>
      </c>
      <c r="W49" s="259"/>
      <c r="X49" s="157" t="s">
        <v>76</v>
      </c>
    </row>
    <row r="50" spans="1:24" s="162" customFormat="1" ht="18">
      <c r="A50" s="296" t="s">
        <v>154</v>
      </c>
      <c r="B50" s="147">
        <v>80150</v>
      </c>
      <c r="C50" s="148">
        <v>104389</v>
      </c>
      <c r="D50" s="148">
        <v>147101</v>
      </c>
      <c r="E50" s="148">
        <v>201534</v>
      </c>
      <c r="F50" s="148">
        <v>106791</v>
      </c>
      <c r="G50" s="149">
        <v>179171</v>
      </c>
      <c r="H50" s="149">
        <v>273509</v>
      </c>
      <c r="I50" s="149">
        <v>170596</v>
      </c>
      <c r="J50" s="149">
        <v>171184</v>
      </c>
      <c r="K50" s="150">
        <v>186797.1449507692</v>
      </c>
      <c r="L50" s="155" t="s">
        <v>77</v>
      </c>
      <c r="M50" s="295" t="s">
        <v>154</v>
      </c>
      <c r="N50" s="257">
        <v>2.472080210209635</v>
      </c>
      <c r="O50" s="258">
        <v>2.82638983191478</v>
      </c>
      <c r="P50" s="258">
        <v>3.4251704892266215</v>
      </c>
      <c r="Q50" s="258">
        <v>4.041114507071921</v>
      </c>
      <c r="R50" s="258">
        <v>1.8967993458090562</v>
      </c>
      <c r="S50" s="258">
        <v>2.765911890940911</v>
      </c>
      <c r="T50" s="258">
        <v>3.5136816122988614</v>
      </c>
      <c r="U50" s="258">
        <v>1.8934657701187538</v>
      </c>
      <c r="V50" s="258">
        <v>1.692665248482315</v>
      </c>
      <c r="W50" s="259">
        <v>1.645054478773449</v>
      </c>
      <c r="X50" s="157" t="s">
        <v>77</v>
      </c>
    </row>
    <row r="51" spans="1:24" s="162" customFormat="1" ht="18">
      <c r="A51" s="296" t="s">
        <v>155</v>
      </c>
      <c r="B51" s="147">
        <v>41053.93207805088</v>
      </c>
      <c r="C51" s="148">
        <v>41392.201309622586</v>
      </c>
      <c r="D51" s="148">
        <v>49708.861788542956</v>
      </c>
      <c r="E51" s="148">
        <v>53591.526064352336</v>
      </c>
      <c r="F51" s="148">
        <v>72212.8529234372</v>
      </c>
      <c r="G51" s="149">
        <v>116311.71115835028</v>
      </c>
      <c r="H51" s="149">
        <v>162836.309462058</v>
      </c>
      <c r="I51" s="149">
        <v>246673.3917042861</v>
      </c>
      <c r="J51" s="149">
        <v>266481.52485604957</v>
      </c>
      <c r="K51" s="150">
        <v>170548.17590787172</v>
      </c>
      <c r="L51" s="155" t="s">
        <v>78</v>
      </c>
      <c r="M51" s="295" t="s">
        <v>155</v>
      </c>
      <c r="N51" s="257">
        <v>1.2662334752519038</v>
      </c>
      <c r="O51" s="258">
        <v>1.1207167125088555</v>
      </c>
      <c r="P51" s="258">
        <v>1.1574450646233687</v>
      </c>
      <c r="Q51" s="258">
        <v>1.0746052449451566</v>
      </c>
      <c r="R51" s="258">
        <v>1.2826295491584614</v>
      </c>
      <c r="S51" s="258">
        <v>1.7955358007075124</v>
      </c>
      <c r="T51" s="258">
        <v>2.09190537193087</v>
      </c>
      <c r="U51" s="258">
        <v>2.737858001308126</v>
      </c>
      <c r="V51" s="258">
        <v>2.6349659809702506</v>
      </c>
      <c r="W51" s="259">
        <v>1.5019557215279113</v>
      </c>
      <c r="X51" s="157" t="s">
        <v>78</v>
      </c>
    </row>
    <row r="52" spans="1:24" s="162" customFormat="1" ht="14.25" customHeight="1">
      <c r="A52" s="296" t="s">
        <v>156</v>
      </c>
      <c r="B52" s="147">
        <v>569051</v>
      </c>
      <c r="C52" s="148">
        <v>712087</v>
      </c>
      <c r="D52" s="148">
        <v>904872</v>
      </c>
      <c r="E52" s="148">
        <v>1018907</v>
      </c>
      <c r="F52" s="148">
        <v>1328765</v>
      </c>
      <c r="G52" s="149">
        <v>1298780</v>
      </c>
      <c r="H52" s="149">
        <v>1710193</v>
      </c>
      <c r="I52" s="149">
        <v>2150326</v>
      </c>
      <c r="J52" s="149">
        <v>2426807</v>
      </c>
      <c r="K52" s="150">
        <v>2817773.334041875</v>
      </c>
      <c r="L52" s="155" t="s">
        <v>79</v>
      </c>
      <c r="M52" s="295" t="s">
        <v>156</v>
      </c>
      <c r="N52" s="257">
        <v>17.551337688084878</v>
      </c>
      <c r="O52" s="258">
        <v>19.28014883022828</v>
      </c>
      <c r="P52" s="258">
        <v>21.069475196820356</v>
      </c>
      <c r="Q52" s="258">
        <v>20.430894335730592</v>
      </c>
      <c r="R52" s="258">
        <v>23.601245261622893</v>
      </c>
      <c r="S52" s="258">
        <v>20.049623241016885</v>
      </c>
      <c r="T52" s="258">
        <v>21.970296032606704</v>
      </c>
      <c r="U52" s="258">
        <v>23.866730026474123</v>
      </c>
      <c r="V52" s="258">
        <v>23.99623722820837</v>
      </c>
      <c r="W52" s="259">
        <v>24.815104345174266</v>
      </c>
      <c r="X52" s="157" t="s">
        <v>79</v>
      </c>
    </row>
    <row r="53" spans="1:24" s="162" customFormat="1" ht="17.25" customHeight="1">
      <c r="A53" s="307" t="s">
        <v>172</v>
      </c>
      <c r="B53" s="147">
        <v>625945</v>
      </c>
      <c r="C53" s="148">
        <v>813466</v>
      </c>
      <c r="D53" s="148">
        <v>1040535</v>
      </c>
      <c r="E53" s="148">
        <v>1219108.91</v>
      </c>
      <c r="F53" s="148">
        <v>1614040</v>
      </c>
      <c r="G53" s="149">
        <v>1647139</v>
      </c>
      <c r="H53" s="149">
        <v>2050182</v>
      </c>
      <c r="I53" s="149">
        <v>2721947</v>
      </c>
      <c r="J53" s="149">
        <v>3108430</v>
      </c>
      <c r="K53" s="150">
        <v>3226089.4242736674</v>
      </c>
      <c r="L53" s="155" t="s">
        <v>80</v>
      </c>
      <c r="M53" s="295" t="s">
        <v>157</v>
      </c>
      <c r="N53" s="257">
        <v>19.30612909768771</v>
      </c>
      <c r="O53" s="258">
        <v>22.025041249637304</v>
      </c>
      <c r="P53" s="258">
        <v>24.228317788508726</v>
      </c>
      <c r="Q53" s="258">
        <v>24.445298073286075</v>
      </c>
      <c r="R53" s="258">
        <v>28.668239983796845</v>
      </c>
      <c r="S53" s="258">
        <v>25.427336712595906</v>
      </c>
      <c r="T53" s="258">
        <v>26.3380246912025</v>
      </c>
      <c r="U53" s="258">
        <v>30.21122108711477</v>
      </c>
      <c r="V53" s="258">
        <v>30.736116917117734</v>
      </c>
      <c r="W53" s="259">
        <v>28.410995562719922</v>
      </c>
      <c r="X53" s="157" t="s">
        <v>80</v>
      </c>
    </row>
    <row r="54" spans="1:24" s="162" customFormat="1" ht="18.75" thickBot="1">
      <c r="A54" s="300" t="s">
        <v>158</v>
      </c>
      <c r="B54" s="260">
        <v>-25154.78251789976</v>
      </c>
      <c r="C54" s="261">
        <v>-25646.562102133874</v>
      </c>
      <c r="D54" s="261">
        <v>-30358.560239040293</v>
      </c>
      <c r="E54" s="261">
        <v>-63255.42622072087</v>
      </c>
      <c r="F54" s="261">
        <v>50618.43345801253</v>
      </c>
      <c r="G54" s="262">
        <v>-3785.216251930222</v>
      </c>
      <c r="H54" s="262">
        <v>30229.942831044085</v>
      </c>
      <c r="I54" s="262">
        <v>135220.48665814474</v>
      </c>
      <c r="J54" s="262">
        <v>324505.2626559865</v>
      </c>
      <c r="K54" s="263">
        <v>368551.98817878356</v>
      </c>
      <c r="L54" s="155" t="s">
        <v>81</v>
      </c>
      <c r="M54" s="297" t="s">
        <v>158</v>
      </c>
      <c r="N54" s="257">
        <v>-0.7758532757907335</v>
      </c>
      <c r="O54" s="258">
        <v>-0.6943948342166524</v>
      </c>
      <c r="P54" s="258">
        <v>-0.7068833293191038</v>
      </c>
      <c r="Q54" s="258">
        <v>-1.2683836005417084</v>
      </c>
      <c r="R54" s="258">
        <v>0.8990739993916848</v>
      </c>
      <c r="S54" s="258">
        <v>-0.058433421932101666</v>
      </c>
      <c r="T54" s="258">
        <v>0.3883542927884837</v>
      </c>
      <c r="U54" s="258">
        <v>1.5008286413866487</v>
      </c>
      <c r="V54" s="258">
        <v>3.208703973779175</v>
      </c>
      <c r="W54" s="259">
        <v>3.245703241204011</v>
      </c>
      <c r="X54" s="157" t="s">
        <v>81</v>
      </c>
    </row>
    <row r="55" spans="1:24" s="162" customFormat="1" ht="18.75" thickBot="1">
      <c r="A55" s="301" t="s">
        <v>99</v>
      </c>
      <c r="B55" s="260">
        <v>3242208.7143039424</v>
      </c>
      <c r="C55" s="261">
        <v>3693368.792275909</v>
      </c>
      <c r="D55" s="261">
        <v>4294705.926688465</v>
      </c>
      <c r="E55" s="261">
        <v>4987089.567675377</v>
      </c>
      <c r="F55" s="261">
        <v>5630063.097393659</v>
      </c>
      <c r="G55" s="262">
        <v>6477827.460333504</v>
      </c>
      <c r="H55" s="262">
        <v>7784114.503791195</v>
      </c>
      <c r="I55" s="262">
        <v>9009721.891581943</v>
      </c>
      <c r="J55" s="262">
        <v>10113281.415417949</v>
      </c>
      <c r="K55" s="263">
        <v>11355073.48607962</v>
      </c>
      <c r="L55" s="158" t="s">
        <v>82</v>
      </c>
      <c r="M55" s="264"/>
      <c r="N55" s="265"/>
      <c r="O55" s="246"/>
      <c r="P55" s="246"/>
      <c r="Q55" s="246"/>
      <c r="R55" s="246"/>
      <c r="S55" s="246"/>
      <c r="T55" s="246"/>
      <c r="U55" s="266"/>
      <c r="V55" s="266"/>
      <c r="W55" s="247"/>
      <c r="X55" s="267"/>
    </row>
    <row r="56" spans="1:24" s="162" customFormat="1" ht="20.25" customHeight="1">
      <c r="A56" s="314" t="s">
        <v>116</v>
      </c>
      <c r="B56" s="314"/>
      <c r="C56" s="314"/>
      <c r="D56" s="314"/>
      <c r="E56" s="314"/>
      <c r="F56" s="314"/>
      <c r="G56" s="314"/>
      <c r="H56" s="268" t="s">
        <v>117</v>
      </c>
      <c r="I56" s="269"/>
      <c r="J56" s="269"/>
      <c r="K56" s="269"/>
      <c r="L56" s="160"/>
      <c r="M56" s="160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0"/>
    </row>
    <row r="57" spans="1:24" s="162" customFormat="1" ht="15">
      <c r="A57" s="160"/>
      <c r="B57" s="161"/>
      <c r="C57" s="161"/>
      <c r="D57" s="161"/>
      <c r="E57" s="161"/>
      <c r="F57" s="161"/>
      <c r="G57" s="161"/>
      <c r="H57" s="269"/>
      <c r="I57" s="269"/>
      <c r="J57" s="269"/>
      <c r="K57" s="269"/>
      <c r="L57" s="160"/>
      <c r="M57" s="160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0"/>
    </row>
    <row r="58" spans="1:24" s="162" customFormat="1" ht="15">
      <c r="A58" s="160"/>
      <c r="B58" s="161"/>
      <c r="C58" s="161"/>
      <c r="D58" s="161"/>
      <c r="E58" s="161"/>
      <c r="F58" s="161"/>
      <c r="G58" s="161"/>
      <c r="H58" s="268"/>
      <c r="I58" s="269"/>
      <c r="J58" s="269"/>
      <c r="K58" s="269"/>
      <c r="L58" s="160"/>
      <c r="M58" s="160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0"/>
    </row>
    <row r="59" spans="1:24" s="162" customFormat="1" ht="15">
      <c r="A59" s="160"/>
      <c r="B59" s="161"/>
      <c r="C59" s="161"/>
      <c r="D59" s="161"/>
      <c r="E59" s="161"/>
      <c r="F59" s="161"/>
      <c r="G59" s="161"/>
      <c r="H59" s="268"/>
      <c r="I59" s="269"/>
      <c r="J59" s="269"/>
      <c r="K59" s="269"/>
      <c r="L59" s="160"/>
      <c r="M59" s="160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0"/>
    </row>
    <row r="60" spans="1:24" ht="15">
      <c r="A60" s="137"/>
      <c r="B60" s="1"/>
      <c r="C60" s="1"/>
      <c r="D60" s="1"/>
      <c r="E60" s="1"/>
      <c r="F60" s="1"/>
      <c r="G60" s="1"/>
      <c r="H60" s="3"/>
      <c r="I60" s="2"/>
      <c r="J60" s="2"/>
      <c r="K60" s="2"/>
      <c r="L60" s="137"/>
      <c r="M60" s="137"/>
      <c r="N60" s="1"/>
      <c r="O60" s="1"/>
      <c r="P60" s="1"/>
      <c r="Q60" s="1"/>
      <c r="R60" s="1"/>
      <c r="S60" s="1"/>
      <c r="T60" s="1"/>
      <c r="U60" s="1"/>
      <c r="V60" s="1"/>
      <c r="W60" s="1"/>
      <c r="X60" s="137"/>
    </row>
  </sheetData>
  <sheetProtection/>
  <mergeCells count="6">
    <mergeCell ref="X3:X5"/>
    <mergeCell ref="A56:G56"/>
    <mergeCell ref="B2:I2"/>
    <mergeCell ref="A3:A5"/>
    <mergeCell ref="L3:L5"/>
    <mergeCell ref="M3:M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44"/>
  <sheetViews>
    <sheetView zoomScale="110" zoomScaleNormal="110" zoomScaleSheetLayoutView="100" zoomScalePageLayoutView="0" workbookViewId="0" topLeftCell="A10">
      <selection activeCell="A10" sqref="A1:CL16384"/>
    </sheetView>
  </sheetViews>
  <sheetFormatPr defaultColWidth="19.4453125" defaultRowHeight="15"/>
  <cols>
    <col min="1" max="1" width="29.3359375" style="5" customWidth="1"/>
    <col min="2" max="2" width="6.10546875" style="5" customWidth="1"/>
    <col min="3" max="4" width="7.3359375" style="5" customWidth="1"/>
    <col min="5" max="5" width="7.4453125" style="5" customWidth="1"/>
    <col min="6" max="6" width="7.6640625" style="5" customWidth="1"/>
    <col min="7" max="7" width="7.4453125" style="5" customWidth="1"/>
    <col min="8" max="8" width="7.3359375" style="5" customWidth="1"/>
    <col min="9" max="9" width="7.99609375" style="5" customWidth="1"/>
    <col min="10" max="10" width="8.21484375" style="5" customWidth="1"/>
    <col min="11" max="11" width="7.4453125" style="5" customWidth="1"/>
    <col min="12" max="12" width="7.77734375" style="5" customWidth="1"/>
    <col min="13" max="13" width="7.10546875" style="5" customWidth="1"/>
    <col min="14" max="14" width="7.21484375" style="5" customWidth="1"/>
    <col min="15" max="15" width="6.99609375" style="5" customWidth="1"/>
    <col min="16" max="16" width="7.4453125" style="5" customWidth="1"/>
    <col min="17" max="17" width="6.77734375" style="5" customWidth="1"/>
    <col min="18" max="19" width="7.77734375" style="5" customWidth="1"/>
    <col min="20" max="20" width="7.21484375" style="5" customWidth="1"/>
    <col min="21" max="21" width="7.4453125" style="5" customWidth="1"/>
    <col min="22" max="22" width="9.10546875" style="5" customWidth="1"/>
    <col min="23" max="23" width="9.21484375" style="5" customWidth="1"/>
    <col min="24" max="24" width="8.6640625" style="5" customWidth="1"/>
    <col min="25" max="25" width="8.21484375" style="5" customWidth="1"/>
    <col min="26" max="26" width="9.21484375" style="5" customWidth="1"/>
    <col min="27" max="28" width="8.21484375" style="5" customWidth="1"/>
    <col min="29" max="29" width="9.3359375" style="5" customWidth="1"/>
    <col min="30" max="30" width="7.77734375" style="5" customWidth="1"/>
    <col min="31" max="31" width="8.99609375" style="5" customWidth="1"/>
    <col min="32" max="32" width="7.88671875" style="5" customWidth="1"/>
    <col min="33" max="33" width="7.77734375" style="5" customWidth="1"/>
    <col min="34" max="35" width="11.77734375" style="5" customWidth="1"/>
    <col min="36" max="36" width="10.77734375" style="5" customWidth="1"/>
    <col min="37" max="37" width="13.88671875" style="5" customWidth="1"/>
    <col min="38" max="41" width="9.21484375" style="5" customWidth="1"/>
    <col min="42" max="57" width="7.21484375" style="5" customWidth="1"/>
    <col min="58" max="65" width="6.21484375" style="5" customWidth="1"/>
    <col min="66" max="66" width="4.10546875" style="5" customWidth="1"/>
    <col min="67" max="67" width="4.21484375" style="5" customWidth="1"/>
    <col min="68" max="69" width="6.21484375" style="5" customWidth="1"/>
    <col min="70" max="70" width="5.6640625" style="5" customWidth="1"/>
    <col min="71" max="71" width="5.21484375" style="5" customWidth="1"/>
    <col min="72" max="72" width="5.77734375" style="5" customWidth="1"/>
    <col min="73" max="73" width="5.10546875" style="5" customWidth="1"/>
    <col min="74" max="74" width="5.4453125" style="5" customWidth="1"/>
    <col min="75" max="75" width="5.77734375" style="5" customWidth="1"/>
    <col min="76" max="76" width="4.77734375" style="5" customWidth="1"/>
    <col min="77" max="77" width="4.4453125" style="5" customWidth="1"/>
    <col min="78" max="78" width="5.10546875" style="5" customWidth="1"/>
    <col min="79" max="79" width="5.6640625" style="5" customWidth="1"/>
    <col min="80" max="80" width="6.21484375" style="5" customWidth="1"/>
    <col min="81" max="81" width="5.5546875" style="5" customWidth="1"/>
    <col min="82" max="82" width="5.4453125" style="5" customWidth="1"/>
    <col min="83" max="87" width="5.10546875" style="5" customWidth="1"/>
    <col min="88" max="88" width="6.88671875" style="5" customWidth="1"/>
    <col min="89" max="89" width="5.10546875" style="5" customWidth="1"/>
    <col min="90" max="90" width="35.88671875" style="5" customWidth="1"/>
    <col min="91" max="93" width="5.10546875" style="5" customWidth="1"/>
    <col min="94" max="94" width="6.88671875" style="5" customWidth="1"/>
    <col min="95" max="95" width="5.10546875" style="5" customWidth="1"/>
    <col min="96" max="96" width="9.88671875" style="5" customWidth="1"/>
    <col min="97" max="101" width="5.10546875" style="5" customWidth="1"/>
    <col min="102" max="102" width="6.99609375" style="5" customWidth="1"/>
    <col min="103" max="105" width="5.5546875" style="5" customWidth="1"/>
    <col min="106" max="106" width="6.6640625" style="5" customWidth="1"/>
    <col min="107" max="107" width="5.10546875" style="5" customWidth="1"/>
    <col min="108" max="108" width="5.3359375" style="5" customWidth="1"/>
    <col min="109" max="109" width="10.10546875" style="5" customWidth="1"/>
    <col min="110" max="110" width="7.3359375" style="5" customWidth="1"/>
    <col min="111" max="111" width="9.6640625" style="5" customWidth="1"/>
    <col min="112" max="112" width="5.3359375" style="5" customWidth="1"/>
    <col min="113" max="137" width="5.10546875" style="5" customWidth="1"/>
    <col min="138" max="138" width="9.99609375" style="5" customWidth="1"/>
    <col min="139" max="139" width="6.5546875" style="5" customWidth="1"/>
    <col min="140" max="140" width="6.77734375" style="5" customWidth="1"/>
    <col min="141" max="141" width="7.3359375" style="5" customWidth="1"/>
    <col min="142" max="142" width="9.21484375" style="5" customWidth="1"/>
    <col min="143" max="144" width="5.10546875" style="5" customWidth="1"/>
    <col min="145" max="16384" width="19.4453125" style="5" customWidth="1"/>
  </cols>
  <sheetData>
    <row r="1" spans="2:65" ht="18" customHeight="1">
      <c r="B1" s="129"/>
      <c r="C1" s="129"/>
      <c r="D1" s="130" t="s">
        <v>113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J1" s="6"/>
      <c r="BK1" s="6"/>
      <c r="BL1" s="6"/>
      <c r="BM1" s="6"/>
    </row>
    <row r="2" spans="2:33" ht="15">
      <c r="B2" s="7"/>
      <c r="C2" s="7"/>
      <c r="D2" s="8" t="s">
        <v>56</v>
      </c>
      <c r="AG2" s="40"/>
    </row>
    <row r="3" spans="3:45" ht="15.75" thickBot="1">
      <c r="C3" s="5" t="s">
        <v>95</v>
      </c>
      <c r="L3" s="9" t="s">
        <v>96</v>
      </c>
      <c r="O3" s="5" t="s">
        <v>95</v>
      </c>
      <c r="U3" s="9"/>
      <c r="Z3" s="9" t="s">
        <v>96</v>
      </c>
      <c r="AE3" s="5" t="s">
        <v>95</v>
      </c>
      <c r="AK3" s="9" t="s">
        <v>96</v>
      </c>
      <c r="AP3" s="69"/>
      <c r="AQ3" s="69"/>
      <c r="AR3" s="69"/>
      <c r="AS3" s="69"/>
    </row>
    <row r="4" spans="1:90" ht="16.5" thickBot="1">
      <c r="A4" s="115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11"/>
      <c r="W4" s="11"/>
      <c r="X4" s="11"/>
      <c r="Y4" s="11"/>
      <c r="Z4" s="11"/>
      <c r="AA4" s="11"/>
      <c r="AB4" s="11"/>
      <c r="AC4" s="12"/>
      <c r="AD4" s="134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34"/>
      <c r="AQ4" s="11"/>
      <c r="AR4" s="11"/>
      <c r="AS4" s="12"/>
      <c r="AT4" s="15"/>
      <c r="AU4" s="15"/>
      <c r="AV4" s="15"/>
      <c r="AW4" s="16"/>
      <c r="AX4" s="131" t="s">
        <v>101</v>
      </c>
      <c r="AY4" s="13"/>
      <c r="AZ4" s="13"/>
      <c r="BA4" s="13"/>
      <c r="BB4" s="13"/>
      <c r="BC4" s="13"/>
      <c r="BD4" s="13"/>
      <c r="BE4" s="13"/>
      <c r="BF4" s="13"/>
      <c r="BG4" s="13"/>
      <c r="BH4" s="132" t="s">
        <v>22</v>
      </c>
      <c r="BI4" s="14"/>
      <c r="BJ4" s="131" t="s">
        <v>101</v>
      </c>
      <c r="BK4" s="13"/>
      <c r="BL4" s="13"/>
      <c r="BM4" s="13"/>
      <c r="BN4" s="13"/>
      <c r="BO4" s="13"/>
      <c r="BP4" s="13"/>
      <c r="BQ4" s="13"/>
      <c r="BR4" s="15"/>
      <c r="BS4" s="132" t="s">
        <v>22</v>
      </c>
      <c r="BT4" s="15"/>
      <c r="BU4" s="16"/>
      <c r="BV4" s="131" t="s">
        <v>101</v>
      </c>
      <c r="BW4" s="15"/>
      <c r="BX4" s="15"/>
      <c r="BY4" s="16"/>
      <c r="BZ4" s="17"/>
      <c r="CA4" s="15"/>
      <c r="CB4" s="15"/>
      <c r="CC4" s="16"/>
      <c r="CD4" s="17"/>
      <c r="CE4" s="132" t="s">
        <v>22</v>
      </c>
      <c r="CF4" s="15"/>
      <c r="CG4" s="16"/>
      <c r="CH4" s="17"/>
      <c r="CI4" s="132"/>
      <c r="CJ4" s="15"/>
      <c r="CK4" s="16"/>
      <c r="CL4" s="10"/>
    </row>
    <row r="5" spans="1:90" ht="21.75" thickBot="1">
      <c r="A5" s="116" t="s">
        <v>106</v>
      </c>
      <c r="B5" s="326" t="s">
        <v>1</v>
      </c>
      <c r="C5" s="327"/>
      <c r="D5" s="327"/>
      <c r="E5" s="328"/>
      <c r="F5" s="326" t="s">
        <v>2</v>
      </c>
      <c r="G5" s="327"/>
      <c r="H5" s="327"/>
      <c r="I5" s="328"/>
      <c r="J5" s="326" t="s">
        <v>3</v>
      </c>
      <c r="K5" s="327"/>
      <c r="L5" s="327"/>
      <c r="M5" s="328"/>
      <c r="N5" s="326" t="s">
        <v>4</v>
      </c>
      <c r="O5" s="327"/>
      <c r="P5" s="327"/>
      <c r="Q5" s="328"/>
      <c r="R5" s="326" t="s">
        <v>5</v>
      </c>
      <c r="S5" s="327"/>
      <c r="T5" s="327"/>
      <c r="U5" s="328"/>
      <c r="V5" s="326" t="s">
        <v>6</v>
      </c>
      <c r="W5" s="327"/>
      <c r="X5" s="327"/>
      <c r="Y5" s="327"/>
      <c r="Z5" s="326" t="s">
        <v>21</v>
      </c>
      <c r="AA5" s="327"/>
      <c r="AB5" s="327"/>
      <c r="AC5" s="328"/>
      <c r="AD5" s="326" t="s">
        <v>57</v>
      </c>
      <c r="AE5" s="327"/>
      <c r="AF5" s="327"/>
      <c r="AG5" s="327"/>
      <c r="AH5" s="326" t="s">
        <v>60</v>
      </c>
      <c r="AI5" s="327"/>
      <c r="AJ5" s="327"/>
      <c r="AK5" s="327"/>
      <c r="AL5" s="334" t="s">
        <v>83</v>
      </c>
      <c r="AM5" s="335"/>
      <c r="AN5" s="335"/>
      <c r="AO5" s="336"/>
      <c r="AP5" s="326" t="s">
        <v>118</v>
      </c>
      <c r="AQ5" s="327"/>
      <c r="AR5" s="327"/>
      <c r="AS5" s="328"/>
      <c r="AT5" s="331" t="s">
        <v>1</v>
      </c>
      <c r="AU5" s="331"/>
      <c r="AV5" s="331"/>
      <c r="AW5" s="332"/>
      <c r="AX5" s="324" t="s">
        <v>2</v>
      </c>
      <c r="AY5" s="324"/>
      <c r="AZ5" s="324"/>
      <c r="BA5" s="325"/>
      <c r="BB5" s="329" t="s">
        <v>3</v>
      </c>
      <c r="BC5" s="324"/>
      <c r="BD5" s="324"/>
      <c r="BE5" s="325"/>
      <c r="BF5" s="329" t="s">
        <v>4</v>
      </c>
      <c r="BG5" s="324"/>
      <c r="BH5" s="324"/>
      <c r="BI5" s="325"/>
      <c r="BJ5" s="329" t="s">
        <v>5</v>
      </c>
      <c r="BK5" s="324"/>
      <c r="BL5" s="324"/>
      <c r="BM5" s="325"/>
      <c r="BN5" s="329" t="s">
        <v>6</v>
      </c>
      <c r="BO5" s="324"/>
      <c r="BP5" s="324"/>
      <c r="BQ5" s="325"/>
      <c r="BR5" s="329" t="s">
        <v>21</v>
      </c>
      <c r="BS5" s="324"/>
      <c r="BT5" s="324"/>
      <c r="BU5" s="325"/>
      <c r="BV5" s="329" t="s">
        <v>57</v>
      </c>
      <c r="BW5" s="324"/>
      <c r="BX5" s="324"/>
      <c r="BY5" s="325"/>
      <c r="BZ5" s="329" t="s">
        <v>60</v>
      </c>
      <c r="CA5" s="324"/>
      <c r="CB5" s="324"/>
      <c r="CC5" s="325"/>
      <c r="CD5" s="329" t="s">
        <v>83</v>
      </c>
      <c r="CE5" s="324"/>
      <c r="CF5" s="324"/>
      <c r="CG5" s="325"/>
      <c r="CH5" s="322" t="s">
        <v>118</v>
      </c>
      <c r="CI5" s="323"/>
      <c r="CJ5" s="324"/>
      <c r="CK5" s="325"/>
      <c r="CL5" s="274" t="s">
        <v>0</v>
      </c>
    </row>
    <row r="6" spans="1:140" s="25" customFormat="1" ht="15.75" thickBot="1">
      <c r="A6" s="117"/>
      <c r="B6" s="19" t="s">
        <v>7</v>
      </c>
      <c r="C6" s="20" t="s">
        <v>8</v>
      </c>
      <c r="D6" s="20" t="s">
        <v>9</v>
      </c>
      <c r="E6" s="21" t="s">
        <v>10</v>
      </c>
      <c r="F6" s="22" t="s">
        <v>7</v>
      </c>
      <c r="G6" s="23" t="s">
        <v>8</v>
      </c>
      <c r="H6" s="23" t="s">
        <v>9</v>
      </c>
      <c r="I6" s="24" t="s">
        <v>10</v>
      </c>
      <c r="J6" s="22" t="s">
        <v>7</v>
      </c>
      <c r="K6" s="23" t="s">
        <v>8</v>
      </c>
      <c r="L6" s="23" t="s">
        <v>9</v>
      </c>
      <c r="M6" s="24" t="s">
        <v>10</v>
      </c>
      <c r="N6" s="22" t="s">
        <v>7</v>
      </c>
      <c r="O6" s="23" t="s">
        <v>8</v>
      </c>
      <c r="P6" s="23" t="s">
        <v>9</v>
      </c>
      <c r="Q6" s="24" t="s">
        <v>10</v>
      </c>
      <c r="R6" s="19" t="s">
        <v>7</v>
      </c>
      <c r="S6" s="20" t="s">
        <v>8</v>
      </c>
      <c r="T6" s="20" t="s">
        <v>9</v>
      </c>
      <c r="U6" s="21" t="s">
        <v>10</v>
      </c>
      <c r="V6" s="19" t="s">
        <v>7</v>
      </c>
      <c r="W6" s="20" t="s">
        <v>8</v>
      </c>
      <c r="X6" s="20" t="s">
        <v>9</v>
      </c>
      <c r="Y6" s="20" t="s">
        <v>10</v>
      </c>
      <c r="Z6" s="19" t="s">
        <v>7</v>
      </c>
      <c r="AA6" s="20" t="s">
        <v>8</v>
      </c>
      <c r="AB6" s="20" t="s">
        <v>9</v>
      </c>
      <c r="AC6" s="21" t="s">
        <v>10</v>
      </c>
      <c r="AD6" s="22" t="s">
        <v>7</v>
      </c>
      <c r="AE6" s="23" t="s">
        <v>8</v>
      </c>
      <c r="AF6" s="23" t="s">
        <v>9</v>
      </c>
      <c r="AG6" s="23" t="s">
        <v>10</v>
      </c>
      <c r="AH6" s="22" t="s">
        <v>7</v>
      </c>
      <c r="AI6" s="23" t="s">
        <v>8</v>
      </c>
      <c r="AJ6" s="23" t="s">
        <v>9</v>
      </c>
      <c r="AK6" s="23" t="s">
        <v>10</v>
      </c>
      <c r="AL6" s="22" t="s">
        <v>7</v>
      </c>
      <c r="AM6" s="23" t="s">
        <v>8</v>
      </c>
      <c r="AN6" s="23" t="s">
        <v>9</v>
      </c>
      <c r="AO6" s="24"/>
      <c r="AP6" s="22" t="s">
        <v>7</v>
      </c>
      <c r="AQ6" s="23" t="s">
        <v>8</v>
      </c>
      <c r="AR6" s="23" t="s">
        <v>9</v>
      </c>
      <c r="AS6" s="24" t="s">
        <v>10</v>
      </c>
      <c r="AT6" s="91" t="s">
        <v>7</v>
      </c>
      <c r="AU6" s="91" t="s">
        <v>8</v>
      </c>
      <c r="AV6" s="91" t="s">
        <v>9</v>
      </c>
      <c r="AW6" s="92" t="s">
        <v>10</v>
      </c>
      <c r="AX6" s="23" t="s">
        <v>7</v>
      </c>
      <c r="AY6" s="23" t="s">
        <v>8</v>
      </c>
      <c r="AZ6" s="23" t="s">
        <v>9</v>
      </c>
      <c r="BA6" s="24" t="s">
        <v>10</v>
      </c>
      <c r="BB6" s="23" t="s">
        <v>7</v>
      </c>
      <c r="BC6" s="23" t="s">
        <v>8</v>
      </c>
      <c r="BD6" s="23" t="s">
        <v>9</v>
      </c>
      <c r="BE6" s="24" t="s">
        <v>10</v>
      </c>
      <c r="BF6" s="23" t="s">
        <v>7</v>
      </c>
      <c r="BG6" s="23" t="s">
        <v>8</v>
      </c>
      <c r="BH6" s="23" t="s">
        <v>9</v>
      </c>
      <c r="BI6" s="24" t="s">
        <v>10</v>
      </c>
      <c r="BJ6" s="23" t="s">
        <v>7</v>
      </c>
      <c r="BK6" s="23" t="s">
        <v>8</v>
      </c>
      <c r="BL6" s="23" t="s">
        <v>9</v>
      </c>
      <c r="BM6" s="24" t="s">
        <v>10</v>
      </c>
      <c r="BN6" s="23" t="s">
        <v>7</v>
      </c>
      <c r="BO6" s="23" t="s">
        <v>8</v>
      </c>
      <c r="BP6" s="23" t="s">
        <v>9</v>
      </c>
      <c r="BQ6" s="24" t="s">
        <v>10</v>
      </c>
      <c r="BR6" s="23" t="s">
        <v>7</v>
      </c>
      <c r="BS6" s="23" t="s">
        <v>8</v>
      </c>
      <c r="BT6" s="23" t="s">
        <v>9</v>
      </c>
      <c r="BU6" s="24" t="s">
        <v>10</v>
      </c>
      <c r="BV6" s="19" t="s">
        <v>7</v>
      </c>
      <c r="BW6" s="20" t="s">
        <v>8</v>
      </c>
      <c r="BX6" s="20" t="s">
        <v>9</v>
      </c>
      <c r="BY6" s="21" t="s">
        <v>10</v>
      </c>
      <c r="BZ6" s="19" t="s">
        <v>7</v>
      </c>
      <c r="CA6" s="20" t="s">
        <v>8</v>
      </c>
      <c r="CB6" s="20" t="s">
        <v>9</v>
      </c>
      <c r="CC6" s="21" t="s">
        <v>10</v>
      </c>
      <c r="CD6" s="19" t="s">
        <v>7</v>
      </c>
      <c r="CE6" s="20" t="s">
        <v>8</v>
      </c>
      <c r="CF6" s="20" t="s">
        <v>9</v>
      </c>
      <c r="CG6" s="20" t="s">
        <v>10</v>
      </c>
      <c r="CH6" s="22" t="s">
        <v>7</v>
      </c>
      <c r="CI6" s="24" t="s">
        <v>8</v>
      </c>
      <c r="CJ6" s="20" t="s">
        <v>9</v>
      </c>
      <c r="CK6" s="21"/>
      <c r="CL6" s="18"/>
      <c r="EJ6" s="5"/>
    </row>
    <row r="7" spans="1:140" ht="21">
      <c r="A7" s="118" t="s">
        <v>160</v>
      </c>
      <c r="B7" s="26">
        <v>134571.63395428754</v>
      </c>
      <c r="C7" s="27">
        <v>111379.44359687022</v>
      </c>
      <c r="D7" s="27">
        <v>174954.33638755852</v>
      </c>
      <c r="E7" s="28">
        <v>144520.5860612837</v>
      </c>
      <c r="F7" s="26">
        <v>143293.21700643064</v>
      </c>
      <c r="G7" s="27">
        <v>121823.00167498762</v>
      </c>
      <c r="H7" s="27">
        <v>203586.12146644003</v>
      </c>
      <c r="I7" s="28">
        <v>169069.65985214175</v>
      </c>
      <c r="J7" s="26">
        <v>161426.90913059216</v>
      </c>
      <c r="K7" s="27">
        <v>136551.93760857804</v>
      </c>
      <c r="L7" s="27">
        <v>229072.9902038294</v>
      </c>
      <c r="M7" s="28">
        <v>195932.16305700043</v>
      </c>
      <c r="N7" s="26">
        <v>189727.1677425317</v>
      </c>
      <c r="O7" s="27">
        <v>156876.083265348</v>
      </c>
      <c r="P7" s="27">
        <v>272160.29140694585</v>
      </c>
      <c r="Q7" s="28">
        <v>217754.45758517447</v>
      </c>
      <c r="R7" s="26">
        <v>218082.20398882122</v>
      </c>
      <c r="S7" s="27">
        <v>180052.70685552128</v>
      </c>
      <c r="T7" s="27">
        <v>293878.45517106657</v>
      </c>
      <c r="U7" s="28">
        <v>251190.63398459094</v>
      </c>
      <c r="V7" s="26">
        <v>234755.94880212483</v>
      </c>
      <c r="W7" s="27">
        <v>200652.5473563095</v>
      </c>
      <c r="X7" s="27">
        <v>339334.6347584322</v>
      </c>
      <c r="Y7" s="28">
        <v>308770.8690831334</v>
      </c>
      <c r="Z7" s="26">
        <v>284063.30399173126</v>
      </c>
      <c r="AA7" s="27">
        <v>242176.3725125151</v>
      </c>
      <c r="AB7" s="27">
        <v>425335.43507483456</v>
      </c>
      <c r="AC7" s="28">
        <v>368110.8884209188</v>
      </c>
      <c r="AD7" s="26">
        <v>339020.08649075904</v>
      </c>
      <c r="AE7" s="27">
        <v>279525.66489867633</v>
      </c>
      <c r="AF7" s="27">
        <v>480461.44109916466</v>
      </c>
      <c r="AG7" s="28">
        <v>400090.80751139985</v>
      </c>
      <c r="AH7" s="26">
        <v>376011.90345455264</v>
      </c>
      <c r="AI7" s="27">
        <v>307495.237805203</v>
      </c>
      <c r="AJ7" s="27">
        <v>521336.8016635573</v>
      </c>
      <c r="AK7" s="27">
        <v>440082.0570766871</v>
      </c>
      <c r="AL7" s="26">
        <v>423712.0176432346</v>
      </c>
      <c r="AM7" s="27">
        <v>363304.76697183476</v>
      </c>
      <c r="AN7" s="27">
        <v>615644.4929439645</v>
      </c>
      <c r="AO7" s="28">
        <v>503687.04244075215</v>
      </c>
      <c r="AP7" s="26">
        <f>'[2]curr'!$BK$7</f>
        <v>474091.8055938536</v>
      </c>
      <c r="AQ7" s="26">
        <v>393821.18613022694</v>
      </c>
      <c r="AR7" s="26"/>
      <c r="AS7" s="275"/>
      <c r="AT7" s="93"/>
      <c r="AU7" s="93"/>
      <c r="AV7" s="93"/>
      <c r="AW7" s="94"/>
      <c r="AX7" s="32">
        <v>6.480996623037001</v>
      </c>
      <c r="AY7" s="32">
        <v>9.376557954371819</v>
      </c>
      <c r="AZ7" s="32">
        <v>16.36529032093061</v>
      </c>
      <c r="BA7" s="33">
        <v>16.986558427356528</v>
      </c>
      <c r="BB7" s="34">
        <v>12.654954995774673</v>
      </c>
      <c r="BC7" s="35">
        <v>12.090439187244655</v>
      </c>
      <c r="BD7" s="35">
        <v>12.518961780796388</v>
      </c>
      <c r="BE7" s="36">
        <v>15.888423285615545</v>
      </c>
      <c r="BF7" s="34">
        <v>17.531314180738605</v>
      </c>
      <c r="BG7" s="35">
        <v>14.883820773769244</v>
      </c>
      <c r="BH7" s="35">
        <v>18.809420161136117</v>
      </c>
      <c r="BI7" s="36">
        <v>11.137678565731719</v>
      </c>
      <c r="BJ7" s="34">
        <v>14.945163933911985</v>
      </c>
      <c r="BK7" s="35">
        <v>14.773841306944917</v>
      </c>
      <c r="BL7" s="35">
        <v>7.979916413172418</v>
      </c>
      <c r="BM7" s="36">
        <v>15.354990556892716</v>
      </c>
      <c r="BN7" s="34">
        <v>7.6456237640363724</v>
      </c>
      <c r="BO7" s="35">
        <v>11.441005725794511</v>
      </c>
      <c r="BP7" s="35">
        <v>15.467680188023863</v>
      </c>
      <c r="BQ7" s="36">
        <v>22.922922795789717</v>
      </c>
      <c r="BR7" s="34">
        <v>21.00366590972631</v>
      </c>
      <c r="BS7" s="35">
        <v>20.69439222342369</v>
      </c>
      <c r="BT7" s="35">
        <v>25.343950044364078</v>
      </c>
      <c r="BU7" s="35">
        <v>19.21814046577323</v>
      </c>
      <c r="BV7" s="37">
        <v>19.346667354339957</v>
      </c>
      <c r="BW7" s="38">
        <v>15.422351899432755</v>
      </c>
      <c r="BX7" s="38">
        <v>12.960595680120363</v>
      </c>
      <c r="BY7" s="39">
        <v>8.687577601321436</v>
      </c>
      <c r="BZ7" s="37">
        <v>10.911393878368884</v>
      </c>
      <c r="CA7" s="38">
        <v>10.006084026905086</v>
      </c>
      <c r="CB7" s="38">
        <v>8.50752153406546</v>
      </c>
      <c r="CC7" s="39">
        <v>9.995543215310647</v>
      </c>
      <c r="CD7" s="37">
        <v>12.685985374244595</v>
      </c>
      <c r="CE7" s="38">
        <v>18.149965267665635</v>
      </c>
      <c r="CF7" s="38">
        <v>18.089495382979123</v>
      </c>
      <c r="CG7" s="38">
        <v>14.452765253579699</v>
      </c>
      <c r="CH7" s="42">
        <f>AP7/AL7*100-100</f>
        <v>11.890101260483661</v>
      </c>
      <c r="CI7" s="44">
        <f>AQ7/AM7*100-100</f>
        <v>8.399674855011739</v>
      </c>
      <c r="CJ7" s="38"/>
      <c r="CK7" s="39"/>
      <c r="CL7" s="122" t="s">
        <v>14</v>
      </c>
      <c r="EJ7" s="25"/>
    </row>
    <row r="8" spans="1:90" ht="21" customHeight="1">
      <c r="A8" s="118" t="s">
        <v>173</v>
      </c>
      <c r="B8" s="30">
        <v>18282.84775224837</v>
      </c>
      <c r="C8" s="29">
        <v>19666.44100958313</v>
      </c>
      <c r="D8" s="29">
        <v>21915.12930946654</v>
      </c>
      <c r="E8" s="31">
        <v>25163.58192870196</v>
      </c>
      <c r="F8" s="30">
        <v>21757.6079883121</v>
      </c>
      <c r="G8" s="29">
        <v>21624.675186106237</v>
      </c>
      <c r="H8" s="29">
        <v>24558.48611958113</v>
      </c>
      <c r="I8" s="31">
        <v>26521.23070600054</v>
      </c>
      <c r="J8" s="30">
        <v>25451.113999422276</v>
      </c>
      <c r="K8" s="29">
        <v>24608.461478866415</v>
      </c>
      <c r="L8" s="29">
        <v>27555.296351956207</v>
      </c>
      <c r="M8" s="31">
        <v>29172.128169755117</v>
      </c>
      <c r="N8" s="30">
        <v>28127.403012779774</v>
      </c>
      <c r="O8" s="29">
        <v>27897.329968706807</v>
      </c>
      <c r="P8" s="29">
        <v>31855.512377892162</v>
      </c>
      <c r="Q8" s="31">
        <v>36931.75464062125</v>
      </c>
      <c r="R8" s="30">
        <v>33633.01881864473</v>
      </c>
      <c r="S8" s="29">
        <v>33864.61918076153</v>
      </c>
      <c r="T8" s="29">
        <v>36226.17452911884</v>
      </c>
      <c r="U8" s="31">
        <v>36104.18747147489</v>
      </c>
      <c r="V8" s="30">
        <v>35497.64644455761</v>
      </c>
      <c r="W8" s="29">
        <v>35222.11761594655</v>
      </c>
      <c r="X8" s="29">
        <v>41017.98224816228</v>
      </c>
      <c r="Y8" s="31">
        <v>47566.253691333564</v>
      </c>
      <c r="Z8" s="30">
        <v>47620.57820288866</v>
      </c>
      <c r="AA8" s="29">
        <v>46857.831000177655</v>
      </c>
      <c r="AB8" s="29">
        <v>53019.06924560405</v>
      </c>
      <c r="AC8" s="31">
        <v>57368.521551329635</v>
      </c>
      <c r="AD8" s="30">
        <v>51147.27480103358</v>
      </c>
      <c r="AE8" s="29">
        <v>47835.89701998828</v>
      </c>
      <c r="AF8" s="29">
        <v>55985.12267810886</v>
      </c>
      <c r="AG8" s="31">
        <v>67747.70550086928</v>
      </c>
      <c r="AH8" s="30">
        <v>53418.92832102461</v>
      </c>
      <c r="AI8" s="29">
        <v>49829.591923393345</v>
      </c>
      <c r="AJ8" s="29">
        <v>56594.67140421665</v>
      </c>
      <c r="AK8" s="29">
        <v>62572.80835136539</v>
      </c>
      <c r="AL8" s="30">
        <v>50724.46954286133</v>
      </c>
      <c r="AM8" s="29">
        <v>51334.5334295617</v>
      </c>
      <c r="AN8" s="29">
        <v>57362.708772180886</v>
      </c>
      <c r="AO8" s="31">
        <v>63230.203981053564</v>
      </c>
      <c r="AP8" s="30">
        <f>'[2]curr'!$BK$12</f>
        <v>54804.456550769224</v>
      </c>
      <c r="AQ8" s="30">
        <v>52781.443539055464</v>
      </c>
      <c r="AR8" s="30"/>
      <c r="AS8" s="276"/>
      <c r="AT8" s="93"/>
      <c r="AU8" s="93"/>
      <c r="AV8" s="93"/>
      <c r="AW8" s="94"/>
      <c r="AX8" s="32">
        <v>19.00557442226915</v>
      </c>
      <c r="AY8" s="32">
        <v>9.957237181698986</v>
      </c>
      <c r="AZ8" s="32">
        <v>12.061789701476926</v>
      </c>
      <c r="BA8" s="33">
        <v>5.395292216924119</v>
      </c>
      <c r="BB8" s="41">
        <v>16.975698859425535</v>
      </c>
      <c r="BC8" s="32">
        <v>13.798062940049377</v>
      </c>
      <c r="BD8" s="32">
        <v>12.202748238563615</v>
      </c>
      <c r="BE8" s="33">
        <v>9.995378770845647</v>
      </c>
      <c r="BF8" s="41">
        <v>10.515410105106795</v>
      </c>
      <c r="BG8" s="32">
        <v>13.364787118710566</v>
      </c>
      <c r="BH8" s="32">
        <v>15.605769471721459</v>
      </c>
      <c r="BI8" s="33">
        <v>26.59945282604066</v>
      </c>
      <c r="BJ8" s="41">
        <v>19.573850466619547</v>
      </c>
      <c r="BK8" s="32">
        <v>21.39018041779768</v>
      </c>
      <c r="BL8" s="32">
        <v>13.720269507452443</v>
      </c>
      <c r="BM8" s="33">
        <v>-2.240801113294836</v>
      </c>
      <c r="BN8" s="41">
        <v>5.544038838640361</v>
      </c>
      <c r="BO8" s="32">
        <v>4.008603870425944</v>
      </c>
      <c r="BP8" s="32">
        <v>13.227473729503942</v>
      </c>
      <c r="BQ8" s="33">
        <v>31.747193393881503</v>
      </c>
      <c r="BR8" s="41">
        <v>34.15136768930688</v>
      </c>
      <c r="BS8" s="32">
        <v>33.035246520678044</v>
      </c>
      <c r="BT8" s="32">
        <v>29.258111539553965</v>
      </c>
      <c r="BU8" s="32">
        <v>20.60760959567017</v>
      </c>
      <c r="BV8" s="42">
        <v>7.405824816152659</v>
      </c>
      <c r="BW8" s="43">
        <v>2.087305363764955</v>
      </c>
      <c r="BX8" s="43">
        <v>5.594314413112286</v>
      </c>
      <c r="BY8" s="44">
        <v>18.092123814369216</v>
      </c>
      <c r="BZ8" s="42">
        <v>4.441396983178308</v>
      </c>
      <c r="CA8" s="43">
        <v>4.167779905061678</v>
      </c>
      <c r="CB8" s="43">
        <v>1.0887691174893632</v>
      </c>
      <c r="CC8" s="44">
        <v>-7.638483268540355</v>
      </c>
      <c r="CD8" s="42">
        <v>-5.044015038959131</v>
      </c>
      <c r="CE8" s="43">
        <v>3.020176260889329</v>
      </c>
      <c r="CF8" s="43">
        <v>1.3570842429292895</v>
      </c>
      <c r="CG8" s="43">
        <v>1.0506091176165455</v>
      </c>
      <c r="CH8" s="42">
        <f aca="true" t="shared" si="0" ref="CH8:CI15">AP8/AL8*100-100</f>
        <v>8.043429620215889</v>
      </c>
      <c r="CI8" s="44">
        <f t="shared" si="0"/>
        <v>2.818590163051013</v>
      </c>
      <c r="CJ8" s="43"/>
      <c r="CK8" s="44"/>
      <c r="CL8" s="123" t="s">
        <v>11</v>
      </c>
    </row>
    <row r="9" spans="1:90" ht="21">
      <c r="A9" s="118" t="s">
        <v>107</v>
      </c>
      <c r="B9" s="30">
        <v>102943.8965967492</v>
      </c>
      <c r="C9" s="29">
        <v>110378.29653534757</v>
      </c>
      <c r="D9" s="29">
        <v>116049.69940228495</v>
      </c>
      <c r="E9" s="31">
        <v>123853.10746561832</v>
      </c>
      <c r="F9" s="30">
        <v>122508.88626358338</v>
      </c>
      <c r="G9" s="29">
        <v>125662.7557254546</v>
      </c>
      <c r="H9" s="29">
        <v>131502.40469161293</v>
      </c>
      <c r="I9" s="31">
        <v>141994.95331934906</v>
      </c>
      <c r="J9" s="30">
        <v>144299.2517474474</v>
      </c>
      <c r="K9" s="29">
        <v>152745.6531482378</v>
      </c>
      <c r="L9" s="29">
        <v>160662.94351229278</v>
      </c>
      <c r="M9" s="31">
        <v>177120.15159202204</v>
      </c>
      <c r="N9" s="30">
        <v>170548.96370332502</v>
      </c>
      <c r="O9" s="29">
        <v>175366.06874268514</v>
      </c>
      <c r="P9" s="29">
        <v>183634.1482219966</v>
      </c>
      <c r="Q9" s="31">
        <v>203170.8193319932</v>
      </c>
      <c r="R9" s="30">
        <v>206650.0921315087</v>
      </c>
      <c r="S9" s="29">
        <v>208827.63233730829</v>
      </c>
      <c r="T9" s="29">
        <v>202739.19303695438</v>
      </c>
      <c r="U9" s="31">
        <v>200105.0824942286</v>
      </c>
      <c r="V9" s="30">
        <v>210346.19764466106</v>
      </c>
      <c r="W9" s="29">
        <v>223930.64215399502</v>
      </c>
      <c r="X9" s="29">
        <v>231935.06863321463</v>
      </c>
      <c r="Y9" s="31">
        <v>255939.0785906111</v>
      </c>
      <c r="Z9" s="30">
        <v>248777.4324238815</v>
      </c>
      <c r="AA9" s="29">
        <v>255895.7878177258</v>
      </c>
      <c r="AB9" s="29">
        <v>268971.90105013666</v>
      </c>
      <c r="AC9" s="31">
        <v>298843.8787082562</v>
      </c>
      <c r="AD9" s="30">
        <v>300510.81972809753</v>
      </c>
      <c r="AE9" s="29">
        <v>298014.3369210626</v>
      </c>
      <c r="AF9" s="29">
        <v>306048.22823157895</v>
      </c>
      <c r="AG9" s="31">
        <v>331608.61511926085</v>
      </c>
      <c r="AH9" s="30">
        <v>313696.2111447211</v>
      </c>
      <c r="AI9" s="29">
        <v>317222.7965224043</v>
      </c>
      <c r="AJ9" s="29">
        <v>331588.2797322132</v>
      </c>
      <c r="AK9" s="29">
        <v>358399.71260066144</v>
      </c>
      <c r="AL9" s="30">
        <v>320159.2401680587</v>
      </c>
      <c r="AM9" s="29">
        <v>329211.0679530418</v>
      </c>
      <c r="AN9" s="29">
        <v>336105.85332252405</v>
      </c>
      <c r="AO9" s="31">
        <v>364562.59357857716</v>
      </c>
      <c r="AP9" s="30">
        <f>'[2]curr'!$BK$13</f>
        <v>343126.1750898878</v>
      </c>
      <c r="AQ9" s="30">
        <v>341148.5990154836</v>
      </c>
      <c r="AR9" s="30"/>
      <c r="AS9" s="276"/>
      <c r="AT9" s="93"/>
      <c r="AU9" s="93"/>
      <c r="AV9" s="93"/>
      <c r="AW9" s="94"/>
      <c r="AX9" s="32">
        <v>19.005487759487053</v>
      </c>
      <c r="AY9" s="32">
        <v>13.84734107145087</v>
      </c>
      <c r="AZ9" s="32">
        <v>13.315592689095524</v>
      </c>
      <c r="BA9" s="33">
        <v>14.647872972236016</v>
      </c>
      <c r="BB9" s="41">
        <v>17.78676318792178</v>
      </c>
      <c r="BC9" s="32">
        <v>21.55204799260757</v>
      </c>
      <c r="BD9" s="32">
        <v>22.17490918821173</v>
      </c>
      <c r="BE9" s="33">
        <v>24.736934272358127</v>
      </c>
      <c r="BF9" s="41">
        <v>18.191162904863774</v>
      </c>
      <c r="BG9" s="32">
        <v>14.809204143108758</v>
      </c>
      <c r="BH9" s="32">
        <v>14.297761641561266</v>
      </c>
      <c r="BI9" s="33">
        <v>14.707907319307296</v>
      </c>
      <c r="BJ9" s="41">
        <v>21.167603510615663</v>
      </c>
      <c r="BK9" s="32">
        <v>19.080979481681453</v>
      </c>
      <c r="BL9" s="32">
        <v>10.40386278910475</v>
      </c>
      <c r="BM9" s="33">
        <v>-1.5089454518342933</v>
      </c>
      <c r="BN9" s="41">
        <v>1.7885815946310828</v>
      </c>
      <c r="BO9" s="32">
        <v>7.23228513757779</v>
      </c>
      <c r="BP9" s="32">
        <v>14.400706227008882</v>
      </c>
      <c r="BQ9" s="33">
        <v>27.902337811930806</v>
      </c>
      <c r="BR9" s="41">
        <v>18.270468023454598</v>
      </c>
      <c r="BS9" s="32">
        <v>14.274574196839325</v>
      </c>
      <c r="BT9" s="32">
        <v>15.968621146935135</v>
      </c>
      <c r="BU9" s="32">
        <v>16.763676869476313</v>
      </c>
      <c r="BV9" s="42">
        <v>20.795048329009873</v>
      </c>
      <c r="BW9" s="43">
        <v>16.45925845928258</v>
      </c>
      <c r="BX9" s="43">
        <v>13.784461141363309</v>
      </c>
      <c r="BY9" s="44">
        <v>10.963830530051098</v>
      </c>
      <c r="BZ9" s="42">
        <v>4.387659462163015</v>
      </c>
      <c r="CA9" s="43">
        <v>6.4454817173542835</v>
      </c>
      <c r="CB9" s="43">
        <v>8.345106798432013</v>
      </c>
      <c r="CC9" s="44">
        <v>8.079131922361356</v>
      </c>
      <c r="CD9" s="42">
        <v>2.06028278115096</v>
      </c>
      <c r="CE9" s="43">
        <v>3.779133013787316</v>
      </c>
      <c r="CF9" s="43">
        <v>1.3624044836443545</v>
      </c>
      <c r="CG9" s="43">
        <v>1.719555223188081</v>
      </c>
      <c r="CH9" s="42">
        <f t="shared" si="0"/>
        <v>7.173597397899002</v>
      </c>
      <c r="CI9" s="44">
        <f t="shared" si="0"/>
        <v>3.62610259025206</v>
      </c>
      <c r="CJ9" s="43"/>
      <c r="CK9" s="44"/>
      <c r="CL9" s="123" t="s">
        <v>12</v>
      </c>
    </row>
    <row r="10" spans="1:90" ht="21">
      <c r="A10" s="118" t="s">
        <v>108</v>
      </c>
      <c r="B10" s="30">
        <v>15427.750742397597</v>
      </c>
      <c r="C10" s="29">
        <v>15671.327666298179</v>
      </c>
      <c r="D10" s="29">
        <v>15602.891288697863</v>
      </c>
      <c r="E10" s="31">
        <v>15973.030302606365</v>
      </c>
      <c r="F10" s="30">
        <v>17102.332182912258</v>
      </c>
      <c r="G10" s="29">
        <v>17124.335251864468</v>
      </c>
      <c r="H10" s="29">
        <v>17153.835076298936</v>
      </c>
      <c r="I10" s="31">
        <v>17726.497488924328</v>
      </c>
      <c r="J10" s="30">
        <v>18382.2774134743</v>
      </c>
      <c r="K10" s="29">
        <v>18642.431480910334</v>
      </c>
      <c r="L10" s="29">
        <v>19600.309559892314</v>
      </c>
      <c r="M10" s="31">
        <v>19527.981545723043</v>
      </c>
      <c r="N10" s="30">
        <v>20943.58752969698</v>
      </c>
      <c r="O10" s="29">
        <v>20775.581192597816</v>
      </c>
      <c r="P10" s="29">
        <v>20927.568090844677</v>
      </c>
      <c r="Q10" s="31">
        <v>21183.263186860506</v>
      </c>
      <c r="R10" s="30">
        <v>22631.53458653947</v>
      </c>
      <c r="S10" s="29">
        <v>22670.24632469258</v>
      </c>
      <c r="T10" s="29">
        <v>22781.918791858116</v>
      </c>
      <c r="U10" s="31">
        <v>22986.300296909823</v>
      </c>
      <c r="V10" s="30">
        <v>27626.69796851044</v>
      </c>
      <c r="W10" s="29">
        <v>28609.540825569013</v>
      </c>
      <c r="X10" s="29">
        <v>28252.706523791898</v>
      </c>
      <c r="Y10" s="31">
        <v>29394.05468212865</v>
      </c>
      <c r="Z10" s="30">
        <v>29380.00760874041</v>
      </c>
      <c r="AA10" s="29">
        <v>29451.521985190782</v>
      </c>
      <c r="AB10" s="29">
        <v>29769.73606070596</v>
      </c>
      <c r="AC10" s="31">
        <v>30958.734345362864</v>
      </c>
      <c r="AD10" s="30">
        <v>32906.28844797772</v>
      </c>
      <c r="AE10" s="29">
        <v>33360.980226583946</v>
      </c>
      <c r="AF10" s="29">
        <v>34469.88040173883</v>
      </c>
      <c r="AG10" s="31">
        <v>34932.8509236995</v>
      </c>
      <c r="AH10" s="30">
        <v>37374.30701934054</v>
      </c>
      <c r="AI10" s="29">
        <v>39535.57211013187</v>
      </c>
      <c r="AJ10" s="29">
        <v>40175.003582500656</v>
      </c>
      <c r="AK10" s="29">
        <v>40047.1172880269</v>
      </c>
      <c r="AL10" s="30">
        <v>47486.99904676015</v>
      </c>
      <c r="AM10" s="29">
        <v>50528.83376225001</v>
      </c>
      <c r="AN10" s="29">
        <v>51957.8500448105</v>
      </c>
      <c r="AO10" s="31">
        <v>53075.182425595245</v>
      </c>
      <c r="AP10" s="30">
        <f>'[2]curr'!$BK$16</f>
        <v>58647.810644866244</v>
      </c>
      <c r="AQ10" s="30">
        <v>58575.76400140503</v>
      </c>
      <c r="AR10" s="30"/>
      <c r="AS10" s="276"/>
      <c r="AT10" s="93"/>
      <c r="AU10" s="93"/>
      <c r="AV10" s="93"/>
      <c r="AW10" s="94"/>
      <c r="AX10" s="32">
        <v>10.854345967054542</v>
      </c>
      <c r="AY10" s="32">
        <v>9.27175805717495</v>
      </c>
      <c r="AZ10" s="32">
        <v>9.940105067094308</v>
      </c>
      <c r="BA10" s="33">
        <v>10.977673948517122</v>
      </c>
      <c r="BB10" s="41">
        <v>7.484039117430413</v>
      </c>
      <c r="BC10" s="32">
        <v>8.865139619831837</v>
      </c>
      <c r="BD10" s="32">
        <v>14.261968083006792</v>
      </c>
      <c r="BE10" s="33">
        <v>10.162662183684617</v>
      </c>
      <c r="BF10" s="41">
        <v>13.933584281266604</v>
      </c>
      <c r="BG10" s="32">
        <v>11.442443620467671</v>
      </c>
      <c r="BH10" s="32">
        <v>6.771620248632715</v>
      </c>
      <c r="BI10" s="33">
        <v>8.47646049470994</v>
      </c>
      <c r="BJ10" s="41">
        <v>8.059493410329367</v>
      </c>
      <c r="BK10" s="32">
        <v>9.11967330555268</v>
      </c>
      <c r="BL10" s="32">
        <v>8.860803572416387</v>
      </c>
      <c r="BM10" s="33">
        <v>8.511611710360569</v>
      </c>
      <c r="BN10" s="41">
        <v>22.071695416279624</v>
      </c>
      <c r="BO10" s="32">
        <v>26.19863240924434</v>
      </c>
      <c r="BP10" s="32">
        <v>24.01372677128913</v>
      </c>
      <c r="BQ10" s="33">
        <v>27.87640595681357</v>
      </c>
      <c r="BR10" s="41">
        <v>6.346432144110864</v>
      </c>
      <c r="BS10" s="32">
        <v>2.943008294873678</v>
      </c>
      <c r="BT10" s="32">
        <v>5.36950162858399</v>
      </c>
      <c r="BU10" s="32">
        <v>5.323116120436168</v>
      </c>
      <c r="BV10" s="42">
        <v>12.00231424782973</v>
      </c>
      <c r="BW10" s="43">
        <v>13.274214634336957</v>
      </c>
      <c r="BX10" s="43">
        <v>15.7883305765574</v>
      </c>
      <c r="BY10" s="44">
        <v>12.83681863090085</v>
      </c>
      <c r="BZ10" s="42">
        <v>13.578008283816033</v>
      </c>
      <c r="CA10" s="43">
        <v>18.50842463743811</v>
      </c>
      <c r="CB10" s="43">
        <v>16.551038513246567</v>
      </c>
      <c r="CC10" s="44">
        <v>14.640277644381229</v>
      </c>
      <c r="CD10" s="42">
        <v>27.05787166083502</v>
      </c>
      <c r="CE10" s="43">
        <v>27.806001191774527</v>
      </c>
      <c r="CF10" s="43">
        <v>29.328800028887088</v>
      </c>
      <c r="CG10" s="43">
        <v>32.53184253904692</v>
      </c>
      <c r="CH10" s="42">
        <f t="shared" si="0"/>
        <v>23.502878308052516</v>
      </c>
      <c r="CI10" s="44">
        <f t="shared" si="0"/>
        <v>15.925422456844558</v>
      </c>
      <c r="CJ10" s="43"/>
      <c r="CK10" s="44"/>
      <c r="CL10" s="123" t="s">
        <v>15</v>
      </c>
    </row>
    <row r="11" spans="1:90" ht="21">
      <c r="A11" s="118" t="s">
        <v>109</v>
      </c>
      <c r="B11" s="30">
        <v>53461.945227568714</v>
      </c>
      <c r="C11" s="29">
        <v>55336.753140340326</v>
      </c>
      <c r="D11" s="29">
        <v>58414.60159106178</v>
      </c>
      <c r="E11" s="31">
        <v>61641.70004102919</v>
      </c>
      <c r="F11" s="30">
        <v>62033.43954909916</v>
      </c>
      <c r="G11" s="29">
        <v>63251.4544429501</v>
      </c>
      <c r="H11" s="29">
        <v>69901.42083483364</v>
      </c>
      <c r="I11" s="31">
        <v>73447.68517311712</v>
      </c>
      <c r="J11" s="30">
        <v>74648.68929746286</v>
      </c>
      <c r="K11" s="29">
        <v>76119.0474601481</v>
      </c>
      <c r="L11" s="29">
        <v>83241.56456286895</v>
      </c>
      <c r="M11" s="31">
        <v>88419.69867952011</v>
      </c>
      <c r="N11" s="30">
        <v>91289.39740280337</v>
      </c>
      <c r="O11" s="29">
        <v>93720.92998813403</v>
      </c>
      <c r="P11" s="29">
        <v>99006.74420642664</v>
      </c>
      <c r="Q11" s="31">
        <v>104890.928402636</v>
      </c>
      <c r="R11" s="30">
        <v>110860.30559113671</v>
      </c>
      <c r="S11" s="29">
        <v>113132.12453857202</v>
      </c>
      <c r="T11" s="29">
        <v>110390.20683855959</v>
      </c>
      <c r="U11" s="31">
        <v>116651.36303173169</v>
      </c>
      <c r="V11" s="30">
        <v>116383.84869718758</v>
      </c>
      <c r="W11" s="29">
        <v>120046.98665630344</v>
      </c>
      <c r="X11" s="29">
        <v>125696.97567166665</v>
      </c>
      <c r="Y11" s="31">
        <v>138330.1889748424</v>
      </c>
      <c r="Z11" s="30">
        <v>134616.40200396063</v>
      </c>
      <c r="AA11" s="29">
        <v>134085.35345093886</v>
      </c>
      <c r="AB11" s="29">
        <v>143524.95827205697</v>
      </c>
      <c r="AC11" s="31">
        <v>159308.67613139955</v>
      </c>
      <c r="AD11" s="30">
        <v>160670.09848339847</v>
      </c>
      <c r="AE11" s="29">
        <v>164722.37680854546</v>
      </c>
      <c r="AF11" s="29">
        <v>175625.12188500297</v>
      </c>
      <c r="AG11" s="31">
        <v>188780.1936760305</v>
      </c>
      <c r="AH11" s="30">
        <v>180260.58139855755</v>
      </c>
      <c r="AI11" s="29">
        <v>177038.0718577304</v>
      </c>
      <c r="AJ11" s="29">
        <v>193203.37288356456</v>
      </c>
      <c r="AK11" s="29">
        <v>209487.9080820704</v>
      </c>
      <c r="AL11" s="30">
        <v>190993.23439870257</v>
      </c>
      <c r="AM11" s="29">
        <v>197181.91789270163</v>
      </c>
      <c r="AN11" s="29">
        <v>208155.18562448566</v>
      </c>
      <c r="AO11" s="31">
        <v>222101.18332823407</v>
      </c>
      <c r="AP11" s="30">
        <f>'[2]curr'!$BK$17</f>
        <v>211437.3444452031</v>
      </c>
      <c r="AQ11" s="30">
        <v>214335.0338258266</v>
      </c>
      <c r="AR11" s="30"/>
      <c r="AS11" s="276"/>
      <c r="AT11" s="93"/>
      <c r="AU11" s="93"/>
      <c r="AV11" s="93"/>
      <c r="AW11" s="94"/>
      <c r="AX11" s="32">
        <v>16.032888973726273</v>
      </c>
      <c r="AY11" s="32">
        <v>14.302793086788412</v>
      </c>
      <c r="AZ11" s="32">
        <v>19.664294424511652</v>
      </c>
      <c r="BA11" s="33">
        <v>19.152594954762407</v>
      </c>
      <c r="BB11" s="41">
        <v>20.336208728807946</v>
      </c>
      <c r="BC11" s="32">
        <v>20.343552777594994</v>
      </c>
      <c r="BD11" s="32">
        <v>19.084223995326255</v>
      </c>
      <c r="BE11" s="33">
        <v>20.384595472428785</v>
      </c>
      <c r="BF11" s="41">
        <v>22.29202985605012</v>
      </c>
      <c r="BG11" s="32">
        <v>23.124149756605064</v>
      </c>
      <c r="BH11" s="32">
        <v>18.939071756214872</v>
      </c>
      <c r="BI11" s="33">
        <v>18.628461721879816</v>
      </c>
      <c r="BJ11" s="41">
        <v>21.43831457445063</v>
      </c>
      <c r="BK11" s="32">
        <v>20.71169647259758</v>
      </c>
      <c r="BL11" s="32">
        <v>11.497663844392974</v>
      </c>
      <c r="BM11" s="33">
        <v>11.21206076463723</v>
      </c>
      <c r="BN11" s="41">
        <v>4.982435396148219</v>
      </c>
      <c r="BO11" s="32">
        <v>6.11220035505815</v>
      </c>
      <c r="BP11" s="32">
        <v>13.866056846412533</v>
      </c>
      <c r="BQ11" s="33">
        <v>18.584288584106474</v>
      </c>
      <c r="BR11" s="41">
        <v>15.665879338817248</v>
      </c>
      <c r="BS11" s="32">
        <v>11.694060122331521</v>
      </c>
      <c r="BT11" s="32">
        <v>14.183302744656999</v>
      </c>
      <c r="BU11" s="32">
        <v>15.165516155242472</v>
      </c>
      <c r="BV11" s="42">
        <v>19.354028254797157</v>
      </c>
      <c r="BW11" s="43">
        <v>22.848896295609606</v>
      </c>
      <c r="BX11" s="43">
        <v>22.365562059317185</v>
      </c>
      <c r="BY11" s="44">
        <v>18.49963119417457</v>
      </c>
      <c r="BZ11" s="42">
        <v>12.192986187273249</v>
      </c>
      <c r="CA11" s="43">
        <v>7.476637532676762</v>
      </c>
      <c r="CB11" s="43">
        <v>10.008961593815485</v>
      </c>
      <c r="CC11" s="44">
        <v>10.969219812104257</v>
      </c>
      <c r="CD11" s="42">
        <v>5.953965596291425</v>
      </c>
      <c r="CE11" s="43">
        <v>11.378256565717138</v>
      </c>
      <c r="CF11" s="43">
        <v>7.7388984041867275</v>
      </c>
      <c r="CG11" s="43">
        <v>6.021003962301336</v>
      </c>
      <c r="CH11" s="42">
        <f t="shared" si="0"/>
        <v>10.704101698085822</v>
      </c>
      <c r="CI11" s="44">
        <f t="shared" si="0"/>
        <v>8.69913231215196</v>
      </c>
      <c r="CJ11" s="43"/>
      <c r="CK11" s="44"/>
      <c r="CL11" s="123" t="s">
        <v>13</v>
      </c>
    </row>
    <row r="12" spans="1:90" ht="19.5" customHeight="1">
      <c r="A12" s="308" t="s">
        <v>110</v>
      </c>
      <c r="B12" s="30">
        <v>162924.27946967742</v>
      </c>
      <c r="C12" s="29">
        <v>173251.39825840062</v>
      </c>
      <c r="D12" s="29">
        <v>188441.2652319444</v>
      </c>
      <c r="E12" s="31">
        <v>203103.0570399777</v>
      </c>
      <c r="F12" s="30">
        <v>193034.2795782335</v>
      </c>
      <c r="G12" s="29">
        <v>200944.80728246373</v>
      </c>
      <c r="H12" s="29">
        <v>217509.6335174068</v>
      </c>
      <c r="I12" s="31">
        <v>235117.27962189604</v>
      </c>
      <c r="J12" s="30">
        <v>224074.6026900227</v>
      </c>
      <c r="K12" s="29">
        <v>238843.42496215695</v>
      </c>
      <c r="L12" s="29">
        <v>258965.41148592246</v>
      </c>
      <c r="M12" s="31">
        <v>276495.56086189795</v>
      </c>
      <c r="N12" s="30">
        <v>264312.70035545045</v>
      </c>
      <c r="O12" s="29">
        <v>270720.3162831377</v>
      </c>
      <c r="P12" s="29">
        <v>293796.9237320332</v>
      </c>
      <c r="Q12" s="31">
        <v>321214.0596293785</v>
      </c>
      <c r="R12" s="30">
        <v>323110.1746621422</v>
      </c>
      <c r="S12" s="29">
        <v>329832.00440782896</v>
      </c>
      <c r="T12" s="29">
        <v>330737.8534731214</v>
      </c>
      <c r="U12" s="31">
        <v>327164.96745690744</v>
      </c>
      <c r="V12" s="30">
        <v>337672.3751508768</v>
      </c>
      <c r="W12" s="29">
        <v>355468.1420963111</v>
      </c>
      <c r="X12" s="29">
        <v>377698.2225275559</v>
      </c>
      <c r="Y12" s="31">
        <v>410784.2602252562</v>
      </c>
      <c r="Z12" s="30">
        <v>416868.97552343307</v>
      </c>
      <c r="AA12" s="29">
        <v>425279.5050972537</v>
      </c>
      <c r="AB12" s="29">
        <v>447329.537821738</v>
      </c>
      <c r="AC12" s="31">
        <v>490151.98155757505</v>
      </c>
      <c r="AD12" s="30">
        <v>492924.35649947834</v>
      </c>
      <c r="AE12" s="29">
        <v>499664.11669768987</v>
      </c>
      <c r="AF12" s="29">
        <v>520681.82652847096</v>
      </c>
      <c r="AG12" s="31">
        <v>559001.7002743608</v>
      </c>
      <c r="AH12" s="30">
        <v>544029.2679522735</v>
      </c>
      <c r="AI12" s="29">
        <v>564289.250425711</v>
      </c>
      <c r="AJ12" s="29">
        <v>589596.1253321681</v>
      </c>
      <c r="AK12" s="29">
        <v>626780.3562898473</v>
      </c>
      <c r="AL12" s="30">
        <v>576810.3963717343</v>
      </c>
      <c r="AM12" s="29">
        <v>620128.7181161682</v>
      </c>
      <c r="AN12" s="29">
        <v>640536.7579886734</v>
      </c>
      <c r="AO12" s="31">
        <v>672431.5698191398</v>
      </c>
      <c r="AP12" s="30">
        <f>'[2]curr'!$BK$19+'[2]curr'!$BK$22</f>
        <v>624797.0678812553</v>
      </c>
      <c r="AQ12" s="30">
        <v>661434.2322122371</v>
      </c>
      <c r="AR12" s="30"/>
      <c r="AS12" s="276"/>
      <c r="AT12" s="93"/>
      <c r="AU12" s="93"/>
      <c r="AV12" s="93"/>
      <c r="AW12" s="94"/>
      <c r="AX12" s="32">
        <v>18.480977915977206</v>
      </c>
      <c r="AY12" s="32">
        <v>15.984522666165745</v>
      </c>
      <c r="AZ12" s="32">
        <v>15.425691527640396</v>
      </c>
      <c r="BA12" s="33">
        <v>15.762550819516633</v>
      </c>
      <c r="BB12" s="41">
        <v>16.080212892554727</v>
      </c>
      <c r="BC12" s="32">
        <v>18.860212509209035</v>
      </c>
      <c r="BD12" s="32">
        <v>19.059283627176924</v>
      </c>
      <c r="BE12" s="33">
        <v>17.598996256908222</v>
      </c>
      <c r="BF12" s="41">
        <v>17.957455768020168</v>
      </c>
      <c r="BG12" s="32">
        <v>13.34635497126682</v>
      </c>
      <c r="BH12" s="32">
        <v>13.450256559843396</v>
      </c>
      <c r="BI12" s="33">
        <v>16.173315270626063</v>
      </c>
      <c r="BJ12" s="41">
        <v>22.245421513086683</v>
      </c>
      <c r="BK12" s="32">
        <v>21.834965670942935</v>
      </c>
      <c r="BL12" s="32">
        <v>12.573627140759783</v>
      </c>
      <c r="BM12" s="33">
        <v>1.8526299360604526</v>
      </c>
      <c r="BN12" s="41">
        <v>4.506883914739461</v>
      </c>
      <c r="BO12" s="32">
        <v>7.7724833690740525</v>
      </c>
      <c r="BP12" s="32">
        <v>14.198667785165057</v>
      </c>
      <c r="BQ12" s="33">
        <v>25.55875508870389</v>
      </c>
      <c r="BR12" s="41">
        <v>23.453680608954187</v>
      </c>
      <c r="BS12" s="32">
        <v>19.639274166523705</v>
      </c>
      <c r="BT12" s="32">
        <v>18.435701081199028</v>
      </c>
      <c r="BU12" s="32">
        <v>19.321022983888696</v>
      </c>
      <c r="BV12" s="42">
        <v>18.244433009328148</v>
      </c>
      <c r="BW12" s="43">
        <v>17.490758597319612</v>
      </c>
      <c r="BX12" s="43">
        <v>16.39781917016265</v>
      </c>
      <c r="BY12" s="44">
        <v>14.04660621752447</v>
      </c>
      <c r="BZ12" s="42">
        <v>10.367698568542778</v>
      </c>
      <c r="CA12" s="43">
        <v>12.933715183538212</v>
      </c>
      <c r="CB12" s="43">
        <v>13.23539545506469</v>
      </c>
      <c r="CC12" s="44">
        <v>12.124946307358343</v>
      </c>
      <c r="CD12" s="42">
        <v>6.026140400524312</v>
      </c>
      <c r="CE12" s="43">
        <v>9.895290770034862</v>
      </c>
      <c r="CF12" s="43">
        <v>8.639754612994793</v>
      </c>
      <c r="CG12" s="43">
        <v>7.2833608369383</v>
      </c>
      <c r="CH12" s="42">
        <f t="shared" si="0"/>
        <v>8.319314598240226</v>
      </c>
      <c r="CI12" s="44">
        <f t="shared" si="0"/>
        <v>6.660796845781803</v>
      </c>
      <c r="CJ12" s="43"/>
      <c r="CK12" s="44"/>
      <c r="CL12" s="123" t="s">
        <v>16</v>
      </c>
    </row>
    <row r="13" spans="1:90" ht="24" customHeight="1">
      <c r="A13" s="309" t="s">
        <v>111</v>
      </c>
      <c r="B13" s="30">
        <v>103557.08140194575</v>
      </c>
      <c r="C13" s="29">
        <v>106159.04557366483</v>
      </c>
      <c r="D13" s="29">
        <v>111341.09446264246</v>
      </c>
      <c r="E13" s="31">
        <v>116116.77856174699</v>
      </c>
      <c r="F13" s="30">
        <v>116252.68345118029</v>
      </c>
      <c r="G13" s="29">
        <v>120052.04926804613</v>
      </c>
      <c r="H13" s="29">
        <v>124354.55759602803</v>
      </c>
      <c r="I13" s="31">
        <v>132442.70968474553</v>
      </c>
      <c r="J13" s="30">
        <v>137212.4677458016</v>
      </c>
      <c r="K13" s="29">
        <v>143188.51758643915</v>
      </c>
      <c r="L13" s="29">
        <v>149063.43850689122</v>
      </c>
      <c r="M13" s="31">
        <v>157130.57616086802</v>
      </c>
      <c r="N13" s="30">
        <v>164045.67255316058</v>
      </c>
      <c r="O13" s="29">
        <v>168506.17156733977</v>
      </c>
      <c r="P13" s="29">
        <v>173924.5045214338</v>
      </c>
      <c r="Q13" s="31">
        <v>184987.65135806584</v>
      </c>
      <c r="R13" s="30">
        <v>201855.2174890084</v>
      </c>
      <c r="S13" s="29">
        <v>210421.20707138276</v>
      </c>
      <c r="T13" s="29">
        <v>213657.2079763529</v>
      </c>
      <c r="U13" s="31">
        <v>219435.36746325585</v>
      </c>
      <c r="V13" s="30">
        <v>227210.89313864976</v>
      </c>
      <c r="W13" s="29">
        <v>235354.43949885393</v>
      </c>
      <c r="X13" s="29">
        <v>244167.8218359872</v>
      </c>
      <c r="Y13" s="31">
        <v>258203.84552650922</v>
      </c>
      <c r="Z13" s="30">
        <v>276201.97768847825</v>
      </c>
      <c r="AA13" s="29">
        <v>283515.1892174136</v>
      </c>
      <c r="AB13" s="29">
        <v>294757.18137109914</v>
      </c>
      <c r="AC13" s="31">
        <v>310768.6517230091</v>
      </c>
      <c r="AD13" s="30">
        <v>329595.3967774434</v>
      </c>
      <c r="AE13" s="29">
        <v>340146.5735452764</v>
      </c>
      <c r="AF13" s="29">
        <v>349151.9051093204</v>
      </c>
      <c r="AG13" s="31">
        <v>362630.1245679597</v>
      </c>
      <c r="AH13" s="30">
        <v>388605.7777392843</v>
      </c>
      <c r="AI13" s="29">
        <v>399509.2062705791</v>
      </c>
      <c r="AJ13" s="29">
        <v>406550.5879148793</v>
      </c>
      <c r="AK13" s="29">
        <v>422410.42807525716</v>
      </c>
      <c r="AL13" s="30">
        <v>461233.584558173</v>
      </c>
      <c r="AM13" s="29">
        <v>479931.13114245085</v>
      </c>
      <c r="AN13" s="29">
        <v>496457.2021199212</v>
      </c>
      <c r="AO13" s="31">
        <v>501860.1746242051</v>
      </c>
      <c r="AP13" s="30">
        <f>'[2]curr'!$BK$28</f>
        <v>537197.7764364165</v>
      </c>
      <c r="AQ13" s="30">
        <v>542573.2693028334</v>
      </c>
      <c r="AR13" s="30"/>
      <c r="AS13" s="276"/>
      <c r="AT13" s="93"/>
      <c r="AU13" s="93"/>
      <c r="AV13" s="93"/>
      <c r="AW13" s="94"/>
      <c r="AX13" s="32">
        <v>12.259520910943706</v>
      </c>
      <c r="AY13" s="32">
        <v>13.086971175471618</v>
      </c>
      <c r="AZ13" s="32">
        <v>11.687924567466766</v>
      </c>
      <c r="BA13" s="33">
        <v>14.059924263500776</v>
      </c>
      <c r="BB13" s="41">
        <v>18.0295057906541</v>
      </c>
      <c r="BC13" s="32">
        <v>19.272031139372785</v>
      </c>
      <c r="BD13" s="32">
        <v>19.869702718199704</v>
      </c>
      <c r="BE13" s="33">
        <v>18.640411793814266</v>
      </c>
      <c r="BF13" s="41">
        <v>19.55595234761749</v>
      </c>
      <c r="BG13" s="32">
        <v>17.681343733178196</v>
      </c>
      <c r="BH13" s="32">
        <v>16.678178273335106</v>
      </c>
      <c r="BI13" s="33">
        <v>17.728615192423234</v>
      </c>
      <c r="BJ13" s="41">
        <v>23.048181855327684</v>
      </c>
      <c r="BK13" s="32">
        <v>24.874480925045873</v>
      </c>
      <c r="BL13" s="32">
        <v>22.84479899152025</v>
      </c>
      <c r="BM13" s="33">
        <v>18.621630066815825</v>
      </c>
      <c r="BN13" s="41">
        <v>12.561317941173371</v>
      </c>
      <c r="BO13" s="32">
        <v>11.84920131125989</v>
      </c>
      <c r="BP13" s="32">
        <v>14.280170628744315</v>
      </c>
      <c r="BQ13" s="33">
        <v>17.667379015256103</v>
      </c>
      <c r="BR13" s="41">
        <v>21.56194356400549</v>
      </c>
      <c r="BS13" s="32">
        <v>20.463072556060368</v>
      </c>
      <c r="BT13" s="32">
        <v>20.71909359501676</v>
      </c>
      <c r="BU13" s="32">
        <v>20.357871157694746</v>
      </c>
      <c r="BV13" s="42">
        <v>19.331294994993243</v>
      </c>
      <c r="BW13" s="43">
        <v>19.974726745393184</v>
      </c>
      <c r="BX13" s="43">
        <v>18.45407921367601</v>
      </c>
      <c r="BY13" s="44">
        <v>16.688128792081372</v>
      </c>
      <c r="BZ13" s="42">
        <v>17.90388504779004</v>
      </c>
      <c r="CA13" s="43">
        <v>17.452074294495574</v>
      </c>
      <c r="CB13" s="43">
        <v>16.439458575369144</v>
      </c>
      <c r="CC13" s="44">
        <v>16.4852006099935</v>
      </c>
      <c r="CD13" s="42">
        <v>18.689327585760893</v>
      </c>
      <c r="CE13" s="43">
        <v>20.13018063403618</v>
      </c>
      <c r="CF13" s="43">
        <v>22.11449617282706</v>
      </c>
      <c r="CG13" s="43">
        <v>18.80866126126817</v>
      </c>
      <c r="CH13" s="42">
        <f t="shared" si="0"/>
        <v>16.46978763504646</v>
      </c>
      <c r="CI13" s="44">
        <f t="shared" si="0"/>
        <v>13.052318154745706</v>
      </c>
      <c r="CJ13" s="43"/>
      <c r="CK13" s="44"/>
      <c r="CL13" s="305" t="s">
        <v>17</v>
      </c>
    </row>
    <row r="14" spans="1:90" ht="16.5" customHeight="1" thickBot="1">
      <c r="A14" s="119" t="s">
        <v>112</v>
      </c>
      <c r="B14" s="45">
        <v>90382.6470279003</v>
      </c>
      <c r="C14" s="46">
        <v>100838.92850978606</v>
      </c>
      <c r="D14" s="46">
        <v>101004.28146033821</v>
      </c>
      <c r="E14" s="47">
        <v>119135.14300197546</v>
      </c>
      <c r="F14" s="45">
        <v>100395.4128854206</v>
      </c>
      <c r="G14" s="46">
        <v>112175.85711908815</v>
      </c>
      <c r="H14" s="46">
        <v>113554.38844955634</v>
      </c>
      <c r="I14" s="47">
        <v>133025.13382184392</v>
      </c>
      <c r="J14" s="45">
        <v>113714.63045559445</v>
      </c>
      <c r="K14" s="46">
        <v>124149.37443072317</v>
      </c>
      <c r="L14" s="46">
        <v>123474.4712757637</v>
      </c>
      <c r="M14" s="47">
        <v>143782.45052638405</v>
      </c>
      <c r="N14" s="45">
        <v>126517.51302454094</v>
      </c>
      <c r="O14" s="46">
        <v>140995.75496468355</v>
      </c>
      <c r="P14" s="46">
        <v>137108.21105538434</v>
      </c>
      <c r="Q14" s="47">
        <v>169168.08863076865</v>
      </c>
      <c r="R14" s="45">
        <v>150206.41239768578</v>
      </c>
      <c r="S14" s="46">
        <v>171481.14825165903</v>
      </c>
      <c r="T14" s="46">
        <v>186428.7393364401</v>
      </c>
      <c r="U14" s="47">
        <v>195778.79740787434</v>
      </c>
      <c r="V14" s="45">
        <v>184250.707209512</v>
      </c>
      <c r="W14" s="46">
        <v>224305.74546898407</v>
      </c>
      <c r="X14" s="46">
        <v>226746.16819609248</v>
      </c>
      <c r="Y14" s="47">
        <v>247730.37912541145</v>
      </c>
      <c r="Z14" s="45">
        <v>215999.89423068886</v>
      </c>
      <c r="AA14" s="46">
        <v>257862.70650209312</v>
      </c>
      <c r="AB14" s="46">
        <v>244010.6575846898</v>
      </c>
      <c r="AC14" s="47">
        <v>297976.8556153681</v>
      </c>
      <c r="AD14" s="45">
        <v>241156.5727474899</v>
      </c>
      <c r="AE14" s="46">
        <v>296507.7397015377</v>
      </c>
      <c r="AF14" s="46">
        <v>279642.2560344001</v>
      </c>
      <c r="AG14" s="47">
        <v>337124.53224553884</v>
      </c>
      <c r="AH14" s="45">
        <v>286489.95644001896</v>
      </c>
      <c r="AI14" s="46">
        <v>351387.6241862366</v>
      </c>
      <c r="AJ14" s="46">
        <v>321425.750164357</v>
      </c>
      <c r="AK14" s="46">
        <v>382431.1504054121</v>
      </c>
      <c r="AL14" s="45">
        <v>339597.6935752743</v>
      </c>
      <c r="AM14" s="46">
        <v>395011.6494267015</v>
      </c>
      <c r="AN14" s="46">
        <v>368175.3785135586</v>
      </c>
      <c r="AO14" s="47">
        <v>420113.51516775694</v>
      </c>
      <c r="AP14" s="30">
        <f>'[2]curr'!$BK$31</f>
        <v>393200.1090809687</v>
      </c>
      <c r="AQ14" s="30">
        <v>455403.7215275486</v>
      </c>
      <c r="AR14" s="30"/>
      <c r="AS14" s="276"/>
      <c r="AT14" s="93"/>
      <c r="AU14" s="93"/>
      <c r="AV14" s="93"/>
      <c r="AW14" s="94"/>
      <c r="AX14" s="32">
        <v>11.078194970799487</v>
      </c>
      <c r="AY14" s="32">
        <v>11.24261113921088</v>
      </c>
      <c r="AZ14" s="32">
        <v>12.425321786132628</v>
      </c>
      <c r="BA14" s="33">
        <v>11.659020562587585</v>
      </c>
      <c r="BB14" s="41">
        <v>13.266759095233581</v>
      </c>
      <c r="BC14" s="32">
        <v>10.673880832418064</v>
      </c>
      <c r="BD14" s="32">
        <v>8.735974858967353</v>
      </c>
      <c r="BE14" s="33">
        <v>8.086679859271584</v>
      </c>
      <c r="BF14" s="41">
        <v>11.258782196848458</v>
      </c>
      <c r="BG14" s="32">
        <v>13.56944455919178</v>
      </c>
      <c r="BH14" s="32">
        <v>11.041747851806136</v>
      </c>
      <c r="BI14" s="33">
        <v>17.655588711590582</v>
      </c>
      <c r="BJ14" s="41">
        <v>18.723810488236396</v>
      </c>
      <c r="BK14" s="32">
        <v>21.62149725331193</v>
      </c>
      <c r="BL14" s="32">
        <v>35.97197272243085</v>
      </c>
      <c r="BM14" s="33">
        <v>15.730336018152343</v>
      </c>
      <c r="BN14" s="41">
        <v>22.665007617444928</v>
      </c>
      <c r="BO14" s="32">
        <v>30.804900571228814</v>
      </c>
      <c r="BP14" s="32">
        <v>21.626187573415507</v>
      </c>
      <c r="BQ14" s="33">
        <v>26.535857000543388</v>
      </c>
      <c r="BR14" s="41">
        <v>17.23151433284582</v>
      </c>
      <c r="BS14" s="32">
        <v>14.960366246057276</v>
      </c>
      <c r="BT14" s="32">
        <v>7.614015939474129</v>
      </c>
      <c r="BU14" s="32">
        <v>20.282726998338703</v>
      </c>
      <c r="BV14" s="48">
        <v>11.646616127475326</v>
      </c>
      <c r="BW14" s="49">
        <v>14.98667012522452</v>
      </c>
      <c r="BX14" s="49">
        <v>14.602476302635864</v>
      </c>
      <c r="BY14" s="50">
        <v>13.137824596922059</v>
      </c>
      <c r="BZ14" s="48">
        <v>18.798319770449183</v>
      </c>
      <c r="CA14" s="49">
        <v>18.508752769806463</v>
      </c>
      <c r="CB14" s="49">
        <v>14.941766928391885</v>
      </c>
      <c r="CC14" s="50">
        <v>13.439134155587041</v>
      </c>
      <c r="CD14" s="48">
        <v>18.53691032842852</v>
      </c>
      <c r="CE14" s="49">
        <v>12.414327423396315</v>
      </c>
      <c r="CF14" s="49">
        <v>14.544707097175717</v>
      </c>
      <c r="CG14" s="49">
        <v>9.853910249826072</v>
      </c>
      <c r="CH14" s="42">
        <f t="shared" si="0"/>
        <v>15.784092919292164</v>
      </c>
      <c r="CI14" s="44">
        <f t="shared" si="0"/>
        <v>15.288681280285516</v>
      </c>
      <c r="CJ14" s="49"/>
      <c r="CK14" s="50"/>
      <c r="CL14" s="123" t="s">
        <v>18</v>
      </c>
    </row>
    <row r="15" spans="1:90" s="9" customFormat="1" ht="19.5" customHeight="1" thickBot="1">
      <c r="A15" s="124" t="s">
        <v>161</v>
      </c>
      <c r="B15" s="51">
        <v>681552.082172775</v>
      </c>
      <c r="C15" s="52">
        <v>692681.6342902909</v>
      </c>
      <c r="D15" s="52">
        <v>787723.2991339946</v>
      </c>
      <c r="E15" s="53">
        <v>809506.9844029397</v>
      </c>
      <c r="F15" s="51">
        <v>776377.8589051719</v>
      </c>
      <c r="G15" s="52">
        <v>782658.9359509611</v>
      </c>
      <c r="H15" s="52">
        <v>902120.8477517577</v>
      </c>
      <c r="I15" s="53">
        <v>929345.1496680182</v>
      </c>
      <c r="J15" s="51">
        <v>899209.9424798179</v>
      </c>
      <c r="K15" s="52">
        <v>914848.84815606</v>
      </c>
      <c r="L15" s="52">
        <v>1051636.425459417</v>
      </c>
      <c r="M15" s="53">
        <v>1087580.710593171</v>
      </c>
      <c r="N15" s="51">
        <v>1055512.4053242889</v>
      </c>
      <c r="O15" s="52">
        <v>1054858.235972633</v>
      </c>
      <c r="P15" s="52">
        <v>1212413.903612957</v>
      </c>
      <c r="Q15" s="53">
        <v>1259301.0227654986</v>
      </c>
      <c r="R15" s="51">
        <v>1267028.959665487</v>
      </c>
      <c r="S15" s="52">
        <v>1270281.6889677262</v>
      </c>
      <c r="T15" s="52">
        <v>1396839.7491534718</v>
      </c>
      <c r="U15" s="53">
        <v>1369416.6996069734</v>
      </c>
      <c r="V15" s="51">
        <v>1373744.31505608</v>
      </c>
      <c r="W15" s="52">
        <v>1423590.1616722727</v>
      </c>
      <c r="X15" s="52">
        <v>1614849.5803949032</v>
      </c>
      <c r="Y15" s="53">
        <v>1696718.929899226</v>
      </c>
      <c r="Z15" s="51">
        <v>1653528.5716738026</v>
      </c>
      <c r="AA15" s="52">
        <v>1675124.2675833083</v>
      </c>
      <c r="AB15" s="52">
        <v>1906718.4764808652</v>
      </c>
      <c r="AC15" s="53">
        <v>2013488.1880532193</v>
      </c>
      <c r="AD15" s="51">
        <v>1947930.893975678</v>
      </c>
      <c r="AE15" s="52">
        <v>1959777.6858193607</v>
      </c>
      <c r="AF15" s="52">
        <v>2202065.781967786</v>
      </c>
      <c r="AG15" s="53">
        <v>2281916.5298191193</v>
      </c>
      <c r="AH15" s="51">
        <v>2179886.9334697733</v>
      </c>
      <c r="AI15" s="52">
        <v>2206307.3511013896</v>
      </c>
      <c r="AJ15" s="52">
        <v>2460470.592677457</v>
      </c>
      <c r="AK15" s="52">
        <v>2542211.5381693277</v>
      </c>
      <c r="AL15" s="51">
        <v>2410717.6353047993</v>
      </c>
      <c r="AM15" s="52">
        <v>2486632.6186947105</v>
      </c>
      <c r="AN15" s="52">
        <v>2774395.429330119</v>
      </c>
      <c r="AO15" s="53">
        <v>2801061.465365314</v>
      </c>
      <c r="AP15" s="51">
        <f>'[2]curr'!$BK$34</f>
        <v>2697302.545723221</v>
      </c>
      <c r="AQ15" s="51">
        <v>2720073.2495546164</v>
      </c>
      <c r="AR15" s="51"/>
      <c r="AS15" s="277"/>
      <c r="AT15" s="95"/>
      <c r="AU15" s="95"/>
      <c r="AV15" s="95"/>
      <c r="AW15" s="96"/>
      <c r="AX15" s="83">
        <v>13.913210628026292</v>
      </c>
      <c r="AY15" s="83">
        <v>12.989705112199104</v>
      </c>
      <c r="AZ15" s="83">
        <v>14.522554905196941</v>
      </c>
      <c r="BA15" s="84">
        <v>14.803845744884654</v>
      </c>
      <c r="BB15" s="85">
        <v>15.821172920600901</v>
      </c>
      <c r="BC15" s="83">
        <v>16.889848966521143</v>
      </c>
      <c r="BD15" s="83">
        <v>16.573785882487726</v>
      </c>
      <c r="BE15" s="84">
        <v>17.02656553183475</v>
      </c>
      <c r="BF15" s="85">
        <v>17.382199135101217</v>
      </c>
      <c r="BG15" s="83">
        <v>15.304100573419461</v>
      </c>
      <c r="BH15" s="83">
        <v>15.288313932574454</v>
      </c>
      <c r="BI15" s="84">
        <v>15.78920171162936</v>
      </c>
      <c r="BJ15" s="85">
        <v>20.03922959827395</v>
      </c>
      <c r="BK15" s="83">
        <v>20.422028823281835</v>
      </c>
      <c r="BL15" s="83">
        <v>15.211459138742242</v>
      </c>
      <c r="BM15" s="84">
        <v>8.744190217494975</v>
      </c>
      <c r="BN15" s="85">
        <v>8.422487471696556</v>
      </c>
      <c r="BO15" s="83">
        <v>12.068856383274351</v>
      </c>
      <c r="BP15" s="83">
        <v>15.607361644279678</v>
      </c>
      <c r="BQ15" s="84">
        <v>23.900849930206718</v>
      </c>
      <c r="BR15" s="85">
        <v>20.36654518248551</v>
      </c>
      <c r="BS15" s="83">
        <v>17.668997207423914</v>
      </c>
      <c r="BT15" s="83">
        <v>18.074060867922242</v>
      </c>
      <c r="BU15" s="83">
        <v>18.669518714735347</v>
      </c>
      <c r="BV15" s="86">
        <v>17.80448958338006</v>
      </c>
      <c r="BW15" s="87">
        <v>16.992973222620677</v>
      </c>
      <c r="BX15" s="87">
        <v>15.48982239014272</v>
      </c>
      <c r="BY15" s="88">
        <v>13.331508143856311</v>
      </c>
      <c r="BZ15" s="86">
        <v>11.90781665876652</v>
      </c>
      <c r="CA15" s="87">
        <v>12.579470981115776</v>
      </c>
      <c r="CB15" s="87">
        <v>11.734654469711515</v>
      </c>
      <c r="CC15" s="88">
        <v>11.406859319733371</v>
      </c>
      <c r="CD15" s="111">
        <v>10.589223100139094</v>
      </c>
      <c r="CE15" s="110">
        <v>12.70552454304395</v>
      </c>
      <c r="CF15" s="110">
        <v>12.758703441992523</v>
      </c>
      <c r="CG15" s="110">
        <v>10.182099757964707</v>
      </c>
      <c r="CH15" s="80">
        <f t="shared" si="0"/>
        <v>11.887950136565337</v>
      </c>
      <c r="CI15" s="82">
        <f t="shared" si="0"/>
        <v>9.387821470082855</v>
      </c>
      <c r="CJ15" s="110"/>
      <c r="CK15" s="112"/>
      <c r="CL15" s="124" t="s">
        <v>19</v>
      </c>
    </row>
    <row r="16" spans="1:146" s="9" customFormat="1" ht="19.5" customHeight="1" thickBot="1">
      <c r="A16" s="120" t="s">
        <v>162</v>
      </c>
      <c r="B16" s="55">
        <v>53811.312994226275</v>
      </c>
      <c r="C16" s="54">
        <v>67253.35431751746</v>
      </c>
      <c r="D16" s="54">
        <v>69833.09463312871</v>
      </c>
      <c r="E16" s="56">
        <v>79847.23805512757</v>
      </c>
      <c r="F16" s="55">
        <v>60612.02996170535</v>
      </c>
      <c r="G16" s="54">
        <v>72677.88538772544</v>
      </c>
      <c r="H16" s="54">
        <v>74105.15704657431</v>
      </c>
      <c r="I16" s="56">
        <v>95470.9276039949</v>
      </c>
      <c r="J16" s="55">
        <v>53049.341233950414</v>
      </c>
      <c r="K16" s="54">
        <v>89305.96849204169</v>
      </c>
      <c r="L16" s="54">
        <v>87677.02159822159</v>
      </c>
      <c r="M16" s="56">
        <v>111396.66867578629</v>
      </c>
      <c r="N16" s="55">
        <v>70968.47185093712</v>
      </c>
      <c r="O16" s="54">
        <v>95945.51703667705</v>
      </c>
      <c r="P16" s="54">
        <v>109234.4826862771</v>
      </c>
      <c r="Q16" s="56">
        <v>128855.52842610877</v>
      </c>
      <c r="R16" s="55">
        <v>66435.14506650096</v>
      </c>
      <c r="S16" s="54">
        <v>95902.02394982905</v>
      </c>
      <c r="T16" s="54">
        <v>68444.5258400576</v>
      </c>
      <c r="U16" s="56">
        <v>95714.30514361241</v>
      </c>
      <c r="V16" s="55">
        <v>58902.324652334195</v>
      </c>
      <c r="W16" s="54">
        <v>74054.73071295487</v>
      </c>
      <c r="X16" s="54">
        <v>85637.87451194703</v>
      </c>
      <c r="Y16" s="56">
        <v>150329.07012276392</v>
      </c>
      <c r="Z16" s="55">
        <v>90646.68516695197</v>
      </c>
      <c r="AA16" s="54">
        <v>111858.2657798407</v>
      </c>
      <c r="AB16" s="54">
        <v>138438.4075503669</v>
      </c>
      <c r="AC16" s="56">
        <v>194312.6415028405</v>
      </c>
      <c r="AD16" s="55">
        <v>120426.13552713775</v>
      </c>
      <c r="AE16" s="54">
        <v>125394.76958882065</v>
      </c>
      <c r="AF16" s="54">
        <v>153887.35614367126</v>
      </c>
      <c r="AG16" s="56">
        <v>218322.73874037038</v>
      </c>
      <c r="AH16" s="55">
        <v>128846.26868988018</v>
      </c>
      <c r="AI16" s="54">
        <v>134984.650651159</v>
      </c>
      <c r="AJ16" s="54">
        <v>197463.4357097804</v>
      </c>
      <c r="AK16" s="54">
        <v>263109.6449491806</v>
      </c>
      <c r="AL16" s="55">
        <v>136217.78966261324</v>
      </c>
      <c r="AM16" s="54">
        <v>171989.61012532347</v>
      </c>
      <c r="AN16" s="54">
        <v>228287.0997878019</v>
      </c>
      <c r="AO16" s="56">
        <v>345771.83780893765</v>
      </c>
      <c r="AP16" s="55">
        <f>'[2]curr'!$BK$35</f>
        <v>145293.76477718915</v>
      </c>
      <c r="AQ16" s="55">
        <v>207516.40588065854</v>
      </c>
      <c r="AR16" s="55"/>
      <c r="AS16" s="278"/>
      <c r="AT16" s="54"/>
      <c r="AU16" s="54"/>
      <c r="AV16" s="54"/>
      <c r="AW16" s="54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6"/>
      <c r="BJ16" s="34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6"/>
      <c r="BV16" s="57"/>
      <c r="BW16" s="58"/>
      <c r="BX16" s="58"/>
      <c r="BY16" s="59"/>
      <c r="BZ16" s="101"/>
      <c r="CA16" s="102"/>
      <c r="CB16" s="102"/>
      <c r="CC16" s="103"/>
      <c r="CD16" s="101"/>
      <c r="CE16" s="102"/>
      <c r="CF16" s="102"/>
      <c r="CG16" s="103"/>
      <c r="CH16" s="57"/>
      <c r="CI16" s="58"/>
      <c r="CJ16" s="102"/>
      <c r="CK16" s="103"/>
      <c r="CL16" s="125" t="s">
        <v>20</v>
      </c>
      <c r="CR16" s="60"/>
      <c r="CX16" s="60"/>
      <c r="CZ16" s="60"/>
      <c r="DF16" s="60"/>
      <c r="DG16" s="60"/>
      <c r="DH16" s="60"/>
      <c r="DI16" s="60"/>
      <c r="DJ16" s="60"/>
      <c r="DL16" s="61"/>
      <c r="DM16" s="58"/>
      <c r="EP16" s="62"/>
    </row>
    <row r="17" spans="1:146" s="9" customFormat="1" ht="17.25" customHeight="1" thickBot="1">
      <c r="A17" s="121" t="s">
        <v>163</v>
      </c>
      <c r="B17" s="64">
        <v>735363.3951670012</v>
      </c>
      <c r="C17" s="65">
        <v>759934.9886078084</v>
      </c>
      <c r="D17" s="65">
        <v>857556.3937671233</v>
      </c>
      <c r="E17" s="66">
        <v>889354.2224580672</v>
      </c>
      <c r="F17" s="64">
        <v>836989.8888668772</v>
      </c>
      <c r="G17" s="65">
        <v>855336.8213386865</v>
      </c>
      <c r="H17" s="65">
        <v>976226.004798332</v>
      </c>
      <c r="I17" s="66">
        <v>1024816.0772720131</v>
      </c>
      <c r="J17" s="64">
        <v>952259.2837137684</v>
      </c>
      <c r="K17" s="65">
        <v>1004154.8166481017</v>
      </c>
      <c r="L17" s="65">
        <v>1139313.4470576386</v>
      </c>
      <c r="M17" s="66">
        <v>1198977.3792689573</v>
      </c>
      <c r="N17" s="64">
        <v>1126480.8771752259</v>
      </c>
      <c r="O17" s="65">
        <v>1150803.75300931</v>
      </c>
      <c r="P17" s="65">
        <v>1321648.3862992341</v>
      </c>
      <c r="Q17" s="66">
        <v>1388156.5511916075</v>
      </c>
      <c r="R17" s="64">
        <v>1333464.104731988</v>
      </c>
      <c r="S17" s="65">
        <v>1366183.7129175551</v>
      </c>
      <c r="T17" s="65">
        <v>1465284.2749935293</v>
      </c>
      <c r="U17" s="66">
        <v>1465131.0047505859</v>
      </c>
      <c r="V17" s="64">
        <v>1432646.6397084142</v>
      </c>
      <c r="W17" s="65">
        <v>1497644.8923852276</v>
      </c>
      <c r="X17" s="65">
        <v>1700487.4549068501</v>
      </c>
      <c r="Y17" s="66">
        <v>1847048.00002199</v>
      </c>
      <c r="Z17" s="64">
        <v>1744175.2568407545</v>
      </c>
      <c r="AA17" s="65">
        <v>1786982.533363149</v>
      </c>
      <c r="AB17" s="65">
        <v>2045156.884031232</v>
      </c>
      <c r="AC17" s="66">
        <v>2207800.82955606</v>
      </c>
      <c r="AD17" s="64">
        <v>2068357.0295028156</v>
      </c>
      <c r="AE17" s="65">
        <v>2085172.4554081813</v>
      </c>
      <c r="AF17" s="65">
        <v>2355953.138111457</v>
      </c>
      <c r="AG17" s="66">
        <v>2500239.2685594894</v>
      </c>
      <c r="AH17" s="64">
        <v>2308733.2021596534</v>
      </c>
      <c r="AI17" s="65">
        <v>2341292.001752549</v>
      </c>
      <c r="AJ17" s="65">
        <v>2657934.0283872373</v>
      </c>
      <c r="AK17" s="65">
        <v>2805321.183118508</v>
      </c>
      <c r="AL17" s="108">
        <v>2546935.4249674124</v>
      </c>
      <c r="AM17" s="97">
        <v>2658622.228820034</v>
      </c>
      <c r="AN17" s="65">
        <v>3002682.529117921</v>
      </c>
      <c r="AO17" s="66">
        <v>3146833.3031742517</v>
      </c>
      <c r="AP17" s="64">
        <f>'[2]curr'!$BK$38</f>
        <v>2842596.31050041</v>
      </c>
      <c r="AQ17" s="64">
        <v>2927589.655435275</v>
      </c>
      <c r="AR17" s="64"/>
      <c r="AS17" s="279"/>
      <c r="AT17" s="133" t="s">
        <v>100</v>
      </c>
      <c r="AU17" s="65"/>
      <c r="AV17" s="65"/>
      <c r="AW17" s="65"/>
      <c r="AX17" s="67"/>
      <c r="AY17" s="67"/>
      <c r="AZ17" s="67"/>
      <c r="BA17" s="67"/>
      <c r="BB17" s="67"/>
      <c r="BC17" s="67"/>
      <c r="BD17" s="67"/>
      <c r="BE17" s="107" t="s">
        <v>54</v>
      </c>
      <c r="BF17" s="67"/>
      <c r="BG17" s="67"/>
      <c r="BH17" s="67"/>
      <c r="BI17" s="68"/>
      <c r="BJ17" s="133" t="s">
        <v>100</v>
      </c>
      <c r="BK17" s="67"/>
      <c r="BL17" s="67"/>
      <c r="BM17" s="67"/>
      <c r="BN17" s="67"/>
      <c r="BO17" s="67"/>
      <c r="BP17" s="67"/>
      <c r="BQ17" s="107" t="s">
        <v>54</v>
      </c>
      <c r="BR17" s="67"/>
      <c r="BS17" s="67"/>
      <c r="BT17" s="67"/>
      <c r="BU17" s="68"/>
      <c r="BV17" s="57"/>
      <c r="BW17" s="58"/>
      <c r="BX17" s="58"/>
      <c r="BY17" s="59"/>
      <c r="BZ17" s="104"/>
      <c r="CA17" s="105"/>
      <c r="CB17" s="105"/>
      <c r="CC17" s="106"/>
      <c r="CD17" s="104"/>
      <c r="CE17" s="105"/>
      <c r="CF17" s="105"/>
      <c r="CG17" s="106"/>
      <c r="CH17" s="104"/>
      <c r="CI17" s="105"/>
      <c r="CJ17" s="105"/>
      <c r="CK17" s="106"/>
      <c r="CL17" s="126" t="s">
        <v>84</v>
      </c>
      <c r="CR17" s="60"/>
      <c r="CX17" s="60"/>
      <c r="CZ17" s="60"/>
      <c r="DL17" s="63"/>
      <c r="DM17" s="58"/>
      <c r="EK17" s="60"/>
      <c r="EL17" s="60"/>
      <c r="EM17" s="60"/>
      <c r="EN17" s="60"/>
      <c r="EP17" s="62"/>
    </row>
    <row r="18" spans="1:146" ht="19.5" customHeight="1" thickBot="1">
      <c r="A18" s="302" t="s">
        <v>164</v>
      </c>
      <c r="B18" s="26">
        <v>71864.7068724463</v>
      </c>
      <c r="C18" s="27">
        <v>80620.39048043221</v>
      </c>
      <c r="D18" s="27">
        <v>83091.80815243702</v>
      </c>
      <c r="E18" s="28">
        <v>118941.09449468445</v>
      </c>
      <c r="F18" s="26">
        <v>76224.80422738129</v>
      </c>
      <c r="G18" s="27">
        <v>97233.67853724098</v>
      </c>
      <c r="H18" s="27">
        <v>105436.58898096131</v>
      </c>
      <c r="I18" s="28">
        <v>122723.92825441642</v>
      </c>
      <c r="J18" s="26">
        <v>113740.67155318169</v>
      </c>
      <c r="K18" s="27">
        <v>89145.52788909139</v>
      </c>
      <c r="L18" s="27">
        <v>107575.4531696017</v>
      </c>
      <c r="M18" s="28">
        <v>133015.34738812526</v>
      </c>
      <c r="N18" s="26">
        <v>119561.90170662955</v>
      </c>
      <c r="O18" s="27">
        <v>105838.90610588888</v>
      </c>
      <c r="P18" s="27">
        <v>117180.34479814122</v>
      </c>
      <c r="Q18" s="28">
        <v>170439.84738934034</v>
      </c>
      <c r="R18" s="26">
        <v>125848.02977984471</v>
      </c>
      <c r="S18" s="27">
        <v>116872.04392127901</v>
      </c>
      <c r="T18" s="27">
        <v>193318.37638969283</v>
      </c>
      <c r="U18" s="28">
        <v>179294.54990918346</v>
      </c>
      <c r="V18" s="26">
        <v>158917.7318691313</v>
      </c>
      <c r="W18" s="27">
        <v>164217.6429106347</v>
      </c>
      <c r="X18" s="27">
        <v>229502.9188256763</v>
      </c>
      <c r="Y18" s="28">
        <v>218511.70639455767</v>
      </c>
      <c r="Z18" s="26">
        <v>191827.92298286027</v>
      </c>
      <c r="AA18" s="27">
        <v>192545.87468159926</v>
      </c>
      <c r="AB18" s="27">
        <v>255419.95601095288</v>
      </c>
      <c r="AC18" s="28">
        <v>250342.24632458756</v>
      </c>
      <c r="AD18" s="26">
        <v>222112.4398693209</v>
      </c>
      <c r="AE18" s="27">
        <v>224715.24673816536</v>
      </c>
      <c r="AF18" s="27">
        <v>293602.7246852786</v>
      </c>
      <c r="AG18" s="28">
        <v>285464.5887072352</v>
      </c>
      <c r="AH18" s="26">
        <v>266715.2985471923</v>
      </c>
      <c r="AI18" s="27">
        <v>268589.07370502246</v>
      </c>
      <c r="AJ18" s="27">
        <v>334235.3288195231</v>
      </c>
      <c r="AK18" s="29">
        <v>319592.29892826214</v>
      </c>
      <c r="AL18" s="55">
        <v>328541.4019825919</v>
      </c>
      <c r="AM18" s="27">
        <v>294143.02248562704</v>
      </c>
      <c r="AN18" s="109">
        <v>379718.54851305904</v>
      </c>
      <c r="AO18" s="28">
        <v>338937.92301872215</v>
      </c>
      <c r="AP18" s="30">
        <f>'[2]curr'!$BK$39</f>
        <v>380982.1602025334</v>
      </c>
      <c r="AQ18" s="30">
        <v>343157.5747189665</v>
      </c>
      <c r="AR18" s="30"/>
      <c r="AS18" s="276"/>
      <c r="AT18" s="32">
        <v>9.772679377945623</v>
      </c>
      <c r="AU18" s="32">
        <v>10.608853611034252</v>
      </c>
      <c r="AV18" s="32">
        <v>9.689369557076768</v>
      </c>
      <c r="AW18" s="32">
        <v>13.37387190516122</v>
      </c>
      <c r="AX18" s="41">
        <v>9.107016134994769</v>
      </c>
      <c r="AY18" s="32">
        <v>11.367881764409567</v>
      </c>
      <c r="AZ18" s="32">
        <v>10.800428226939347</v>
      </c>
      <c r="BA18" s="33">
        <v>11.975214965508613</v>
      </c>
      <c r="BB18" s="32">
        <v>11.944296422041505</v>
      </c>
      <c r="BC18" s="32">
        <v>8.877667707322441</v>
      </c>
      <c r="BD18" s="32">
        <v>9.442129683224865</v>
      </c>
      <c r="BE18" s="32">
        <v>11.094066467644922</v>
      </c>
      <c r="BF18" s="41">
        <v>10.613753338311797</v>
      </c>
      <c r="BG18" s="32">
        <v>9.196955243595964</v>
      </c>
      <c r="BH18" s="32">
        <v>8.866226903681964</v>
      </c>
      <c r="BI18" s="33">
        <v>12.278143069888845</v>
      </c>
      <c r="BJ18" s="34">
        <v>9.437676599861593</v>
      </c>
      <c r="BK18" s="35">
        <v>8.55463601389983</v>
      </c>
      <c r="BL18" s="35">
        <v>13.193233537604607</v>
      </c>
      <c r="BM18" s="35">
        <v>12.23744152078096</v>
      </c>
      <c r="BN18" s="34">
        <v>11.092597955730083</v>
      </c>
      <c r="BO18" s="35">
        <v>10.965058789676977</v>
      </c>
      <c r="BP18" s="35">
        <v>13.496301790609097</v>
      </c>
      <c r="BQ18" s="36">
        <v>11.830320944120357</v>
      </c>
      <c r="BR18" s="34">
        <v>10.99820228675417</v>
      </c>
      <c r="BS18" s="35">
        <v>10.774916435205597</v>
      </c>
      <c r="BT18" s="35">
        <v>12.489015292924213</v>
      </c>
      <c r="BU18" s="35">
        <v>11.338986876589129</v>
      </c>
      <c r="BV18" s="37">
        <v>10.738592839685491</v>
      </c>
      <c r="BW18" s="38">
        <v>10.77681829890547</v>
      </c>
      <c r="BX18" s="38">
        <v>12.462163187194458</v>
      </c>
      <c r="BY18" s="39">
        <v>11.417490809657803</v>
      </c>
      <c r="BZ18" s="37">
        <v>11.552452154181323</v>
      </c>
      <c r="CA18" s="38">
        <v>11.47183151456431</v>
      </c>
      <c r="CB18" s="38">
        <v>12.5750046934885</v>
      </c>
      <c r="CC18" s="39">
        <v>11.392360377537607</v>
      </c>
      <c r="CD18" s="37">
        <v>12.899479066564695</v>
      </c>
      <c r="CE18" s="38">
        <v>11.063738928270956</v>
      </c>
      <c r="CF18" s="38">
        <v>12.645977216399448</v>
      </c>
      <c r="CG18" s="39">
        <v>10.770761917284625</v>
      </c>
      <c r="CH18" s="37">
        <f aca="true" t="shared" si="1" ref="CH18:CI26">AP18/AP$17*100</f>
        <v>13.402612210365723</v>
      </c>
      <c r="CI18" s="282">
        <f t="shared" si="1"/>
        <v>11.721505234924932</v>
      </c>
      <c r="CJ18" s="38"/>
      <c r="CK18" s="39"/>
      <c r="CL18" s="127" t="s">
        <v>85</v>
      </c>
      <c r="CZ18" s="7"/>
      <c r="DA18" s="7"/>
      <c r="DB18" s="7"/>
      <c r="DC18" s="7"/>
      <c r="DD18" s="7"/>
      <c r="DL18" s="63"/>
      <c r="DM18" s="6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J18" s="9"/>
      <c r="EK18" s="60"/>
      <c r="EL18" s="60"/>
      <c r="EM18" s="60"/>
      <c r="EN18" s="60"/>
      <c r="EP18" s="62"/>
    </row>
    <row r="19" spans="1:146" ht="19.5" customHeight="1">
      <c r="A19" s="303" t="s">
        <v>165</v>
      </c>
      <c r="B19" s="30">
        <v>442534.60215115035</v>
      </c>
      <c r="C19" s="29">
        <v>447764.4565314151</v>
      </c>
      <c r="D19" s="29">
        <v>528132.9242923105</v>
      </c>
      <c r="E19" s="31">
        <v>499076.2765025374</v>
      </c>
      <c r="F19" s="30">
        <v>500091.7092015605</v>
      </c>
      <c r="G19" s="29">
        <v>501606.5277116139</v>
      </c>
      <c r="H19" s="29">
        <v>591691.4659889976</v>
      </c>
      <c r="I19" s="31">
        <v>559311.9560804352</v>
      </c>
      <c r="J19" s="30">
        <v>566925.1553961523</v>
      </c>
      <c r="K19" s="29">
        <v>590531.9390952276</v>
      </c>
      <c r="L19" s="29">
        <v>675741.0969284982</v>
      </c>
      <c r="M19" s="31">
        <v>643467.5751599285</v>
      </c>
      <c r="N19" s="30">
        <v>651873.498197149</v>
      </c>
      <c r="O19" s="29">
        <v>674228.4650531202</v>
      </c>
      <c r="P19" s="29">
        <v>775527.0502666598</v>
      </c>
      <c r="Q19" s="31">
        <v>739098.3295071053</v>
      </c>
      <c r="R19" s="30">
        <v>751955.0297616427</v>
      </c>
      <c r="S19" s="29">
        <v>774705.4815951383</v>
      </c>
      <c r="T19" s="29">
        <v>888701.3902480203</v>
      </c>
      <c r="U19" s="31">
        <v>833922.4301142826</v>
      </c>
      <c r="V19" s="30">
        <v>837129.0433357109</v>
      </c>
      <c r="W19" s="29">
        <v>876438.736994534</v>
      </c>
      <c r="X19" s="29">
        <v>1018050.2299286618</v>
      </c>
      <c r="Y19" s="31">
        <v>975948.7674009983</v>
      </c>
      <c r="Z19" s="30">
        <v>1003997.2269111117</v>
      </c>
      <c r="AA19" s="29">
        <v>1041571.2033044067</v>
      </c>
      <c r="AB19" s="29">
        <v>1155423.4426861177</v>
      </c>
      <c r="AC19" s="31">
        <v>1159331.7946758936</v>
      </c>
      <c r="AD19" s="30">
        <v>1178422.4062345107</v>
      </c>
      <c r="AE19" s="29">
        <v>1226471.1819062405</v>
      </c>
      <c r="AF19" s="29">
        <v>1399467.0947907474</v>
      </c>
      <c r="AG19" s="31">
        <v>1337536.1956674324</v>
      </c>
      <c r="AH19" s="30">
        <v>1330746</v>
      </c>
      <c r="AI19" s="29">
        <v>1372439</v>
      </c>
      <c r="AJ19" s="29">
        <v>1564215</v>
      </c>
      <c r="AK19" s="29">
        <v>1504658.532170984</v>
      </c>
      <c r="AL19" s="30">
        <v>1491772.9958335601</v>
      </c>
      <c r="AM19" s="29">
        <v>1526177.5812587745</v>
      </c>
      <c r="AN19" s="29">
        <v>1744999.611454078</v>
      </c>
      <c r="AO19" s="31">
        <v>1722086.2506759588</v>
      </c>
      <c r="AP19" s="30">
        <f>'[2]curr'!$BK$40</f>
        <v>1671247.0798550013</v>
      </c>
      <c r="AQ19" s="30">
        <v>1692843.4671089544</v>
      </c>
      <c r="AR19" s="30"/>
      <c r="AS19" s="276"/>
      <c r="AT19" s="32">
        <v>60.179035978619886</v>
      </c>
      <c r="AU19" s="32">
        <v>58.92141607425053</v>
      </c>
      <c r="AV19" s="32">
        <v>61.585795188617</v>
      </c>
      <c r="AW19" s="32">
        <v>56.11670399710378</v>
      </c>
      <c r="AX19" s="41">
        <v>59.748835183491664</v>
      </c>
      <c r="AY19" s="32">
        <v>58.644327614301716</v>
      </c>
      <c r="AZ19" s="32">
        <v>60.61009060204545</v>
      </c>
      <c r="BA19" s="33">
        <v>54.57681319454741</v>
      </c>
      <c r="BB19" s="32">
        <v>59.534747005581266</v>
      </c>
      <c r="BC19" s="32">
        <v>58.80885390426555</v>
      </c>
      <c r="BD19" s="32">
        <v>59.31125439392028</v>
      </c>
      <c r="BE19" s="32">
        <v>53.66803296591507</v>
      </c>
      <c r="BF19" s="41">
        <v>57.86813708118979</v>
      </c>
      <c r="BG19" s="32">
        <v>58.58761437734603</v>
      </c>
      <c r="BH19" s="32">
        <v>58.678772531794465</v>
      </c>
      <c r="BI19" s="33">
        <v>53.24315394201439</v>
      </c>
      <c r="BJ19" s="41">
        <v>56.391096475204904</v>
      </c>
      <c r="BK19" s="32">
        <v>56.7058056885128</v>
      </c>
      <c r="BL19" s="32">
        <v>60.650442061964036</v>
      </c>
      <c r="BM19" s="32">
        <v>56.917942996929746</v>
      </c>
      <c r="BN19" s="41">
        <v>58.43234613010304</v>
      </c>
      <c r="BO19" s="32">
        <v>58.521131507928544</v>
      </c>
      <c r="BP19" s="32">
        <v>59.86814116099603</v>
      </c>
      <c r="BQ19" s="33">
        <v>52.83830021685301</v>
      </c>
      <c r="BR19" s="41">
        <v>57.562863764600344</v>
      </c>
      <c r="BS19" s="32">
        <v>58.286591159016076</v>
      </c>
      <c r="BT19" s="32">
        <v>56.49558973728458</v>
      </c>
      <c r="BU19" s="32">
        <v>52.51070563774584</v>
      </c>
      <c r="BV19" s="42">
        <v>56.973839111218425</v>
      </c>
      <c r="BW19" s="43">
        <v>58.81869284841256</v>
      </c>
      <c r="BX19" s="43">
        <v>59.401312876391366</v>
      </c>
      <c r="BY19" s="44">
        <v>53.49632783097806</v>
      </c>
      <c r="BZ19" s="42">
        <v>57.63966138465818</v>
      </c>
      <c r="CA19" s="43">
        <v>58.61887363783226</v>
      </c>
      <c r="CB19" s="43">
        <v>58.85078347671118</v>
      </c>
      <c r="CC19" s="44">
        <v>53.63587389656199</v>
      </c>
      <c r="CD19" s="42">
        <v>58.571292432851806</v>
      </c>
      <c r="CE19" s="43">
        <v>57.40483039352801</v>
      </c>
      <c r="CF19" s="43">
        <v>58.11468893338836</v>
      </c>
      <c r="CG19" s="44">
        <v>54.724419273778125</v>
      </c>
      <c r="CH19" s="42">
        <f t="shared" si="1"/>
        <v>58.792979983879434</v>
      </c>
      <c r="CI19" s="283">
        <f t="shared" si="1"/>
        <v>57.8237958986524</v>
      </c>
      <c r="CJ19" s="43"/>
      <c r="CK19" s="44"/>
      <c r="CL19" s="127" t="s">
        <v>86</v>
      </c>
      <c r="CZ19" s="7"/>
      <c r="DA19" s="7"/>
      <c r="DB19" s="7"/>
      <c r="DC19" s="7"/>
      <c r="DD19" s="7"/>
      <c r="DL19" s="61"/>
      <c r="DM19" s="6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60"/>
      <c r="EF19" s="9"/>
      <c r="EG19" s="9"/>
      <c r="EK19" s="60"/>
      <c r="EL19" s="60"/>
      <c r="EM19" s="60"/>
      <c r="EN19" s="60"/>
      <c r="EP19" s="62"/>
    </row>
    <row r="20" spans="1:146" ht="19.5" customHeight="1">
      <c r="A20" s="127" t="s">
        <v>166</v>
      </c>
      <c r="B20" s="30">
        <v>206942.01999527458</v>
      </c>
      <c r="C20" s="29">
        <v>222721.93397774643</v>
      </c>
      <c r="D20" s="29">
        <v>235390.62238653883</v>
      </c>
      <c r="E20" s="31">
        <v>265972.9883842314</v>
      </c>
      <c r="F20" s="30">
        <v>247653.97693747177</v>
      </c>
      <c r="G20" s="29">
        <v>265351.0536499522</v>
      </c>
      <c r="H20" s="29">
        <v>285948.4615306349</v>
      </c>
      <c r="I20" s="31">
        <v>321338.6609503616</v>
      </c>
      <c r="J20" s="30">
        <v>293092.86045846675</v>
      </c>
      <c r="K20" s="29">
        <v>312335.6488916245</v>
      </c>
      <c r="L20" s="29">
        <v>346756.94971734675</v>
      </c>
      <c r="M20" s="31">
        <v>391588.1660715248</v>
      </c>
      <c r="N20" s="30">
        <v>370401.94988336624</v>
      </c>
      <c r="O20" s="29">
        <v>393346.57237791806</v>
      </c>
      <c r="P20" s="29">
        <v>417273.52676993713</v>
      </c>
      <c r="Q20" s="31">
        <v>460651.3288005242</v>
      </c>
      <c r="R20" s="30">
        <v>451253.19236498507</v>
      </c>
      <c r="S20" s="29">
        <v>470906.80719307414</v>
      </c>
      <c r="T20" s="29">
        <v>457966.50402191014</v>
      </c>
      <c r="U20" s="31">
        <v>440971.3074322398</v>
      </c>
      <c r="V20" s="30">
        <v>457112.1749399016</v>
      </c>
      <c r="W20" s="29">
        <v>502207.6150122049</v>
      </c>
      <c r="X20" s="29">
        <v>514610.37704149645</v>
      </c>
      <c r="Y20" s="31">
        <v>581841.798433481</v>
      </c>
      <c r="Z20" s="30">
        <v>542235.3713019332</v>
      </c>
      <c r="AA20" s="29">
        <v>583052.491073854</v>
      </c>
      <c r="AB20" s="29">
        <v>620403.8005665517</v>
      </c>
      <c r="AC20" s="31">
        <v>661377.5885557539</v>
      </c>
      <c r="AD20" s="30">
        <v>698840.2778755963</v>
      </c>
      <c r="AE20" s="29">
        <v>693807.0262174758</v>
      </c>
      <c r="AF20" s="29">
        <v>701127.0774411713</v>
      </c>
      <c r="AG20" s="31">
        <v>767287.631685269</v>
      </c>
      <c r="AH20" s="30">
        <v>711628.4113434858</v>
      </c>
      <c r="AI20" s="29">
        <v>734936.4664728467</v>
      </c>
      <c r="AJ20" s="29">
        <v>775412.2449973177</v>
      </c>
      <c r="AK20" s="29">
        <v>849565.5050922623</v>
      </c>
      <c r="AL20" s="30">
        <v>731957.1742083535</v>
      </c>
      <c r="AM20" s="29">
        <v>793691.5896592243</v>
      </c>
      <c r="AN20" s="29">
        <v>817255.8066544465</v>
      </c>
      <c r="AO20" s="31">
        <v>868209.8509818739</v>
      </c>
      <c r="AP20" s="30">
        <f>'[2]curr'!$BK$43</f>
        <v>814235.9396957619</v>
      </c>
      <c r="AQ20" s="30">
        <v>828252.7160018175</v>
      </c>
      <c r="AR20" s="30"/>
      <c r="AS20" s="276"/>
      <c r="AT20" s="32">
        <v>28.141463303089488</v>
      </c>
      <c r="AU20" s="32">
        <v>29.308024675343653</v>
      </c>
      <c r="AV20" s="32">
        <v>27.448996252304912</v>
      </c>
      <c r="AW20" s="32">
        <v>29.906305234500863</v>
      </c>
      <c r="AX20" s="41">
        <v>29.58864619891018</v>
      </c>
      <c r="AY20" s="32">
        <v>31.02298966092114</v>
      </c>
      <c r="AZ20" s="32">
        <v>29.291215366641037</v>
      </c>
      <c r="BA20" s="33">
        <v>31.355739637276386</v>
      </c>
      <c r="BB20" s="32">
        <v>30.778682389466216</v>
      </c>
      <c r="BC20" s="32">
        <v>31.104332092357044</v>
      </c>
      <c r="BD20" s="32">
        <v>30.435605812682393</v>
      </c>
      <c r="BE20" s="32">
        <v>32.660179653287926</v>
      </c>
      <c r="BF20" s="41">
        <v>32.88133490665103</v>
      </c>
      <c r="BG20" s="32">
        <v>34.18016072239347</v>
      </c>
      <c r="BH20" s="32">
        <v>31.57220415774505</v>
      </c>
      <c r="BI20" s="33">
        <v>33.184393244774625</v>
      </c>
      <c r="BJ20" s="41">
        <v>33.84067038352578</v>
      </c>
      <c r="BK20" s="32">
        <v>34.468776251725956</v>
      </c>
      <c r="BL20" s="32">
        <v>31.25444747053827</v>
      </c>
      <c r="BM20" s="32">
        <v>30.09773911018338</v>
      </c>
      <c r="BN20" s="41">
        <v>31.906833288139875</v>
      </c>
      <c r="BO20" s="32">
        <v>33.53315712994973</v>
      </c>
      <c r="BP20" s="32">
        <v>30.262521229225182</v>
      </c>
      <c r="BQ20" s="33">
        <v>31.501173679652826</v>
      </c>
      <c r="BR20" s="41">
        <v>31.08835360295677</v>
      </c>
      <c r="BS20" s="32">
        <v>32.6277666506641</v>
      </c>
      <c r="BT20" s="32">
        <v>30.33526696219347</v>
      </c>
      <c r="BU20" s="32">
        <v>29.956397320891593</v>
      </c>
      <c r="BV20" s="42">
        <v>33.78721699916484</v>
      </c>
      <c r="BW20" s="43">
        <v>33.27336424466915</v>
      </c>
      <c r="BX20" s="43">
        <v>29.759805749073514</v>
      </c>
      <c r="BY20" s="44">
        <v>30.688568143613754</v>
      </c>
      <c r="BZ20" s="42">
        <v>30.823328164458708</v>
      </c>
      <c r="CA20" s="43">
        <v>31.390209590376507</v>
      </c>
      <c r="CB20" s="43">
        <v>29.17349477886842</v>
      </c>
      <c r="CC20" s="44">
        <v>30.28407264753375</v>
      </c>
      <c r="CD20" s="42">
        <v>28.738740960333487</v>
      </c>
      <c r="CE20" s="43">
        <v>29.853492574290456</v>
      </c>
      <c r="CF20" s="43">
        <v>27.217522955865952</v>
      </c>
      <c r="CG20" s="44">
        <v>27.589953687921735</v>
      </c>
      <c r="CH20" s="42">
        <f t="shared" si="1"/>
        <v>28.644093313145262</v>
      </c>
      <c r="CI20" s="283">
        <f t="shared" si="1"/>
        <v>28.291284417681574</v>
      </c>
      <c r="CJ20" s="43"/>
      <c r="CK20" s="44"/>
      <c r="CL20" s="127" t="s">
        <v>87</v>
      </c>
      <c r="CZ20" s="7"/>
      <c r="DA20" s="7"/>
      <c r="DB20" s="7"/>
      <c r="DC20" s="7"/>
      <c r="DD20" s="7"/>
      <c r="DL20" s="63"/>
      <c r="DM20" s="6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K20" s="60"/>
      <c r="EL20" s="60"/>
      <c r="EM20" s="60"/>
      <c r="EN20" s="60"/>
      <c r="EP20" s="62"/>
    </row>
    <row r="21" spans="1:146" ht="19.5" customHeight="1">
      <c r="A21" s="127" t="s">
        <v>167</v>
      </c>
      <c r="B21" s="30">
        <v>18204.982761827894</v>
      </c>
      <c r="C21" s="29">
        <v>19519.709785003273</v>
      </c>
      <c r="D21" s="29">
        <v>20522.66182821587</v>
      </c>
      <c r="E21" s="31">
        <v>21902.645624952966</v>
      </c>
      <c r="F21" s="30">
        <v>24514.74043535116</v>
      </c>
      <c r="G21" s="29">
        <v>25145.848051972574</v>
      </c>
      <c r="H21" s="29">
        <v>26314.395763123324</v>
      </c>
      <c r="I21" s="31">
        <v>28414.015749552935</v>
      </c>
      <c r="J21" s="30">
        <v>33436.71708132164</v>
      </c>
      <c r="K21" s="29">
        <v>35393.89932983253</v>
      </c>
      <c r="L21" s="29">
        <v>37228.477089230124</v>
      </c>
      <c r="M21" s="31">
        <v>41041.9064996157</v>
      </c>
      <c r="N21" s="30">
        <v>46909.3444303225</v>
      </c>
      <c r="O21" s="29">
        <v>48234.28499015764</v>
      </c>
      <c r="P21" s="29">
        <v>50508.413074260105</v>
      </c>
      <c r="Q21" s="31">
        <v>55881.95750525975</v>
      </c>
      <c r="R21" s="30">
        <v>26967.831720051454</v>
      </c>
      <c r="S21" s="29">
        <v>27252.000661027676</v>
      </c>
      <c r="T21" s="29">
        <v>26457.459488574663</v>
      </c>
      <c r="U21" s="31">
        <v>26113.708130346204</v>
      </c>
      <c r="V21" s="30">
        <v>40869.59573669775</v>
      </c>
      <c r="W21" s="29">
        <v>43509.01000527402</v>
      </c>
      <c r="X21" s="29">
        <v>45064.24455656578</v>
      </c>
      <c r="Y21" s="31">
        <v>49728.14717997203</v>
      </c>
      <c r="Z21" s="30">
        <v>63443.88312124731</v>
      </c>
      <c r="AA21" s="29">
        <v>65259.22506453526</v>
      </c>
      <c r="AB21" s="29">
        <v>68593.9302727784</v>
      </c>
      <c r="AC21" s="31">
        <v>76211.96154143906</v>
      </c>
      <c r="AD21" s="30">
        <v>41471.194211155416</v>
      </c>
      <c r="AE21" s="29">
        <v>41126.67375951567</v>
      </c>
      <c r="AF21" s="29">
        <v>42235.369503353424</v>
      </c>
      <c r="AG21" s="31">
        <v>45762.76252597548</v>
      </c>
      <c r="AH21" s="30">
        <v>40653.711584992685</v>
      </c>
      <c r="AI21" s="29">
        <v>41110.74223990883</v>
      </c>
      <c r="AJ21" s="29">
        <v>42972.44853549809</v>
      </c>
      <c r="AK21" s="29">
        <v>46447.09763960038</v>
      </c>
      <c r="AL21" s="30">
        <v>44298.60385157424</v>
      </c>
      <c r="AM21" s="29">
        <v>45551.05351683817</v>
      </c>
      <c r="AN21" s="29">
        <v>46505.045553938195</v>
      </c>
      <c r="AO21" s="31">
        <v>50442.442028418605</v>
      </c>
      <c r="AP21" s="30">
        <f>'[2]curr'!$BK$46</f>
        <v>48076.2388037544</v>
      </c>
      <c r="AQ21" s="30">
        <v>47305.548164975335</v>
      </c>
      <c r="AR21" s="30"/>
      <c r="AS21" s="276"/>
      <c r="AT21" s="32">
        <v>2.475644406762121</v>
      </c>
      <c r="AU21" s="32">
        <v>2.568602588066532</v>
      </c>
      <c r="AV21" s="32">
        <v>2.393155946055365</v>
      </c>
      <c r="AW21" s="32">
        <v>2.462758378142818</v>
      </c>
      <c r="AX21" s="41">
        <v>2.9289171543684223</v>
      </c>
      <c r="AY21" s="32">
        <v>2.939876715773424</v>
      </c>
      <c r="AZ21" s="32">
        <v>2.6955229254069435</v>
      </c>
      <c r="BA21" s="33">
        <v>2.772596603401169</v>
      </c>
      <c r="BB21" s="32">
        <v>3.5113038699838084</v>
      </c>
      <c r="BC21" s="32">
        <v>3.5247452626855296</v>
      </c>
      <c r="BD21" s="32">
        <v>3.26762377687856</v>
      </c>
      <c r="BE21" s="32">
        <v>3.423075965339717</v>
      </c>
      <c r="BF21" s="41">
        <v>4.164237971615889</v>
      </c>
      <c r="BG21" s="32">
        <v>4.191356246799399</v>
      </c>
      <c r="BH21" s="32">
        <v>3.8216225735870197</v>
      </c>
      <c r="BI21" s="33">
        <v>4.025623583830665</v>
      </c>
      <c r="BJ21" s="41">
        <v>2.0223890260226915</v>
      </c>
      <c r="BK21" s="32">
        <v>1.9947537365110024</v>
      </c>
      <c r="BL21" s="32">
        <v>1.8056195606611214</v>
      </c>
      <c r="BM21" s="32">
        <v>1.7823462916063009</v>
      </c>
      <c r="BN21" s="41">
        <v>2.852733856620494</v>
      </c>
      <c r="BO21" s="32">
        <v>2.9051619797520427</v>
      </c>
      <c r="BP21" s="32">
        <v>2.6500780365377246</v>
      </c>
      <c r="BQ21" s="33">
        <v>2.6923039996459215</v>
      </c>
      <c r="BR21" s="41">
        <v>3.6374718006356757</v>
      </c>
      <c r="BS21" s="32">
        <v>3.651922939711988</v>
      </c>
      <c r="BT21" s="32">
        <v>3.3539691164216268</v>
      </c>
      <c r="BU21" s="32">
        <v>3.451940071820862</v>
      </c>
      <c r="BV21" s="42">
        <v>2.0050307379052503</v>
      </c>
      <c r="BW21" s="43">
        <v>1.9723392016256491</v>
      </c>
      <c r="BX21" s="43">
        <v>1.7927083871120413</v>
      </c>
      <c r="BY21" s="44">
        <v>1.8303353243604423</v>
      </c>
      <c r="BZ21" s="42">
        <v>1.760866588957272</v>
      </c>
      <c r="CA21" s="43">
        <v>1.755899828348443</v>
      </c>
      <c r="CB21" s="43">
        <v>1.6167612919110945</v>
      </c>
      <c r="CC21" s="44">
        <v>1.6556784270943234</v>
      </c>
      <c r="CD21" s="42">
        <v>1.7392904200600623</v>
      </c>
      <c r="CE21" s="43">
        <v>1.7133330573653904</v>
      </c>
      <c r="CF21" s="43">
        <v>1.548783299698343</v>
      </c>
      <c r="CG21" s="44">
        <v>1.6029588214137895</v>
      </c>
      <c r="CH21" s="42">
        <f t="shared" si="1"/>
        <v>1.69127915301104</v>
      </c>
      <c r="CI21" s="283">
        <f t="shared" si="1"/>
        <v>1.6158530987137927</v>
      </c>
      <c r="CJ21" s="43"/>
      <c r="CK21" s="44"/>
      <c r="CL21" s="127" t="s">
        <v>88</v>
      </c>
      <c r="CZ21" s="7"/>
      <c r="DA21" s="7"/>
      <c r="DB21" s="7"/>
      <c r="DC21" s="7"/>
      <c r="DD21" s="7"/>
      <c r="DL21" s="61"/>
      <c r="DM21" s="6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K21" s="60"/>
      <c r="EL21" s="60"/>
      <c r="EM21" s="60"/>
      <c r="EN21" s="60"/>
      <c r="EP21" s="62"/>
    </row>
    <row r="22" spans="1:146" ht="19.5" customHeight="1">
      <c r="A22" s="127" t="s">
        <v>168</v>
      </c>
      <c r="B22" s="30">
        <v>9197.208646822906</v>
      </c>
      <c r="C22" s="29">
        <v>10049.442223430593</v>
      </c>
      <c r="D22" s="29">
        <v>10390.3858536969</v>
      </c>
      <c r="E22" s="31">
        <v>11417.277867231394</v>
      </c>
      <c r="F22" s="30">
        <v>8669</v>
      </c>
      <c r="G22" s="29">
        <v>10626</v>
      </c>
      <c r="H22" s="29">
        <v>10831</v>
      </c>
      <c r="I22" s="31">
        <v>11266</v>
      </c>
      <c r="J22" s="30">
        <v>11878.09961871494</v>
      </c>
      <c r="K22" s="29">
        <v>12535.098162340479</v>
      </c>
      <c r="L22" s="29">
        <v>12836</v>
      </c>
      <c r="M22" s="31">
        <v>12460</v>
      </c>
      <c r="N22" s="30">
        <v>11554.099128940234</v>
      </c>
      <c r="O22" s="29">
        <v>13198.433739494703</v>
      </c>
      <c r="P22" s="29">
        <v>15325.363329339629</v>
      </c>
      <c r="Q22" s="31">
        <v>13515</v>
      </c>
      <c r="R22" s="30">
        <v>20538</v>
      </c>
      <c r="S22" s="29">
        <v>19805</v>
      </c>
      <c r="T22" s="29">
        <v>18185</v>
      </c>
      <c r="U22" s="31">
        <v>13685</v>
      </c>
      <c r="V22" s="30">
        <v>27907.150575988395</v>
      </c>
      <c r="W22" s="29">
        <v>31546</v>
      </c>
      <c r="X22" s="29">
        <v>29462</v>
      </c>
      <c r="Y22" s="31">
        <v>27397</v>
      </c>
      <c r="Z22" s="30">
        <v>41798.524800729814</v>
      </c>
      <c r="AA22" s="29">
        <v>42967.90978802809</v>
      </c>
      <c r="AB22" s="29">
        <v>41135.85299819042</v>
      </c>
      <c r="AC22" s="31">
        <v>36934.021875109705</v>
      </c>
      <c r="AD22" s="30">
        <v>63507.865641451084</v>
      </c>
      <c r="AE22" s="29">
        <v>64857.83428741513</v>
      </c>
      <c r="AF22" s="29">
        <v>56312.97780307131</v>
      </c>
      <c r="AG22" s="31">
        <v>61994.71397234854</v>
      </c>
      <c r="AH22" s="30">
        <v>66358.66130302085</v>
      </c>
      <c r="AI22" s="29">
        <v>67050.95268048238</v>
      </c>
      <c r="AJ22" s="29">
        <v>69094.05650177132</v>
      </c>
      <c r="AK22" s="29">
        <v>63977.85437077505</v>
      </c>
      <c r="AL22" s="30">
        <v>41859.54493974087</v>
      </c>
      <c r="AM22" s="29">
        <v>43238.978715466306</v>
      </c>
      <c r="AN22" s="29">
        <v>38084.91251707401</v>
      </c>
      <c r="AO22" s="31">
        <v>47364.73973559055</v>
      </c>
      <c r="AP22" s="30">
        <f>'[2]curr'!$BK$47</f>
        <v>21201.776404661625</v>
      </c>
      <c r="AQ22" s="30">
        <v>31568.148070328654</v>
      </c>
      <c r="AR22" s="30"/>
      <c r="AS22" s="276"/>
      <c r="AT22" s="32">
        <v>1.250702537992691</v>
      </c>
      <c r="AU22" s="32">
        <v>1.3224081499183302</v>
      </c>
      <c r="AV22" s="32">
        <v>1.211627122043066</v>
      </c>
      <c r="AW22" s="32">
        <v>1.2837717052352238</v>
      </c>
      <c r="AX22" s="41">
        <v>1.0357353314908204</v>
      </c>
      <c r="AY22" s="32">
        <v>1.2423176151085442</v>
      </c>
      <c r="AZ22" s="32">
        <v>1.1094766935897655</v>
      </c>
      <c r="BA22" s="33">
        <v>1.0993192095492184</v>
      </c>
      <c r="BB22" s="32">
        <v>1.2473598128012873</v>
      </c>
      <c r="BC22" s="32">
        <v>1.2483232619630313</v>
      </c>
      <c r="BD22" s="32">
        <v>1.126643421364851</v>
      </c>
      <c r="BE22" s="32">
        <v>1.03921893902595</v>
      </c>
      <c r="BF22" s="41">
        <v>1.0256808937505804</v>
      </c>
      <c r="BG22" s="32">
        <v>1.1468883121888749</v>
      </c>
      <c r="BH22" s="32">
        <v>1.159564335583414</v>
      </c>
      <c r="BI22" s="33">
        <v>0.9735933593655981</v>
      </c>
      <c r="BJ22" s="41">
        <v>1.5401989395228541</v>
      </c>
      <c r="BK22" s="32">
        <v>1.449658622975779</v>
      </c>
      <c r="BL22" s="32">
        <v>1.2410561083841773</v>
      </c>
      <c r="BM22" s="32">
        <v>0.9340461675868803</v>
      </c>
      <c r="BN22" s="41">
        <v>1.9479437428945021</v>
      </c>
      <c r="BO22" s="32">
        <v>2.106373824689389</v>
      </c>
      <c r="BP22" s="32">
        <v>1.732562031844797</v>
      </c>
      <c r="BQ22" s="33">
        <v>1.4832857619116464</v>
      </c>
      <c r="BR22" s="41">
        <v>2.3964635799523943</v>
      </c>
      <c r="BS22" s="32">
        <v>2.404495230692677</v>
      </c>
      <c r="BT22" s="32">
        <v>2.011378849191612</v>
      </c>
      <c r="BU22" s="32">
        <v>1.6728873991109208</v>
      </c>
      <c r="BV22" s="42">
        <v>3.070449866032891</v>
      </c>
      <c r="BW22" s="43">
        <v>3.1104302245695514</v>
      </c>
      <c r="BX22" s="43">
        <v>2.390241847009404</v>
      </c>
      <c r="BY22" s="44">
        <v>2.47955124743188</v>
      </c>
      <c r="BZ22" s="42">
        <v>2.874245549071981</v>
      </c>
      <c r="CA22" s="43">
        <v>2.8638440925049977</v>
      </c>
      <c r="CB22" s="43">
        <v>2.5995399345444152</v>
      </c>
      <c r="CC22" s="44">
        <v>2.2805892870938465</v>
      </c>
      <c r="CD22" s="42">
        <v>1.6435259618047229</v>
      </c>
      <c r="CE22" s="43">
        <v>1.6263679076608375</v>
      </c>
      <c r="CF22" s="43">
        <v>1.2683629437262545</v>
      </c>
      <c r="CG22" s="44">
        <v>1.5051556651511575</v>
      </c>
      <c r="CH22" s="42">
        <f t="shared" si="1"/>
        <v>0.7458595624831887</v>
      </c>
      <c r="CI22" s="283">
        <f t="shared" si="1"/>
        <v>1.0782982516596948</v>
      </c>
      <c r="CJ22" s="43"/>
      <c r="CK22" s="44"/>
      <c r="CL22" s="127" t="s">
        <v>89</v>
      </c>
      <c r="CZ22" s="7"/>
      <c r="DA22" s="7"/>
      <c r="DB22" s="7"/>
      <c r="DC22" s="7"/>
      <c r="DD22" s="7"/>
      <c r="DL22" s="61"/>
      <c r="DM22" s="6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K22" s="60"/>
      <c r="EL22" s="60"/>
      <c r="EM22" s="60"/>
      <c r="EN22" s="60"/>
      <c r="EP22" s="62"/>
    </row>
    <row r="23" spans="1:146" ht="19.5" customHeight="1">
      <c r="A23" s="127" t="s">
        <v>169</v>
      </c>
      <c r="B23" s="30">
        <v>120171.94764689937</v>
      </c>
      <c r="C23" s="29">
        <v>125538.17048250552</v>
      </c>
      <c r="D23" s="29">
        <v>144881.09495461307</v>
      </c>
      <c r="E23" s="31">
        <v>178459.78691598203</v>
      </c>
      <c r="F23" s="30">
        <v>153604.6368239684</v>
      </c>
      <c r="G23" s="29">
        <v>158004.00107288998</v>
      </c>
      <c r="H23" s="29">
        <v>184263.97111514022</v>
      </c>
      <c r="I23" s="31">
        <v>216214.39098800137</v>
      </c>
      <c r="J23" s="30">
        <v>205307.3248817639</v>
      </c>
      <c r="K23" s="29">
        <v>224999.93119380236</v>
      </c>
      <c r="L23" s="29">
        <v>218976.76370687058</v>
      </c>
      <c r="M23" s="31">
        <v>255587.98021756313</v>
      </c>
      <c r="N23" s="30">
        <v>226288.1716648077</v>
      </c>
      <c r="O23" s="29">
        <v>238062.8449638718</v>
      </c>
      <c r="P23" s="29">
        <v>261917.55237185393</v>
      </c>
      <c r="Q23" s="31">
        <v>292638.43099946657</v>
      </c>
      <c r="R23" s="30">
        <v>333417.3831168831</v>
      </c>
      <c r="S23" s="29">
        <v>357170.0101637493</v>
      </c>
      <c r="T23" s="29">
        <v>325685.4390175042</v>
      </c>
      <c r="U23" s="31">
        <v>312492.16770186333</v>
      </c>
      <c r="V23" s="30">
        <v>296350.2166839737</v>
      </c>
      <c r="W23" s="29">
        <v>309127.7223183724</v>
      </c>
      <c r="X23" s="29">
        <v>329307.9892311834</v>
      </c>
      <c r="Y23" s="31">
        <v>363994.0717664705</v>
      </c>
      <c r="Z23" s="30">
        <v>370322.9369169248</v>
      </c>
      <c r="AA23" s="29">
        <v>385807.68339413445</v>
      </c>
      <c r="AB23" s="29">
        <v>448898.6504422528</v>
      </c>
      <c r="AC23" s="31">
        <v>505163.72924668796</v>
      </c>
      <c r="AD23" s="30">
        <v>489465.4598436584</v>
      </c>
      <c r="AE23" s="29">
        <v>498845.3989455184</v>
      </c>
      <c r="AF23" s="29">
        <v>554262.8240059314</v>
      </c>
      <c r="AG23" s="31">
        <v>607752.3172048916</v>
      </c>
      <c r="AH23" s="30">
        <v>592963.9152505203</v>
      </c>
      <c r="AI23" s="29">
        <v>587420.4729218291</v>
      </c>
      <c r="AJ23" s="29">
        <v>595942.6009494665</v>
      </c>
      <c r="AK23" s="29">
        <v>650480.0108781842</v>
      </c>
      <c r="AL23" s="30">
        <v>610752.832708036</v>
      </c>
      <c r="AM23" s="29">
        <v>725464.2840584589</v>
      </c>
      <c r="AN23" s="29">
        <v>720494.604547905</v>
      </c>
      <c r="AO23" s="31">
        <v>761061.6127274754</v>
      </c>
      <c r="AP23" s="30">
        <f>'[2]curr'!$BK$48</f>
        <v>722814.5150310997</v>
      </c>
      <c r="AQ23" s="30">
        <v>741585.339168824</v>
      </c>
      <c r="AR23" s="30"/>
      <c r="AS23" s="276"/>
      <c r="AT23" s="32">
        <v>16.341845193369775</v>
      </c>
      <c r="AU23" s="32">
        <v>16.51959343423441</v>
      </c>
      <c r="AV23" s="32">
        <v>16.894643431923004</v>
      </c>
      <c r="AW23" s="32">
        <v>20.06622135584411</v>
      </c>
      <c r="AX23" s="41">
        <v>18.352030157965164</v>
      </c>
      <c r="AY23" s="32">
        <v>18.47272292400532</v>
      </c>
      <c r="AZ23" s="32">
        <v>18.875134467781905</v>
      </c>
      <c r="BA23" s="33">
        <v>21.097872660580087</v>
      </c>
      <c r="BB23" s="32">
        <v>21.56002345086882</v>
      </c>
      <c r="BC23" s="32">
        <v>22.40689657246865</v>
      </c>
      <c r="BD23" s="32">
        <v>19.220063124190652</v>
      </c>
      <c r="BE23" s="32">
        <v>21.317164496748113</v>
      </c>
      <c r="BF23" s="41">
        <v>20.08806152415566</v>
      </c>
      <c r="BG23" s="32">
        <v>20.68665872363955</v>
      </c>
      <c r="BH23" s="32">
        <v>19.817491178970293</v>
      </c>
      <c r="BI23" s="33">
        <v>21.08108273150192</v>
      </c>
      <c r="BJ23" s="41">
        <v>25.00385139230249</v>
      </c>
      <c r="BK23" s="32">
        <v>26.14362964414167</v>
      </c>
      <c r="BL23" s="32">
        <v>22.22677500711884</v>
      </c>
      <c r="BM23" s="32">
        <v>21.32861612296983</v>
      </c>
      <c r="BN23" s="41">
        <v>20.68550670277562</v>
      </c>
      <c r="BO23" s="32">
        <v>20.640922550474528</v>
      </c>
      <c r="BP23" s="32">
        <v>19.365505360298137</v>
      </c>
      <c r="BQ23" s="33">
        <v>19.70680089321647</v>
      </c>
      <c r="BR23" s="41">
        <v>21.231979725919008</v>
      </c>
      <c r="BS23" s="32">
        <v>21.589896722047644</v>
      </c>
      <c r="BT23" s="32">
        <v>21.949350387116688</v>
      </c>
      <c r="BU23" s="32">
        <v>22.880856030308912</v>
      </c>
      <c r="BV23" s="42">
        <v>23.664456999540082</v>
      </c>
      <c r="BW23" s="43">
        <v>23.923460030929064</v>
      </c>
      <c r="BX23" s="43">
        <v>23.5260547011657</v>
      </c>
      <c r="BY23" s="44">
        <v>24.307766254509215</v>
      </c>
      <c r="BZ23" s="42">
        <v>25.6835183335972</v>
      </c>
      <c r="CA23" s="43">
        <v>25.08958611237393</v>
      </c>
      <c r="CB23" s="43">
        <v>22.42127135529652</v>
      </c>
      <c r="CC23" s="44">
        <v>23.187363172265517</v>
      </c>
      <c r="CD23" s="42">
        <v>23.97991039430654</v>
      </c>
      <c r="CE23" s="43">
        <v>27.287227052955128</v>
      </c>
      <c r="CF23" s="43">
        <v>23.995031028457085</v>
      </c>
      <c r="CG23" s="44">
        <v>24.18499931215875</v>
      </c>
      <c r="CH23" s="42">
        <f t="shared" si="1"/>
        <v>25.427969225213538</v>
      </c>
      <c r="CI23" s="283">
        <f t="shared" si="1"/>
        <v>25.33091814257572</v>
      </c>
      <c r="CJ23" s="43"/>
      <c r="CK23" s="44"/>
      <c r="CL23" s="127" t="s">
        <v>90</v>
      </c>
      <c r="CZ23" s="7"/>
      <c r="DA23" s="7"/>
      <c r="DB23" s="7"/>
      <c r="DC23" s="7"/>
      <c r="DD23" s="7"/>
      <c r="DL23" s="63"/>
      <c r="DM23" s="6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K23" s="60"/>
      <c r="EL23" s="60"/>
      <c r="EM23" s="60"/>
      <c r="EN23" s="60"/>
      <c r="EP23" s="62"/>
    </row>
    <row r="24" spans="1:146" ht="19.5" customHeight="1">
      <c r="A24" s="306" t="s">
        <v>171</v>
      </c>
      <c r="B24" s="30">
        <v>121808.44258311439</v>
      </c>
      <c r="C24" s="29">
        <v>153572.94341843476</v>
      </c>
      <c r="D24" s="29">
        <v>174788.88826450802</v>
      </c>
      <c r="E24" s="31">
        <v>175774.72573394288</v>
      </c>
      <c r="F24" s="30">
        <v>188794.28451481432</v>
      </c>
      <c r="G24" s="29">
        <v>192456.69306480262</v>
      </c>
      <c r="H24" s="29">
        <v>211328.64329987307</v>
      </c>
      <c r="I24" s="31">
        <v>220886.37912051</v>
      </c>
      <c r="J24" s="30">
        <v>245228.08431386203</v>
      </c>
      <c r="K24" s="29">
        <v>266399.7979606007</v>
      </c>
      <c r="L24" s="29">
        <v>262598.3661613643</v>
      </c>
      <c r="M24" s="31">
        <v>266308.75156417297</v>
      </c>
      <c r="N24" s="30">
        <v>268135.64925969293</v>
      </c>
      <c r="O24" s="29">
        <v>284314.6078164641</v>
      </c>
      <c r="P24" s="29">
        <v>309982.723277992</v>
      </c>
      <c r="Q24" s="31">
        <v>356675.92964585085</v>
      </c>
      <c r="R24" s="30">
        <v>389603.90157028235</v>
      </c>
      <c r="S24" s="29">
        <v>457709.9433420856</v>
      </c>
      <c r="T24" s="29">
        <v>415339.4307878717</v>
      </c>
      <c r="U24" s="31">
        <v>351386.72429976036</v>
      </c>
      <c r="V24" s="30">
        <v>357599.7828964144</v>
      </c>
      <c r="W24" s="29">
        <v>384499.7665650764</v>
      </c>
      <c r="X24" s="29">
        <v>443909.730496497</v>
      </c>
      <c r="Y24" s="31">
        <v>461129.7200420122</v>
      </c>
      <c r="Z24" s="30">
        <v>488039.5707042401</v>
      </c>
      <c r="AA24" s="29">
        <v>491840.5985141698</v>
      </c>
      <c r="AB24" s="29">
        <v>520405.80750933953</v>
      </c>
      <c r="AC24" s="31">
        <v>549896.0232722504</v>
      </c>
      <c r="AD24" s="30">
        <v>628533.0183947289</v>
      </c>
      <c r="AE24" s="29">
        <v>636461.4383431838</v>
      </c>
      <c r="AF24" s="29">
        <v>721084.7763246675</v>
      </c>
      <c r="AG24" s="31">
        <v>735867.7669374194</v>
      </c>
      <c r="AH24" s="30">
        <v>740894.3389837364</v>
      </c>
      <c r="AI24" s="29">
        <v>763721.5993246218</v>
      </c>
      <c r="AJ24" s="29">
        <v>800088.3919330759</v>
      </c>
      <c r="AK24" s="29">
        <v>803725.6697585661</v>
      </c>
      <c r="AL24" s="30">
        <v>789793.365356663</v>
      </c>
      <c r="AM24" s="29">
        <v>817182.1112773455</v>
      </c>
      <c r="AN24" s="29">
        <v>793687.6847976112</v>
      </c>
      <c r="AO24" s="31">
        <v>825426.2628420474</v>
      </c>
      <c r="AP24" s="30">
        <f>'[2]curr'!$BK$49</f>
        <v>835206.4838646713</v>
      </c>
      <c r="AQ24" s="30">
        <v>860536.6553395672</v>
      </c>
      <c r="AR24" s="30"/>
      <c r="AS24" s="276"/>
      <c r="AT24" s="32">
        <v>16.564387537327946</v>
      </c>
      <c r="AU24" s="32">
        <v>20.208694917413727</v>
      </c>
      <c r="AV24" s="32">
        <v>20.38220337868222</v>
      </c>
      <c r="AW24" s="32">
        <v>19.76431002352728</v>
      </c>
      <c r="AX24" s="41">
        <v>22.55633993027148</v>
      </c>
      <c r="AY24" s="32">
        <v>22.500690752864923</v>
      </c>
      <c r="AZ24" s="32">
        <v>21.6475121806993</v>
      </c>
      <c r="BA24" s="33">
        <v>21.55375818346778</v>
      </c>
      <c r="BB24" s="32">
        <v>25.752238755550227</v>
      </c>
      <c r="BC24" s="32">
        <v>26.529753534405287</v>
      </c>
      <c r="BD24" s="32">
        <v>23.048825311378888</v>
      </c>
      <c r="BE24" s="32">
        <v>22.211324097419354</v>
      </c>
      <c r="BF24" s="41">
        <v>23.80294727524114</v>
      </c>
      <c r="BG24" s="32">
        <v>24.7057421452608</v>
      </c>
      <c r="BH24" s="32">
        <v>23.454250501979494</v>
      </c>
      <c r="BI24" s="33">
        <v>25.69421506095092</v>
      </c>
      <c r="BJ24" s="41">
        <v>29.2174270149243</v>
      </c>
      <c r="BK24" s="32">
        <v>33.502810713840425</v>
      </c>
      <c r="BL24" s="32">
        <v>28.345314139790784</v>
      </c>
      <c r="BM24" s="32">
        <v>23.983297272422277</v>
      </c>
      <c r="BN24" s="41">
        <v>24.960780487308195</v>
      </c>
      <c r="BO24" s="32">
        <v>25.67362720762877</v>
      </c>
      <c r="BP24" s="32">
        <v>26.104851830313187</v>
      </c>
      <c r="BQ24" s="33">
        <v>24.965768081637414</v>
      </c>
      <c r="BR24" s="41">
        <v>27.981108480361772</v>
      </c>
      <c r="BS24" s="32">
        <v>27.523525794542188</v>
      </c>
      <c r="BT24" s="32">
        <v>25.44576465369061</v>
      </c>
      <c r="BU24" s="32">
        <v>24.90695790629005</v>
      </c>
      <c r="BV24" s="42">
        <v>30.38803308275136</v>
      </c>
      <c r="BW24" s="43">
        <v>30.523203809470704</v>
      </c>
      <c r="BX24" s="43">
        <v>30.6069235699099</v>
      </c>
      <c r="BY24" s="44">
        <v>29.431893826761186</v>
      </c>
      <c r="BZ24" s="42">
        <v>32.09094659749698</v>
      </c>
      <c r="CA24" s="43">
        <v>32.619664644689614</v>
      </c>
      <c r="CB24" s="43">
        <v>30.101890543105313</v>
      </c>
      <c r="CC24" s="44">
        <v>28.650041021866603</v>
      </c>
      <c r="CD24" s="42">
        <v>31.009555939831817</v>
      </c>
      <c r="CE24" s="43">
        <v>30.73705253867648</v>
      </c>
      <c r="CF24" s="43">
        <v>26.43262073499218</v>
      </c>
      <c r="CG24" s="44">
        <v>26.23037775815545</v>
      </c>
      <c r="CH24" s="42">
        <f t="shared" si="1"/>
        <v>29.38181833204595</v>
      </c>
      <c r="CI24" s="283">
        <f t="shared" si="1"/>
        <v>29.394032518933134</v>
      </c>
      <c r="CJ24" s="43"/>
      <c r="CK24" s="44"/>
      <c r="CL24" s="127" t="s">
        <v>91</v>
      </c>
      <c r="CZ24" s="7"/>
      <c r="DA24" s="7"/>
      <c r="DB24" s="7"/>
      <c r="DC24" s="7"/>
      <c r="DD24" s="7"/>
      <c r="DL24" s="63"/>
      <c r="DM24" s="6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K24" s="60"/>
      <c r="EL24" s="60"/>
      <c r="EM24" s="60"/>
      <c r="EN24" s="60"/>
      <c r="EP24" s="62"/>
    </row>
    <row r="25" spans="1:144" ht="19.5" customHeight="1" thickBot="1">
      <c r="A25" s="127" t="s">
        <v>170</v>
      </c>
      <c r="B25" s="70">
        <v>-11743.630324305836</v>
      </c>
      <c r="C25" s="71">
        <v>7293.828545709897</v>
      </c>
      <c r="D25" s="71">
        <v>9935.784563819441</v>
      </c>
      <c r="E25" s="72">
        <v>-30641.12159760954</v>
      </c>
      <c r="F25" s="70">
        <v>15025.305755958485</v>
      </c>
      <c r="G25" s="71">
        <v>-10173.594620180607</v>
      </c>
      <c r="H25" s="71">
        <v>-16931.23528065221</v>
      </c>
      <c r="I25" s="72">
        <v>-13566.49563024455</v>
      </c>
      <c r="J25" s="70">
        <v>-26893.46096197085</v>
      </c>
      <c r="K25" s="71">
        <v>5612.570046783541</v>
      </c>
      <c r="L25" s="71">
        <v>2797.0726074552513</v>
      </c>
      <c r="M25" s="72">
        <v>-11874.844503627217</v>
      </c>
      <c r="N25" s="70">
        <v>-31972.438576296496</v>
      </c>
      <c r="O25" s="71">
        <v>-37791.146404677245</v>
      </c>
      <c r="P25" s="71">
        <v>-6101.141032965505</v>
      </c>
      <c r="Q25" s="72">
        <v>12607.586635762418</v>
      </c>
      <c r="R25" s="70">
        <v>13088.539558863442</v>
      </c>
      <c r="S25" s="71">
        <v>57182.31272537226</v>
      </c>
      <c r="T25" s="71">
        <v>-29690.463384301052</v>
      </c>
      <c r="U25" s="72">
        <v>10037.565762430953</v>
      </c>
      <c r="V25" s="70">
        <v>-28039.490536575206</v>
      </c>
      <c r="W25" s="71">
        <v>-44902.06829071615</v>
      </c>
      <c r="X25" s="71">
        <v>-21600.5741802369</v>
      </c>
      <c r="Y25" s="72">
        <v>90756.22888852243</v>
      </c>
      <c r="Z25" s="70">
        <v>18588.96151018748</v>
      </c>
      <c r="AA25" s="71">
        <v>-32381.255429238663</v>
      </c>
      <c r="AB25" s="71">
        <v>-24312.941436272464</v>
      </c>
      <c r="AC25" s="72">
        <v>68335.51060883852</v>
      </c>
      <c r="AD25" s="70">
        <v>3070.4042218516115</v>
      </c>
      <c r="AE25" s="71">
        <v>-28190.46810296597</v>
      </c>
      <c r="AF25" s="71">
        <v>30029.84620657144</v>
      </c>
      <c r="AG25" s="72">
        <v>130308.8257337563</v>
      </c>
      <c r="AH25" s="70">
        <v>40561</v>
      </c>
      <c r="AI25" s="71">
        <v>33467</v>
      </c>
      <c r="AJ25" s="71">
        <v>76151</v>
      </c>
      <c r="AK25" s="71">
        <v>174326</v>
      </c>
      <c r="AL25" s="45">
        <v>87546.23680021823</v>
      </c>
      <c r="AM25" s="46">
        <v>47537.83040299022</v>
      </c>
      <c r="AN25" s="71">
        <v>49311.684675031924</v>
      </c>
      <c r="AO25" s="72">
        <v>184156.74684825947</v>
      </c>
      <c r="AP25" s="70">
        <f>'[2]curr'!$BK$50</f>
        <v>19245.084372268757</v>
      </c>
      <c r="AQ25" s="70">
        <v>103413.51754097524</v>
      </c>
      <c r="AR25" s="70"/>
      <c r="AS25" s="280"/>
      <c r="AT25" s="67">
        <v>-1.5969832604516379</v>
      </c>
      <c r="AU25" s="67">
        <v>0.9597963845660143</v>
      </c>
      <c r="AV25" s="67">
        <v>1.1586158806621396</v>
      </c>
      <c r="AW25" s="67">
        <v>-3.445322552460728</v>
      </c>
      <c r="AX25" s="73">
        <v>1.7951597690504781</v>
      </c>
      <c r="AY25" s="67">
        <v>-1.1894255416547985</v>
      </c>
      <c r="AZ25" s="67">
        <v>-1.7343561017051428</v>
      </c>
      <c r="BA25" s="68">
        <v>-1.3237980873951147</v>
      </c>
      <c r="BB25" s="67">
        <v>-2.824174195192675</v>
      </c>
      <c r="BC25" s="67">
        <v>0.5589347333430581</v>
      </c>
      <c r="BD25" s="67">
        <v>0.2455050991172709</v>
      </c>
      <c r="BE25" s="67">
        <v>-0.9904143905423444</v>
      </c>
      <c r="BF25" s="73">
        <v>-2.8382584404336173</v>
      </c>
      <c r="BG25" s="67">
        <v>-3.283891480702489</v>
      </c>
      <c r="BH25" s="67">
        <v>-0.4616311793826945</v>
      </c>
      <c r="BI25" s="68">
        <v>0.9082251295748984</v>
      </c>
      <c r="BJ25" s="73">
        <v>0.9815441984840004</v>
      </c>
      <c r="BK25" s="67">
        <v>4.1855507560733916</v>
      </c>
      <c r="BL25" s="67">
        <v>-2.026259606480262</v>
      </c>
      <c r="BM25" s="67">
        <v>0.6850968090829312</v>
      </c>
      <c r="BN25" s="73">
        <v>-1.9571811889554334</v>
      </c>
      <c r="BO25" s="67">
        <v>-2.9981785748424494</v>
      </c>
      <c r="BP25" s="67">
        <v>-1.2702577791977974</v>
      </c>
      <c r="BQ25" s="68">
        <v>4.913582586237171</v>
      </c>
      <c r="BR25" s="73">
        <v>1.065773719543407</v>
      </c>
      <c r="BS25" s="67">
        <v>-1.8120633427958734</v>
      </c>
      <c r="BT25" s="67">
        <v>-1.1888056914415752</v>
      </c>
      <c r="BU25" s="67">
        <v>3.0951845698227807</v>
      </c>
      <c r="BV25" s="48">
        <v>0.14844652920437362</v>
      </c>
      <c r="BW25" s="49">
        <v>-1.351948997304761</v>
      </c>
      <c r="BX25" s="49">
        <v>1.2746368219634243</v>
      </c>
      <c r="BY25" s="50">
        <v>5.211854216210019</v>
      </c>
      <c r="BZ25" s="48">
        <v>1.756850898235366</v>
      </c>
      <c r="CA25" s="49">
        <v>1.429424436377378</v>
      </c>
      <c r="CB25" s="49">
        <v>2.8650447748775156</v>
      </c>
      <c r="CC25" s="50">
        <v>6.214119119373426</v>
      </c>
      <c r="CD25" s="48">
        <v>3.4373167039104797</v>
      </c>
      <c r="CE25" s="49">
        <v>1.7880626246057063</v>
      </c>
      <c r="CF25" s="49">
        <v>1.6422543574567607</v>
      </c>
      <c r="CG25" s="50">
        <v>5.852129080447259</v>
      </c>
      <c r="CH25" s="48">
        <f t="shared" si="1"/>
        <v>0.6770248839477617</v>
      </c>
      <c r="CI25" s="284">
        <f t="shared" si="1"/>
        <v>3.5323774747250116</v>
      </c>
      <c r="CJ25" s="49"/>
      <c r="CK25" s="50"/>
      <c r="CL25" s="128" t="s">
        <v>92</v>
      </c>
      <c r="CZ25" s="7"/>
      <c r="DA25" s="7"/>
      <c r="DB25" s="7"/>
      <c r="DC25" s="7"/>
      <c r="DD25" s="7"/>
      <c r="DL25" s="61"/>
      <c r="DM25" s="69"/>
      <c r="EK25" s="60"/>
      <c r="EL25" s="60"/>
      <c r="EM25" s="60"/>
      <c r="EN25" s="60"/>
    </row>
    <row r="26" spans="1:144" s="9" customFormat="1" ht="19.5" customHeight="1" thickBot="1">
      <c r="A26" s="304" t="s">
        <v>114</v>
      </c>
      <c r="B26" s="74">
        <v>735363.3951670012</v>
      </c>
      <c r="C26" s="75">
        <v>759934.9886078082</v>
      </c>
      <c r="D26" s="75">
        <v>857556.3937671233</v>
      </c>
      <c r="E26" s="76">
        <v>889354.2224580674</v>
      </c>
      <c r="F26" s="74">
        <v>836989.8888668772</v>
      </c>
      <c r="G26" s="75">
        <v>855336.8213386866</v>
      </c>
      <c r="H26" s="75">
        <v>976226.004798332</v>
      </c>
      <c r="I26" s="76">
        <v>1024816.0772720131</v>
      </c>
      <c r="J26" s="74">
        <v>952259.2837137684</v>
      </c>
      <c r="K26" s="75">
        <v>1004154.8166481017</v>
      </c>
      <c r="L26" s="75">
        <v>1139313.4470576386</v>
      </c>
      <c r="M26" s="76">
        <v>1198977.3792689573</v>
      </c>
      <c r="N26" s="74">
        <v>1126480.8771752259</v>
      </c>
      <c r="O26" s="75">
        <v>1150803.75300931</v>
      </c>
      <c r="P26" s="75">
        <v>1321648.3862992343</v>
      </c>
      <c r="Q26" s="76">
        <v>1388156.5511916075</v>
      </c>
      <c r="R26" s="74">
        <v>1333464.104731988</v>
      </c>
      <c r="S26" s="75">
        <v>1366183.7129175551</v>
      </c>
      <c r="T26" s="75">
        <v>1465284.2749935295</v>
      </c>
      <c r="U26" s="76">
        <v>1465130.0047505859</v>
      </c>
      <c r="V26" s="74">
        <v>1432646.6397084142</v>
      </c>
      <c r="W26" s="75">
        <v>1497644.8923852276</v>
      </c>
      <c r="X26" s="75">
        <v>1700487.4549068501</v>
      </c>
      <c r="Y26" s="76">
        <v>1847048.00002199</v>
      </c>
      <c r="Z26" s="74">
        <v>1744175.2568407545</v>
      </c>
      <c r="AA26" s="75">
        <v>1786982.533363149</v>
      </c>
      <c r="AB26" s="75">
        <v>2045156.884031232</v>
      </c>
      <c r="AC26" s="76">
        <v>2207800.82955606</v>
      </c>
      <c r="AD26" s="74">
        <v>2068357.0295028156</v>
      </c>
      <c r="AE26" s="75">
        <v>2085171.4554081815</v>
      </c>
      <c r="AF26" s="75">
        <v>2355953.138111457</v>
      </c>
      <c r="AG26" s="76">
        <v>2500239.2685594894</v>
      </c>
      <c r="AH26" s="74">
        <v>2308733.2021596534</v>
      </c>
      <c r="AI26" s="75">
        <v>2341292.001752549</v>
      </c>
      <c r="AJ26" s="75">
        <v>2657934.0283872373</v>
      </c>
      <c r="AK26" s="97">
        <v>2805321.183118508</v>
      </c>
      <c r="AL26" s="74">
        <v>2546935.424967412</v>
      </c>
      <c r="AM26" s="75">
        <v>2658622.228820034</v>
      </c>
      <c r="AN26" s="75">
        <v>3002682.529117921</v>
      </c>
      <c r="AO26" s="76">
        <v>3146833.3031742517</v>
      </c>
      <c r="AP26" s="74">
        <f>'[2]curr'!$BK$51</f>
        <v>2842596.3105004104</v>
      </c>
      <c r="AQ26" s="74">
        <v>2927589.6554352753</v>
      </c>
      <c r="AR26" s="74"/>
      <c r="AS26" s="281"/>
      <c r="AT26" s="78">
        <v>100</v>
      </c>
      <c r="AU26" s="78">
        <v>100</v>
      </c>
      <c r="AV26" s="78">
        <v>100</v>
      </c>
      <c r="AW26" s="78">
        <v>100</v>
      </c>
      <c r="AX26" s="77">
        <v>100</v>
      </c>
      <c r="AY26" s="78">
        <v>100</v>
      </c>
      <c r="AZ26" s="78">
        <v>100</v>
      </c>
      <c r="BA26" s="79">
        <v>100</v>
      </c>
      <c r="BB26" s="78">
        <v>100</v>
      </c>
      <c r="BC26" s="78">
        <v>100</v>
      </c>
      <c r="BD26" s="78">
        <v>100</v>
      </c>
      <c r="BE26" s="78">
        <v>100</v>
      </c>
      <c r="BF26" s="77">
        <v>100</v>
      </c>
      <c r="BG26" s="78">
        <v>100</v>
      </c>
      <c r="BH26" s="78">
        <v>100</v>
      </c>
      <c r="BI26" s="79">
        <v>100</v>
      </c>
      <c r="BJ26" s="77">
        <v>100</v>
      </c>
      <c r="BK26" s="78">
        <v>100</v>
      </c>
      <c r="BL26" s="78">
        <v>100</v>
      </c>
      <c r="BM26" s="78">
        <v>99.99993174671775</v>
      </c>
      <c r="BN26" s="77">
        <v>100</v>
      </c>
      <c r="BO26" s="78">
        <v>100</v>
      </c>
      <c r="BP26" s="78">
        <v>100</v>
      </c>
      <c r="BQ26" s="79">
        <v>100</v>
      </c>
      <c r="BR26" s="77">
        <v>100</v>
      </c>
      <c r="BS26" s="78">
        <v>100</v>
      </c>
      <c r="BT26" s="78">
        <v>100</v>
      </c>
      <c r="BU26" s="79">
        <v>100</v>
      </c>
      <c r="BV26" s="80">
        <v>100</v>
      </c>
      <c r="BW26" s="81">
        <v>99.99995204233602</v>
      </c>
      <c r="BX26" s="81">
        <v>100</v>
      </c>
      <c r="BY26" s="82">
        <v>100</v>
      </c>
      <c r="BZ26" s="98">
        <v>100</v>
      </c>
      <c r="CA26" s="99">
        <v>100</v>
      </c>
      <c r="CB26" s="99">
        <v>100</v>
      </c>
      <c r="CC26" s="100">
        <v>100</v>
      </c>
      <c r="CD26" s="98">
        <v>99.99999999999997</v>
      </c>
      <c r="CE26" s="99">
        <v>100</v>
      </c>
      <c r="CF26" s="99">
        <v>100</v>
      </c>
      <c r="CG26" s="100">
        <v>100</v>
      </c>
      <c r="CH26" s="98">
        <f t="shared" si="1"/>
        <v>100.00000000000003</v>
      </c>
      <c r="CI26" s="285">
        <f t="shared" si="1"/>
        <v>100.00000000000003</v>
      </c>
      <c r="CJ26" s="99"/>
      <c r="CK26" s="100"/>
      <c r="CL26" s="273" t="s">
        <v>93</v>
      </c>
      <c r="CZ26" s="60"/>
      <c r="DA26" s="60"/>
      <c r="DB26" s="60"/>
      <c r="DC26" s="60"/>
      <c r="DD26" s="60"/>
      <c r="DL26" s="61"/>
      <c r="DM26" s="58"/>
      <c r="EK26" s="60"/>
      <c r="EL26" s="60"/>
      <c r="EM26" s="60"/>
      <c r="EN26" s="60"/>
    </row>
    <row r="27" spans="58:109" ht="15">
      <c r="BF27" s="69"/>
      <c r="BG27" s="69"/>
      <c r="BH27" s="69"/>
      <c r="BI27" s="69"/>
      <c r="BJ27" s="69"/>
      <c r="BK27" s="69"/>
      <c r="BL27" s="69"/>
      <c r="BM27" s="69"/>
      <c r="BN27" s="69"/>
      <c r="DD27" s="69"/>
      <c r="DE27" s="69"/>
    </row>
    <row r="28" spans="2:109" ht="36" customHeight="1">
      <c r="B28" s="40"/>
      <c r="C28" s="40"/>
      <c r="D28" s="40"/>
      <c r="E28" s="40"/>
      <c r="F28" s="40"/>
      <c r="G28" s="4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DD28" s="69"/>
      <c r="DE28" s="69"/>
    </row>
    <row r="29" spans="2:109" ht="33" customHeight="1">
      <c r="B29" s="40"/>
      <c r="C29" s="40"/>
      <c r="D29" s="40"/>
      <c r="E29" s="40"/>
      <c r="F29" s="40"/>
      <c r="G29" s="40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DD29" s="69"/>
      <c r="DE29" s="69"/>
    </row>
    <row r="30" spans="2:43" ht="21.75" customHeight="1">
      <c r="B30" s="4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26:43" ht="26.25" customHeight="1"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26:43" ht="35.25" customHeight="1"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26:43" ht="40.5" customHeight="1"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26:43" ht="48.75" customHeight="1"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26:43" ht="33.75" customHeight="1"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26:43" ht="24.75" customHeight="1"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26:43" ht="15.75"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26:43" ht="15.75"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26:43" ht="15.75"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26:43" ht="15.75"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26:43" ht="15.75"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26:43" ht="15.75"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26:43" ht="15.75"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26:43" ht="15.75"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</sheetData>
  <sheetProtection/>
  <mergeCells count="25">
    <mergeCell ref="CD5:CG5"/>
    <mergeCell ref="BZ5:CC5"/>
    <mergeCell ref="AH5:AK5"/>
    <mergeCell ref="BV5:BY5"/>
    <mergeCell ref="BR5:BU5"/>
    <mergeCell ref="BN5:BQ5"/>
    <mergeCell ref="AL5:AO5"/>
    <mergeCell ref="BF5:BI5"/>
    <mergeCell ref="BB5:BE5"/>
    <mergeCell ref="AT1:BI1"/>
    <mergeCell ref="F5:I5"/>
    <mergeCell ref="J5:M5"/>
    <mergeCell ref="N5:Q5"/>
    <mergeCell ref="J4:U4"/>
    <mergeCell ref="AD5:AG5"/>
    <mergeCell ref="CH5:CK5"/>
    <mergeCell ref="Z5:AC5"/>
    <mergeCell ref="BJ5:BM5"/>
    <mergeCell ref="B4:I4"/>
    <mergeCell ref="AT5:AW5"/>
    <mergeCell ref="AP5:AS5"/>
    <mergeCell ref="B5:E5"/>
    <mergeCell ref="AX5:BA5"/>
    <mergeCell ref="V5:Y5"/>
    <mergeCell ref="R5:U5"/>
  </mergeCells>
  <printOptions/>
  <pageMargins left="0.196850393700787" right="0.196850393700787" top="0.748031496062992" bottom="0.748031496062992" header="0.31496062992126" footer="0.31496062992126"/>
  <pageSetup horizontalDpi="600" verticalDpi="600" orientation="landscape" pageOrder="overThenDown" scale="60" r:id="rId3"/>
  <colBreaks count="3" manualBreakCount="3">
    <brk id="17" max="32" man="1"/>
    <brk id="41" max="32" man="1"/>
    <brk id="57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Vishal kumar JD</cp:lastModifiedBy>
  <cp:lastPrinted>2014-12-01T08:07:39Z</cp:lastPrinted>
  <dcterms:created xsi:type="dcterms:W3CDTF">2011-02-28T05:04:13Z</dcterms:created>
  <dcterms:modified xsi:type="dcterms:W3CDTF">2024-01-10T05:55:19Z</dcterms:modified>
  <cp:category/>
  <cp:version/>
  <cp:contentType/>
  <cp:contentStatus/>
</cp:coreProperties>
</file>