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69FDBBB2-063E-4106-96BC-56F572C461DD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6" i="1" l="1"/>
  <c r="O12" i="1" s="1"/>
  <c r="O16" i="1"/>
  <c r="O17" i="1"/>
  <c r="O20" i="1"/>
  <c r="O37" i="1"/>
  <c r="O6" i="11"/>
  <c r="O12" i="11" s="1"/>
  <c r="O16" i="11"/>
  <c r="O17" i="11"/>
  <c r="O20" i="11"/>
  <c r="O34" i="11"/>
  <c r="O35" i="11"/>
  <c r="O37" i="11"/>
  <c r="O6" i="12"/>
  <c r="O16" i="12"/>
  <c r="O17" i="12"/>
  <c r="O20" i="12"/>
  <c r="O34" i="12"/>
  <c r="O35" i="12"/>
  <c r="O37" i="12"/>
  <c r="O6" i="10"/>
  <c r="O16" i="10"/>
  <c r="O17" i="10"/>
  <c r="O20" i="10"/>
  <c r="O32" i="11" l="1"/>
  <c r="O32" i="10"/>
  <c r="O32" i="12"/>
  <c r="O33" i="12"/>
  <c r="O36" i="12" s="1"/>
  <c r="O12" i="12"/>
  <c r="O32" i="1"/>
  <c r="O33" i="1"/>
  <c r="O36" i="1" s="1"/>
  <c r="O33" i="10"/>
  <c r="O36" i="10" s="1"/>
  <c r="O12" i="10"/>
  <c r="O33" i="11"/>
  <c r="O38" i="12" l="1"/>
  <c r="O36" i="11"/>
  <c r="O38" i="1"/>
  <c r="O38" i="10"/>
  <c r="N6" i="1"/>
  <c r="N16" i="1"/>
  <c r="N17" i="1"/>
  <c r="N20" i="1"/>
  <c r="N37" i="1"/>
  <c r="N6" i="11"/>
  <c r="N16" i="11"/>
  <c r="N17" i="11"/>
  <c r="N20" i="11"/>
  <c r="N34" i="11"/>
  <c r="N35" i="11"/>
  <c r="N37" i="11"/>
  <c r="N6" i="12"/>
  <c r="N16" i="12"/>
  <c r="N17" i="12"/>
  <c r="N20" i="12"/>
  <c r="N34" i="12"/>
  <c r="N35" i="12"/>
  <c r="N37" i="12"/>
  <c r="N6" i="10"/>
  <c r="N16" i="10"/>
  <c r="N17" i="10"/>
  <c r="N20" i="10"/>
  <c r="N12" i="12" l="1"/>
  <c r="N32" i="11"/>
  <c r="N12" i="11"/>
  <c r="N12" i="1"/>
  <c r="O38" i="11"/>
  <c r="N12" i="10"/>
  <c r="N32" i="12"/>
  <c r="N33" i="11"/>
  <c r="N32" i="1"/>
  <c r="N33" i="1"/>
  <c r="N32" i="10"/>
  <c r="N33" i="12"/>
  <c r="N33" i="10"/>
  <c r="N36" i="11" l="1"/>
  <c r="N36" i="1"/>
  <c r="N36" i="10"/>
  <c r="N36" i="12"/>
  <c r="I2" i="1"/>
  <c r="I2" i="11"/>
  <c r="I2" i="12"/>
  <c r="I2" i="10"/>
  <c r="N38" i="11" l="1"/>
  <c r="N38" i="1"/>
  <c r="N38" i="12"/>
  <c r="N38" i="10"/>
  <c r="D34" i="12" l="1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M1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L17" i="11"/>
  <c r="M17" i="11"/>
  <c r="D37" i="1"/>
  <c r="E37" i="1"/>
  <c r="F37" i="1"/>
  <c r="G37" i="1"/>
  <c r="H37" i="1"/>
  <c r="I37" i="1"/>
  <c r="J37" i="1"/>
  <c r="K37" i="1"/>
  <c r="L37" i="1"/>
  <c r="M37" i="1"/>
  <c r="M17" i="1"/>
  <c r="M17" i="10"/>
  <c r="K20" i="1" l="1"/>
  <c r="L20" i="1"/>
  <c r="M20" i="1"/>
  <c r="K20" i="11"/>
  <c r="L20" i="11"/>
  <c r="M20" i="11"/>
  <c r="K20" i="12"/>
  <c r="L20" i="12"/>
  <c r="M20" i="12"/>
  <c r="K20" i="10"/>
  <c r="L20" i="10"/>
  <c r="M20" i="10"/>
  <c r="K16" i="1"/>
  <c r="L16" i="1"/>
  <c r="M16" i="1"/>
  <c r="K16" i="11"/>
  <c r="L16" i="11"/>
  <c r="M16" i="11"/>
  <c r="K16" i="12"/>
  <c r="L16" i="12"/>
  <c r="M16" i="12"/>
  <c r="K16" i="10"/>
  <c r="L16" i="10"/>
  <c r="M16" i="10"/>
  <c r="K6" i="1"/>
  <c r="L6" i="1"/>
  <c r="M6" i="1"/>
  <c r="K6" i="11"/>
  <c r="L6" i="11"/>
  <c r="M6" i="11"/>
  <c r="K6" i="12"/>
  <c r="L6" i="12"/>
  <c r="M6" i="12"/>
  <c r="K6" i="10"/>
  <c r="L6" i="10"/>
  <c r="M6" i="10"/>
  <c r="M32" i="12" l="1"/>
  <c r="L12" i="12"/>
  <c r="K12" i="12"/>
  <c r="M12" i="12"/>
  <c r="M32" i="11"/>
  <c r="M32" i="1"/>
  <c r="K12" i="1"/>
  <c r="M32" i="10"/>
  <c r="M33" i="11"/>
  <c r="L12" i="1"/>
  <c r="L12" i="10"/>
  <c r="M33" i="12"/>
  <c r="K12" i="11"/>
  <c r="M12" i="11"/>
  <c r="L12" i="11"/>
  <c r="M33" i="1"/>
  <c r="M12" i="1"/>
  <c r="M33" i="10"/>
  <c r="M12" i="10"/>
  <c r="K12" i="10"/>
  <c r="M36" i="11" l="1"/>
  <c r="M36" i="12"/>
  <c r="M36" i="1"/>
  <c r="M36" i="10"/>
  <c r="L17" i="1"/>
  <c r="L17" i="12"/>
  <c r="L17" i="10"/>
  <c r="M38" i="11" l="1"/>
  <c r="M38" i="12"/>
  <c r="M38" i="1"/>
  <c r="M38" i="10"/>
  <c r="L32" i="12"/>
  <c r="L33" i="12"/>
  <c r="L32" i="11"/>
  <c r="L33" i="11"/>
  <c r="L32" i="1"/>
  <c r="L33" i="1"/>
  <c r="L32" i="10"/>
  <c r="L33" i="10"/>
  <c r="C37" i="1"/>
  <c r="L36" i="12" l="1"/>
  <c r="L36" i="11"/>
  <c r="L36" i="1"/>
  <c r="L36" i="10"/>
  <c r="L38" i="12" l="1"/>
  <c r="L38" i="11"/>
  <c r="L38" i="1"/>
  <c r="L38" i="10"/>
  <c r="I20" i="1"/>
  <c r="J20" i="1"/>
  <c r="I20" i="11"/>
  <c r="J20" i="11"/>
  <c r="I20" i="12"/>
  <c r="J20" i="12"/>
  <c r="I20" i="10"/>
  <c r="J20" i="10"/>
  <c r="I17" i="1"/>
  <c r="J17" i="1"/>
  <c r="K17" i="1"/>
  <c r="I17" i="11"/>
  <c r="J17" i="11"/>
  <c r="K17" i="11"/>
  <c r="I17" i="12"/>
  <c r="J17" i="12"/>
  <c r="K17" i="12"/>
  <c r="I17" i="10"/>
  <c r="J17" i="10"/>
  <c r="K17" i="10"/>
  <c r="I16" i="1"/>
  <c r="J16" i="1"/>
  <c r="I16" i="11"/>
  <c r="J16" i="11"/>
  <c r="I16" i="12"/>
  <c r="J16" i="12"/>
  <c r="I16" i="10"/>
  <c r="J16" i="10"/>
  <c r="I6" i="1"/>
  <c r="J6" i="1"/>
  <c r="I6" i="11"/>
  <c r="J6" i="11"/>
  <c r="I6" i="12"/>
  <c r="J6" i="12"/>
  <c r="I6" i="10"/>
  <c r="J6" i="10"/>
  <c r="K32" i="12" l="1"/>
  <c r="K33" i="12"/>
  <c r="K32" i="11"/>
  <c r="K33" i="11"/>
  <c r="K32" i="1"/>
  <c r="K33" i="1"/>
  <c r="K32" i="10"/>
  <c r="K33" i="10"/>
  <c r="I12" i="1"/>
  <c r="I12" i="12"/>
  <c r="J32" i="12"/>
  <c r="I32" i="12"/>
  <c r="J12" i="12"/>
  <c r="J33" i="12"/>
  <c r="J32" i="11"/>
  <c r="J33" i="11"/>
  <c r="J12" i="11"/>
  <c r="J32" i="1"/>
  <c r="J12" i="1"/>
  <c r="J33" i="1"/>
  <c r="J32" i="10"/>
  <c r="J33" i="10"/>
  <c r="J12" i="10"/>
  <c r="I33" i="12"/>
  <c r="I32" i="11"/>
  <c r="I12" i="11"/>
  <c r="I33" i="11"/>
  <c r="I32" i="1"/>
  <c r="I33" i="1"/>
  <c r="I32" i="10"/>
  <c r="I12" i="10"/>
  <c r="I33" i="10"/>
  <c r="K36" i="12" l="1"/>
  <c r="J36" i="12"/>
  <c r="I36" i="12"/>
  <c r="J36" i="11"/>
  <c r="I36" i="11"/>
  <c r="K36" i="11"/>
  <c r="K36" i="1"/>
  <c r="K36" i="10"/>
  <c r="J36" i="10"/>
  <c r="I36" i="1"/>
  <c r="J36" i="1"/>
  <c r="I36" i="10"/>
  <c r="I38" i="12" l="1"/>
  <c r="J38" i="11"/>
  <c r="K38" i="11"/>
  <c r="K38" i="10"/>
  <c r="K38" i="12"/>
  <c r="J38" i="12"/>
  <c r="I38" i="11"/>
  <c r="K38" i="1"/>
  <c r="J38" i="10"/>
  <c r="I38" i="1"/>
  <c r="J38" i="1"/>
  <c r="I38" i="10"/>
  <c r="H20" i="1" l="1"/>
  <c r="H20" i="11"/>
  <c r="H20" i="12"/>
  <c r="H20" i="10"/>
  <c r="H17" i="1"/>
  <c r="H17" i="11"/>
  <c r="H17" i="12"/>
  <c r="H17" i="10"/>
  <c r="H16" i="1"/>
  <c r="H16" i="11"/>
  <c r="H16" i="12"/>
  <c r="H16" i="10"/>
  <c r="H6" i="1"/>
  <c r="H6" i="11"/>
  <c r="H6" i="12"/>
  <c r="H6" i="10"/>
  <c r="H12" i="11" l="1"/>
  <c r="H12" i="10"/>
  <c r="H32" i="12"/>
  <c r="H33" i="12"/>
  <c r="H12" i="12"/>
  <c r="H32" i="11"/>
  <c r="H33" i="11"/>
  <c r="H32" i="1"/>
  <c r="H33" i="1"/>
  <c r="H12" i="1"/>
  <c r="H32" i="10"/>
  <c r="H33" i="10"/>
  <c r="G6" i="1"/>
  <c r="G16" i="1"/>
  <c r="G17" i="1"/>
  <c r="G20" i="1"/>
  <c r="G6" i="11"/>
  <c r="G16" i="11"/>
  <c r="G17" i="11"/>
  <c r="G20" i="11"/>
  <c r="G6" i="12"/>
  <c r="G16" i="12"/>
  <c r="G17" i="12"/>
  <c r="G20" i="12"/>
  <c r="G6" i="10"/>
  <c r="G16" i="10"/>
  <c r="G17" i="10"/>
  <c r="G20" i="10"/>
  <c r="H36" i="12" l="1"/>
  <c r="H36" i="11"/>
  <c r="G12" i="11"/>
  <c r="G12" i="1"/>
  <c r="H36" i="1"/>
  <c r="G12" i="10"/>
  <c r="H36" i="10"/>
  <c r="G32" i="12"/>
  <c r="G33" i="12"/>
  <c r="G32" i="11"/>
  <c r="G32" i="1"/>
  <c r="G33" i="1"/>
  <c r="G32" i="10"/>
  <c r="G33" i="10"/>
  <c r="G33" i="11"/>
  <c r="G12" i="12"/>
  <c r="G36" i="12" l="1"/>
  <c r="G38" i="12" s="1"/>
  <c r="G36" i="11"/>
  <c r="H38" i="12"/>
  <c r="H38" i="11"/>
  <c r="H38" i="1"/>
  <c r="G36" i="1"/>
  <c r="G36" i="10"/>
  <c r="H38" i="10"/>
  <c r="C6" i="10"/>
  <c r="D6" i="10"/>
  <c r="E6" i="10"/>
  <c r="F6" i="10"/>
  <c r="C16" i="10"/>
  <c r="D16" i="10"/>
  <c r="E16" i="10"/>
  <c r="F16" i="10"/>
  <c r="C17" i="10"/>
  <c r="D17" i="10"/>
  <c r="E17" i="10"/>
  <c r="F17" i="10"/>
  <c r="C20" i="10"/>
  <c r="D20" i="10"/>
  <c r="E20" i="10"/>
  <c r="F20" i="10"/>
  <c r="G38" i="11" l="1"/>
  <c r="G38" i="1"/>
  <c r="D32" i="10"/>
  <c r="F12" i="10"/>
  <c r="G38" i="10"/>
  <c r="E12" i="10"/>
  <c r="D12" i="10"/>
  <c r="C12" i="10"/>
  <c r="C32" i="10"/>
  <c r="E33" i="10"/>
  <c r="E32" i="10"/>
  <c r="F33" i="10"/>
  <c r="F32" i="10"/>
  <c r="D33" i="10"/>
  <c r="C33" i="10"/>
  <c r="D36" i="10" l="1"/>
  <c r="F36" i="10"/>
  <c r="C36" i="10"/>
  <c r="E36" i="10"/>
  <c r="F38" i="10" l="1"/>
  <c r="D38" i="10"/>
  <c r="E38" i="10"/>
  <c r="C38" i="10"/>
  <c r="C35" i="12" l="1"/>
  <c r="C34" i="12"/>
  <c r="C35" i="11"/>
  <c r="C34" i="11"/>
  <c r="C37" i="12"/>
  <c r="C37" i="11"/>
  <c r="F20" i="12" l="1"/>
  <c r="E20" i="12"/>
  <c r="D20" i="12"/>
  <c r="C20" i="12"/>
  <c r="F17" i="12"/>
  <c r="E17" i="12"/>
  <c r="D17" i="12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F6" i="11"/>
  <c r="E6" i="11"/>
  <c r="D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C32" i="1" l="1"/>
  <c r="C33" i="11"/>
  <c r="C32" i="11"/>
  <c r="C33" i="12"/>
  <c r="C32" i="12"/>
  <c r="D32" i="1"/>
  <c r="D32" i="11"/>
  <c r="D32" i="12"/>
  <c r="E12" i="12"/>
  <c r="E12" i="11"/>
  <c r="E32" i="1"/>
  <c r="D33" i="1"/>
  <c r="E33" i="1"/>
  <c r="F32" i="1"/>
  <c r="C33" i="1"/>
  <c r="F33" i="1"/>
  <c r="E32" i="12"/>
  <c r="F32" i="12"/>
  <c r="F33" i="12"/>
  <c r="D33" i="12"/>
  <c r="F32" i="11"/>
  <c r="E32" i="11"/>
  <c r="D33" i="11"/>
  <c r="F33" i="11"/>
  <c r="C12" i="12"/>
  <c r="D12" i="12"/>
  <c r="E33" i="12"/>
  <c r="F12" i="12"/>
  <c r="C12" i="11"/>
  <c r="D12" i="11"/>
  <c r="E33" i="11"/>
  <c r="F12" i="11"/>
  <c r="D12" i="1"/>
  <c r="C12" i="1"/>
  <c r="E12" i="1"/>
  <c r="F12" i="1"/>
  <c r="E36" i="12" l="1"/>
  <c r="E38" i="12" s="1"/>
  <c r="D36" i="12"/>
  <c r="D38" i="12" s="1"/>
  <c r="F36" i="12"/>
  <c r="F38" i="12" s="1"/>
  <c r="D36" i="11"/>
  <c r="D38" i="11" s="1"/>
  <c r="F36" i="11"/>
  <c r="F38" i="11" s="1"/>
  <c r="E36" i="11"/>
  <c r="E38" i="11" s="1"/>
  <c r="C36" i="12"/>
  <c r="C36" i="11"/>
  <c r="D36" i="1"/>
  <c r="F36" i="1"/>
  <c r="E36" i="1"/>
  <c r="C36" i="1"/>
  <c r="C38" i="12" l="1"/>
  <c r="C38" i="11"/>
  <c r="E38" i="1"/>
  <c r="F38" i="1"/>
  <c r="C38" i="1"/>
  <c r="D38" i="1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<sst xmlns="http://schemas.openxmlformats.org/spreadsheetml/2006/main" count="280" uniqueCount="76">
  <si>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</si>
  <si>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</si>
  <si>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</si>
  <si>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</si>
  <si>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</si>
  <si>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</si>
  <si>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</si>
  <si>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</si>
  <si>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</si>
  <si>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</si>
  <si>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</si>
  <si>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</si>
  <si>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</si>
  <si>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</si>
  <si>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</si>
  <si>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</si>
  <si>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</si>
  <si>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</si>
  <si>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</si>
  <si>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</si>
  <si>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</si>
  <si>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</si>
  <si>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</si>
  <si>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</si>
  <si>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</si>
  <si>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</si>
  <si>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</si>
  <si>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</si>
  <si>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</si>
  <si>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</si>
  <si>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</si>
  <si>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</si>
  <si>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</si>
  <si>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</si>
  <si>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</si>
  <si>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</si>
  <si>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</si>
  <si>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</si>
  <si>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</si>
  <si>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</si>
  <si>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</si>
  <si>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</si>
  <si>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</si>
  <si>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</si>
  <si>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</si>
  <si>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</si>
  <si>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</si>
  <si>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</si>
  <si>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</si>
  <si>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</si>
  <si>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</si>
  <si>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</si>
  <si>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</si>
  <si>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</si>
  <si>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</si>
  <si>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</si>
  <si>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</si>
  <si>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</si>
  <si>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</si>
  <si>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</si>
  <si>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</si>
  <si>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</si>
  <si>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</si>
  <si>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</si>
  <si>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</si>
  <si>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</si>
  <si>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Kerala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</si>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</sst>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sz val="11"/>
      <name val="Arial"/>
      <family val="2"/>
    </font>
    <font>
      <b/>
      <sz val="10"/>
      <name val="Arial"/>
      <family val="2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1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8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1" fontId="17" fillId="0" borderId="0" xfId="0" applyNumberFormat="1" applyFont="1" applyAlignment="1">
      <alignment wrapText="1"/>
    </xf>
    <xf numFmtId="1" fontId="7" fillId="3" borderId="0" xfId="0" applyNumberFormat="1" applyFont="1" applyFill="1"/>
    <xf numFmtId="0" fontId="7" fillId="3" borderId="0" xfId="0" applyFont="1" applyFill="1"/>
    <xf numFmtId="0" fontId="7" fillId="3" borderId="0" xfId="0" applyFont="1" applyFill="1" applyProtection="1">
      <protection locked="0"/>
    </xf>
    <xf numFmtId="1" fontId="7" fillId="3" borderId="0" xfId="0" applyNumberFormat="1" applyFont="1" applyFill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center" wrapText="1"/>
    </xf>
    <xf numFmtId="1" fontId="7" fillId="3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7" fillId="0" borderId="2" xfId="0" applyNumberFormat="1" applyFont="1" applyBorder="1" applyProtection="1">
      <protection locked="0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7" fillId="3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1" fontId="7" fillId="0" borderId="2" xfId="0" applyNumberFormat="1" applyFont="1" applyBorder="1"/>
    <xf numFmtId="1" fontId="4" fillId="0" borderId="2" xfId="0" applyNumberFormat="1" applyFont="1" applyBorder="1" applyAlignment="1">
      <alignment wrapText="1"/>
    </xf>
    <xf numFmtId="49" fontId="14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1" fontId="16" fillId="0" borderId="2" xfId="0" applyNumberFormat="1" applyFont="1" applyBorder="1" applyAlignment="1">
      <alignment wrapText="1"/>
    </xf>
    <xf numFmtId="0" fontId="10" fillId="3" borderId="2" xfId="0" applyFont="1" applyFill="1" applyBorder="1" applyAlignment="1">
      <alignment horizontal="left" vertical="center" wrapText="1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  <xf numFmtId="49" fontId="12" fillId="3" borderId="2" xfId="0" quotePrefix="1" applyNumberFormat="1" applyFont="1" applyFill="1" applyBorder="1" applyAlignment="1">
      <alignment vertical="center" wrapText="1"/>
    </xf>
    <xf numFmtId="0" fontId="7" fillId="3" borderId="2" xfId="0" applyFont="1" applyFill="1" applyBorder="1" applyAlignment="1" applyProtection="1">
      <alignment vertical="center" wrapText="1"/>
      <protection locked="0"/>
    </xf>
    <xf numFmtId="0" fontId="7" fillId="3" borderId="2" xfId="0" applyFont="1" applyFill="1" applyBorder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V209"/>
  <sheetViews>
    <sheetView topLeftCell="B18" zoomScaleNormal="100" zoomScaleSheetLayoutView="100" workbookViewId="0">
      <selection activeCell="B36" sqref="A36:XFD36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6" width="14.28515625" style="2" customWidth="1"/>
    <col min="7" max="16" width="14.28515625" style="1" customWidth="1"/>
    <col min="17" max="18" width="12.140625" style="2" customWidth="1"/>
    <col min="19" max="19" width="12.140625" style="1" customWidth="1"/>
    <col min="20" max="27" width="12.140625" style="2" customWidth="1"/>
    <col min="28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4" width="9.140625" style="2" customWidth="1"/>
    <col min="45" max="45" width="11.85546875" style="2" customWidth="1"/>
    <col min="46" max="46" width="11.28515625" style="2" customWidth="1"/>
    <col min="47" max="47" width="11.7109375" style="1" customWidth="1"/>
    <col min="48" max="48" width="9.140625" style="2" customWidth="1"/>
    <col min="49" max="49" width="10.85546875" style="2" customWidth="1"/>
    <col min="50" max="50" width="10.85546875" style="1" customWidth="1"/>
    <col min="51" max="51" width="11" style="2" customWidth="1"/>
    <col min="52" max="54" width="11.42578125" style="2" customWidth="1"/>
    <col min="55" max="82" width="9.140625" style="2" customWidth="1"/>
    <col min="83" max="83" width="12.42578125" style="2" customWidth="1"/>
    <col min="84" max="105" width="9.140625" style="2" customWidth="1"/>
    <col min="106" max="106" width="12.140625" style="2" customWidth="1"/>
    <col min="107" max="110" width="9.140625" style="2" customWidth="1"/>
    <col min="111" max="115" width="9.140625" style="2" hidden="1" customWidth="1"/>
    <col min="116" max="116" width="9.140625" style="2" customWidth="1"/>
    <col min="117" max="121" width="9.140625" style="2" hidden="1" customWidth="1"/>
    <col min="122" max="122" width="9.140625" style="2" customWidth="1"/>
    <col min="123" max="127" width="9.140625" style="2" hidden="1" customWidth="1"/>
    <col min="128" max="128" width="9.140625" style="2" customWidth="1"/>
    <col min="129" max="133" width="9.140625" style="2" hidden="1" customWidth="1"/>
    <col min="134" max="134" width="9.140625" style="2" customWidth="1"/>
    <col min="135" max="139" width="9.140625" style="2" hidden="1" customWidth="1"/>
    <col min="140" max="140" width="9.140625" style="1" customWidth="1"/>
    <col min="141" max="145" width="9.140625" style="1" hidden="1" customWidth="1"/>
    <col min="146" max="146" width="9.140625" style="1" customWidth="1"/>
    <col min="147" max="151" width="9.140625" style="1" hidden="1" customWidth="1"/>
    <col min="152" max="152" width="9.140625" style="1" customWidth="1"/>
    <col min="153" max="157" width="9.140625" style="1" hidden="1" customWidth="1"/>
    <col min="158" max="158" width="9.140625" style="1" customWidth="1"/>
    <col min="159" max="188" width="9.140625" style="2" customWidth="1"/>
    <col min="189" max="189" width="9.140625" style="2" hidden="1" customWidth="1"/>
    <col min="190" max="197" width="9.140625" style="2" customWidth="1"/>
    <col min="198" max="198" width="9.140625" style="2" hidden="1" customWidth="1"/>
    <col min="199" max="203" width="9.140625" style="2" customWidth="1"/>
    <col min="204" max="204" width="9.140625" style="2" hidden="1" customWidth="1"/>
    <col min="205" max="214" width="9.140625" style="2" customWidth="1"/>
    <col min="215" max="218" width="8.85546875" style="2"/>
    <col min="219" max="219" width="12.7109375" style="2" bestFit="1" customWidth="1"/>
    <col min="220" max="16384" width="8.85546875" style="2"/>
  </cols>
  <sheetData>
    <row r="1" spans="1:191" ht="18.75" x14ac:dyDescent="0.3">
      <c r="A1" s="2" t="s">
        <v>53</v>
      </c>
      <c r="B1" s="6" t="s">
        <v>66</v>
      </c>
      <c r="AW1" s="3"/>
    </row>
    <row r="2" spans="1:191" ht="15.75" x14ac:dyDescent="0.25">
      <c r="A2" s="7" t="s">
        <v>48</v>
      </c>
      <c r="I2" s="1" t="str">
        <f>[1]GSVA_cur!$I$3</f>
        <v>As on 17.03.2025</v>
      </c>
    </row>
    <row r="3" spans="1:191" ht="15.75" x14ac:dyDescent="0.25">
      <c r="A3" s="7"/>
    </row>
    <row r="4" spans="1:191" ht="15.75" x14ac:dyDescent="0.25">
      <c r="A4" s="7"/>
      <c r="E4" s="8"/>
      <c r="F4" s="8" t="s">
        <v>57</v>
      </c>
      <c r="P4" s="2"/>
      <c r="V4" s="1"/>
      <c r="AF4" s="2"/>
      <c r="AI4" s="2"/>
      <c r="AN4" s="2"/>
      <c r="AU4" s="2"/>
      <c r="AX4" s="2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</row>
    <row r="5" spans="1:191" ht="15.75" x14ac:dyDescent="0.25">
      <c r="A5" s="14" t="s">
        <v>0</v>
      </c>
      <c r="B5" s="15" t="s">
        <v>1</v>
      </c>
      <c r="C5" s="16" t="s">
        <v>21</v>
      </c>
      <c r="D5" s="16" t="s">
        <v>22</v>
      </c>
      <c r="E5" s="16" t="s">
        <v>23</v>
      </c>
      <c r="F5" s="16" t="s">
        <v>56</v>
      </c>
      <c r="G5" s="17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71</v>
      </c>
      <c r="M5" s="17" t="s">
        <v>72</v>
      </c>
      <c r="N5" s="17" t="s">
        <v>73</v>
      </c>
      <c r="O5" s="17" t="s">
        <v>74</v>
      </c>
      <c r="P5" s="2"/>
      <c r="V5" s="1"/>
      <c r="AF5" s="2"/>
      <c r="AI5" s="2"/>
      <c r="AN5" s="2"/>
      <c r="AU5" s="2"/>
      <c r="AX5" s="2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</row>
    <row r="6" spans="1:191" s="11" customFormat="1" ht="15.75" x14ac:dyDescent="0.25">
      <c r="A6" s="18" t="s">
        <v>26</v>
      </c>
      <c r="B6" s="19" t="s">
        <v>2</v>
      </c>
      <c r="C6" s="20">
        <f>SUM(C7:C10)</f>
        <v>4837593.557436089</v>
      </c>
      <c r="D6" s="20">
        <f t="shared" ref="D6:E6" si="0">SUM(D7:D10)</f>
        <v>5036408.5546619827</v>
      </c>
      <c r="E6" s="20">
        <f t="shared" si="0"/>
        <v>5501260.9948549438</v>
      </c>
      <c r="F6" s="20">
        <f t="shared" ref="F6:M6" si="1">SUM(F7:F10)</f>
        <v>6093554.0957982261</v>
      </c>
      <c r="G6" s="20">
        <f t="shared" si="1"/>
        <v>6399310.0162388263</v>
      </c>
      <c r="H6" s="20">
        <f t="shared" si="1"/>
        <v>6920980.0379860029</v>
      </c>
      <c r="I6" s="20">
        <f t="shared" si="1"/>
        <v>7476016.8599365735</v>
      </c>
      <c r="J6" s="20">
        <f t="shared" si="1"/>
        <v>7766775.1278045829</v>
      </c>
      <c r="K6" s="20">
        <f t="shared" si="1"/>
        <v>8152343.1440084372</v>
      </c>
      <c r="L6" s="20">
        <f t="shared" si="1"/>
        <v>8574902.6027760245</v>
      </c>
      <c r="M6" s="20">
        <f t="shared" si="1"/>
        <v>8937893.8469553255</v>
      </c>
      <c r="N6" s="20">
        <f t="shared" ref="N6:O6" si="2">SUM(N7:N10)</f>
        <v>9292793.0886463858</v>
      </c>
      <c r="O6" s="20">
        <f t="shared" si="2"/>
        <v>9449004.0483119674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I6" s="12"/>
    </row>
    <row r="7" spans="1:191" ht="15.75" x14ac:dyDescent="0.25">
      <c r="A7" s="21">
        <v>1.1000000000000001</v>
      </c>
      <c r="B7" s="22" t="s">
        <v>59</v>
      </c>
      <c r="C7" s="23">
        <v>2904593.3658975204</v>
      </c>
      <c r="D7" s="23">
        <v>2640014.7312028334</v>
      </c>
      <c r="E7" s="23">
        <v>2837347.3139407421</v>
      </c>
      <c r="F7" s="23">
        <v>3048090.9047906441</v>
      </c>
      <c r="G7" s="23">
        <v>2617784.0350625413</v>
      </c>
      <c r="H7" s="23">
        <v>2917374</v>
      </c>
      <c r="I7" s="23">
        <v>3199377.8914859626</v>
      </c>
      <c r="J7" s="23">
        <v>3018555.5755349379</v>
      </c>
      <c r="K7" s="23">
        <v>3128046.643388242</v>
      </c>
      <c r="L7" s="23">
        <v>3298557.2673894241</v>
      </c>
      <c r="M7" s="23">
        <v>3515986.6682124138</v>
      </c>
      <c r="N7" s="23">
        <v>3733935.0761846863</v>
      </c>
      <c r="O7" s="23">
        <v>3738822.8890690245</v>
      </c>
      <c r="P7" s="4"/>
      <c r="Q7" s="4"/>
      <c r="R7" s="4"/>
      <c r="S7" s="3"/>
      <c r="T7" s="4"/>
      <c r="U7" s="4"/>
      <c r="V7" s="3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1"/>
      <c r="GG7" s="1"/>
      <c r="GH7" s="1"/>
    </row>
    <row r="8" spans="1:191" ht="15.75" x14ac:dyDescent="0.25">
      <c r="A8" s="21">
        <v>1.2</v>
      </c>
      <c r="B8" s="22" t="s">
        <v>60</v>
      </c>
      <c r="C8" s="23">
        <v>1125351.1906918595</v>
      </c>
      <c r="D8" s="23">
        <v>1411392.551489722</v>
      </c>
      <c r="E8" s="23">
        <v>1548294.396110941</v>
      </c>
      <c r="F8" s="23">
        <v>1686130.9688710272</v>
      </c>
      <c r="G8" s="23">
        <v>1857357.8433648252</v>
      </c>
      <c r="H8" s="23">
        <v>1933214</v>
      </c>
      <c r="I8" s="23">
        <v>2163987.5777252861</v>
      </c>
      <c r="J8" s="23">
        <v>2265784.2697467366</v>
      </c>
      <c r="K8" s="23">
        <v>2435453.9631767552</v>
      </c>
      <c r="L8" s="23">
        <v>2604303.7073345082</v>
      </c>
      <c r="M8" s="23">
        <v>2622371.6144030257</v>
      </c>
      <c r="N8" s="23">
        <v>2526370.2531381552</v>
      </c>
      <c r="O8" s="23">
        <v>2720121.9843629259</v>
      </c>
      <c r="P8" s="4"/>
      <c r="Q8" s="4"/>
      <c r="R8" s="4"/>
      <c r="S8" s="3"/>
      <c r="T8" s="4"/>
      <c r="U8" s="4"/>
      <c r="V8" s="3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1"/>
      <c r="GG8" s="1"/>
      <c r="GH8" s="1"/>
    </row>
    <row r="9" spans="1:191" ht="15.75" x14ac:dyDescent="0.25">
      <c r="A9" s="21">
        <v>1.3</v>
      </c>
      <c r="B9" s="22" t="s">
        <v>61</v>
      </c>
      <c r="C9" s="23">
        <v>430286.19107655704</v>
      </c>
      <c r="D9" s="23">
        <v>469818.68595273269</v>
      </c>
      <c r="E9" s="23">
        <v>492781.867775861</v>
      </c>
      <c r="F9" s="23">
        <v>655012.74365880212</v>
      </c>
      <c r="G9" s="23">
        <v>1089809.1378114598</v>
      </c>
      <c r="H9" s="23">
        <v>1096968</v>
      </c>
      <c r="I9" s="23">
        <v>993607.39072532509</v>
      </c>
      <c r="J9" s="23">
        <v>1335104.3498238199</v>
      </c>
      <c r="K9" s="23">
        <v>1531564.7388654398</v>
      </c>
      <c r="L9" s="23">
        <v>1604809.0395048968</v>
      </c>
      <c r="M9" s="23">
        <v>1375604.0544255406</v>
      </c>
      <c r="N9" s="23">
        <v>1421223.7103148466</v>
      </c>
      <c r="O9" s="23">
        <v>1441843.3962105019</v>
      </c>
      <c r="P9" s="4"/>
      <c r="Q9" s="4"/>
      <c r="R9" s="4"/>
      <c r="S9" s="3"/>
      <c r="T9" s="4"/>
      <c r="U9" s="4"/>
      <c r="V9" s="3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1"/>
      <c r="GG9" s="1"/>
      <c r="GH9" s="1"/>
    </row>
    <row r="10" spans="1:191" ht="15.75" x14ac:dyDescent="0.25">
      <c r="A10" s="21">
        <v>1.4</v>
      </c>
      <c r="B10" s="22" t="s">
        <v>62</v>
      </c>
      <c r="C10" s="23">
        <v>377362.80977015157</v>
      </c>
      <c r="D10" s="23">
        <v>515182.58601669472</v>
      </c>
      <c r="E10" s="23">
        <v>622837.41702740011</v>
      </c>
      <c r="F10" s="23">
        <v>704319.47847775312</v>
      </c>
      <c r="G10" s="23">
        <v>834359</v>
      </c>
      <c r="H10" s="23">
        <v>973424.03798600251</v>
      </c>
      <c r="I10" s="23">
        <v>1119044</v>
      </c>
      <c r="J10" s="23">
        <v>1147330.9326990875</v>
      </c>
      <c r="K10" s="23">
        <v>1057277.7985780002</v>
      </c>
      <c r="L10" s="23">
        <v>1067232.5885471953</v>
      </c>
      <c r="M10" s="23">
        <v>1423931.5099143444</v>
      </c>
      <c r="N10" s="23">
        <v>1611264.0490086987</v>
      </c>
      <c r="O10" s="23">
        <v>1548215.778669514</v>
      </c>
      <c r="P10" s="4"/>
      <c r="Q10" s="4"/>
      <c r="R10" s="4"/>
      <c r="S10" s="3"/>
      <c r="T10" s="4"/>
      <c r="U10" s="4"/>
      <c r="V10" s="3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1"/>
      <c r="GG10" s="1"/>
      <c r="GH10" s="1"/>
    </row>
    <row r="11" spans="1:191" ht="15.75" x14ac:dyDescent="0.25">
      <c r="A11" s="24" t="s">
        <v>31</v>
      </c>
      <c r="B11" s="22" t="s">
        <v>3</v>
      </c>
      <c r="C11" s="23">
        <v>272483.20135236508</v>
      </c>
      <c r="D11" s="23">
        <v>267682.53890123434</v>
      </c>
      <c r="E11" s="23">
        <v>401835.51950063615</v>
      </c>
      <c r="F11" s="23">
        <v>645947.76981107204</v>
      </c>
      <c r="G11" s="23">
        <v>207373</v>
      </c>
      <c r="H11" s="23">
        <v>301386</v>
      </c>
      <c r="I11" s="23">
        <v>390621.76771826571</v>
      </c>
      <c r="J11" s="23">
        <v>322753.05753098172</v>
      </c>
      <c r="K11" s="23">
        <v>241090.74150615928</v>
      </c>
      <c r="L11" s="23">
        <v>242630</v>
      </c>
      <c r="M11" s="23">
        <v>278911.64537361043</v>
      </c>
      <c r="N11" s="23">
        <v>328242.99693005468</v>
      </c>
      <c r="O11" s="23">
        <v>345405.37918332126</v>
      </c>
      <c r="P11" s="4"/>
      <c r="Q11" s="4"/>
      <c r="R11" s="4"/>
      <c r="S11" s="3"/>
      <c r="T11" s="4"/>
      <c r="U11" s="4"/>
      <c r="V11" s="3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1"/>
      <c r="GG11" s="1"/>
      <c r="GH11" s="1"/>
    </row>
    <row r="12" spans="1:191" s="12" customFormat="1" ht="15.75" x14ac:dyDescent="0.25">
      <c r="A12" s="25"/>
      <c r="B12" s="26" t="s">
        <v>28</v>
      </c>
      <c r="C12" s="27">
        <f>C6+C11</f>
        <v>5110076.7587884543</v>
      </c>
      <c r="D12" s="27">
        <f t="shared" ref="D12:E12" si="3">D6+D11</f>
        <v>5304091.0935632167</v>
      </c>
      <c r="E12" s="27">
        <f t="shared" si="3"/>
        <v>5903096.5143555803</v>
      </c>
      <c r="F12" s="27">
        <f t="shared" ref="F12:M12" si="4">F6+F11</f>
        <v>6739501.8656092985</v>
      </c>
      <c r="G12" s="27">
        <f t="shared" si="4"/>
        <v>6606683.0162388263</v>
      </c>
      <c r="H12" s="27">
        <f t="shared" si="4"/>
        <v>7222366.0379860029</v>
      </c>
      <c r="I12" s="27">
        <f t="shared" si="4"/>
        <v>7866638.6276548393</v>
      </c>
      <c r="J12" s="27">
        <f t="shared" si="4"/>
        <v>8089528.1853355644</v>
      </c>
      <c r="K12" s="27">
        <f t="shared" si="4"/>
        <v>8393433.8855145965</v>
      </c>
      <c r="L12" s="27">
        <f t="shared" si="4"/>
        <v>8817532.6027760245</v>
      </c>
      <c r="M12" s="27">
        <f t="shared" si="4"/>
        <v>9216805.4923289362</v>
      </c>
      <c r="N12" s="27">
        <f t="shared" ref="N12:O12" si="5">N6+N11</f>
        <v>9621036.0855764411</v>
      </c>
      <c r="O12" s="27">
        <f t="shared" si="5"/>
        <v>9794409.4274952896</v>
      </c>
      <c r="P12" s="4"/>
      <c r="Q12" s="4"/>
      <c r="R12" s="4"/>
      <c r="S12" s="3"/>
      <c r="T12" s="4"/>
      <c r="U12" s="4"/>
      <c r="V12" s="3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1"/>
      <c r="GG12" s="11"/>
      <c r="GH12" s="11"/>
    </row>
    <row r="13" spans="1:191" s="1" customFormat="1" ht="15.75" x14ac:dyDescent="0.25">
      <c r="A13" s="28" t="s">
        <v>32</v>
      </c>
      <c r="B13" s="29" t="s">
        <v>4</v>
      </c>
      <c r="C13" s="30">
        <v>3420403.5387228979</v>
      </c>
      <c r="D13" s="30">
        <v>4054145.1367559633</v>
      </c>
      <c r="E13" s="30">
        <v>4069128.950495786</v>
      </c>
      <c r="F13" s="30">
        <v>4295380.5965999998</v>
      </c>
      <c r="G13" s="30">
        <v>5161951.8106351895</v>
      </c>
      <c r="H13" s="30">
        <v>6200810.9216455305</v>
      </c>
      <c r="I13" s="30">
        <v>6815443.9947392931</v>
      </c>
      <c r="J13" s="30">
        <v>6756751.3865623465</v>
      </c>
      <c r="K13" s="30">
        <v>6738146.4734105216</v>
      </c>
      <c r="L13" s="30">
        <v>6712507.0046495199</v>
      </c>
      <c r="M13" s="30">
        <v>7543048.5275803404</v>
      </c>
      <c r="N13" s="30">
        <v>7667539.8632182209</v>
      </c>
      <c r="O13" s="30">
        <v>8092824.4961320758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I13" s="2"/>
    </row>
    <row r="14" spans="1:191" ht="30" x14ac:dyDescent="0.25">
      <c r="A14" s="24" t="s">
        <v>33</v>
      </c>
      <c r="B14" s="22" t="s">
        <v>5</v>
      </c>
      <c r="C14" s="23">
        <v>467897.98699940188</v>
      </c>
      <c r="D14" s="23">
        <v>538744.55061341065</v>
      </c>
      <c r="E14" s="23">
        <v>570824.20418471599</v>
      </c>
      <c r="F14" s="23">
        <v>490186.04263222392</v>
      </c>
      <c r="G14" s="23">
        <v>609792.2695699241</v>
      </c>
      <c r="H14" s="23">
        <v>576841.64938488812</v>
      </c>
      <c r="I14" s="23">
        <v>777004.17664400383</v>
      </c>
      <c r="J14" s="23">
        <v>959636.22668993403</v>
      </c>
      <c r="K14" s="23">
        <v>1060464.5482603265</v>
      </c>
      <c r="L14" s="23">
        <v>1146647.0540550449</v>
      </c>
      <c r="M14" s="23">
        <v>1363850.4339967191</v>
      </c>
      <c r="N14" s="23">
        <v>1297355.5286148014</v>
      </c>
      <c r="O14" s="23">
        <v>1461848.2614600335</v>
      </c>
      <c r="P14" s="4"/>
      <c r="Q14" s="4"/>
      <c r="R14" s="4"/>
      <c r="S14" s="3"/>
      <c r="T14" s="4"/>
      <c r="U14" s="4"/>
      <c r="V14" s="3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3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3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3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1"/>
      <c r="GG14" s="1"/>
      <c r="GH14" s="1"/>
    </row>
    <row r="15" spans="1:191" ht="15.75" x14ac:dyDescent="0.25">
      <c r="A15" s="24" t="s">
        <v>34</v>
      </c>
      <c r="B15" s="22" t="s">
        <v>6</v>
      </c>
      <c r="C15" s="31">
        <v>5308793.6540133515</v>
      </c>
      <c r="D15" s="31">
        <v>5544176.7973459838</v>
      </c>
      <c r="E15" s="31">
        <v>6436556.4393869229</v>
      </c>
      <c r="F15" s="31">
        <v>7013905.6487827366</v>
      </c>
      <c r="G15" s="31">
        <v>7028829</v>
      </c>
      <c r="H15" s="31">
        <v>7667316</v>
      </c>
      <c r="I15" s="31">
        <v>8310947.0767526692</v>
      </c>
      <c r="J15" s="31">
        <v>9291793.8582509309</v>
      </c>
      <c r="K15" s="31">
        <v>9217355.730224954</v>
      </c>
      <c r="L15" s="31">
        <v>9035214.7163405847</v>
      </c>
      <c r="M15" s="31">
        <v>11790673.798754085</v>
      </c>
      <c r="N15" s="31">
        <v>13222973.067099974</v>
      </c>
      <c r="O15" s="31">
        <v>14518879.921744501</v>
      </c>
      <c r="P15" s="4"/>
      <c r="Q15" s="4"/>
      <c r="R15" s="4"/>
      <c r="S15" s="3"/>
      <c r="T15" s="4"/>
      <c r="U15" s="4"/>
      <c r="V15" s="3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3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3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3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1"/>
      <c r="GG15" s="1"/>
      <c r="GH15" s="1"/>
    </row>
    <row r="16" spans="1:191" s="12" customFormat="1" ht="15.75" x14ac:dyDescent="0.25">
      <c r="A16" s="25"/>
      <c r="B16" s="26" t="s">
        <v>29</v>
      </c>
      <c r="C16" s="27">
        <f>+C13+C14+C15</f>
        <v>9197095.1797356512</v>
      </c>
      <c r="D16" s="27">
        <f t="shared" ref="D16:E16" si="6">+D13+D14+D15</f>
        <v>10137066.484715357</v>
      </c>
      <c r="E16" s="27">
        <f t="shared" si="6"/>
        <v>11076509.594067425</v>
      </c>
      <c r="F16" s="27">
        <f t="shared" ref="F16:M16" si="7">+F13+F14+F15</f>
        <v>11799472.28801496</v>
      </c>
      <c r="G16" s="27">
        <f t="shared" si="7"/>
        <v>12800573.080205113</v>
      </c>
      <c r="H16" s="27">
        <f t="shared" si="7"/>
        <v>14444968.571030419</v>
      </c>
      <c r="I16" s="27">
        <f t="shared" si="7"/>
        <v>15903395.248135965</v>
      </c>
      <c r="J16" s="27">
        <f t="shared" si="7"/>
        <v>17008181.471503213</v>
      </c>
      <c r="K16" s="27">
        <f t="shared" si="7"/>
        <v>17015966.7518958</v>
      </c>
      <c r="L16" s="27">
        <f t="shared" si="7"/>
        <v>16894368.775045149</v>
      </c>
      <c r="M16" s="27">
        <f t="shared" si="7"/>
        <v>20697572.760331146</v>
      </c>
      <c r="N16" s="27">
        <f t="shared" ref="N16:O16" si="8">+N13+N14+N15</f>
        <v>22187868.458932996</v>
      </c>
      <c r="O16" s="27">
        <f t="shared" si="8"/>
        <v>24073552.679336611</v>
      </c>
      <c r="P16" s="4"/>
      <c r="Q16" s="4"/>
      <c r="R16" s="4"/>
      <c r="S16" s="3"/>
      <c r="T16" s="4"/>
      <c r="U16" s="4"/>
      <c r="V16" s="3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0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0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0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1"/>
      <c r="GG16" s="11"/>
      <c r="GH16" s="11"/>
    </row>
    <row r="17" spans="1:191" s="11" customFormat="1" ht="15.75" x14ac:dyDescent="0.25">
      <c r="A17" s="18" t="s">
        <v>35</v>
      </c>
      <c r="B17" s="19" t="s">
        <v>7</v>
      </c>
      <c r="C17" s="20">
        <f>C18+C19</f>
        <v>5321692</v>
      </c>
      <c r="D17" s="20">
        <f t="shared" ref="D17:E17" si="9">D18+D19</f>
        <v>6502369</v>
      </c>
      <c r="E17" s="20">
        <f t="shared" si="9"/>
        <v>7368354.6537317866</v>
      </c>
      <c r="F17" s="20">
        <f t="shared" ref="F17:K17" si="10">F18+F19</f>
        <v>8399611.625298338</v>
      </c>
      <c r="G17" s="20">
        <f t="shared" si="10"/>
        <v>9410509.739069432</v>
      </c>
      <c r="H17" s="20">
        <f t="shared" si="10"/>
        <v>10329662.9</v>
      </c>
      <c r="I17" s="20">
        <f t="shared" si="10"/>
        <v>11943171.4878</v>
      </c>
      <c r="J17" s="20">
        <f t="shared" si="10"/>
        <v>13969141.053352276</v>
      </c>
      <c r="K17" s="20">
        <f t="shared" si="10"/>
        <v>15210847.706757067</v>
      </c>
      <c r="L17" s="20">
        <f t="shared" ref="L17:M17" si="11">L18+L19</f>
        <v>11816394.698970845</v>
      </c>
      <c r="M17" s="20">
        <f t="shared" si="11"/>
        <v>14936081.230835121</v>
      </c>
      <c r="N17" s="20">
        <f t="shared" ref="N17:O17" si="12">N18+N19</f>
        <v>18665530.285016298</v>
      </c>
      <c r="O17" s="20">
        <f t="shared" si="12"/>
        <v>22694236.882478993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I17" s="12"/>
    </row>
    <row r="18" spans="1:191" ht="15.75" x14ac:dyDescent="0.25">
      <c r="A18" s="21">
        <v>6.1</v>
      </c>
      <c r="B18" s="22" t="s">
        <v>8</v>
      </c>
      <c r="C18" s="31">
        <v>4732163</v>
      </c>
      <c r="D18" s="31">
        <v>5849587</v>
      </c>
      <c r="E18" s="31">
        <v>6657208.7737480002</v>
      </c>
      <c r="F18" s="31">
        <v>7656876.7040436072</v>
      </c>
      <c r="G18" s="31">
        <v>8600466.5617181994</v>
      </c>
      <c r="H18" s="31">
        <v>9394721.9000000004</v>
      </c>
      <c r="I18" s="31">
        <v>10911627.4878</v>
      </c>
      <c r="J18" s="31">
        <v>12846878.936718753</v>
      </c>
      <c r="K18" s="31">
        <v>13966301.850380527</v>
      </c>
      <c r="L18" s="31">
        <v>11235590.884427899</v>
      </c>
      <c r="M18" s="31">
        <v>14041908.751940696</v>
      </c>
      <c r="N18" s="31">
        <v>17132616.240970854</v>
      </c>
      <c r="O18" s="31">
        <v>20801540.639339983</v>
      </c>
      <c r="P18" s="4"/>
      <c r="Q18" s="4"/>
      <c r="R18" s="4"/>
      <c r="S18" s="3"/>
      <c r="T18" s="4"/>
      <c r="U18" s="4"/>
      <c r="V18" s="3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1"/>
      <c r="GG18" s="1"/>
      <c r="GH18" s="1"/>
    </row>
    <row r="19" spans="1:191" ht="15.75" x14ac:dyDescent="0.25">
      <c r="A19" s="21">
        <v>6.2</v>
      </c>
      <c r="B19" s="22" t="s">
        <v>9</v>
      </c>
      <c r="C19" s="23">
        <v>589529</v>
      </c>
      <c r="D19" s="23">
        <v>652782</v>
      </c>
      <c r="E19" s="23">
        <v>711145.87998378638</v>
      </c>
      <c r="F19" s="23">
        <v>742734.92125473125</v>
      </c>
      <c r="G19" s="23">
        <v>810043.17735123343</v>
      </c>
      <c r="H19" s="23">
        <v>934941</v>
      </c>
      <c r="I19" s="23">
        <v>1031544</v>
      </c>
      <c r="J19" s="23">
        <v>1122262.1166335237</v>
      </c>
      <c r="K19" s="23">
        <v>1244545.8563765397</v>
      </c>
      <c r="L19" s="23">
        <v>580803.81454294501</v>
      </c>
      <c r="M19" s="23">
        <v>894172.47889442462</v>
      </c>
      <c r="N19" s="23">
        <v>1532914.0440454464</v>
      </c>
      <c r="O19" s="23">
        <v>1892696.2431390095</v>
      </c>
      <c r="P19" s="4"/>
      <c r="Q19" s="4"/>
      <c r="R19" s="4"/>
      <c r="S19" s="3"/>
      <c r="T19" s="4"/>
      <c r="U19" s="4"/>
      <c r="V19" s="3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1"/>
      <c r="GG19" s="1"/>
      <c r="GH19" s="1"/>
    </row>
    <row r="20" spans="1:191" s="11" customFormat="1" ht="30" x14ac:dyDescent="0.25">
      <c r="A20" s="32" t="s">
        <v>36</v>
      </c>
      <c r="B20" s="33" t="s">
        <v>10</v>
      </c>
      <c r="C20" s="20">
        <f>SUM(C21:C27)</f>
        <v>2797969.0205678376</v>
      </c>
      <c r="D20" s="20">
        <f t="shared" ref="D20:E20" si="13">SUM(D21:D27)</f>
        <v>3110217.0202982472</v>
      </c>
      <c r="E20" s="20">
        <f t="shared" si="13"/>
        <v>3608615.1169770863</v>
      </c>
      <c r="F20" s="20">
        <f t="shared" ref="F20:M20" si="14">SUM(F21:F27)</f>
        <v>3890330.4752606302</v>
      </c>
      <c r="G20" s="20">
        <f t="shared" si="14"/>
        <v>4137765.0324344002</v>
      </c>
      <c r="H20" s="20">
        <f t="shared" si="14"/>
        <v>4397273.0895999996</v>
      </c>
      <c r="I20" s="20">
        <f t="shared" si="14"/>
        <v>4444449.8423999995</v>
      </c>
      <c r="J20" s="20">
        <f t="shared" si="14"/>
        <v>4735034.6749144318</v>
      </c>
      <c r="K20" s="20">
        <f t="shared" si="14"/>
        <v>5003562.9927332047</v>
      </c>
      <c r="L20" s="20">
        <f t="shared" si="14"/>
        <v>4227210.2051750552</v>
      </c>
      <c r="M20" s="20">
        <f t="shared" si="14"/>
        <v>5821882.1194666186</v>
      </c>
      <c r="N20" s="20">
        <f t="shared" ref="N20:O20" si="15">SUM(N21:N27)</f>
        <v>6401136.4267831035</v>
      </c>
      <c r="O20" s="20">
        <f t="shared" si="15"/>
        <v>6822736.2594058933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I20" s="12"/>
    </row>
    <row r="21" spans="1:191" ht="15.75" x14ac:dyDescent="0.25">
      <c r="A21" s="21">
        <v>7.1</v>
      </c>
      <c r="B21" s="22" t="s">
        <v>11</v>
      </c>
      <c r="C21" s="23">
        <v>98139.54</v>
      </c>
      <c r="D21" s="23">
        <v>119547.73000000001</v>
      </c>
      <c r="E21" s="23">
        <v>126961.93000000001</v>
      </c>
      <c r="F21" s="23">
        <v>150752</v>
      </c>
      <c r="G21" s="23">
        <v>169675</v>
      </c>
      <c r="H21" s="23">
        <v>184701</v>
      </c>
      <c r="I21" s="23">
        <v>200700</v>
      </c>
      <c r="J21" s="23">
        <v>213233</v>
      </c>
      <c r="K21" s="23">
        <v>223357</v>
      </c>
      <c r="L21" s="23">
        <v>128449</v>
      </c>
      <c r="M21" s="23">
        <v>193658.41538450404</v>
      </c>
      <c r="N21" s="23">
        <v>236581.62988168266</v>
      </c>
      <c r="O21" s="23">
        <v>250451.91586905526</v>
      </c>
      <c r="P21" s="4"/>
      <c r="Q21" s="4"/>
      <c r="R21" s="4"/>
      <c r="S21" s="3"/>
      <c r="T21" s="4"/>
      <c r="U21" s="4"/>
      <c r="V21" s="3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1"/>
      <c r="GG21" s="1"/>
      <c r="GH21" s="1"/>
    </row>
    <row r="22" spans="1:191" ht="15.75" x14ac:dyDescent="0.25">
      <c r="A22" s="21">
        <v>7.2</v>
      </c>
      <c r="B22" s="22" t="s">
        <v>12</v>
      </c>
      <c r="C22" s="34">
        <v>2001208</v>
      </c>
      <c r="D22" s="34">
        <v>2237489</v>
      </c>
      <c r="E22" s="34">
        <v>2591554.3503179024</v>
      </c>
      <c r="F22" s="34">
        <v>2715969.9236368393</v>
      </c>
      <c r="G22" s="34">
        <v>2754527.068</v>
      </c>
      <c r="H22" s="34">
        <v>2900482.4907999998</v>
      </c>
      <c r="I22" s="34">
        <v>2871505.5525000002</v>
      </c>
      <c r="J22" s="34">
        <v>3095287.772213906</v>
      </c>
      <c r="K22" s="34">
        <v>3144015.0679074544</v>
      </c>
      <c r="L22" s="34">
        <v>2517525.2040628702</v>
      </c>
      <c r="M22" s="34">
        <v>3765950.2580866874</v>
      </c>
      <c r="N22" s="34">
        <v>3942384.6059172554</v>
      </c>
      <c r="O22" s="34">
        <v>4126386.8165830886</v>
      </c>
      <c r="P22" s="4"/>
      <c r="Q22" s="4"/>
      <c r="R22" s="4"/>
      <c r="S22" s="3"/>
      <c r="T22" s="4"/>
      <c r="U22" s="4"/>
      <c r="V22" s="3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1"/>
      <c r="GG22" s="1"/>
      <c r="GH22" s="1"/>
    </row>
    <row r="23" spans="1:191" ht="15.75" x14ac:dyDescent="0.25">
      <c r="A23" s="21">
        <v>7.3</v>
      </c>
      <c r="B23" s="22" t="s">
        <v>13</v>
      </c>
      <c r="C23" s="23">
        <v>28281</v>
      </c>
      <c r="D23" s="23">
        <v>24400</v>
      </c>
      <c r="E23" s="23">
        <v>20105.338442111999</v>
      </c>
      <c r="F23" s="23">
        <v>24841.922327877419</v>
      </c>
      <c r="G23" s="23">
        <v>21537.198</v>
      </c>
      <c r="H23" s="23">
        <v>30392.4532</v>
      </c>
      <c r="I23" s="23">
        <v>35915.561999999998</v>
      </c>
      <c r="J23" s="23">
        <v>45943.494178377216</v>
      </c>
      <c r="K23" s="23">
        <v>46222.482770742768</v>
      </c>
      <c r="L23" s="23">
        <v>47984.55456330462</v>
      </c>
      <c r="M23" s="23">
        <v>73096.811912683945</v>
      </c>
      <c r="N23" s="23">
        <v>87521.368576136345</v>
      </c>
      <c r="O23" s="23">
        <v>112180.31665751431</v>
      </c>
      <c r="P23" s="4"/>
      <c r="Q23" s="4"/>
      <c r="R23" s="4"/>
      <c r="S23" s="3"/>
      <c r="T23" s="4"/>
      <c r="U23" s="4"/>
      <c r="V23" s="3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1"/>
      <c r="GG23" s="1"/>
      <c r="GH23" s="1"/>
    </row>
    <row r="24" spans="1:191" ht="15.75" x14ac:dyDescent="0.25">
      <c r="A24" s="21">
        <v>7.4</v>
      </c>
      <c r="B24" s="22" t="s">
        <v>14</v>
      </c>
      <c r="C24" s="23">
        <v>26891</v>
      </c>
      <c r="D24" s="23">
        <v>52009</v>
      </c>
      <c r="E24" s="23">
        <v>42831.277517951996</v>
      </c>
      <c r="F24" s="23">
        <v>72886.873033336189</v>
      </c>
      <c r="G24" s="23">
        <v>122926.592</v>
      </c>
      <c r="H24" s="23">
        <v>129954.65240000001</v>
      </c>
      <c r="I24" s="23">
        <v>129632.67</v>
      </c>
      <c r="J24" s="23">
        <v>66961.015062735678</v>
      </c>
      <c r="K24" s="23">
        <v>121170.60109596826</v>
      </c>
      <c r="L24" s="23">
        <v>44911.826980729355</v>
      </c>
      <c r="M24" s="23">
        <v>55282.68289311968</v>
      </c>
      <c r="N24" s="23">
        <v>91764.343259094909</v>
      </c>
      <c r="O24" s="23">
        <v>104220.17511369863</v>
      </c>
      <c r="P24" s="4"/>
      <c r="Q24" s="4"/>
      <c r="R24" s="4"/>
      <c r="S24" s="3"/>
      <c r="T24" s="4"/>
      <c r="U24" s="4"/>
      <c r="V24" s="3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1"/>
      <c r="GG24" s="1"/>
      <c r="GH24" s="1"/>
    </row>
    <row r="25" spans="1:191" ht="15.75" x14ac:dyDescent="0.25">
      <c r="A25" s="21">
        <v>7.5</v>
      </c>
      <c r="B25" s="22" t="s">
        <v>15</v>
      </c>
      <c r="C25" s="23">
        <v>61793</v>
      </c>
      <c r="D25" s="23">
        <v>59010</v>
      </c>
      <c r="E25" s="23">
        <v>69439.630641919983</v>
      </c>
      <c r="F25" s="23">
        <v>76288.984015046532</v>
      </c>
      <c r="G25" s="23">
        <v>83761.686000000002</v>
      </c>
      <c r="H25" s="23">
        <v>136620.4932</v>
      </c>
      <c r="I25" s="23">
        <v>151608.05790000001</v>
      </c>
      <c r="J25" s="23">
        <v>161930.31088095848</v>
      </c>
      <c r="K25" s="23">
        <v>162295.78387693368</v>
      </c>
      <c r="L25" s="23">
        <v>115990.83372320408</v>
      </c>
      <c r="M25" s="23">
        <v>155102.81064853579</v>
      </c>
      <c r="N25" s="23">
        <v>179712.92976400236</v>
      </c>
      <c r="O25" s="23">
        <v>218122.1386010022</v>
      </c>
      <c r="P25" s="4"/>
      <c r="Q25" s="4"/>
      <c r="R25" s="4"/>
      <c r="S25" s="3"/>
      <c r="T25" s="4"/>
      <c r="U25" s="4"/>
      <c r="V25" s="3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1"/>
      <c r="GG25" s="1"/>
      <c r="GH25" s="1"/>
    </row>
    <row r="26" spans="1:191" ht="15.75" x14ac:dyDescent="0.25">
      <c r="A26" s="21">
        <v>7.6</v>
      </c>
      <c r="B26" s="22" t="s">
        <v>16</v>
      </c>
      <c r="C26" s="31">
        <v>3316.6514949458247</v>
      </c>
      <c r="D26" s="31">
        <v>3736.0835459076179</v>
      </c>
      <c r="E26" s="31">
        <v>2877.0578999999998</v>
      </c>
      <c r="F26" s="31">
        <v>3040.7722475305382</v>
      </c>
      <c r="G26" s="31">
        <v>3327.0895</v>
      </c>
      <c r="H26" s="31">
        <v>5061</v>
      </c>
      <c r="I26" s="31">
        <v>6171</v>
      </c>
      <c r="J26" s="31">
        <v>11378.996143500535</v>
      </c>
      <c r="K26" s="31">
        <v>11802.872334285297</v>
      </c>
      <c r="L26" s="31">
        <v>12910.297488861799</v>
      </c>
      <c r="M26" s="31">
        <v>13451.672898824021</v>
      </c>
      <c r="N26" s="31">
        <v>14099.020377852046</v>
      </c>
      <c r="O26" s="31">
        <v>14608.824989534516</v>
      </c>
      <c r="P26" s="4"/>
      <c r="Q26" s="4"/>
      <c r="R26" s="4"/>
      <c r="S26" s="3"/>
      <c r="T26" s="4"/>
      <c r="U26" s="4"/>
      <c r="V26" s="3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1"/>
      <c r="GG26" s="1"/>
      <c r="GH26" s="1"/>
    </row>
    <row r="27" spans="1:191" ht="30" x14ac:dyDescent="0.25">
      <c r="A27" s="21">
        <v>7.7</v>
      </c>
      <c r="B27" s="22" t="s">
        <v>17</v>
      </c>
      <c r="C27" s="31">
        <v>578339.82907289173</v>
      </c>
      <c r="D27" s="31">
        <v>614025.20675234008</v>
      </c>
      <c r="E27" s="31">
        <v>754845.53215720004</v>
      </c>
      <c r="F27" s="31">
        <v>846550</v>
      </c>
      <c r="G27" s="31">
        <v>982010.39893439994</v>
      </c>
      <c r="H27" s="31">
        <v>1010061</v>
      </c>
      <c r="I27" s="31">
        <v>1048917</v>
      </c>
      <c r="J27" s="31">
        <v>1140300.0864349536</v>
      </c>
      <c r="K27" s="31">
        <v>1294699.1847478203</v>
      </c>
      <c r="L27" s="31">
        <v>1359438.4883560855</v>
      </c>
      <c r="M27" s="31">
        <v>1565339.4676422633</v>
      </c>
      <c r="N27" s="31">
        <v>1849072.5290070795</v>
      </c>
      <c r="O27" s="31">
        <v>1996766.0715919994</v>
      </c>
      <c r="P27" s="4"/>
      <c r="Q27" s="4"/>
      <c r="R27" s="4"/>
      <c r="S27" s="3"/>
      <c r="T27" s="4"/>
      <c r="U27" s="4"/>
      <c r="V27" s="3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1"/>
      <c r="GG27" s="1"/>
      <c r="GH27" s="1"/>
    </row>
    <row r="28" spans="1:191" ht="15.75" x14ac:dyDescent="0.25">
      <c r="A28" s="24" t="s">
        <v>37</v>
      </c>
      <c r="B28" s="22" t="s">
        <v>18</v>
      </c>
      <c r="C28" s="31">
        <v>1430847.6360385877</v>
      </c>
      <c r="D28" s="31">
        <v>1629698.1934752641</v>
      </c>
      <c r="E28" s="31">
        <v>1853055.4621963154</v>
      </c>
      <c r="F28" s="31">
        <v>2083412.2952706215</v>
      </c>
      <c r="G28" s="31">
        <v>2233509.707387716</v>
      </c>
      <c r="H28" s="31">
        <v>2342845.3306237506</v>
      </c>
      <c r="I28" s="31">
        <v>2541583.4728945158</v>
      </c>
      <c r="J28" s="31">
        <v>3255543.0950028882</v>
      </c>
      <c r="K28" s="31">
        <v>3482866</v>
      </c>
      <c r="L28" s="31">
        <v>3622028.8696779367</v>
      </c>
      <c r="M28" s="31">
        <v>4025381.0707273479</v>
      </c>
      <c r="N28" s="31">
        <v>4646199.0171962315</v>
      </c>
      <c r="O28" s="31">
        <v>5164301.078050293</v>
      </c>
      <c r="P28" s="4"/>
      <c r="Q28" s="4"/>
      <c r="R28" s="4"/>
      <c r="S28" s="3"/>
      <c r="T28" s="4"/>
      <c r="U28" s="4"/>
      <c r="V28" s="3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1"/>
      <c r="GG28" s="1"/>
      <c r="GH28" s="1"/>
    </row>
    <row r="29" spans="1:191" ht="30" x14ac:dyDescent="0.25">
      <c r="A29" s="24" t="s">
        <v>38</v>
      </c>
      <c r="B29" s="22" t="s">
        <v>19</v>
      </c>
      <c r="C29" s="31">
        <v>4220948.1398907667</v>
      </c>
      <c r="D29" s="31">
        <v>5223391.3255815636</v>
      </c>
      <c r="E29" s="31">
        <v>6190741.5546269808</v>
      </c>
      <c r="F29" s="31">
        <v>7131836.5724079553</v>
      </c>
      <c r="G29" s="31">
        <v>7824713.9031770388</v>
      </c>
      <c r="H29" s="31">
        <v>8875742</v>
      </c>
      <c r="I29" s="31">
        <v>9974268</v>
      </c>
      <c r="J29" s="31">
        <v>11481716.791207759</v>
      </c>
      <c r="K29" s="31">
        <v>11961034.717410002</v>
      </c>
      <c r="L29" s="31">
        <v>12457582.0055157</v>
      </c>
      <c r="M29" s="31">
        <v>14337511.407944497</v>
      </c>
      <c r="N29" s="31">
        <v>15945809.338596864</v>
      </c>
      <c r="O29" s="31">
        <v>17849924.164086625</v>
      </c>
      <c r="P29" s="4"/>
      <c r="Q29" s="4"/>
      <c r="R29" s="4"/>
      <c r="S29" s="3"/>
      <c r="T29" s="4"/>
      <c r="U29" s="4"/>
      <c r="V29" s="3"/>
      <c r="W29" s="5"/>
      <c r="X29" s="5"/>
      <c r="Y29" s="5"/>
      <c r="Z29" s="5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1"/>
      <c r="GG29" s="1"/>
      <c r="GH29" s="1"/>
    </row>
    <row r="30" spans="1:191" ht="15.75" x14ac:dyDescent="0.25">
      <c r="A30" s="24" t="s">
        <v>39</v>
      </c>
      <c r="B30" s="22" t="s">
        <v>54</v>
      </c>
      <c r="C30" s="31">
        <v>1585584.8375022381</v>
      </c>
      <c r="D30" s="31">
        <v>1718356.5706458085</v>
      </c>
      <c r="E30" s="31">
        <v>1874509</v>
      </c>
      <c r="F30" s="31">
        <v>1746538.1732212815</v>
      </c>
      <c r="G30" s="31">
        <v>1849345.6521598322</v>
      </c>
      <c r="H30" s="31">
        <v>2176900</v>
      </c>
      <c r="I30" s="31">
        <v>2600244.2883390593</v>
      </c>
      <c r="J30" s="31">
        <v>2678873.2340035611</v>
      </c>
      <c r="K30" s="31">
        <v>2674444.5461733984</v>
      </c>
      <c r="L30" s="31">
        <v>2473760.1011940669</v>
      </c>
      <c r="M30" s="31">
        <v>3904513.3710881467</v>
      </c>
      <c r="N30" s="31">
        <v>3658957.856980972</v>
      </c>
      <c r="O30" s="31">
        <v>3856955.2142001884</v>
      </c>
      <c r="P30" s="4"/>
      <c r="Q30" s="4"/>
      <c r="R30" s="4"/>
      <c r="S30" s="3"/>
      <c r="T30" s="4"/>
      <c r="U30" s="4"/>
      <c r="V30" s="3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1"/>
      <c r="GG30" s="1"/>
      <c r="GH30" s="1"/>
    </row>
    <row r="31" spans="1:191" ht="15.75" x14ac:dyDescent="0.25">
      <c r="A31" s="24" t="s">
        <v>40</v>
      </c>
      <c r="B31" s="22" t="s">
        <v>20</v>
      </c>
      <c r="C31" s="31">
        <v>3965096.2850987329</v>
      </c>
      <c r="D31" s="31">
        <v>4503097.6683186414</v>
      </c>
      <c r="E31" s="31">
        <v>5035147.432869982</v>
      </c>
      <c r="F31" s="31">
        <v>5390216.3126051072</v>
      </c>
      <c r="G31" s="31">
        <v>6050637.9977922225</v>
      </c>
      <c r="H31" s="31">
        <v>7235061</v>
      </c>
      <c r="I31" s="31">
        <v>8214638.1600000001</v>
      </c>
      <c r="J31" s="31">
        <v>8400230.8264853824</v>
      </c>
      <c r="K31" s="31">
        <v>9277137.451795835</v>
      </c>
      <c r="L31" s="31">
        <v>8270457.2940113908</v>
      </c>
      <c r="M31" s="31">
        <v>9363454.4864652529</v>
      </c>
      <c r="N31" s="31">
        <v>10332579.543986268</v>
      </c>
      <c r="O31" s="31">
        <v>11731912.620125661</v>
      </c>
      <c r="P31" s="4"/>
      <c r="Q31" s="4"/>
      <c r="R31" s="4"/>
      <c r="S31" s="3"/>
      <c r="T31" s="4"/>
      <c r="U31" s="4"/>
      <c r="V31" s="3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1"/>
      <c r="GG31" s="1"/>
      <c r="GH31" s="1"/>
    </row>
    <row r="32" spans="1:191" s="12" customFormat="1" ht="15.75" x14ac:dyDescent="0.25">
      <c r="A32" s="25"/>
      <c r="B32" s="26" t="s">
        <v>30</v>
      </c>
      <c r="C32" s="27">
        <f>C17+C20+C28+C29+C30+C31</f>
        <v>19322137.919098161</v>
      </c>
      <c r="D32" s="27">
        <f t="shared" ref="D32:E32" si="16">D17+D20+D28+D29+D30+D31</f>
        <v>22687129.778319523</v>
      </c>
      <c r="E32" s="27">
        <f t="shared" si="16"/>
        <v>25930423.220402151</v>
      </c>
      <c r="F32" s="27">
        <f t="shared" ref="F32:G32" si="17">F17+F20+F28+F29+F30+F31</f>
        <v>28641945.454063937</v>
      </c>
      <c r="G32" s="27">
        <f t="shared" si="17"/>
        <v>31506482.03202064</v>
      </c>
      <c r="H32" s="27">
        <f t="shared" ref="H32:J32" si="18">H17+H20+H28+H29+H30+H31</f>
        <v>35357484.320223749</v>
      </c>
      <c r="I32" s="27">
        <f t="shared" si="18"/>
        <v>39718355.251433574</v>
      </c>
      <c r="J32" s="27">
        <f t="shared" si="18"/>
        <v>44520539.674966298</v>
      </c>
      <c r="K32" s="27">
        <f t="shared" ref="K32:L32" si="19">K17+K20+K28+K29+K30+K31</f>
        <v>47609893.414869517</v>
      </c>
      <c r="L32" s="27">
        <f t="shared" si="19"/>
        <v>42867433.174544998</v>
      </c>
      <c r="M32" s="27">
        <f t="shared" ref="M32" si="20">M17+M20+M28+M29+M30+M31</f>
        <v>52388823.686526984</v>
      </c>
      <c r="N32" s="27">
        <f t="shared" ref="N32:O32" si="21">N17+N20+N28+N29+N30+N31</f>
        <v>59650212.468559735</v>
      </c>
      <c r="O32" s="27">
        <f t="shared" si="21"/>
        <v>68120066.218347654</v>
      </c>
      <c r="P32" s="4"/>
      <c r="Q32" s="4"/>
      <c r="R32" s="4"/>
      <c r="S32" s="3"/>
      <c r="T32" s="4"/>
      <c r="U32" s="4"/>
      <c r="V32" s="3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1"/>
      <c r="GG32" s="11"/>
      <c r="GH32" s="11"/>
    </row>
    <row r="33" spans="1:191" s="11" customFormat="1" ht="15.75" x14ac:dyDescent="0.25">
      <c r="A33" s="18" t="s">
        <v>27</v>
      </c>
      <c r="B33" s="35" t="s">
        <v>41</v>
      </c>
      <c r="C33" s="20">
        <f t="shared" ref="C33:H33" si="22">C6+C11+C13+C14+C15+C17+C20+C28+C29+C30+C31</f>
        <v>33629309.857622266</v>
      </c>
      <c r="D33" s="20">
        <f t="shared" si="22"/>
        <v>38128287.356598102</v>
      </c>
      <c r="E33" s="20">
        <f t="shared" si="22"/>
        <v>42910029.328825161</v>
      </c>
      <c r="F33" s="20">
        <f t="shared" si="22"/>
        <v>47180919.607688189</v>
      </c>
      <c r="G33" s="20">
        <f t="shared" si="22"/>
        <v>50913738.12846458</v>
      </c>
      <c r="H33" s="20">
        <f t="shared" si="22"/>
        <v>57024818.929240167</v>
      </c>
      <c r="I33" s="20">
        <f t="shared" ref="I33:J33" si="23">I6+I11+I13+I14+I15+I17+I20+I28+I29+I30+I31</f>
        <v>63488389.127224386</v>
      </c>
      <c r="J33" s="20">
        <f t="shared" si="23"/>
        <v>69618249.33180508</v>
      </c>
      <c r="K33" s="20">
        <f t="shared" ref="K33:L33" si="24">K6+K11+K13+K14+K15+K17+K20+K28+K29+K30+K31</f>
        <v>73019294.052279919</v>
      </c>
      <c r="L33" s="20">
        <f t="shared" si="24"/>
        <v>68579334.552366167</v>
      </c>
      <c r="M33" s="20">
        <f t="shared" ref="M33" si="25">M6+M11+M13+M14+M15+M17+M20+M28+M29+M30+M31</f>
        <v>82303201.93918708</v>
      </c>
      <c r="N33" s="20">
        <f t="shared" ref="N33:O33" si="26">N6+N11+N13+N14+N15+N17+N20+N28+N29+N30+N31</f>
        <v>91459117.013069153</v>
      </c>
      <c r="O33" s="20">
        <f t="shared" si="26"/>
        <v>101988028.32517956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I33" s="12"/>
    </row>
    <row r="34" spans="1:191" ht="15.75" x14ac:dyDescent="0.25">
      <c r="A34" s="36" t="s">
        <v>43</v>
      </c>
      <c r="B34" s="37" t="s">
        <v>25</v>
      </c>
      <c r="C34" s="31">
        <v>3407148</v>
      </c>
      <c r="D34" s="31">
        <v>3997082</v>
      </c>
      <c r="E34" s="31">
        <v>4455259.4984515188</v>
      </c>
      <c r="F34" s="31">
        <v>4890426</v>
      </c>
      <c r="G34" s="31">
        <v>6001213</v>
      </c>
      <c r="H34" s="31">
        <v>7010436</v>
      </c>
      <c r="I34" s="31">
        <v>7351739</v>
      </c>
      <c r="J34" s="31">
        <v>9729215</v>
      </c>
      <c r="K34" s="31">
        <v>8792102</v>
      </c>
      <c r="L34" s="31">
        <v>9944871.4005925562</v>
      </c>
      <c r="M34" s="31">
        <v>11598593.006618697</v>
      </c>
      <c r="N34" s="31">
        <v>12090635.56432073</v>
      </c>
      <c r="O34" s="31">
        <v>13352362.878609955</v>
      </c>
      <c r="P34" s="4"/>
      <c r="Q34" s="4"/>
      <c r="R34" s="4"/>
      <c r="S34" s="3"/>
      <c r="T34" s="4"/>
      <c r="U34" s="4"/>
      <c r="V34" s="3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</row>
    <row r="35" spans="1:191" ht="15.75" x14ac:dyDescent="0.25">
      <c r="A35" s="36" t="s">
        <v>44</v>
      </c>
      <c r="B35" s="37" t="s">
        <v>24</v>
      </c>
      <c r="C35" s="31">
        <v>631670</v>
      </c>
      <c r="D35" s="31">
        <v>894069</v>
      </c>
      <c r="E35" s="31">
        <v>861168</v>
      </c>
      <c r="F35" s="31">
        <v>814941</v>
      </c>
      <c r="G35" s="31">
        <v>715590</v>
      </c>
      <c r="H35" s="31">
        <v>546615</v>
      </c>
      <c r="I35" s="31">
        <v>681302</v>
      </c>
      <c r="J35" s="31">
        <v>518906.00000000006</v>
      </c>
      <c r="K35" s="31">
        <v>517933</v>
      </c>
      <c r="L35" s="31">
        <v>1351817</v>
      </c>
      <c r="M35" s="31">
        <v>1455253</v>
      </c>
      <c r="N35" s="31">
        <v>1345232</v>
      </c>
      <c r="O35" s="31">
        <v>1345846.5103798958</v>
      </c>
      <c r="P35" s="4"/>
      <c r="Q35" s="4"/>
      <c r="R35" s="4"/>
      <c r="S35" s="3"/>
      <c r="T35" s="4"/>
      <c r="U35" s="4"/>
      <c r="V35" s="3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</row>
    <row r="36" spans="1:191" s="12" customFormat="1" ht="15.75" x14ac:dyDescent="0.25">
      <c r="A36" s="38" t="s">
        <v>45</v>
      </c>
      <c r="B36" s="39" t="s">
        <v>55</v>
      </c>
      <c r="C36" s="27">
        <f>C33+C34-C35</f>
        <v>36404787.857622266</v>
      </c>
      <c r="D36" s="27">
        <f t="shared" ref="D36:E36" si="27">D33+D34-D35</f>
        <v>41231300.356598102</v>
      </c>
      <c r="E36" s="27">
        <f t="shared" si="27"/>
        <v>46504120.827276677</v>
      </c>
      <c r="F36" s="27">
        <f t="shared" ref="F36:M36" si="28">F33+F34-F35</f>
        <v>51256404.607688189</v>
      </c>
      <c r="G36" s="27">
        <f t="shared" si="28"/>
        <v>56199361.12846458</v>
      </c>
      <c r="H36" s="27">
        <f t="shared" si="28"/>
        <v>63488639.929240167</v>
      </c>
      <c r="I36" s="27">
        <f t="shared" si="28"/>
        <v>70158826.127224386</v>
      </c>
      <c r="J36" s="27">
        <f t="shared" si="28"/>
        <v>78828558.33180508</v>
      </c>
      <c r="K36" s="27">
        <f t="shared" si="28"/>
        <v>81293463.052279919</v>
      </c>
      <c r="L36" s="27">
        <f t="shared" si="28"/>
        <v>77172388.952958718</v>
      </c>
      <c r="M36" s="27">
        <f t="shared" si="28"/>
        <v>92446541.945805773</v>
      </c>
      <c r="N36" s="27">
        <f t="shared" ref="N36:O36" si="29">N33+N34-N35</f>
        <v>102204520.57738988</v>
      </c>
      <c r="O36" s="27">
        <f t="shared" si="29"/>
        <v>113994544.69340962</v>
      </c>
      <c r="P36" s="4"/>
      <c r="Q36" s="4"/>
      <c r="R36" s="4"/>
      <c r="S36" s="3"/>
      <c r="T36" s="4"/>
      <c r="U36" s="4"/>
      <c r="V36" s="3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</row>
    <row r="37" spans="1:191" ht="15.75" x14ac:dyDescent="0.25">
      <c r="A37" s="36" t="s">
        <v>46</v>
      </c>
      <c r="B37" s="37" t="s">
        <v>42</v>
      </c>
      <c r="C37" s="31">
        <v>335014.83</v>
      </c>
      <c r="D37" s="31">
        <v>336661.74</v>
      </c>
      <c r="E37" s="31">
        <v>338173.86535729998</v>
      </c>
      <c r="F37" s="31">
        <v>339842.743309749</v>
      </c>
      <c r="G37" s="31">
        <v>341525</v>
      </c>
      <c r="H37" s="31">
        <v>343221</v>
      </c>
      <c r="I37" s="31">
        <v>344932</v>
      </c>
      <c r="J37" s="31">
        <v>346656</v>
      </c>
      <c r="K37" s="31">
        <v>348394</v>
      </c>
      <c r="L37" s="31">
        <v>350147</v>
      </c>
      <c r="M37" s="31">
        <v>355730</v>
      </c>
      <c r="N37" s="31">
        <v>357160</v>
      </c>
      <c r="O37" s="31">
        <v>360725.2844324566</v>
      </c>
      <c r="P37" s="2"/>
      <c r="V37" s="1"/>
      <c r="W37" s="1"/>
      <c r="X37" s="1"/>
      <c r="Y37" s="1"/>
      <c r="Z37" s="1"/>
      <c r="AF37" s="2"/>
      <c r="AI37" s="2"/>
      <c r="AN37" s="2"/>
      <c r="AU37" s="2"/>
      <c r="AX37" s="2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</row>
    <row r="38" spans="1:191" s="12" customFormat="1" ht="15.75" x14ac:dyDescent="0.25">
      <c r="A38" s="38" t="s">
        <v>47</v>
      </c>
      <c r="B38" s="39" t="s">
        <v>58</v>
      </c>
      <c r="C38" s="27">
        <f>C36/C37*1000</f>
        <v>108666.19802359873</v>
      </c>
      <c r="D38" s="27">
        <f t="shared" ref="D38:E38" si="30">D36/D37*1000</f>
        <v>122471.00117939776</v>
      </c>
      <c r="E38" s="27">
        <f t="shared" si="30"/>
        <v>137515.41911183001</v>
      </c>
      <c r="F38" s="27">
        <f t="shared" ref="F38:M38" si="31">F36/F37*1000</f>
        <v>150823.89021610105</v>
      </c>
      <c r="G38" s="27">
        <f t="shared" si="31"/>
        <v>164554.16478578313</v>
      </c>
      <c r="H38" s="27">
        <f t="shared" si="31"/>
        <v>184978.89094560113</v>
      </c>
      <c r="I38" s="27">
        <f t="shared" si="31"/>
        <v>203399.00654976745</v>
      </c>
      <c r="J38" s="27">
        <f t="shared" si="31"/>
        <v>227397.06894386676</v>
      </c>
      <c r="K38" s="27">
        <f t="shared" si="31"/>
        <v>233337.72410627027</v>
      </c>
      <c r="L38" s="27">
        <f t="shared" si="31"/>
        <v>220399.97187740784</v>
      </c>
      <c r="M38" s="27">
        <f t="shared" si="31"/>
        <v>259878.39638435264</v>
      </c>
      <c r="N38" s="27">
        <f t="shared" ref="N38:O38" si="32">N36/N37*1000</f>
        <v>286158.92198843625</v>
      </c>
      <c r="O38" s="27">
        <f t="shared" si="32"/>
        <v>316014.84457282157</v>
      </c>
      <c r="P38" s="2"/>
      <c r="Q38" s="2"/>
      <c r="R38" s="2"/>
      <c r="S38" s="1"/>
      <c r="T38" s="2"/>
      <c r="U38" s="2"/>
      <c r="V38" s="3"/>
      <c r="W38" s="3"/>
      <c r="X38" s="3"/>
      <c r="Y38" s="3"/>
      <c r="Z38" s="3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CA38" s="13"/>
      <c r="CB38" s="13"/>
      <c r="CC38" s="13"/>
      <c r="CD38" s="13"/>
      <c r="DH38" s="11"/>
      <c r="DI38" s="11"/>
      <c r="DJ38" s="11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  <c r="DZ38" s="11"/>
    </row>
    <row r="39" spans="1:191" x14ac:dyDescent="0.25">
      <c r="A39" s="2" t="s">
        <v>75</v>
      </c>
      <c r="C39" s="9"/>
      <c r="D39" s="9"/>
      <c r="E39" s="9"/>
      <c r="F39" s="9"/>
      <c r="P39" s="2"/>
      <c r="V39" s="1"/>
      <c r="AF39" s="2"/>
      <c r="AI39" s="2"/>
      <c r="AN39" s="2"/>
      <c r="AU39" s="2"/>
      <c r="AX39" s="2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</row>
    <row r="40" spans="1:191" s="12" customFormat="1" x14ac:dyDescent="0.25">
      <c r="A40" s="2"/>
      <c r="B40" s="2"/>
      <c r="C40" s="1"/>
      <c r="D40" s="2"/>
      <c r="E40" s="2"/>
      <c r="F40" s="1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CR40" s="11"/>
      <c r="CS40" s="11"/>
      <c r="CT40" s="11"/>
      <c r="CU40" s="11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  <c r="DJ40" s="11"/>
    </row>
    <row r="41" spans="1:191" s="12" customFormat="1" x14ac:dyDescent="0.25">
      <c r="A41" s="2"/>
      <c r="B41" s="2"/>
      <c r="C41" s="1"/>
      <c r="D41" s="2"/>
      <c r="E41" s="2"/>
      <c r="F41" s="1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</row>
    <row r="42" spans="1:191" x14ac:dyDescent="0.25">
      <c r="C42" s="1"/>
      <c r="F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U42" s="2"/>
      <c r="AX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</row>
    <row r="43" spans="1:191" x14ac:dyDescent="0.25">
      <c r="C43" s="1"/>
      <c r="F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U43" s="2"/>
      <c r="AX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</row>
    <row r="44" spans="1:191" s="12" customFormat="1" x14ac:dyDescent="0.25">
      <c r="A44" s="2"/>
      <c r="B44" s="2"/>
      <c r="C44" s="1"/>
      <c r="D44" s="2"/>
      <c r="E44" s="2"/>
      <c r="F44" s="1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CR44" s="11"/>
      <c r="CS44" s="11"/>
      <c r="CT44" s="11"/>
      <c r="CU44" s="11"/>
      <c r="CV44" s="11"/>
      <c r="CW44" s="11"/>
      <c r="CX44" s="11"/>
      <c r="CY44" s="11"/>
      <c r="CZ44" s="11"/>
      <c r="DA44" s="11"/>
      <c r="DB44" s="11"/>
      <c r="DC44" s="11"/>
      <c r="DD44" s="11"/>
      <c r="DE44" s="11"/>
      <c r="DF44" s="11"/>
      <c r="DG44" s="11"/>
      <c r="DH44" s="11"/>
      <c r="DI44" s="11"/>
      <c r="DJ44" s="11"/>
    </row>
    <row r="45" spans="1:191" s="12" customFormat="1" x14ac:dyDescent="0.25">
      <c r="A45" s="2"/>
      <c r="B45" s="2"/>
      <c r="C45" s="1"/>
      <c r="D45" s="2"/>
      <c r="E45" s="2"/>
      <c r="F45" s="1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CR45" s="11"/>
      <c r="CS45" s="11"/>
      <c r="CT45" s="11"/>
      <c r="CU45" s="11"/>
      <c r="CV45" s="11"/>
      <c r="CW45" s="11"/>
      <c r="CX45" s="11"/>
      <c r="CY45" s="11"/>
      <c r="CZ45" s="11"/>
      <c r="DA45" s="11"/>
      <c r="DB45" s="11"/>
      <c r="DC45" s="11"/>
      <c r="DD45" s="11"/>
      <c r="DE45" s="11"/>
      <c r="DF45" s="11"/>
      <c r="DG45" s="11"/>
      <c r="DH45" s="11"/>
      <c r="DI45" s="11"/>
      <c r="DJ45" s="11"/>
    </row>
    <row r="46" spans="1:191" s="12" customFormat="1" x14ac:dyDescent="0.25">
      <c r="A46" s="2"/>
      <c r="B46" s="2"/>
      <c r="C46" s="1"/>
      <c r="D46" s="2"/>
      <c r="E46" s="2"/>
      <c r="F46" s="1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CR46" s="11"/>
      <c r="CS46" s="11"/>
      <c r="CT46" s="11"/>
      <c r="CU46" s="11"/>
      <c r="CV46" s="11"/>
      <c r="CW46" s="11"/>
      <c r="CX46" s="11"/>
      <c r="CY46" s="11"/>
      <c r="CZ46" s="11"/>
      <c r="DA46" s="11"/>
      <c r="DB46" s="11"/>
      <c r="DC46" s="11"/>
      <c r="DD46" s="11"/>
      <c r="DE46" s="11"/>
      <c r="DF46" s="11"/>
      <c r="DG46" s="11"/>
      <c r="DH46" s="11"/>
      <c r="DI46" s="11"/>
      <c r="DJ46" s="11"/>
    </row>
    <row r="47" spans="1:191" x14ac:dyDescent="0.25">
      <c r="C47" s="1"/>
      <c r="G47" s="2"/>
      <c r="H47" s="2"/>
      <c r="I47" s="2"/>
      <c r="J47" s="2"/>
      <c r="K47" s="2"/>
      <c r="L47" s="2"/>
      <c r="M47" s="2"/>
      <c r="N47" s="2"/>
      <c r="O47" s="2"/>
      <c r="X47" s="1"/>
      <c r="AE47" s="1"/>
      <c r="AF47" s="2"/>
      <c r="AH47" s="1"/>
      <c r="AI47" s="2"/>
      <c r="AN47" s="2"/>
      <c r="AU47" s="2"/>
      <c r="AX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</row>
    <row r="48" spans="1:191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X48" s="1"/>
      <c r="AE48" s="1"/>
      <c r="AF48" s="2"/>
      <c r="AH48" s="1"/>
      <c r="AI48" s="2"/>
      <c r="AN48" s="2"/>
      <c r="AU48" s="2"/>
      <c r="AX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</row>
    <row r="49" spans="3:158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X49" s="1"/>
      <c r="AE49" s="1"/>
      <c r="AF49" s="2"/>
      <c r="AH49" s="1"/>
      <c r="AI49" s="2"/>
      <c r="AN49" s="2"/>
      <c r="AU49" s="2"/>
      <c r="AX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</row>
    <row r="50" spans="3:158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X50" s="1"/>
      <c r="AE50" s="1"/>
      <c r="AF50" s="2"/>
      <c r="AH50" s="1"/>
      <c r="AI50" s="2"/>
      <c r="AN50" s="2"/>
      <c r="AU50" s="2"/>
      <c r="AX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</row>
    <row r="51" spans="3:158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X51" s="1"/>
      <c r="AE51" s="1"/>
      <c r="AF51" s="2"/>
      <c r="AH51" s="1"/>
      <c r="AI51" s="2"/>
      <c r="AN51" s="2"/>
      <c r="AU51" s="2"/>
      <c r="AX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</row>
    <row r="52" spans="3:158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X52" s="1"/>
      <c r="AE52" s="1"/>
      <c r="AF52" s="2"/>
      <c r="AH52" s="1"/>
      <c r="AI52" s="2"/>
      <c r="AN52" s="2"/>
      <c r="AU52" s="2"/>
      <c r="AX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</row>
    <row r="53" spans="3:158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E53" s="1"/>
      <c r="AF53" s="2"/>
      <c r="AH53" s="1"/>
      <c r="AI53" s="2"/>
      <c r="AN53" s="2"/>
      <c r="AU53" s="2"/>
      <c r="AX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</row>
    <row r="54" spans="3:158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E54" s="1"/>
      <c r="AF54" s="2"/>
      <c r="AH54" s="1"/>
      <c r="AI54" s="2"/>
      <c r="AN54" s="2"/>
      <c r="AU54" s="2"/>
      <c r="AX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</row>
    <row r="55" spans="3:158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E55" s="1"/>
      <c r="AF55" s="2"/>
      <c r="AH55" s="1"/>
      <c r="AI55" s="2"/>
      <c r="AN55" s="2"/>
      <c r="AU55" s="2"/>
      <c r="AX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</row>
    <row r="56" spans="3:158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E56" s="1"/>
      <c r="AF56" s="2"/>
      <c r="AH56" s="1"/>
      <c r="AI56" s="2"/>
      <c r="AN56" s="2"/>
      <c r="AU56" s="2"/>
      <c r="AX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</row>
    <row r="57" spans="3:158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E57" s="1"/>
      <c r="AF57" s="2"/>
      <c r="AH57" s="1"/>
      <c r="AI57" s="2"/>
      <c r="AN57" s="2"/>
      <c r="AU57" s="2"/>
      <c r="AX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</row>
    <row r="58" spans="3:158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E58" s="1"/>
      <c r="AF58" s="2"/>
      <c r="AH58" s="1"/>
      <c r="AI58" s="2"/>
      <c r="AN58" s="2"/>
      <c r="AU58" s="2"/>
      <c r="AX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</row>
    <row r="59" spans="3:158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E59" s="1"/>
      <c r="AF59" s="2"/>
      <c r="AH59" s="1"/>
      <c r="AI59" s="2"/>
      <c r="AN59" s="2"/>
      <c r="AU59" s="2"/>
      <c r="AX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</row>
    <row r="60" spans="3:158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E60" s="1"/>
      <c r="AF60" s="2"/>
      <c r="AH60" s="1"/>
      <c r="AI60" s="2"/>
      <c r="AN60" s="2"/>
      <c r="AU60" s="2"/>
      <c r="AX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</row>
    <row r="61" spans="3:158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E61" s="1"/>
      <c r="AF61" s="2"/>
      <c r="AH61" s="1"/>
      <c r="AI61" s="2"/>
      <c r="AN61" s="2"/>
      <c r="AU61" s="2"/>
      <c r="AX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</row>
    <row r="62" spans="3:158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E62" s="1"/>
      <c r="AF62" s="2"/>
      <c r="AH62" s="1"/>
      <c r="AI62" s="2"/>
      <c r="AN62" s="2"/>
      <c r="AU62" s="2"/>
      <c r="AX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</row>
    <row r="63" spans="3:158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E63" s="1"/>
      <c r="AF63" s="2"/>
      <c r="AH63" s="1"/>
      <c r="AI63" s="2"/>
      <c r="AN63" s="2"/>
      <c r="AU63" s="2"/>
      <c r="AX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</row>
    <row r="64" spans="3:158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E64" s="1"/>
      <c r="AF64" s="2"/>
      <c r="AH64" s="1"/>
      <c r="AI64" s="2"/>
      <c r="AN64" s="2"/>
      <c r="AU64" s="2"/>
      <c r="AX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</row>
    <row r="65" spans="3:158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E65" s="1"/>
      <c r="AF65" s="2"/>
      <c r="AH65" s="1"/>
      <c r="AI65" s="2"/>
      <c r="AN65" s="2"/>
      <c r="AU65" s="2"/>
      <c r="AX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</row>
    <row r="66" spans="3:158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E66" s="1"/>
      <c r="AF66" s="2"/>
      <c r="AH66" s="1"/>
      <c r="AI66" s="2"/>
      <c r="AN66" s="2"/>
      <c r="AU66" s="2"/>
      <c r="AX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</row>
    <row r="67" spans="3:158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E67" s="1"/>
      <c r="AF67" s="2"/>
      <c r="AH67" s="1"/>
      <c r="AI67" s="2"/>
      <c r="AN67" s="2"/>
      <c r="AU67" s="2"/>
      <c r="AX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</row>
    <row r="68" spans="3:158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E68" s="1"/>
      <c r="AF68" s="2"/>
      <c r="AH68" s="1"/>
      <c r="AI68" s="2"/>
      <c r="AN68" s="2"/>
      <c r="AU68" s="2"/>
      <c r="AX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</row>
    <row r="69" spans="3:158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E69" s="1"/>
      <c r="AF69" s="2"/>
      <c r="AH69" s="1"/>
      <c r="AI69" s="2"/>
      <c r="AN69" s="2"/>
      <c r="AU69" s="2"/>
      <c r="AX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</row>
    <row r="70" spans="3:158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E70" s="1"/>
      <c r="AF70" s="2"/>
      <c r="AH70" s="1"/>
      <c r="AI70" s="2"/>
      <c r="AN70" s="2"/>
      <c r="AU70" s="2"/>
      <c r="AX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</row>
    <row r="71" spans="3:158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E71" s="1"/>
      <c r="AF71" s="2"/>
      <c r="AH71" s="1"/>
      <c r="AI71" s="2"/>
      <c r="AN71" s="2"/>
      <c r="AU71" s="2"/>
      <c r="AX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</row>
    <row r="72" spans="3:158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E72" s="1"/>
      <c r="AF72" s="2"/>
      <c r="AH72" s="1"/>
      <c r="AI72" s="2"/>
      <c r="AN72" s="2"/>
      <c r="AU72" s="2"/>
      <c r="AX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</row>
    <row r="73" spans="3:158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E73" s="1"/>
      <c r="AF73" s="2"/>
      <c r="AH73" s="1"/>
      <c r="AI73" s="2"/>
      <c r="AN73" s="2"/>
      <c r="AU73" s="2"/>
      <c r="AX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</row>
    <row r="74" spans="3:158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E74" s="1"/>
      <c r="AF74" s="2"/>
      <c r="AH74" s="1"/>
      <c r="AI74" s="2"/>
      <c r="AN74" s="2"/>
      <c r="AU74" s="2"/>
      <c r="AX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</row>
    <row r="75" spans="3:158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E75" s="1"/>
      <c r="AF75" s="2"/>
      <c r="AH75" s="1"/>
      <c r="AI75" s="2"/>
      <c r="AN75" s="2"/>
      <c r="AU75" s="2"/>
      <c r="AX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</row>
    <row r="76" spans="3:158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E76" s="1"/>
      <c r="AF76" s="2"/>
      <c r="AH76" s="1"/>
      <c r="AI76" s="2"/>
      <c r="AN76" s="2"/>
      <c r="AU76" s="2"/>
      <c r="AX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</row>
    <row r="77" spans="3:158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E77" s="1"/>
      <c r="AF77" s="2"/>
      <c r="AH77" s="1"/>
      <c r="AI77" s="2"/>
      <c r="AN77" s="2"/>
      <c r="AU77" s="2"/>
      <c r="AX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</row>
    <row r="78" spans="3:158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E78" s="1"/>
      <c r="AF78" s="2"/>
      <c r="AH78" s="1"/>
      <c r="AI78" s="2"/>
      <c r="AN78" s="2"/>
      <c r="AU78" s="2"/>
      <c r="AX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</row>
    <row r="79" spans="3:158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E79" s="1"/>
      <c r="AF79" s="2"/>
      <c r="AH79" s="1"/>
      <c r="AI79" s="2"/>
      <c r="AN79" s="2"/>
      <c r="AU79" s="2"/>
      <c r="AX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</row>
    <row r="80" spans="3:158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E80" s="1"/>
      <c r="AF80" s="2"/>
      <c r="AH80" s="1"/>
      <c r="AI80" s="2"/>
      <c r="AN80" s="2"/>
      <c r="AU80" s="2"/>
      <c r="AX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</row>
    <row r="81" spans="3:158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E81" s="1"/>
      <c r="AF81" s="2"/>
      <c r="AH81" s="1"/>
      <c r="AI81" s="2"/>
      <c r="AN81" s="2"/>
      <c r="AU81" s="2"/>
      <c r="AX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</row>
    <row r="82" spans="3:158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E82" s="1"/>
      <c r="AF82" s="2"/>
      <c r="AH82" s="1"/>
      <c r="AI82" s="2"/>
      <c r="AN82" s="2"/>
      <c r="AU82" s="2"/>
      <c r="AX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</row>
    <row r="83" spans="3:158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E83" s="1"/>
      <c r="AF83" s="2"/>
      <c r="AH83" s="1"/>
      <c r="AI83" s="2"/>
      <c r="AN83" s="2"/>
      <c r="AU83" s="2"/>
      <c r="AX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</row>
    <row r="84" spans="3:158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E84" s="1"/>
      <c r="AF84" s="2"/>
      <c r="AH84" s="1"/>
      <c r="AI84" s="2"/>
      <c r="AN84" s="2"/>
      <c r="AU84" s="2"/>
      <c r="AX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</row>
    <row r="85" spans="3:158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E85" s="1"/>
      <c r="AF85" s="2"/>
      <c r="AH85" s="1"/>
      <c r="AI85" s="2"/>
      <c r="AN85" s="2"/>
      <c r="AU85" s="2"/>
      <c r="AX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</row>
    <row r="86" spans="3:158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E86" s="1"/>
      <c r="AF86" s="2"/>
      <c r="AH86" s="1"/>
      <c r="AI86" s="2"/>
      <c r="AN86" s="2"/>
      <c r="AU86" s="2"/>
      <c r="AX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</row>
    <row r="87" spans="3:158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E87" s="1"/>
      <c r="AF87" s="2"/>
      <c r="AH87" s="1"/>
      <c r="AI87" s="2"/>
      <c r="AN87" s="2"/>
      <c r="AU87" s="2"/>
      <c r="AX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</row>
    <row r="88" spans="3:158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E88" s="1"/>
      <c r="AF88" s="2"/>
      <c r="AH88" s="1"/>
      <c r="AI88" s="2"/>
      <c r="AN88" s="2"/>
      <c r="AU88" s="2"/>
      <c r="AX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</row>
    <row r="89" spans="3:158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E89" s="1"/>
      <c r="AF89" s="2"/>
      <c r="AH89" s="1"/>
      <c r="AI89" s="2"/>
      <c r="AN89" s="2"/>
      <c r="AU89" s="2"/>
      <c r="AX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</row>
    <row r="90" spans="3:158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E90" s="1"/>
      <c r="AF90" s="2"/>
      <c r="AH90" s="1"/>
      <c r="AI90" s="2"/>
      <c r="AN90" s="2"/>
      <c r="AU90" s="2"/>
      <c r="AX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</row>
    <row r="91" spans="3:158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E91" s="1"/>
      <c r="AF91" s="2"/>
      <c r="AH91" s="1"/>
      <c r="AI91" s="2"/>
      <c r="AN91" s="2"/>
      <c r="AU91" s="2"/>
      <c r="AX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</row>
    <row r="92" spans="3:158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E92" s="1"/>
      <c r="AF92" s="2"/>
      <c r="AH92" s="1"/>
      <c r="AI92" s="2"/>
      <c r="AN92" s="2"/>
      <c r="AU92" s="2"/>
      <c r="AX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</row>
    <row r="93" spans="3:158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E93" s="1"/>
      <c r="AF93" s="2"/>
      <c r="AH93" s="1"/>
      <c r="AI93" s="2"/>
      <c r="AN93" s="2"/>
      <c r="AU93" s="2"/>
      <c r="AX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</row>
    <row r="94" spans="3:158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E94" s="1"/>
      <c r="AF94" s="2"/>
      <c r="AH94" s="1"/>
      <c r="AI94" s="2"/>
      <c r="AN94" s="2"/>
      <c r="AU94" s="2"/>
      <c r="AX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</row>
    <row r="95" spans="3:158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E95" s="1"/>
      <c r="AF95" s="2"/>
      <c r="AH95" s="1"/>
      <c r="AI95" s="2"/>
      <c r="AN95" s="2"/>
      <c r="AU95" s="2"/>
      <c r="AX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</row>
    <row r="96" spans="3:158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E96" s="1"/>
      <c r="AF96" s="2"/>
      <c r="AH96" s="1"/>
      <c r="AI96" s="2"/>
      <c r="AN96" s="2"/>
      <c r="AU96" s="2"/>
      <c r="AX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</row>
    <row r="97" spans="3:158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E97" s="1"/>
      <c r="AF97" s="2"/>
      <c r="AH97" s="1"/>
      <c r="AI97" s="2"/>
      <c r="AN97" s="2"/>
      <c r="AU97" s="2"/>
      <c r="AX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</row>
    <row r="98" spans="3:158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E98" s="1"/>
      <c r="AF98" s="2"/>
      <c r="AH98" s="1"/>
      <c r="AI98" s="2"/>
      <c r="AN98" s="2"/>
      <c r="AU98" s="2"/>
      <c r="AX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</row>
    <row r="99" spans="3:158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E99" s="1"/>
      <c r="AF99" s="2"/>
      <c r="AH99" s="1"/>
      <c r="AI99" s="2"/>
      <c r="AN99" s="2"/>
      <c r="AU99" s="2"/>
      <c r="AX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</row>
    <row r="100" spans="3:158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E100" s="1"/>
      <c r="AF100" s="2"/>
      <c r="AH100" s="1"/>
      <c r="AI100" s="2"/>
      <c r="AN100" s="2"/>
      <c r="AU100" s="2"/>
      <c r="AX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</row>
    <row r="101" spans="3:158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E101" s="1"/>
      <c r="AF101" s="2"/>
      <c r="AH101" s="1"/>
      <c r="AI101" s="2"/>
      <c r="AN101" s="2"/>
      <c r="AU101" s="2"/>
      <c r="AX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</row>
    <row r="102" spans="3:158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E102" s="1"/>
      <c r="AF102" s="2"/>
      <c r="AH102" s="1"/>
      <c r="AI102" s="2"/>
      <c r="AN102" s="2"/>
      <c r="AU102" s="2"/>
      <c r="AX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</row>
    <row r="103" spans="3:158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E103" s="1"/>
      <c r="AF103" s="2"/>
      <c r="AH103" s="1"/>
      <c r="AI103" s="2"/>
      <c r="AN103" s="2"/>
      <c r="AU103" s="2"/>
      <c r="AX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</row>
    <row r="104" spans="3:158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E104" s="1"/>
      <c r="AF104" s="2"/>
      <c r="AH104" s="1"/>
      <c r="AI104" s="2"/>
      <c r="AN104" s="2"/>
      <c r="AU104" s="2"/>
      <c r="AX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</row>
    <row r="105" spans="3:158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E105" s="1"/>
      <c r="AF105" s="2"/>
      <c r="AH105" s="1"/>
      <c r="AI105" s="2"/>
      <c r="AN105" s="2"/>
      <c r="AU105" s="2"/>
      <c r="AX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</row>
    <row r="106" spans="3:158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E106" s="1"/>
      <c r="AF106" s="2"/>
      <c r="AH106" s="1"/>
      <c r="AI106" s="2"/>
      <c r="AN106" s="2"/>
      <c r="AU106" s="2"/>
      <c r="AX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</row>
    <row r="107" spans="3:158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E107" s="1"/>
      <c r="AF107" s="2"/>
      <c r="AH107" s="1"/>
      <c r="AI107" s="2"/>
      <c r="AN107" s="2"/>
      <c r="AU107" s="2"/>
      <c r="AX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</row>
    <row r="108" spans="3:158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E108" s="1"/>
      <c r="AF108" s="2"/>
      <c r="AH108" s="1"/>
      <c r="AI108" s="2"/>
      <c r="AN108" s="2"/>
      <c r="AU108" s="2"/>
      <c r="AX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</row>
    <row r="109" spans="3:158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E109" s="1"/>
      <c r="AF109" s="2"/>
      <c r="AH109" s="1"/>
      <c r="AI109" s="2"/>
      <c r="AN109" s="2"/>
      <c r="AU109" s="2"/>
      <c r="AX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</row>
    <row r="110" spans="3:158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E110" s="1"/>
      <c r="AF110" s="2"/>
      <c r="AH110" s="1"/>
      <c r="AI110" s="2"/>
      <c r="AN110" s="2"/>
      <c r="AU110" s="2"/>
      <c r="AX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</row>
    <row r="111" spans="3:158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E111" s="1"/>
      <c r="AF111" s="2"/>
      <c r="AH111" s="1"/>
      <c r="AI111" s="2"/>
      <c r="AN111" s="2"/>
      <c r="AU111" s="2"/>
      <c r="AX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</row>
    <row r="112" spans="3:158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E112" s="1"/>
      <c r="AF112" s="2"/>
      <c r="AH112" s="1"/>
      <c r="AI112" s="2"/>
      <c r="AN112" s="2"/>
      <c r="AU112" s="2"/>
      <c r="AX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</row>
    <row r="113" spans="3:158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E113" s="1"/>
      <c r="AF113" s="2"/>
      <c r="AH113" s="1"/>
      <c r="AI113" s="2"/>
      <c r="AN113" s="2"/>
      <c r="AU113" s="2"/>
      <c r="AX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</row>
    <row r="114" spans="3:158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E114" s="1"/>
      <c r="AF114" s="2"/>
      <c r="AH114" s="1"/>
      <c r="AI114" s="2"/>
      <c r="AN114" s="2"/>
      <c r="AU114" s="2"/>
      <c r="AX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</row>
    <row r="115" spans="3:158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E115" s="1"/>
      <c r="AF115" s="2"/>
      <c r="AH115" s="1"/>
      <c r="AI115" s="2"/>
      <c r="AN115" s="2"/>
      <c r="AU115" s="2"/>
      <c r="AX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</row>
    <row r="116" spans="3:158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E116" s="1"/>
      <c r="AF116" s="2"/>
      <c r="AH116" s="1"/>
      <c r="AI116" s="2"/>
      <c r="AN116" s="2"/>
      <c r="AU116" s="2"/>
      <c r="AX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</row>
    <row r="117" spans="3:158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E117" s="1"/>
      <c r="AF117" s="2"/>
      <c r="AH117" s="1"/>
      <c r="AI117" s="2"/>
      <c r="AN117" s="2"/>
      <c r="AU117" s="2"/>
      <c r="AX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</row>
    <row r="118" spans="3:158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E118" s="1"/>
      <c r="AF118" s="2"/>
      <c r="AH118" s="1"/>
      <c r="AI118" s="2"/>
      <c r="AN118" s="2"/>
      <c r="AU118" s="2"/>
      <c r="AX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</row>
    <row r="119" spans="3:158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X119" s="1"/>
      <c r="AE119" s="1"/>
      <c r="AF119" s="2"/>
      <c r="AH119" s="1"/>
      <c r="AI119" s="2"/>
      <c r="AN119" s="2"/>
      <c r="AU119" s="2"/>
      <c r="AX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</row>
    <row r="120" spans="3:158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X120" s="1"/>
      <c r="AE120" s="1"/>
      <c r="AF120" s="2"/>
      <c r="AH120" s="1"/>
      <c r="AI120" s="2"/>
      <c r="AN120" s="2"/>
      <c r="AU120" s="2"/>
      <c r="AX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</row>
    <row r="121" spans="3:158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X121" s="1"/>
      <c r="AE121" s="1"/>
      <c r="AF121" s="2"/>
      <c r="AH121" s="1"/>
      <c r="AI121" s="2"/>
      <c r="AN121" s="2"/>
      <c r="AU121" s="2"/>
      <c r="AX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</row>
    <row r="122" spans="3:158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X122" s="1"/>
      <c r="AE122" s="1"/>
      <c r="AF122" s="2"/>
      <c r="AH122" s="1"/>
      <c r="AI122" s="2"/>
      <c r="AN122" s="2"/>
      <c r="AU122" s="2"/>
      <c r="AX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</row>
    <row r="123" spans="3:158" x14ac:dyDescent="0.25">
      <c r="C123" s="1"/>
      <c r="G123" s="2"/>
      <c r="H123" s="2"/>
      <c r="I123" s="2"/>
      <c r="J123" s="2"/>
      <c r="K123" s="2"/>
      <c r="L123" s="2"/>
      <c r="M123" s="2"/>
      <c r="N123" s="2"/>
      <c r="O123" s="2"/>
      <c r="X123" s="1"/>
      <c r="AE123" s="1"/>
      <c r="AF123" s="2"/>
      <c r="AH123" s="1"/>
      <c r="AI123" s="2"/>
      <c r="AN123" s="2"/>
      <c r="AU123" s="2"/>
      <c r="AX123" s="2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</row>
    <row r="124" spans="3:158" x14ac:dyDescent="0.25">
      <c r="C124" s="1"/>
      <c r="G124" s="2"/>
      <c r="H124" s="2"/>
      <c r="I124" s="2"/>
      <c r="J124" s="2"/>
      <c r="K124" s="2"/>
      <c r="L124" s="2"/>
      <c r="M124" s="2"/>
      <c r="N124" s="2"/>
      <c r="O124" s="2"/>
      <c r="X124" s="1"/>
      <c r="AE124" s="1"/>
      <c r="AF124" s="2"/>
      <c r="AH124" s="1"/>
      <c r="AI124" s="2"/>
      <c r="AN124" s="2"/>
      <c r="AU124" s="2"/>
      <c r="AX124" s="2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</row>
    <row r="125" spans="3:158" x14ac:dyDescent="0.25">
      <c r="C125" s="1"/>
      <c r="G125" s="2"/>
      <c r="H125" s="2"/>
      <c r="I125" s="2"/>
      <c r="J125" s="2"/>
      <c r="K125" s="2"/>
      <c r="L125" s="2"/>
      <c r="M125" s="2"/>
      <c r="N125" s="2"/>
      <c r="O125" s="2"/>
      <c r="X125" s="1"/>
      <c r="AE125" s="1"/>
      <c r="AF125" s="2"/>
      <c r="AH125" s="1"/>
      <c r="AI125" s="2"/>
      <c r="AN125" s="2"/>
      <c r="AU125" s="2"/>
      <c r="AX125" s="2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</row>
    <row r="126" spans="3:158" x14ac:dyDescent="0.25">
      <c r="C126" s="1"/>
      <c r="G126" s="2"/>
      <c r="H126" s="2"/>
      <c r="I126" s="2"/>
      <c r="J126" s="2"/>
      <c r="K126" s="2"/>
      <c r="L126" s="2"/>
      <c r="M126" s="2"/>
      <c r="N126" s="2"/>
      <c r="O126" s="2"/>
      <c r="X126" s="1"/>
      <c r="AE126" s="1"/>
      <c r="AF126" s="2"/>
      <c r="AH126" s="1"/>
      <c r="AI126" s="2"/>
      <c r="AN126" s="2"/>
      <c r="AU126" s="2"/>
      <c r="AX126" s="2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</row>
    <row r="127" spans="3:158" x14ac:dyDescent="0.25">
      <c r="C127" s="1"/>
      <c r="G127" s="2"/>
      <c r="H127" s="2"/>
      <c r="I127" s="2"/>
      <c r="J127" s="2"/>
      <c r="K127" s="2"/>
      <c r="L127" s="2"/>
      <c r="M127" s="2"/>
      <c r="N127" s="2"/>
      <c r="O127" s="2"/>
      <c r="X127" s="1"/>
      <c r="AE127" s="1"/>
      <c r="AF127" s="2"/>
      <c r="AH127" s="1"/>
      <c r="AI127" s="2"/>
      <c r="AN127" s="2"/>
      <c r="AU127" s="2"/>
      <c r="AX127" s="2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</row>
    <row r="128" spans="3:158" x14ac:dyDescent="0.25">
      <c r="C128" s="1"/>
      <c r="G128" s="2"/>
      <c r="H128" s="2"/>
      <c r="I128" s="2"/>
      <c r="J128" s="2"/>
      <c r="K128" s="2"/>
      <c r="L128" s="2"/>
      <c r="M128" s="2"/>
      <c r="N128" s="2"/>
      <c r="O128" s="2"/>
      <c r="X128" s="1"/>
      <c r="AE128" s="1"/>
      <c r="AF128" s="2"/>
      <c r="AH128" s="1"/>
      <c r="AI128" s="2"/>
      <c r="AN128" s="2"/>
      <c r="AU128" s="2"/>
      <c r="AX128" s="2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</row>
    <row r="129" spans="3:158" x14ac:dyDescent="0.25">
      <c r="C129" s="1"/>
      <c r="G129" s="2"/>
      <c r="H129" s="2"/>
      <c r="I129" s="2"/>
      <c r="J129" s="2"/>
      <c r="K129" s="2"/>
      <c r="L129" s="2"/>
      <c r="M129" s="2"/>
      <c r="N129" s="2"/>
      <c r="O129" s="2"/>
      <c r="X129" s="1"/>
      <c r="AE129" s="1"/>
      <c r="AF129" s="2"/>
      <c r="AH129" s="1"/>
      <c r="AI129" s="2"/>
      <c r="AN129" s="2"/>
      <c r="AU129" s="2"/>
      <c r="AX129" s="2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</row>
    <row r="130" spans="3:158" x14ac:dyDescent="0.25">
      <c r="C130" s="1"/>
      <c r="G130" s="2"/>
      <c r="H130" s="2"/>
      <c r="I130" s="2"/>
      <c r="J130" s="2"/>
      <c r="K130" s="2"/>
      <c r="L130" s="2"/>
      <c r="M130" s="2"/>
      <c r="N130" s="2"/>
      <c r="O130" s="2"/>
      <c r="X130" s="1"/>
      <c r="AE130" s="1"/>
      <c r="AF130" s="2"/>
      <c r="AH130" s="1"/>
      <c r="AI130" s="2"/>
      <c r="AN130" s="2"/>
      <c r="AU130" s="2"/>
      <c r="AX130" s="2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</row>
    <row r="131" spans="3:158" x14ac:dyDescent="0.25">
      <c r="C131" s="1"/>
      <c r="G131" s="2"/>
      <c r="H131" s="2"/>
      <c r="I131" s="2"/>
      <c r="J131" s="2"/>
      <c r="K131" s="2"/>
      <c r="L131" s="2"/>
      <c r="M131" s="2"/>
      <c r="N131" s="2"/>
      <c r="O131" s="2"/>
      <c r="X131" s="1"/>
      <c r="AE131" s="1"/>
      <c r="AF131" s="2"/>
      <c r="AH131" s="1"/>
      <c r="AI131" s="2"/>
      <c r="AN131" s="2"/>
      <c r="AU131" s="2"/>
      <c r="AX131" s="2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</row>
    <row r="132" spans="3:158" x14ac:dyDescent="0.25">
      <c r="C132" s="1"/>
      <c r="G132" s="2"/>
      <c r="H132" s="2"/>
      <c r="I132" s="2"/>
      <c r="J132" s="2"/>
      <c r="K132" s="2"/>
      <c r="L132" s="2"/>
      <c r="M132" s="2"/>
      <c r="N132" s="2"/>
      <c r="O132" s="2"/>
      <c r="X132" s="1"/>
      <c r="AE132" s="1"/>
      <c r="AF132" s="2"/>
      <c r="AH132" s="1"/>
      <c r="AI132" s="2"/>
      <c r="AN132" s="2"/>
      <c r="AU132" s="2"/>
      <c r="AX132" s="2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</row>
    <row r="133" spans="3:158" x14ac:dyDescent="0.25">
      <c r="C133" s="1"/>
      <c r="G133" s="2"/>
      <c r="H133" s="2"/>
      <c r="I133" s="2"/>
      <c r="J133" s="2"/>
      <c r="K133" s="2"/>
      <c r="L133" s="2"/>
      <c r="M133" s="2"/>
      <c r="N133" s="2"/>
      <c r="O133" s="2"/>
      <c r="X133" s="1"/>
      <c r="AE133" s="1"/>
      <c r="AF133" s="2"/>
      <c r="AH133" s="1"/>
      <c r="AI133" s="2"/>
      <c r="AN133" s="2"/>
      <c r="AU133" s="2"/>
      <c r="AX133" s="2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</row>
    <row r="134" spans="3:158" x14ac:dyDescent="0.25">
      <c r="C134" s="1"/>
      <c r="G134" s="2"/>
      <c r="H134" s="2"/>
      <c r="I134" s="2"/>
      <c r="J134" s="2"/>
      <c r="K134" s="2"/>
      <c r="L134" s="2"/>
      <c r="M134" s="2"/>
      <c r="N134" s="2"/>
      <c r="O134" s="2"/>
      <c r="X134" s="1"/>
      <c r="AE134" s="1"/>
      <c r="AF134" s="2"/>
      <c r="AH134" s="1"/>
      <c r="AI134" s="2"/>
      <c r="AN134" s="2"/>
      <c r="AU134" s="2"/>
      <c r="AX134" s="2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</row>
    <row r="135" spans="3:158" x14ac:dyDescent="0.25">
      <c r="C135" s="1"/>
      <c r="G135" s="2"/>
      <c r="H135" s="2"/>
      <c r="I135" s="2"/>
      <c r="J135" s="2"/>
      <c r="K135" s="2"/>
      <c r="L135" s="2"/>
      <c r="M135" s="2"/>
      <c r="N135" s="2"/>
      <c r="O135" s="2"/>
      <c r="X135" s="1"/>
      <c r="AE135" s="1"/>
      <c r="AF135" s="2"/>
      <c r="AH135" s="1"/>
      <c r="AI135" s="2"/>
      <c r="AN135" s="2"/>
      <c r="AU135" s="2"/>
      <c r="AX135" s="2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</row>
    <row r="136" spans="3:158" x14ac:dyDescent="0.25">
      <c r="C136" s="1"/>
      <c r="G136" s="2"/>
      <c r="H136" s="2"/>
      <c r="I136" s="2"/>
      <c r="J136" s="2"/>
      <c r="K136" s="2"/>
      <c r="L136" s="2"/>
      <c r="M136" s="2"/>
      <c r="N136" s="2"/>
      <c r="O136" s="2"/>
      <c r="X136" s="1"/>
      <c r="AE136" s="1"/>
      <c r="AF136" s="2"/>
      <c r="AH136" s="1"/>
      <c r="AI136" s="2"/>
      <c r="AN136" s="2"/>
      <c r="AU136" s="2"/>
      <c r="AX136" s="2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</row>
    <row r="137" spans="3:158" x14ac:dyDescent="0.25">
      <c r="C137" s="1"/>
      <c r="G137" s="2"/>
      <c r="H137" s="2"/>
      <c r="I137" s="2"/>
      <c r="J137" s="2"/>
      <c r="K137" s="2"/>
      <c r="L137" s="2"/>
      <c r="M137" s="2"/>
      <c r="N137" s="2"/>
      <c r="O137" s="2"/>
      <c r="X137" s="1"/>
      <c r="AE137" s="1"/>
      <c r="AF137" s="2"/>
      <c r="AH137" s="1"/>
      <c r="AI137" s="2"/>
      <c r="AN137" s="2"/>
      <c r="AU137" s="2"/>
      <c r="AX137" s="2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</row>
    <row r="138" spans="3:158" x14ac:dyDescent="0.25">
      <c r="C138" s="1"/>
      <c r="G138" s="2"/>
      <c r="H138" s="2"/>
      <c r="I138" s="2"/>
      <c r="J138" s="2"/>
      <c r="K138" s="2"/>
      <c r="L138" s="2"/>
      <c r="M138" s="2"/>
      <c r="N138" s="2"/>
      <c r="O138" s="2"/>
      <c r="X138" s="1"/>
      <c r="AE138" s="1"/>
      <c r="AF138" s="2"/>
      <c r="AH138" s="1"/>
      <c r="AI138" s="2"/>
      <c r="AN138" s="2"/>
      <c r="AU138" s="2"/>
      <c r="AX138" s="2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</row>
    <row r="139" spans="3:158" x14ac:dyDescent="0.25">
      <c r="C139" s="1"/>
      <c r="G139" s="2"/>
      <c r="H139" s="2"/>
      <c r="I139" s="2"/>
      <c r="J139" s="2"/>
      <c r="K139" s="2"/>
      <c r="L139" s="2"/>
      <c r="M139" s="2"/>
      <c r="N139" s="2"/>
      <c r="O139" s="2"/>
      <c r="X139" s="1"/>
      <c r="AE139" s="1"/>
      <c r="AF139" s="2"/>
      <c r="AH139" s="1"/>
      <c r="AI139" s="2"/>
      <c r="AN139" s="2"/>
      <c r="AU139" s="2"/>
      <c r="AX139" s="2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</row>
    <row r="140" spans="3:158" x14ac:dyDescent="0.25">
      <c r="C140" s="1"/>
      <c r="G140" s="2"/>
      <c r="H140" s="2"/>
      <c r="I140" s="2"/>
      <c r="J140" s="2"/>
      <c r="K140" s="2"/>
      <c r="L140" s="2"/>
      <c r="M140" s="2"/>
      <c r="N140" s="2"/>
      <c r="O140" s="2"/>
      <c r="X140" s="1"/>
      <c r="AE140" s="1"/>
      <c r="AF140" s="2"/>
      <c r="AH140" s="1"/>
      <c r="AI140" s="2"/>
      <c r="AN140" s="2"/>
      <c r="AU140" s="2"/>
      <c r="AX140" s="2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</row>
    <row r="141" spans="3:158" x14ac:dyDescent="0.25">
      <c r="C141" s="1"/>
      <c r="G141" s="2"/>
      <c r="H141" s="2"/>
      <c r="I141" s="2"/>
      <c r="J141" s="2"/>
      <c r="K141" s="2"/>
      <c r="L141" s="2"/>
      <c r="M141" s="2"/>
      <c r="N141" s="2"/>
      <c r="O141" s="2"/>
      <c r="X141" s="1"/>
      <c r="AE141" s="1"/>
      <c r="AF141" s="2"/>
      <c r="AH141" s="1"/>
      <c r="AI141" s="2"/>
      <c r="AN141" s="2"/>
      <c r="AU141" s="2"/>
      <c r="AX141" s="2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</row>
    <row r="142" spans="3:158" x14ac:dyDescent="0.25">
      <c r="C142" s="1"/>
      <c r="G142" s="2"/>
      <c r="H142" s="2"/>
      <c r="I142" s="2"/>
      <c r="J142" s="2"/>
      <c r="K142" s="2"/>
      <c r="L142" s="2"/>
      <c r="M142" s="2"/>
      <c r="N142" s="2"/>
      <c r="O142" s="2"/>
      <c r="X142" s="1"/>
      <c r="AE142" s="1"/>
      <c r="AF142" s="2"/>
      <c r="AH142" s="1"/>
      <c r="AI142" s="2"/>
      <c r="AN142" s="2"/>
      <c r="AU142" s="2"/>
      <c r="AX142" s="2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</row>
    <row r="143" spans="3:158" x14ac:dyDescent="0.25">
      <c r="C143" s="1"/>
      <c r="G143" s="2"/>
      <c r="H143" s="2"/>
      <c r="I143" s="2"/>
      <c r="J143" s="2"/>
      <c r="K143" s="2"/>
      <c r="L143" s="2"/>
      <c r="M143" s="2"/>
      <c r="N143" s="2"/>
      <c r="O143" s="2"/>
      <c r="X143" s="1"/>
      <c r="AE143" s="1"/>
      <c r="AF143" s="2"/>
      <c r="AH143" s="1"/>
      <c r="AI143" s="2"/>
      <c r="AN143" s="2"/>
      <c r="AU143" s="2"/>
      <c r="AX143" s="2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</row>
    <row r="144" spans="3:158" x14ac:dyDescent="0.25">
      <c r="C144" s="1"/>
      <c r="G144" s="2"/>
      <c r="H144" s="2"/>
      <c r="I144" s="2"/>
      <c r="J144" s="2"/>
      <c r="K144" s="2"/>
      <c r="L144" s="2"/>
      <c r="M144" s="2"/>
      <c r="N144" s="2"/>
      <c r="O144" s="2"/>
      <c r="X144" s="1"/>
      <c r="AE144" s="1"/>
      <c r="AF144" s="2"/>
      <c r="AH144" s="1"/>
      <c r="AI144" s="2"/>
      <c r="AN144" s="2"/>
      <c r="AU144" s="2"/>
      <c r="AX144" s="2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</row>
    <row r="145" spans="3:158" x14ac:dyDescent="0.25">
      <c r="C145" s="1"/>
      <c r="G145" s="2"/>
      <c r="H145" s="2"/>
      <c r="I145" s="2"/>
      <c r="J145" s="2"/>
      <c r="K145" s="2"/>
      <c r="L145" s="2"/>
      <c r="M145" s="2"/>
      <c r="N145" s="2"/>
      <c r="O145" s="2"/>
      <c r="X145" s="1"/>
      <c r="AE145" s="1"/>
      <c r="AF145" s="2"/>
      <c r="AH145" s="1"/>
      <c r="AI145" s="2"/>
      <c r="AN145" s="2"/>
      <c r="AU145" s="2"/>
      <c r="AX145" s="2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</row>
    <row r="146" spans="3:158" x14ac:dyDescent="0.25">
      <c r="C146" s="1"/>
      <c r="G146" s="2"/>
      <c r="H146" s="2"/>
      <c r="I146" s="2"/>
      <c r="J146" s="2"/>
      <c r="K146" s="2"/>
      <c r="L146" s="2"/>
      <c r="M146" s="2"/>
      <c r="N146" s="2"/>
      <c r="O146" s="2"/>
      <c r="X146" s="1"/>
      <c r="AE146" s="1"/>
      <c r="AF146" s="2"/>
      <c r="AH146" s="1"/>
      <c r="AI146" s="2"/>
      <c r="AN146" s="2"/>
      <c r="AU146" s="2"/>
      <c r="AX146" s="2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</row>
    <row r="147" spans="3:158" x14ac:dyDescent="0.25">
      <c r="C147" s="1"/>
      <c r="G147" s="2"/>
      <c r="H147" s="2"/>
      <c r="I147" s="2"/>
      <c r="J147" s="2"/>
      <c r="K147" s="2"/>
      <c r="L147" s="2"/>
      <c r="M147" s="2"/>
      <c r="N147" s="2"/>
      <c r="O147" s="2"/>
      <c r="X147" s="1"/>
      <c r="AE147" s="1"/>
      <c r="AF147" s="2"/>
      <c r="AH147" s="1"/>
      <c r="AI147" s="2"/>
      <c r="AN147" s="2"/>
      <c r="AU147" s="2"/>
      <c r="AX147" s="2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</row>
    <row r="148" spans="3:158" x14ac:dyDescent="0.25">
      <c r="C148" s="1"/>
      <c r="G148" s="2"/>
      <c r="H148" s="2"/>
      <c r="I148" s="2"/>
      <c r="J148" s="2"/>
      <c r="K148" s="2"/>
      <c r="L148" s="2"/>
      <c r="M148" s="2"/>
      <c r="N148" s="2"/>
      <c r="O148" s="2"/>
      <c r="X148" s="1"/>
      <c r="AE148" s="1"/>
      <c r="AF148" s="2"/>
      <c r="AH148" s="1"/>
      <c r="AI148" s="2"/>
      <c r="AN148" s="2"/>
      <c r="AU148" s="2"/>
      <c r="AX148" s="2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</row>
    <row r="149" spans="3:158" x14ac:dyDescent="0.25">
      <c r="C149" s="1"/>
      <c r="G149" s="2"/>
      <c r="H149" s="2"/>
      <c r="I149" s="2"/>
      <c r="J149" s="2"/>
      <c r="K149" s="2"/>
      <c r="L149" s="2"/>
      <c r="M149" s="2"/>
      <c r="N149" s="2"/>
      <c r="O149" s="2"/>
      <c r="X149" s="1"/>
      <c r="AE149" s="1"/>
      <c r="AF149" s="2"/>
      <c r="AH149" s="1"/>
      <c r="AI149" s="2"/>
      <c r="AN149" s="2"/>
      <c r="AU149" s="2"/>
      <c r="AX149" s="2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</row>
    <row r="150" spans="3:158" x14ac:dyDescent="0.25">
      <c r="C150" s="1"/>
      <c r="G150" s="2"/>
      <c r="H150" s="2"/>
      <c r="I150" s="2"/>
      <c r="J150" s="2"/>
      <c r="K150" s="2"/>
      <c r="L150" s="2"/>
      <c r="M150" s="2"/>
      <c r="N150" s="2"/>
      <c r="O150" s="2"/>
      <c r="X150" s="1"/>
      <c r="AE150" s="1"/>
      <c r="AF150" s="2"/>
      <c r="AH150" s="1"/>
      <c r="AI150" s="2"/>
      <c r="AN150" s="2"/>
      <c r="AU150" s="2"/>
      <c r="AX150" s="2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</row>
    <row r="151" spans="3:158" x14ac:dyDescent="0.25">
      <c r="C151" s="1"/>
      <c r="G151" s="2"/>
      <c r="H151" s="2"/>
      <c r="I151" s="2"/>
      <c r="J151" s="2"/>
      <c r="K151" s="2"/>
      <c r="L151" s="2"/>
      <c r="M151" s="2"/>
      <c r="N151" s="2"/>
      <c r="O151" s="2"/>
      <c r="X151" s="1"/>
      <c r="AE151" s="1"/>
      <c r="AF151" s="2"/>
      <c r="AH151" s="1"/>
      <c r="AI151" s="2"/>
      <c r="AN151" s="2"/>
      <c r="AU151" s="2"/>
      <c r="AX151" s="2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</row>
    <row r="152" spans="3:158" x14ac:dyDescent="0.25">
      <c r="C152" s="1"/>
      <c r="G152" s="2"/>
      <c r="H152" s="2"/>
      <c r="I152" s="2"/>
      <c r="J152" s="2"/>
      <c r="K152" s="2"/>
      <c r="L152" s="2"/>
      <c r="M152" s="2"/>
      <c r="N152" s="2"/>
      <c r="O152" s="2"/>
      <c r="X152" s="1"/>
      <c r="AE152" s="1"/>
      <c r="AF152" s="2"/>
      <c r="AH152" s="1"/>
      <c r="AI152" s="2"/>
      <c r="AN152" s="2"/>
      <c r="AU152" s="2"/>
      <c r="AX152" s="2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</row>
    <row r="153" spans="3:158" x14ac:dyDescent="0.25">
      <c r="C153" s="1"/>
      <c r="G153" s="2"/>
      <c r="H153" s="2"/>
      <c r="I153" s="2"/>
      <c r="J153" s="2"/>
      <c r="K153" s="2"/>
      <c r="L153" s="2"/>
      <c r="M153" s="2"/>
      <c r="N153" s="2"/>
      <c r="O153" s="2"/>
      <c r="X153" s="1"/>
      <c r="AE153" s="1"/>
      <c r="AF153" s="2"/>
      <c r="AH153" s="1"/>
      <c r="AI153" s="2"/>
      <c r="AN153" s="2"/>
      <c r="AU153" s="2"/>
      <c r="AX153" s="2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</row>
    <row r="154" spans="3:158" x14ac:dyDescent="0.25">
      <c r="C154" s="1"/>
      <c r="G154" s="2"/>
      <c r="H154" s="2"/>
      <c r="I154" s="2"/>
      <c r="J154" s="2"/>
      <c r="K154" s="2"/>
      <c r="L154" s="2"/>
      <c r="M154" s="2"/>
      <c r="N154" s="2"/>
      <c r="O154" s="2"/>
      <c r="X154" s="1"/>
      <c r="AE154" s="1"/>
      <c r="AF154" s="2"/>
      <c r="AH154" s="1"/>
      <c r="AI154" s="2"/>
      <c r="AN154" s="2"/>
      <c r="AU154" s="2"/>
      <c r="AX154" s="2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</row>
    <row r="155" spans="3:158" x14ac:dyDescent="0.25">
      <c r="C155" s="1"/>
      <c r="G155" s="2"/>
      <c r="H155" s="2"/>
      <c r="I155" s="2"/>
      <c r="J155" s="2"/>
      <c r="K155" s="2"/>
      <c r="L155" s="2"/>
      <c r="M155" s="2"/>
      <c r="N155" s="2"/>
      <c r="O155" s="2"/>
      <c r="X155" s="1"/>
      <c r="AE155" s="1"/>
      <c r="AF155" s="2"/>
      <c r="AH155" s="1"/>
      <c r="AI155" s="2"/>
      <c r="AN155" s="2"/>
      <c r="AU155" s="2"/>
      <c r="AX155" s="2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</row>
    <row r="156" spans="3:158" x14ac:dyDescent="0.25">
      <c r="C156" s="1"/>
      <c r="G156" s="2"/>
      <c r="H156" s="2"/>
      <c r="I156" s="2"/>
      <c r="J156" s="2"/>
      <c r="K156" s="2"/>
      <c r="L156" s="2"/>
      <c r="M156" s="2"/>
      <c r="N156" s="2"/>
      <c r="O156" s="2"/>
      <c r="X156" s="1"/>
      <c r="AE156" s="1"/>
      <c r="AF156" s="2"/>
      <c r="AH156" s="1"/>
      <c r="AI156" s="2"/>
      <c r="AN156" s="2"/>
      <c r="AU156" s="2"/>
      <c r="AX156" s="2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</row>
    <row r="157" spans="3:158" x14ac:dyDescent="0.25">
      <c r="C157" s="1"/>
      <c r="G157" s="2"/>
      <c r="H157" s="2"/>
      <c r="I157" s="2"/>
      <c r="J157" s="2"/>
      <c r="K157" s="2"/>
      <c r="L157" s="2"/>
      <c r="M157" s="2"/>
      <c r="N157" s="2"/>
      <c r="O157" s="2"/>
      <c r="X157" s="1"/>
      <c r="AE157" s="1"/>
      <c r="AF157" s="2"/>
      <c r="AH157" s="1"/>
      <c r="AI157" s="2"/>
      <c r="AN157" s="2"/>
      <c r="AU157" s="2"/>
      <c r="AX157" s="2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</row>
    <row r="158" spans="3:158" x14ac:dyDescent="0.25">
      <c r="C158" s="1"/>
      <c r="G158" s="2"/>
      <c r="H158" s="2"/>
      <c r="I158" s="2"/>
      <c r="J158" s="2"/>
      <c r="K158" s="2"/>
      <c r="L158" s="2"/>
      <c r="M158" s="2"/>
      <c r="N158" s="2"/>
      <c r="O158" s="2"/>
      <c r="X158" s="1"/>
      <c r="AE158" s="1"/>
      <c r="AF158" s="2"/>
      <c r="AH158" s="1"/>
      <c r="AI158" s="2"/>
      <c r="AN158" s="2"/>
      <c r="AU158" s="2"/>
      <c r="AX158" s="2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</row>
    <row r="159" spans="3:158" x14ac:dyDescent="0.25">
      <c r="C159" s="1"/>
      <c r="G159" s="2"/>
      <c r="H159" s="2"/>
      <c r="I159" s="2"/>
      <c r="J159" s="2"/>
      <c r="K159" s="2"/>
      <c r="L159" s="2"/>
      <c r="M159" s="2"/>
      <c r="N159" s="2"/>
      <c r="O159" s="2"/>
      <c r="X159" s="1"/>
      <c r="AE159" s="1"/>
      <c r="AF159" s="2"/>
      <c r="AH159" s="1"/>
      <c r="AI159" s="2"/>
      <c r="AN159" s="2"/>
      <c r="AU159" s="2"/>
      <c r="AX159" s="2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</row>
    <row r="160" spans="3:158" x14ac:dyDescent="0.25">
      <c r="C160" s="1"/>
      <c r="G160" s="2"/>
      <c r="H160" s="2"/>
      <c r="I160" s="2"/>
      <c r="J160" s="2"/>
      <c r="K160" s="2"/>
      <c r="L160" s="2"/>
      <c r="M160" s="2"/>
      <c r="N160" s="2"/>
      <c r="O160" s="2"/>
      <c r="X160" s="1"/>
      <c r="AE160" s="1"/>
      <c r="AF160" s="2"/>
      <c r="AH160" s="1"/>
      <c r="AI160" s="2"/>
      <c r="AN160" s="2"/>
      <c r="AU160" s="2"/>
      <c r="AX160" s="2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</row>
    <row r="161" spans="3:158" x14ac:dyDescent="0.25">
      <c r="C161" s="1"/>
      <c r="G161" s="2"/>
      <c r="H161" s="2"/>
      <c r="I161" s="2"/>
      <c r="J161" s="2"/>
      <c r="K161" s="2"/>
      <c r="L161" s="2"/>
      <c r="M161" s="2"/>
      <c r="N161" s="2"/>
      <c r="O161" s="2"/>
      <c r="X161" s="1"/>
      <c r="AE161" s="1"/>
      <c r="AF161" s="2"/>
      <c r="AH161" s="1"/>
      <c r="AI161" s="2"/>
      <c r="AN161" s="2"/>
      <c r="AU161" s="2"/>
      <c r="AX161" s="2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</row>
    <row r="162" spans="3:158" x14ac:dyDescent="0.25">
      <c r="C162" s="1"/>
      <c r="G162" s="2"/>
      <c r="H162" s="2"/>
      <c r="I162" s="2"/>
      <c r="J162" s="2"/>
      <c r="K162" s="2"/>
      <c r="L162" s="2"/>
      <c r="M162" s="2"/>
      <c r="N162" s="2"/>
      <c r="O162" s="2"/>
      <c r="X162" s="1"/>
      <c r="AE162" s="1"/>
      <c r="AF162" s="2"/>
      <c r="AH162" s="1"/>
      <c r="AI162" s="2"/>
      <c r="AN162" s="2"/>
      <c r="AU162" s="2"/>
      <c r="AX162" s="2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</row>
    <row r="163" spans="3:158" x14ac:dyDescent="0.25">
      <c r="C163" s="1"/>
      <c r="G163" s="2"/>
      <c r="H163" s="2"/>
      <c r="I163" s="2"/>
      <c r="J163" s="2"/>
      <c r="K163" s="2"/>
      <c r="L163" s="2"/>
      <c r="M163" s="2"/>
      <c r="N163" s="2"/>
      <c r="O163" s="2"/>
      <c r="X163" s="1"/>
      <c r="AE163" s="1"/>
      <c r="AF163" s="2"/>
      <c r="AH163" s="1"/>
      <c r="AI163" s="2"/>
      <c r="AN163" s="2"/>
      <c r="AU163" s="2"/>
      <c r="AX163" s="2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</row>
    <row r="164" spans="3:158" x14ac:dyDescent="0.25">
      <c r="C164" s="1"/>
      <c r="G164" s="2"/>
      <c r="H164" s="2"/>
      <c r="I164" s="2"/>
      <c r="J164" s="2"/>
      <c r="K164" s="2"/>
      <c r="L164" s="2"/>
      <c r="M164" s="2"/>
      <c r="N164" s="2"/>
      <c r="O164" s="2"/>
      <c r="X164" s="1"/>
      <c r="AE164" s="1"/>
      <c r="AF164" s="2"/>
      <c r="AH164" s="1"/>
      <c r="AI164" s="2"/>
      <c r="AN164" s="2"/>
      <c r="AU164" s="2"/>
      <c r="AX164" s="2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</row>
    <row r="165" spans="3:158" x14ac:dyDescent="0.25">
      <c r="C165" s="1"/>
      <c r="G165" s="2"/>
      <c r="H165" s="2"/>
      <c r="I165" s="2"/>
      <c r="J165" s="2"/>
      <c r="K165" s="2"/>
      <c r="L165" s="2"/>
      <c r="M165" s="2"/>
      <c r="N165" s="2"/>
      <c r="O165" s="2"/>
      <c r="X165" s="1"/>
      <c r="AE165" s="1"/>
      <c r="AF165" s="2"/>
      <c r="AH165" s="1"/>
      <c r="AI165" s="2"/>
      <c r="AN165" s="2"/>
      <c r="AU165" s="2"/>
      <c r="AX165" s="2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</row>
    <row r="166" spans="3:158" x14ac:dyDescent="0.25">
      <c r="C166" s="1"/>
      <c r="G166" s="2"/>
      <c r="H166" s="2"/>
      <c r="I166" s="2"/>
      <c r="J166" s="2"/>
      <c r="K166" s="2"/>
      <c r="L166" s="2"/>
      <c r="M166" s="2"/>
      <c r="N166" s="2"/>
      <c r="O166" s="2"/>
      <c r="X166" s="1"/>
      <c r="AE166" s="1"/>
      <c r="AF166" s="2"/>
      <c r="AH166" s="1"/>
      <c r="AI166" s="2"/>
      <c r="AN166" s="2"/>
      <c r="AU166" s="2"/>
      <c r="AX166" s="2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</row>
    <row r="167" spans="3:158" x14ac:dyDescent="0.25">
      <c r="C167" s="1"/>
      <c r="G167" s="2"/>
      <c r="H167" s="2"/>
      <c r="I167" s="2"/>
      <c r="J167" s="2"/>
      <c r="K167" s="2"/>
      <c r="L167" s="2"/>
      <c r="M167" s="2"/>
      <c r="N167" s="2"/>
      <c r="O167" s="2"/>
      <c r="X167" s="1"/>
      <c r="AE167" s="1"/>
      <c r="AF167" s="2"/>
      <c r="AH167" s="1"/>
      <c r="AI167" s="2"/>
      <c r="AN167" s="2"/>
      <c r="AU167" s="2"/>
      <c r="AX167" s="2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</row>
    <row r="168" spans="3:158" x14ac:dyDescent="0.25">
      <c r="C168" s="1"/>
      <c r="G168" s="2"/>
      <c r="H168" s="2"/>
      <c r="I168" s="2"/>
      <c r="J168" s="2"/>
      <c r="K168" s="2"/>
      <c r="L168" s="2"/>
      <c r="M168" s="2"/>
      <c r="N168" s="2"/>
      <c r="O168" s="2"/>
      <c r="X168" s="1"/>
      <c r="AE168" s="1"/>
      <c r="AF168" s="2"/>
      <c r="AH168" s="1"/>
      <c r="AI168" s="2"/>
      <c r="AN168" s="2"/>
      <c r="AU168" s="2"/>
      <c r="AX168" s="2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</row>
    <row r="169" spans="3:158" x14ac:dyDescent="0.25">
      <c r="C169" s="1"/>
      <c r="G169" s="2"/>
      <c r="H169" s="2"/>
      <c r="I169" s="2"/>
      <c r="J169" s="2"/>
      <c r="K169" s="2"/>
      <c r="L169" s="2"/>
      <c r="M169" s="2"/>
      <c r="N169" s="2"/>
      <c r="O169" s="2"/>
      <c r="X169" s="1"/>
      <c r="AE169" s="1"/>
      <c r="AF169" s="2"/>
      <c r="AH169" s="1"/>
      <c r="AI169" s="2"/>
      <c r="AN169" s="2"/>
      <c r="AU169" s="2"/>
      <c r="AX169" s="2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</row>
    <row r="170" spans="3:158" x14ac:dyDescent="0.25">
      <c r="C170" s="1"/>
      <c r="G170" s="2"/>
      <c r="H170" s="2"/>
      <c r="I170" s="2"/>
      <c r="J170" s="2"/>
      <c r="K170" s="2"/>
      <c r="L170" s="2"/>
      <c r="M170" s="2"/>
      <c r="N170" s="2"/>
      <c r="O170" s="2"/>
      <c r="X170" s="1"/>
      <c r="AE170" s="1"/>
      <c r="AF170" s="2"/>
      <c r="AH170" s="1"/>
      <c r="AI170" s="2"/>
      <c r="AN170" s="2"/>
      <c r="AU170" s="2"/>
      <c r="AX170" s="2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</row>
    <row r="171" spans="3:158" x14ac:dyDescent="0.25">
      <c r="C171" s="1"/>
      <c r="G171" s="2"/>
      <c r="H171" s="2"/>
      <c r="I171" s="2"/>
      <c r="J171" s="2"/>
      <c r="K171" s="2"/>
      <c r="L171" s="2"/>
      <c r="M171" s="2"/>
      <c r="N171" s="2"/>
      <c r="O171" s="2"/>
      <c r="X171" s="1"/>
      <c r="AE171" s="1"/>
      <c r="AF171" s="2"/>
      <c r="AH171" s="1"/>
      <c r="AI171" s="2"/>
      <c r="AN171" s="2"/>
      <c r="AU171" s="2"/>
      <c r="AX171" s="2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</row>
    <row r="172" spans="3:158" x14ac:dyDescent="0.25">
      <c r="C172" s="1"/>
      <c r="G172" s="2"/>
      <c r="H172" s="2"/>
      <c r="I172" s="2"/>
      <c r="J172" s="2"/>
      <c r="K172" s="2"/>
      <c r="L172" s="2"/>
      <c r="M172" s="2"/>
      <c r="N172" s="2"/>
      <c r="O172" s="2"/>
      <c r="X172" s="1"/>
      <c r="AE172" s="1"/>
      <c r="AF172" s="2"/>
      <c r="AH172" s="1"/>
      <c r="AI172" s="2"/>
      <c r="AN172" s="2"/>
      <c r="AU172" s="2"/>
      <c r="AX172" s="2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</row>
    <row r="173" spans="3:158" x14ac:dyDescent="0.25">
      <c r="C173" s="1"/>
      <c r="G173" s="2"/>
      <c r="H173" s="2"/>
      <c r="I173" s="2"/>
      <c r="J173" s="2"/>
      <c r="K173" s="2"/>
      <c r="L173" s="2"/>
      <c r="M173" s="2"/>
      <c r="N173" s="2"/>
      <c r="O173" s="2"/>
      <c r="X173" s="1"/>
      <c r="AE173" s="1"/>
      <c r="AF173" s="2"/>
      <c r="AH173" s="1"/>
      <c r="AI173" s="2"/>
      <c r="AN173" s="2"/>
      <c r="AU173" s="2"/>
      <c r="AX173" s="2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</row>
    <row r="174" spans="3:158" x14ac:dyDescent="0.25">
      <c r="C174" s="1"/>
      <c r="G174" s="2"/>
      <c r="H174" s="2"/>
      <c r="I174" s="2"/>
      <c r="J174" s="2"/>
      <c r="K174" s="2"/>
      <c r="L174" s="2"/>
      <c r="M174" s="2"/>
      <c r="N174" s="2"/>
      <c r="O174" s="2"/>
      <c r="X174" s="1"/>
      <c r="AE174" s="1"/>
      <c r="AF174" s="2"/>
      <c r="AH174" s="1"/>
      <c r="AI174" s="2"/>
      <c r="AN174" s="2"/>
      <c r="AU174" s="2"/>
      <c r="AX174" s="2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</row>
    <row r="175" spans="3:158" x14ac:dyDescent="0.25">
      <c r="C175" s="1"/>
      <c r="G175" s="2"/>
      <c r="H175" s="2"/>
      <c r="I175" s="2"/>
      <c r="J175" s="2"/>
      <c r="K175" s="2"/>
      <c r="L175" s="2"/>
      <c r="M175" s="2"/>
      <c r="N175" s="2"/>
      <c r="O175" s="2"/>
      <c r="X175" s="1"/>
      <c r="AE175" s="1"/>
      <c r="AF175" s="2"/>
      <c r="AH175" s="1"/>
      <c r="AI175" s="2"/>
      <c r="AN175" s="2"/>
      <c r="AU175" s="2"/>
      <c r="AX175" s="2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</row>
    <row r="176" spans="3:158" x14ac:dyDescent="0.25">
      <c r="C176" s="1"/>
      <c r="G176" s="2"/>
      <c r="H176" s="2"/>
      <c r="I176" s="2"/>
      <c r="J176" s="2"/>
      <c r="K176" s="2"/>
      <c r="L176" s="2"/>
      <c r="M176" s="2"/>
      <c r="N176" s="2"/>
      <c r="O176" s="2"/>
      <c r="X176" s="1"/>
      <c r="AE176" s="1"/>
      <c r="AF176" s="2"/>
      <c r="AH176" s="1"/>
      <c r="AI176" s="2"/>
      <c r="AN176" s="2"/>
      <c r="AU176" s="2"/>
      <c r="AX176" s="2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</row>
    <row r="177" spans="3:158" x14ac:dyDescent="0.25">
      <c r="C177" s="1"/>
      <c r="G177" s="2"/>
      <c r="H177" s="2"/>
      <c r="I177" s="2"/>
      <c r="J177" s="2"/>
      <c r="K177" s="2"/>
      <c r="L177" s="2"/>
      <c r="M177" s="2"/>
      <c r="N177" s="2"/>
      <c r="O177" s="2"/>
      <c r="X177" s="1"/>
      <c r="AE177" s="1"/>
      <c r="AF177" s="2"/>
      <c r="AH177" s="1"/>
      <c r="AI177" s="2"/>
      <c r="AN177" s="2"/>
      <c r="AU177" s="2"/>
      <c r="AX177" s="2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</row>
    <row r="178" spans="3:158" x14ac:dyDescent="0.25">
      <c r="C178" s="1"/>
      <c r="G178" s="2"/>
      <c r="H178" s="2"/>
      <c r="I178" s="2"/>
      <c r="J178" s="2"/>
      <c r="K178" s="2"/>
      <c r="L178" s="2"/>
      <c r="M178" s="2"/>
      <c r="N178" s="2"/>
      <c r="O178" s="2"/>
      <c r="X178" s="1"/>
      <c r="AE178" s="1"/>
      <c r="AF178" s="2"/>
      <c r="AH178" s="1"/>
      <c r="AI178" s="2"/>
      <c r="AN178" s="2"/>
      <c r="AU178" s="2"/>
      <c r="AX178" s="2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</row>
    <row r="179" spans="3:158" x14ac:dyDescent="0.25">
      <c r="C179" s="1"/>
      <c r="G179" s="2"/>
      <c r="H179" s="2"/>
      <c r="I179" s="2"/>
      <c r="J179" s="2"/>
      <c r="K179" s="2"/>
      <c r="L179" s="2"/>
      <c r="M179" s="2"/>
      <c r="N179" s="2"/>
      <c r="O179" s="2"/>
      <c r="X179" s="1"/>
      <c r="AE179" s="1"/>
      <c r="AF179" s="2"/>
      <c r="AH179" s="1"/>
      <c r="AI179" s="2"/>
      <c r="AN179" s="2"/>
      <c r="AU179" s="2"/>
      <c r="AX179" s="2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</row>
    <row r="180" spans="3:158" x14ac:dyDescent="0.25">
      <c r="C180" s="1"/>
      <c r="G180" s="2"/>
      <c r="H180" s="2"/>
      <c r="I180" s="2"/>
      <c r="J180" s="2"/>
      <c r="K180" s="2"/>
      <c r="L180" s="2"/>
      <c r="M180" s="2"/>
      <c r="N180" s="2"/>
      <c r="O180" s="2"/>
      <c r="X180" s="1"/>
      <c r="AE180" s="1"/>
      <c r="AF180" s="2"/>
      <c r="AH180" s="1"/>
      <c r="AI180" s="2"/>
      <c r="AN180" s="2"/>
      <c r="AU180" s="2"/>
      <c r="AX180" s="2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</row>
    <row r="181" spans="3:158" x14ac:dyDescent="0.25">
      <c r="C181" s="1"/>
      <c r="G181" s="2"/>
      <c r="H181" s="2"/>
      <c r="I181" s="2"/>
      <c r="J181" s="2"/>
      <c r="K181" s="2"/>
      <c r="L181" s="2"/>
      <c r="M181" s="2"/>
      <c r="N181" s="2"/>
      <c r="O181" s="2"/>
      <c r="X181" s="1"/>
      <c r="AE181" s="1"/>
      <c r="AF181" s="2"/>
      <c r="AH181" s="1"/>
      <c r="AI181" s="2"/>
      <c r="AN181" s="2"/>
      <c r="AU181" s="2"/>
      <c r="AX181" s="2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</row>
    <row r="182" spans="3:158" x14ac:dyDescent="0.25">
      <c r="C182" s="1"/>
      <c r="G182" s="2"/>
      <c r="H182" s="2"/>
      <c r="I182" s="2"/>
      <c r="J182" s="2"/>
      <c r="K182" s="2"/>
      <c r="L182" s="2"/>
      <c r="M182" s="2"/>
      <c r="N182" s="2"/>
      <c r="O182" s="2"/>
      <c r="X182" s="1"/>
      <c r="AE182" s="1"/>
      <c r="AF182" s="2"/>
      <c r="AH182" s="1"/>
      <c r="AI182" s="2"/>
      <c r="AN182" s="2"/>
      <c r="AU182" s="2"/>
      <c r="AX182" s="2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</row>
    <row r="183" spans="3:158" x14ac:dyDescent="0.25">
      <c r="C183" s="1"/>
      <c r="G183" s="2"/>
      <c r="H183" s="2"/>
      <c r="I183" s="2"/>
      <c r="J183" s="2"/>
      <c r="K183" s="2"/>
      <c r="L183" s="2"/>
      <c r="M183" s="2"/>
      <c r="N183" s="2"/>
      <c r="O183" s="2"/>
      <c r="X183" s="1"/>
      <c r="AE183" s="1"/>
      <c r="AF183" s="2"/>
      <c r="AH183" s="1"/>
      <c r="AI183" s="2"/>
      <c r="AN183" s="2"/>
      <c r="AU183" s="2"/>
      <c r="AX183" s="2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</row>
    <row r="184" spans="3:158" x14ac:dyDescent="0.25">
      <c r="C184" s="1"/>
      <c r="G184" s="2"/>
      <c r="H184" s="2"/>
      <c r="I184" s="2"/>
      <c r="J184" s="2"/>
      <c r="K184" s="2"/>
      <c r="L184" s="2"/>
      <c r="M184" s="2"/>
      <c r="N184" s="2"/>
      <c r="O184" s="2"/>
      <c r="X184" s="1"/>
      <c r="AE184" s="1"/>
      <c r="AF184" s="2"/>
      <c r="AH184" s="1"/>
      <c r="AI184" s="2"/>
      <c r="AN184" s="2"/>
      <c r="AU184" s="2"/>
      <c r="AX184" s="2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</row>
    <row r="185" spans="3:158" x14ac:dyDescent="0.25">
      <c r="C185" s="1"/>
      <c r="G185" s="2"/>
      <c r="H185" s="2"/>
      <c r="I185" s="2"/>
      <c r="J185" s="2"/>
      <c r="K185" s="2"/>
      <c r="L185" s="2"/>
      <c r="M185" s="2"/>
      <c r="N185" s="2"/>
      <c r="O185" s="2"/>
      <c r="X185" s="1"/>
      <c r="AE185" s="1"/>
      <c r="AF185" s="2"/>
      <c r="AH185" s="1"/>
      <c r="AI185" s="2"/>
      <c r="AN185" s="2"/>
      <c r="AU185" s="2"/>
      <c r="AX185" s="2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</row>
    <row r="186" spans="3:158" x14ac:dyDescent="0.25">
      <c r="C186" s="1"/>
      <c r="G186" s="2"/>
      <c r="H186" s="2"/>
      <c r="I186" s="2"/>
      <c r="J186" s="2"/>
      <c r="K186" s="2"/>
      <c r="L186" s="2"/>
      <c r="M186" s="2"/>
      <c r="N186" s="2"/>
      <c r="O186" s="2"/>
      <c r="X186" s="1"/>
      <c r="AE186" s="1"/>
      <c r="AF186" s="2"/>
      <c r="AH186" s="1"/>
      <c r="AI186" s="2"/>
      <c r="AN186" s="2"/>
      <c r="AU186" s="2"/>
      <c r="AX186" s="2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</row>
    <row r="187" spans="3:158" x14ac:dyDescent="0.25">
      <c r="C187" s="1"/>
      <c r="G187" s="2"/>
      <c r="H187" s="2"/>
      <c r="I187" s="2"/>
      <c r="J187" s="2"/>
      <c r="K187" s="2"/>
      <c r="L187" s="2"/>
      <c r="M187" s="2"/>
      <c r="N187" s="2"/>
      <c r="O187" s="2"/>
      <c r="X187" s="1"/>
      <c r="AE187" s="1"/>
      <c r="AF187" s="2"/>
      <c r="AH187" s="1"/>
      <c r="AI187" s="2"/>
      <c r="AN187" s="2"/>
      <c r="AU187" s="2"/>
      <c r="AX187" s="2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</row>
    <row r="188" spans="3:158" x14ac:dyDescent="0.25">
      <c r="C188" s="1"/>
      <c r="G188" s="2"/>
      <c r="H188" s="2"/>
      <c r="I188" s="2"/>
      <c r="J188" s="2"/>
      <c r="K188" s="2"/>
      <c r="L188" s="2"/>
      <c r="M188" s="2"/>
      <c r="N188" s="2"/>
      <c r="O188" s="2"/>
      <c r="X188" s="1"/>
      <c r="AE188" s="1"/>
      <c r="AF188" s="2"/>
      <c r="AH188" s="1"/>
      <c r="AI188" s="2"/>
      <c r="AN188" s="2"/>
      <c r="AU188" s="2"/>
      <c r="AX188" s="2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</row>
    <row r="189" spans="3:158" x14ac:dyDescent="0.25">
      <c r="C189" s="1"/>
      <c r="G189" s="2"/>
      <c r="H189" s="2"/>
      <c r="I189" s="2"/>
      <c r="J189" s="2"/>
      <c r="K189" s="2"/>
      <c r="L189" s="2"/>
      <c r="M189" s="2"/>
      <c r="N189" s="2"/>
      <c r="O189" s="2"/>
      <c r="X189" s="1"/>
      <c r="AE189" s="1"/>
      <c r="AF189" s="2"/>
      <c r="AH189" s="1"/>
      <c r="AI189" s="2"/>
      <c r="AN189" s="2"/>
      <c r="AU189" s="2"/>
      <c r="AX189" s="2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</row>
    <row r="190" spans="3:158" x14ac:dyDescent="0.25">
      <c r="C190" s="1"/>
      <c r="G190" s="2"/>
      <c r="H190" s="2"/>
      <c r="I190" s="2"/>
      <c r="J190" s="2"/>
      <c r="K190" s="2"/>
      <c r="L190" s="2"/>
      <c r="M190" s="2"/>
      <c r="N190" s="2"/>
      <c r="O190" s="2"/>
      <c r="X190" s="1"/>
      <c r="AE190" s="1"/>
      <c r="AF190" s="2"/>
      <c r="AH190" s="1"/>
      <c r="AI190" s="2"/>
      <c r="AN190" s="2"/>
      <c r="AU190" s="2"/>
      <c r="AX190" s="2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</row>
    <row r="191" spans="3:158" x14ac:dyDescent="0.25">
      <c r="C191" s="1"/>
      <c r="G191" s="2"/>
      <c r="H191" s="2"/>
      <c r="I191" s="2"/>
      <c r="J191" s="2"/>
      <c r="K191" s="2"/>
      <c r="L191" s="2"/>
      <c r="M191" s="2"/>
      <c r="N191" s="2"/>
      <c r="O191" s="2"/>
      <c r="X191" s="1"/>
      <c r="AE191" s="1"/>
      <c r="AF191" s="2"/>
      <c r="AH191" s="1"/>
      <c r="AI191" s="2"/>
      <c r="AN191" s="2"/>
      <c r="AU191" s="2"/>
      <c r="AX191" s="2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</row>
    <row r="192" spans="3:158" x14ac:dyDescent="0.25">
      <c r="C192" s="1"/>
      <c r="G192" s="2"/>
      <c r="H192" s="2"/>
      <c r="I192" s="2"/>
      <c r="J192" s="2"/>
      <c r="K192" s="2"/>
      <c r="L192" s="2"/>
      <c r="M192" s="2"/>
      <c r="N192" s="2"/>
      <c r="O192" s="2"/>
      <c r="X192" s="1"/>
      <c r="AE192" s="1"/>
      <c r="AF192" s="2"/>
      <c r="AH192" s="1"/>
      <c r="AI192" s="2"/>
      <c r="AN192" s="2"/>
      <c r="AU192" s="2"/>
      <c r="AX192" s="2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</row>
    <row r="193" spans="3:158" x14ac:dyDescent="0.25">
      <c r="C193" s="1"/>
      <c r="G193" s="2"/>
      <c r="H193" s="2"/>
      <c r="I193" s="2"/>
      <c r="J193" s="2"/>
      <c r="K193" s="2"/>
      <c r="L193" s="2"/>
      <c r="M193" s="2"/>
      <c r="N193" s="2"/>
      <c r="O193" s="2"/>
      <c r="X193" s="1"/>
      <c r="AE193" s="1"/>
      <c r="AF193" s="2"/>
      <c r="AH193" s="1"/>
      <c r="AI193" s="2"/>
      <c r="AN193" s="2"/>
      <c r="AU193" s="2"/>
      <c r="AX193" s="2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</row>
    <row r="194" spans="3:158" x14ac:dyDescent="0.25">
      <c r="C194" s="1"/>
      <c r="G194" s="2"/>
      <c r="H194" s="2"/>
      <c r="I194" s="2"/>
      <c r="J194" s="2"/>
      <c r="K194" s="2"/>
      <c r="L194" s="2"/>
      <c r="M194" s="2"/>
      <c r="N194" s="2"/>
      <c r="O194" s="2"/>
      <c r="X194" s="1"/>
      <c r="AE194" s="1"/>
      <c r="AF194" s="2"/>
      <c r="AH194" s="1"/>
      <c r="AI194" s="2"/>
      <c r="AN194" s="2"/>
      <c r="AU194" s="2"/>
      <c r="AX194" s="2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</row>
    <row r="195" spans="3:158" x14ac:dyDescent="0.25">
      <c r="C195" s="1"/>
      <c r="G195" s="2"/>
      <c r="H195" s="2"/>
      <c r="I195" s="2"/>
      <c r="J195" s="2"/>
      <c r="K195" s="2"/>
      <c r="L195" s="2"/>
      <c r="M195" s="2"/>
      <c r="N195" s="2"/>
      <c r="O195" s="2"/>
      <c r="X195" s="1"/>
      <c r="AE195" s="1"/>
      <c r="AF195" s="2"/>
      <c r="AH195" s="1"/>
      <c r="AI195" s="2"/>
      <c r="AN195" s="2"/>
      <c r="AU195" s="2"/>
      <c r="AX195" s="2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</row>
    <row r="196" spans="3:158" x14ac:dyDescent="0.25">
      <c r="C196" s="1"/>
      <c r="G196" s="2"/>
      <c r="H196" s="2"/>
      <c r="I196" s="2"/>
      <c r="J196" s="2"/>
      <c r="K196" s="2"/>
      <c r="L196" s="2"/>
      <c r="M196" s="2"/>
      <c r="N196" s="2"/>
      <c r="O196" s="2"/>
      <c r="X196" s="1"/>
      <c r="AE196" s="1"/>
      <c r="AF196" s="2"/>
      <c r="AH196" s="1"/>
      <c r="AI196" s="2"/>
      <c r="AN196" s="2"/>
      <c r="AU196" s="2"/>
      <c r="AX196" s="2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</row>
    <row r="197" spans="3:158" x14ac:dyDescent="0.25">
      <c r="C197" s="1"/>
      <c r="G197" s="2"/>
      <c r="H197" s="2"/>
      <c r="I197" s="2"/>
      <c r="J197" s="2"/>
      <c r="K197" s="2"/>
      <c r="L197" s="2"/>
      <c r="M197" s="2"/>
      <c r="N197" s="2"/>
      <c r="O197" s="2"/>
      <c r="X197" s="1"/>
      <c r="AE197" s="1"/>
      <c r="AF197" s="2"/>
      <c r="AH197" s="1"/>
      <c r="AI197" s="2"/>
      <c r="AN197" s="2"/>
      <c r="AU197" s="2"/>
      <c r="AX197" s="2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</row>
    <row r="198" spans="3:158" x14ac:dyDescent="0.25">
      <c r="C198" s="1"/>
      <c r="G198" s="2"/>
      <c r="H198" s="2"/>
      <c r="I198" s="2"/>
      <c r="J198" s="2"/>
      <c r="K198" s="2"/>
      <c r="L198" s="2"/>
      <c r="M198" s="2"/>
      <c r="N198" s="2"/>
      <c r="O198" s="2"/>
      <c r="X198" s="1"/>
      <c r="AE198" s="1"/>
      <c r="AF198" s="2"/>
      <c r="AH198" s="1"/>
      <c r="AI198" s="2"/>
      <c r="AN198" s="2"/>
      <c r="AU198" s="2"/>
      <c r="AX198" s="2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</row>
    <row r="199" spans="3:158" x14ac:dyDescent="0.25">
      <c r="C199" s="1"/>
      <c r="G199" s="2"/>
      <c r="H199" s="2"/>
      <c r="I199" s="2"/>
      <c r="J199" s="2"/>
      <c r="K199" s="2"/>
      <c r="L199" s="2"/>
      <c r="M199" s="2"/>
      <c r="N199" s="2"/>
      <c r="O199" s="2"/>
      <c r="X199" s="1"/>
      <c r="AE199" s="1"/>
      <c r="AF199" s="2"/>
      <c r="AH199" s="1"/>
      <c r="AI199" s="2"/>
      <c r="AN199" s="2"/>
      <c r="AU199" s="2"/>
      <c r="AX199" s="2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</row>
    <row r="200" spans="3:158" x14ac:dyDescent="0.25">
      <c r="C200" s="1"/>
      <c r="G200" s="2"/>
      <c r="H200" s="2"/>
      <c r="I200" s="2"/>
      <c r="J200" s="2"/>
      <c r="K200" s="2"/>
      <c r="L200" s="2"/>
      <c r="M200" s="2"/>
      <c r="N200" s="2"/>
      <c r="O200" s="2"/>
      <c r="X200" s="1"/>
      <c r="AE200" s="1"/>
      <c r="AF200" s="2"/>
      <c r="AH200" s="1"/>
      <c r="AI200" s="2"/>
      <c r="AN200" s="2"/>
      <c r="AU200" s="2"/>
      <c r="AX200" s="2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</row>
    <row r="201" spans="3:158" x14ac:dyDescent="0.25">
      <c r="C201" s="1"/>
      <c r="G201" s="2"/>
      <c r="H201" s="2"/>
      <c r="I201" s="2"/>
      <c r="J201" s="2"/>
      <c r="K201" s="2"/>
      <c r="L201" s="2"/>
      <c r="M201" s="2"/>
      <c r="N201" s="2"/>
      <c r="O201" s="2"/>
      <c r="X201" s="1"/>
      <c r="AE201" s="1"/>
      <c r="AF201" s="2"/>
      <c r="AH201" s="1"/>
      <c r="AI201" s="2"/>
      <c r="AN201" s="2"/>
      <c r="AU201" s="2"/>
      <c r="AX201" s="2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</row>
    <row r="202" spans="3:158" x14ac:dyDescent="0.25">
      <c r="C202" s="1"/>
      <c r="G202" s="2"/>
      <c r="H202" s="2"/>
      <c r="I202" s="2"/>
      <c r="J202" s="2"/>
      <c r="K202" s="2"/>
      <c r="L202" s="2"/>
      <c r="M202" s="2"/>
      <c r="N202" s="2"/>
      <c r="O202" s="2"/>
      <c r="X202" s="1"/>
      <c r="AE202" s="1"/>
      <c r="AF202" s="2"/>
      <c r="AH202" s="1"/>
      <c r="AI202" s="2"/>
      <c r="AN202" s="2"/>
      <c r="AU202" s="2"/>
      <c r="AX202" s="2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</row>
    <row r="203" spans="3:158" x14ac:dyDescent="0.25">
      <c r="C203" s="1"/>
      <c r="G203" s="2"/>
      <c r="H203" s="2"/>
      <c r="I203" s="2"/>
      <c r="J203" s="2"/>
      <c r="K203" s="2"/>
      <c r="L203" s="2"/>
      <c r="M203" s="2"/>
      <c r="N203" s="2"/>
      <c r="O203" s="2"/>
      <c r="X203" s="1"/>
      <c r="AE203" s="1"/>
      <c r="AF203" s="2"/>
      <c r="AH203" s="1"/>
      <c r="AI203" s="2"/>
      <c r="AN203" s="2"/>
      <c r="AU203" s="2"/>
      <c r="AX203" s="2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</row>
    <row r="204" spans="3:158" x14ac:dyDescent="0.25">
      <c r="C204" s="1"/>
      <c r="G204" s="2"/>
      <c r="H204" s="2"/>
      <c r="I204" s="2"/>
      <c r="J204" s="2"/>
      <c r="K204" s="2"/>
      <c r="L204" s="2"/>
      <c r="M204" s="2"/>
      <c r="N204" s="2"/>
      <c r="O204" s="2"/>
      <c r="X204" s="1"/>
      <c r="AE204" s="1"/>
      <c r="AF204" s="2"/>
      <c r="AH204" s="1"/>
      <c r="AI204" s="2"/>
      <c r="AN204" s="2"/>
      <c r="AU204" s="2"/>
      <c r="AX204" s="2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</row>
    <row r="205" spans="3:158" x14ac:dyDescent="0.25">
      <c r="C205" s="1"/>
      <c r="G205" s="2"/>
      <c r="H205" s="2"/>
      <c r="I205" s="2"/>
      <c r="J205" s="2"/>
      <c r="K205" s="2"/>
      <c r="L205" s="2"/>
      <c r="M205" s="2"/>
      <c r="N205" s="2"/>
      <c r="O205" s="2"/>
      <c r="X205" s="1"/>
      <c r="AE205" s="1"/>
      <c r="AF205" s="2"/>
      <c r="AH205" s="1"/>
      <c r="AI205" s="2"/>
      <c r="AN205" s="2"/>
      <c r="AU205" s="2"/>
      <c r="AX205" s="2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</row>
    <row r="206" spans="3:158" x14ac:dyDescent="0.25">
      <c r="C206" s="1"/>
      <c r="G206" s="2"/>
      <c r="H206" s="2"/>
      <c r="I206" s="2"/>
      <c r="J206" s="2"/>
      <c r="K206" s="2"/>
      <c r="L206" s="2"/>
      <c r="M206" s="2"/>
      <c r="N206" s="2"/>
      <c r="O206" s="2"/>
      <c r="X206" s="1"/>
      <c r="AE206" s="1"/>
      <c r="AF206" s="2"/>
      <c r="AH206" s="1"/>
      <c r="AI206" s="2"/>
      <c r="AN206" s="2"/>
      <c r="AU206" s="2"/>
      <c r="AX206" s="2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</row>
    <row r="207" spans="3:158" x14ac:dyDescent="0.25">
      <c r="C207" s="1"/>
      <c r="G207" s="2"/>
      <c r="H207" s="2"/>
      <c r="I207" s="2"/>
      <c r="J207" s="2"/>
      <c r="K207" s="2"/>
      <c r="L207" s="2"/>
      <c r="M207" s="2"/>
      <c r="N207" s="2"/>
      <c r="O207" s="2"/>
      <c r="X207" s="1"/>
      <c r="AE207" s="1"/>
      <c r="AF207" s="2"/>
      <c r="AH207" s="1"/>
      <c r="AI207" s="2"/>
      <c r="AN207" s="2"/>
      <c r="AU207" s="2"/>
      <c r="AX207" s="2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</row>
    <row r="208" spans="3:158" x14ac:dyDescent="0.25">
      <c r="C208" s="1"/>
      <c r="G208" s="2"/>
      <c r="H208" s="2"/>
      <c r="I208" s="2"/>
      <c r="J208" s="2"/>
      <c r="K208" s="2"/>
      <c r="L208" s="2"/>
      <c r="M208" s="2"/>
      <c r="N208" s="2"/>
      <c r="O208" s="2"/>
      <c r="X208" s="1"/>
      <c r="AE208" s="1"/>
      <c r="AF208" s="2"/>
      <c r="AH208" s="1"/>
      <c r="AI208" s="2"/>
      <c r="AN208" s="2"/>
      <c r="AU208" s="2"/>
      <c r="AX208" s="2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</row>
    <row r="209" spans="3:158" x14ac:dyDescent="0.25">
      <c r="C209" s="1"/>
      <c r="G209" s="2"/>
      <c r="H209" s="2"/>
      <c r="I209" s="2"/>
      <c r="J209" s="2"/>
      <c r="K209" s="2"/>
      <c r="L209" s="2"/>
      <c r="M209" s="2"/>
      <c r="N209" s="2"/>
      <c r="O209" s="2"/>
      <c r="X209" s="1"/>
      <c r="AE209" s="1"/>
      <c r="AF209" s="2"/>
      <c r="AH209" s="1"/>
      <c r="AI209" s="2"/>
      <c r="AN209" s="2"/>
      <c r="AU209" s="2"/>
      <c r="AX209" s="2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</row>
  </sheetData>
  <sheetProtection formatColumns="0" formatRows="0"/>
  <pageMargins left="0.70866141732283472" right="0.70866141732283472" top="0.74803149606299213" bottom="0.74803149606299213" header="0.31496062992125984" footer="0.31496062992125984"/>
  <pageSetup paperSize="9" scale="65" orientation="landscape" horizontalDpi="4294967295" verticalDpi="4294967295" r:id="rId1"/>
  <colBreaks count="9" manualBreakCount="9">
    <brk id="19" max="1048575" man="1"/>
    <brk id="35" max="1048575" man="1"/>
    <brk id="54" max="1048575" man="1"/>
    <brk id="66" max="1048575" man="1"/>
    <brk id="82" max="1048575" man="1"/>
    <brk id="146" max="95" man="1"/>
    <brk id="182" max="1048575" man="1"/>
    <brk id="206" max="1048575" man="1"/>
    <brk id="214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V209"/>
  <sheetViews>
    <sheetView zoomScaleNormal="100" zoomScaleSheetLayoutView="100" workbookViewId="0">
      <pane xSplit="2" ySplit="5" topLeftCell="C21" activePane="bottomRight" state="frozen"/>
      <selection activeCell="P28" sqref="P28"/>
      <selection pane="topRight" activeCell="P28" sqref="P28"/>
      <selection pane="bottomLeft" activeCell="P28" sqref="P28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23.7109375" style="2" customWidth="1"/>
    <col min="3" max="6" width="11.140625" style="2" customWidth="1"/>
    <col min="7" max="16" width="11.85546875" style="1" customWidth="1"/>
    <col min="17" max="18" width="12.140625" style="2" customWidth="1"/>
    <col min="19" max="19" width="12.140625" style="1" customWidth="1"/>
    <col min="20" max="27" width="12.140625" style="2" customWidth="1"/>
    <col min="28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4" width="9.140625" style="2" customWidth="1"/>
    <col min="45" max="45" width="11.85546875" style="2" customWidth="1"/>
    <col min="46" max="46" width="11.28515625" style="2" customWidth="1"/>
    <col min="47" max="47" width="11.7109375" style="1" customWidth="1"/>
    <col min="48" max="48" width="9.140625" style="2" customWidth="1"/>
    <col min="49" max="49" width="10.85546875" style="2" customWidth="1"/>
    <col min="50" max="50" width="10.85546875" style="1" customWidth="1"/>
    <col min="51" max="51" width="11" style="2" customWidth="1"/>
    <col min="52" max="54" width="11.42578125" style="2" customWidth="1"/>
    <col min="55" max="82" width="9.140625" style="2" customWidth="1"/>
    <col min="83" max="83" width="12.42578125" style="2" customWidth="1"/>
    <col min="84" max="105" width="9.140625" style="2" customWidth="1"/>
    <col min="106" max="106" width="12.140625" style="2" customWidth="1"/>
    <col min="107" max="110" width="9.140625" style="2" customWidth="1"/>
    <col min="111" max="115" width="9.140625" style="2" hidden="1" customWidth="1"/>
    <col min="116" max="116" width="9.140625" style="2" customWidth="1"/>
    <col min="117" max="121" width="9.140625" style="2" hidden="1" customWidth="1"/>
    <col min="122" max="122" width="9.140625" style="2" customWidth="1"/>
    <col min="123" max="127" width="9.140625" style="2" hidden="1" customWidth="1"/>
    <col min="128" max="128" width="9.140625" style="2" customWidth="1"/>
    <col min="129" max="133" width="9.140625" style="2" hidden="1" customWidth="1"/>
    <col min="134" max="134" width="9.140625" style="2" customWidth="1"/>
    <col min="135" max="139" width="9.140625" style="2" hidden="1" customWidth="1"/>
    <col min="140" max="140" width="9.140625" style="1" customWidth="1"/>
    <col min="141" max="145" width="9.140625" style="1" hidden="1" customWidth="1"/>
    <col min="146" max="146" width="9.140625" style="1" customWidth="1"/>
    <col min="147" max="151" width="9.140625" style="1" hidden="1" customWidth="1"/>
    <col min="152" max="152" width="9.140625" style="1" customWidth="1"/>
    <col min="153" max="157" width="9.140625" style="1" hidden="1" customWidth="1"/>
    <col min="158" max="158" width="9.140625" style="1" customWidth="1"/>
    <col min="159" max="188" width="9.140625" style="2" customWidth="1"/>
    <col min="189" max="189" width="9.140625" style="2" hidden="1" customWidth="1"/>
    <col min="190" max="197" width="9.140625" style="2" customWidth="1"/>
    <col min="198" max="198" width="9.140625" style="2" hidden="1" customWidth="1"/>
    <col min="199" max="203" width="9.140625" style="2" customWidth="1"/>
    <col min="204" max="204" width="9.140625" style="2" hidden="1" customWidth="1"/>
    <col min="205" max="214" width="9.140625" style="2" customWidth="1"/>
    <col min="215" max="215" width="9.140625" style="2"/>
    <col min="216" max="218" width="8.85546875" style="2"/>
    <col min="219" max="219" width="12.7109375" style="2" bestFit="1" customWidth="1"/>
    <col min="220" max="16384" width="8.85546875" style="2"/>
  </cols>
  <sheetData>
    <row r="1" spans="1:191" ht="18.75" x14ac:dyDescent="0.3">
      <c r="A1" s="2" t="s">
        <v>53</v>
      </c>
      <c r="B1" s="6" t="s">
        <v>66</v>
      </c>
      <c r="AW1" s="3"/>
    </row>
    <row r="2" spans="1:191" ht="15.75" x14ac:dyDescent="0.25">
      <c r="A2" s="7" t="s">
        <v>49</v>
      </c>
      <c r="I2" s="1" t="str">
        <f>[1]GSVA_cur!$I$3</f>
        <v>As on 17.03.2025</v>
      </c>
    </row>
    <row r="3" spans="1:191" ht="15.75" x14ac:dyDescent="0.25">
      <c r="A3" s="7"/>
    </row>
    <row r="4" spans="1:191" ht="15.75" x14ac:dyDescent="0.25">
      <c r="A4" s="7"/>
      <c r="E4" s="8"/>
      <c r="F4" s="8" t="s">
        <v>57</v>
      </c>
      <c r="P4" s="2"/>
      <c r="V4" s="1"/>
      <c r="AF4" s="2"/>
      <c r="AI4" s="2"/>
      <c r="AN4" s="2"/>
      <c r="AU4" s="2"/>
      <c r="AX4" s="2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</row>
    <row r="5" spans="1:191" ht="15.75" x14ac:dyDescent="0.25">
      <c r="A5" s="14" t="s">
        <v>0</v>
      </c>
      <c r="B5" s="15" t="s">
        <v>1</v>
      </c>
      <c r="C5" s="16" t="s">
        <v>21</v>
      </c>
      <c r="D5" s="16" t="s">
        <v>22</v>
      </c>
      <c r="E5" s="16" t="s">
        <v>23</v>
      </c>
      <c r="F5" s="16" t="s">
        <v>56</v>
      </c>
      <c r="G5" s="17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71</v>
      </c>
      <c r="M5" s="17" t="s">
        <v>72</v>
      </c>
      <c r="N5" s="17" t="s">
        <v>73</v>
      </c>
      <c r="O5" s="17" t="s">
        <v>74</v>
      </c>
      <c r="P5" s="2"/>
      <c r="V5" s="1"/>
      <c r="AF5" s="2"/>
      <c r="AI5" s="2"/>
      <c r="AN5" s="2"/>
      <c r="AU5" s="2"/>
      <c r="AX5" s="2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</row>
    <row r="6" spans="1:191" s="11" customFormat="1" ht="30" x14ac:dyDescent="0.25">
      <c r="A6" s="18" t="s">
        <v>26</v>
      </c>
      <c r="B6" s="19" t="s">
        <v>2</v>
      </c>
      <c r="C6" s="20">
        <f>SUM(C7:C10)</f>
        <v>4837593.557436089</v>
      </c>
      <c r="D6" s="20">
        <f t="shared" ref="D6:F6" si="0">SUM(D7:D10)</f>
        <v>4906807.2332517561</v>
      </c>
      <c r="E6" s="20">
        <f t="shared" si="0"/>
        <v>4597158.9533944698</v>
      </c>
      <c r="F6" s="20">
        <f t="shared" si="0"/>
        <v>4598265.0951404897</v>
      </c>
      <c r="G6" s="20">
        <f t="shared" ref="G6:M6" si="1">SUM(G7:G10)</f>
        <v>4363784.605828641</v>
      </c>
      <c r="H6" s="20">
        <f t="shared" si="1"/>
        <v>4335471.7415874563</v>
      </c>
      <c r="I6" s="20">
        <f t="shared" si="1"/>
        <v>4426954.3314247765</v>
      </c>
      <c r="J6" s="20">
        <f t="shared" si="1"/>
        <v>4334270.6225270107</v>
      </c>
      <c r="K6" s="20">
        <f t="shared" si="1"/>
        <v>4223374.3044777606</v>
      </c>
      <c r="L6" s="20">
        <f t="shared" si="1"/>
        <v>4289941.5051970137</v>
      </c>
      <c r="M6" s="20">
        <f t="shared" si="1"/>
        <v>4466501.6957112513</v>
      </c>
      <c r="N6" s="20">
        <f t="shared" ref="N6:O6" si="2">SUM(N7:N10)</f>
        <v>4473129.2909638388</v>
      </c>
      <c r="O6" s="20">
        <f t="shared" si="2"/>
        <v>4532593.0289892824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I6" s="12"/>
    </row>
    <row r="7" spans="1:191" ht="15.75" x14ac:dyDescent="0.25">
      <c r="A7" s="21">
        <v>1.1000000000000001</v>
      </c>
      <c r="B7" s="22" t="s">
        <v>59</v>
      </c>
      <c r="C7" s="23">
        <v>2904593.3658975204</v>
      </c>
      <c r="D7" s="23">
        <v>2869262.8027326856</v>
      </c>
      <c r="E7" s="23">
        <v>2599876.3253019531</v>
      </c>
      <c r="F7" s="23">
        <v>2474419.6011056951</v>
      </c>
      <c r="G7" s="23">
        <v>2278769.3300840887</v>
      </c>
      <c r="H7" s="23">
        <v>2319185</v>
      </c>
      <c r="I7" s="23">
        <v>2354343.0312007661</v>
      </c>
      <c r="J7" s="23">
        <v>2243943.8496537129</v>
      </c>
      <c r="K7" s="23">
        <v>2207387.7005272177</v>
      </c>
      <c r="L7" s="23">
        <v>2273676.9442453501</v>
      </c>
      <c r="M7" s="23">
        <v>2337310.8694659788</v>
      </c>
      <c r="N7" s="23">
        <v>2423945.9124538978</v>
      </c>
      <c r="O7" s="23">
        <v>2430519.4047659263</v>
      </c>
      <c r="P7" s="4"/>
      <c r="Q7" s="4"/>
      <c r="R7" s="4"/>
      <c r="S7" s="3"/>
      <c r="T7" s="4"/>
      <c r="U7" s="4"/>
      <c r="V7" s="3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1"/>
      <c r="GG7" s="1"/>
      <c r="GH7" s="1"/>
    </row>
    <row r="8" spans="1:191" ht="15.75" x14ac:dyDescent="0.25">
      <c r="A8" s="21">
        <v>1.2</v>
      </c>
      <c r="B8" s="22" t="s">
        <v>60</v>
      </c>
      <c r="C8" s="23">
        <v>1125351.1906918595</v>
      </c>
      <c r="D8" s="23">
        <v>1230403.9538934468</v>
      </c>
      <c r="E8" s="23">
        <v>1238024.4568697612</v>
      </c>
      <c r="F8" s="23">
        <v>1280113.8737786734</v>
      </c>
      <c r="G8" s="23">
        <v>1271846.7796212758</v>
      </c>
      <c r="H8" s="23">
        <v>1175115</v>
      </c>
      <c r="I8" s="23">
        <v>1196212.3565694394</v>
      </c>
      <c r="J8" s="23">
        <v>1168082.4435515432</v>
      </c>
      <c r="K8" s="23">
        <v>1146828.3575778028</v>
      </c>
      <c r="L8" s="23">
        <v>1169871.0496001518</v>
      </c>
      <c r="M8" s="23">
        <v>1167513.5670957996</v>
      </c>
      <c r="N8" s="23">
        <v>1090785.2625525624</v>
      </c>
      <c r="O8" s="23">
        <v>1160651.3834884299</v>
      </c>
      <c r="P8" s="4"/>
      <c r="Q8" s="4"/>
      <c r="R8" s="4"/>
      <c r="S8" s="3"/>
      <c r="T8" s="4"/>
      <c r="U8" s="4"/>
      <c r="V8" s="3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1"/>
      <c r="GG8" s="1"/>
      <c r="GH8" s="1"/>
    </row>
    <row r="9" spans="1:191" ht="15.75" x14ac:dyDescent="0.25">
      <c r="A9" s="21">
        <v>1.3</v>
      </c>
      <c r="B9" s="22" t="s">
        <v>61</v>
      </c>
      <c r="C9" s="23">
        <v>430286.19107655704</v>
      </c>
      <c r="D9" s="23">
        <v>430721.62902327406</v>
      </c>
      <c r="E9" s="23">
        <v>361412.71490475832</v>
      </c>
      <c r="F9" s="23">
        <v>412369.52984090161</v>
      </c>
      <c r="G9" s="23">
        <v>415171.49612327648</v>
      </c>
      <c r="H9" s="23">
        <v>435912</v>
      </c>
      <c r="I9" s="23">
        <v>426011.94365457038</v>
      </c>
      <c r="J9" s="23">
        <v>442347.73689521803</v>
      </c>
      <c r="K9" s="23">
        <v>469269.4778486432</v>
      </c>
      <c r="L9" s="23">
        <v>475289.61656875658</v>
      </c>
      <c r="M9" s="23">
        <v>466421.75796462438</v>
      </c>
      <c r="N9" s="23">
        <v>454300.07835392852</v>
      </c>
      <c r="O9" s="23">
        <v>455379.50502808188</v>
      </c>
      <c r="P9" s="4"/>
      <c r="Q9" s="4"/>
      <c r="R9" s="4"/>
      <c r="S9" s="3"/>
      <c r="T9" s="4"/>
      <c r="U9" s="4"/>
      <c r="V9" s="3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1"/>
      <c r="GG9" s="1"/>
      <c r="GH9" s="1"/>
    </row>
    <row r="10" spans="1:191" ht="15.75" x14ac:dyDescent="0.25">
      <c r="A10" s="21">
        <v>1.4</v>
      </c>
      <c r="B10" s="22" t="s">
        <v>62</v>
      </c>
      <c r="C10" s="23">
        <v>377362.80977015157</v>
      </c>
      <c r="D10" s="23">
        <v>376418.84760234988</v>
      </c>
      <c r="E10" s="23">
        <v>397845.45631799783</v>
      </c>
      <c r="F10" s="23">
        <v>431362.0904152196</v>
      </c>
      <c r="G10" s="23">
        <v>397997</v>
      </c>
      <c r="H10" s="23">
        <v>405259.74158745626</v>
      </c>
      <c r="I10" s="23">
        <v>450387</v>
      </c>
      <c r="J10" s="23">
        <v>479896.59242653637</v>
      </c>
      <c r="K10" s="23">
        <v>399888.76852409606</v>
      </c>
      <c r="L10" s="23">
        <v>371103.89478275517</v>
      </c>
      <c r="M10" s="23">
        <v>495255.50118484901</v>
      </c>
      <c r="N10" s="23">
        <v>504098.03760345042</v>
      </c>
      <c r="O10" s="23">
        <v>486042.73570684396</v>
      </c>
      <c r="P10" s="4"/>
      <c r="Q10" s="4"/>
      <c r="R10" s="4"/>
      <c r="S10" s="3"/>
      <c r="T10" s="4"/>
      <c r="U10" s="4"/>
      <c r="V10" s="3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1"/>
      <c r="GG10" s="1"/>
      <c r="GH10" s="1"/>
    </row>
    <row r="11" spans="1:191" ht="15.75" x14ac:dyDescent="0.25">
      <c r="A11" s="24" t="s">
        <v>31</v>
      </c>
      <c r="B11" s="22" t="s">
        <v>3</v>
      </c>
      <c r="C11" s="23">
        <v>272483.20135236508</v>
      </c>
      <c r="D11" s="23">
        <v>228952.68179636239</v>
      </c>
      <c r="E11" s="23">
        <v>343746.29089982819</v>
      </c>
      <c r="F11" s="23">
        <v>552610.61270350253</v>
      </c>
      <c r="G11" s="23">
        <v>177538</v>
      </c>
      <c r="H11" s="23">
        <v>258222</v>
      </c>
      <c r="I11" s="23">
        <v>334968.50933234126</v>
      </c>
      <c r="J11" s="23">
        <v>277130.89626941824</v>
      </c>
      <c r="K11" s="23">
        <v>207252.42948247178</v>
      </c>
      <c r="L11" s="23">
        <v>208700</v>
      </c>
      <c r="M11" s="23">
        <v>235652.931027001</v>
      </c>
      <c r="N11" s="23">
        <v>258839.21612702351</v>
      </c>
      <c r="O11" s="23">
        <v>272321.00204570947</v>
      </c>
      <c r="P11" s="4"/>
      <c r="Q11" s="4"/>
      <c r="R11" s="4"/>
      <c r="S11" s="3"/>
      <c r="T11" s="4"/>
      <c r="U11" s="4"/>
      <c r="V11" s="3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1"/>
      <c r="GG11" s="1"/>
      <c r="GH11" s="1"/>
    </row>
    <row r="12" spans="1:191" s="12" customFormat="1" ht="15.75" x14ac:dyDescent="0.25">
      <c r="A12" s="25"/>
      <c r="B12" s="26" t="s">
        <v>28</v>
      </c>
      <c r="C12" s="27">
        <f>C6+C11</f>
        <v>5110076.7587884543</v>
      </c>
      <c r="D12" s="27">
        <f t="shared" ref="D12:F12" si="3">D6+D11</f>
        <v>5135759.9150481187</v>
      </c>
      <c r="E12" s="27">
        <f t="shared" si="3"/>
        <v>4940905.2442942979</v>
      </c>
      <c r="F12" s="27">
        <f t="shared" si="3"/>
        <v>5150875.7078439919</v>
      </c>
      <c r="G12" s="27">
        <f t="shared" ref="G12:M12" si="4">G6+G11</f>
        <v>4541322.605828641</v>
      </c>
      <c r="H12" s="27">
        <f t="shared" si="4"/>
        <v>4593693.7415874563</v>
      </c>
      <c r="I12" s="27">
        <f t="shared" si="4"/>
        <v>4761922.8407571176</v>
      </c>
      <c r="J12" s="27">
        <f t="shared" si="4"/>
        <v>4611401.518796429</v>
      </c>
      <c r="K12" s="27">
        <f t="shared" si="4"/>
        <v>4430626.7339602327</v>
      </c>
      <c r="L12" s="27">
        <f t="shared" si="4"/>
        <v>4498641.5051970137</v>
      </c>
      <c r="M12" s="27">
        <f t="shared" si="4"/>
        <v>4702154.6267382521</v>
      </c>
      <c r="N12" s="27">
        <f t="shared" ref="N12:O12" si="5">N6+N11</f>
        <v>4731968.5070908619</v>
      </c>
      <c r="O12" s="27">
        <f t="shared" si="5"/>
        <v>4804914.0310349921</v>
      </c>
      <c r="P12" s="4"/>
      <c r="Q12" s="4"/>
      <c r="R12" s="4"/>
      <c r="S12" s="3"/>
      <c r="T12" s="4"/>
      <c r="U12" s="4"/>
      <c r="V12" s="3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1"/>
      <c r="GG12" s="11"/>
      <c r="GH12" s="11"/>
    </row>
    <row r="13" spans="1:191" s="1" customFormat="1" ht="15.75" x14ac:dyDescent="0.25">
      <c r="A13" s="28" t="s">
        <v>32</v>
      </c>
      <c r="B13" s="29" t="s">
        <v>4</v>
      </c>
      <c r="C13" s="30">
        <v>3420403.5387228979</v>
      </c>
      <c r="D13" s="30">
        <v>3846914.7760743401</v>
      </c>
      <c r="E13" s="30">
        <v>3668087.0201837793</v>
      </c>
      <c r="F13" s="30">
        <v>3772759.7805029158</v>
      </c>
      <c r="G13" s="30">
        <v>4845374</v>
      </c>
      <c r="H13" s="30">
        <v>5726838.2226364417</v>
      </c>
      <c r="I13" s="30">
        <v>6074124.449295627</v>
      </c>
      <c r="J13" s="30">
        <v>5753666.2156666322</v>
      </c>
      <c r="K13" s="30">
        <v>5697195.7484392943</v>
      </c>
      <c r="L13" s="30">
        <v>5923663.2091632187</v>
      </c>
      <c r="M13" s="30">
        <v>6194816.2520256517</v>
      </c>
      <c r="N13" s="30">
        <v>6322642.5729737896</v>
      </c>
      <c r="O13" s="30">
        <v>6509202.5785121527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I13" s="2"/>
    </row>
    <row r="14" spans="1:191" ht="45" x14ac:dyDescent="0.25">
      <c r="A14" s="24" t="s">
        <v>33</v>
      </c>
      <c r="B14" s="22" t="s">
        <v>5</v>
      </c>
      <c r="C14" s="23">
        <v>467897.98699940188</v>
      </c>
      <c r="D14" s="23">
        <v>463167.97645250137</v>
      </c>
      <c r="E14" s="23">
        <v>500727.65921084199</v>
      </c>
      <c r="F14" s="23">
        <v>474326.5549845238</v>
      </c>
      <c r="G14" s="23">
        <v>474729.13411831466</v>
      </c>
      <c r="H14" s="23">
        <v>412109.16690260282</v>
      </c>
      <c r="I14" s="23">
        <v>523442.74635497277</v>
      </c>
      <c r="J14" s="23">
        <v>643628.82065982302</v>
      </c>
      <c r="K14" s="23">
        <v>653736.1766929091</v>
      </c>
      <c r="L14" s="23">
        <v>657582.7459272889</v>
      </c>
      <c r="M14" s="23">
        <v>778583.99521290953</v>
      </c>
      <c r="N14" s="23">
        <v>728517.88363741222</v>
      </c>
      <c r="O14" s="23">
        <v>795754.82169577014</v>
      </c>
      <c r="P14" s="4"/>
      <c r="Q14" s="4"/>
      <c r="R14" s="4"/>
      <c r="S14" s="3"/>
      <c r="T14" s="4"/>
      <c r="U14" s="4"/>
      <c r="V14" s="3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3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3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3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1"/>
      <c r="GG14" s="1"/>
      <c r="GH14" s="1"/>
    </row>
    <row r="15" spans="1:191" ht="15.75" x14ac:dyDescent="0.25">
      <c r="A15" s="24" t="s">
        <v>34</v>
      </c>
      <c r="B15" s="22" t="s">
        <v>6</v>
      </c>
      <c r="C15" s="23">
        <v>5308793.6540133515</v>
      </c>
      <c r="D15" s="23">
        <v>5144715.1595220864</v>
      </c>
      <c r="E15" s="23">
        <v>5615518.9242783822</v>
      </c>
      <c r="F15" s="23">
        <v>5744060.134909166</v>
      </c>
      <c r="G15" s="23">
        <v>5741786</v>
      </c>
      <c r="H15" s="23">
        <v>6190002</v>
      </c>
      <c r="I15" s="23">
        <v>6389058.4324485492</v>
      </c>
      <c r="J15" s="23">
        <v>6647743.6889844146</v>
      </c>
      <c r="K15" s="23">
        <v>6897092.7131663673</v>
      </c>
      <c r="L15" s="23">
        <v>6514292.2135791853</v>
      </c>
      <c r="M15" s="23">
        <v>7235908.6122259377</v>
      </c>
      <c r="N15" s="23">
        <v>7606565.2688473128</v>
      </c>
      <c r="O15" s="23">
        <v>8066178.8585947789</v>
      </c>
      <c r="P15" s="4"/>
      <c r="Q15" s="4"/>
      <c r="R15" s="4"/>
      <c r="S15" s="3"/>
      <c r="T15" s="4"/>
      <c r="U15" s="4"/>
      <c r="V15" s="3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3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3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3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1"/>
      <c r="GG15" s="1"/>
      <c r="GH15" s="1"/>
    </row>
    <row r="16" spans="1:191" s="12" customFormat="1" ht="15.75" x14ac:dyDescent="0.25">
      <c r="A16" s="25"/>
      <c r="B16" s="26" t="s">
        <v>29</v>
      </c>
      <c r="C16" s="27">
        <f>+C13+C14+C15</f>
        <v>9197095.1797356512</v>
      </c>
      <c r="D16" s="27">
        <f t="shared" ref="D16:F16" si="6">+D13+D14+D15</f>
        <v>9454797.9120489284</v>
      </c>
      <c r="E16" s="27">
        <f t="shared" si="6"/>
        <v>9784333.6036730036</v>
      </c>
      <c r="F16" s="27">
        <f t="shared" si="6"/>
        <v>9991146.4703966044</v>
      </c>
      <c r="G16" s="27">
        <f t="shared" ref="G16:M16" si="7">+G13+G14+G15</f>
        <v>11061889.134118315</v>
      </c>
      <c r="H16" s="27">
        <f t="shared" si="7"/>
        <v>12328949.389539044</v>
      </c>
      <c r="I16" s="27">
        <f t="shared" si="7"/>
        <v>12986625.628099149</v>
      </c>
      <c r="J16" s="27">
        <f t="shared" si="7"/>
        <v>13045038.72531087</v>
      </c>
      <c r="K16" s="27">
        <f t="shared" si="7"/>
        <v>13248024.638298571</v>
      </c>
      <c r="L16" s="27">
        <f t="shared" si="7"/>
        <v>13095538.168669693</v>
      </c>
      <c r="M16" s="27">
        <f t="shared" si="7"/>
        <v>14209308.8594645</v>
      </c>
      <c r="N16" s="27">
        <f t="shared" ref="N16:O16" si="8">+N13+N14+N15</f>
        <v>14657725.725458514</v>
      </c>
      <c r="O16" s="27">
        <f t="shared" si="8"/>
        <v>15371136.258802701</v>
      </c>
      <c r="P16" s="4"/>
      <c r="Q16" s="4"/>
      <c r="R16" s="4"/>
      <c r="S16" s="3"/>
      <c r="T16" s="4"/>
      <c r="U16" s="4"/>
      <c r="V16" s="3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0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0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0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1"/>
      <c r="GG16" s="11"/>
      <c r="GH16" s="11"/>
    </row>
    <row r="17" spans="1:191" s="11" customFormat="1" ht="30" x14ac:dyDescent="0.25">
      <c r="A17" s="18" t="s">
        <v>35</v>
      </c>
      <c r="B17" s="19" t="s">
        <v>7</v>
      </c>
      <c r="C17" s="20">
        <f>C18+C19</f>
        <v>5321692</v>
      </c>
      <c r="D17" s="20">
        <f t="shared" ref="D17:F17" si="9">D18+D19</f>
        <v>6056645</v>
      </c>
      <c r="E17" s="20">
        <f t="shared" si="9"/>
        <v>6191493.030330006</v>
      </c>
      <c r="F17" s="20">
        <f t="shared" si="9"/>
        <v>6572440.757842645</v>
      </c>
      <c r="G17" s="20">
        <f t="shared" ref="G17:K17" si="10">G18+G19</f>
        <v>7068460.6552736768</v>
      </c>
      <c r="H17" s="20">
        <f t="shared" si="10"/>
        <v>7188898.7931963196</v>
      </c>
      <c r="I17" s="20">
        <f t="shared" si="10"/>
        <v>7738372.9679139778</v>
      </c>
      <c r="J17" s="20">
        <f t="shared" si="10"/>
        <v>8545827.5356922913</v>
      </c>
      <c r="K17" s="20">
        <f t="shared" si="10"/>
        <v>9117190.7279445753</v>
      </c>
      <c r="L17" s="20">
        <f t="shared" ref="L17:M17" si="11">L18+L19</f>
        <v>6885193.8308616234</v>
      </c>
      <c r="M17" s="20">
        <f t="shared" si="11"/>
        <v>8349769.0653998749</v>
      </c>
      <c r="N17" s="20">
        <f t="shared" ref="N17:O17" si="12">N18+N19</f>
        <v>9887926.0611544717</v>
      </c>
      <c r="O17" s="20">
        <f t="shared" si="12"/>
        <v>11345788.05928774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I17" s="12"/>
    </row>
    <row r="18" spans="1:191" ht="15.75" x14ac:dyDescent="0.25">
      <c r="A18" s="21">
        <v>6.1</v>
      </c>
      <c r="B18" s="22" t="s">
        <v>8</v>
      </c>
      <c r="C18" s="23">
        <v>4732163</v>
      </c>
      <c r="D18" s="23">
        <v>5448610</v>
      </c>
      <c r="E18" s="23">
        <v>5593394.0656722635</v>
      </c>
      <c r="F18" s="23">
        <v>5990979.2691712128</v>
      </c>
      <c r="G18" s="23">
        <v>6459639.2386330748</v>
      </c>
      <c r="H18" s="23">
        <v>6539724.3729769057</v>
      </c>
      <c r="I18" s="23">
        <v>7072860.7098494619</v>
      </c>
      <c r="J18" s="23">
        <v>7858256.469766262</v>
      </c>
      <c r="K18" s="23">
        <v>8368972.871178912</v>
      </c>
      <c r="L18" s="23">
        <v>6544201.8075513653</v>
      </c>
      <c r="M18" s="23">
        <v>7846464.3944203993</v>
      </c>
      <c r="N18" s="23">
        <v>9072170.1716387924</v>
      </c>
      <c r="O18" s="23">
        <v>10395482.999162748</v>
      </c>
      <c r="P18" s="4"/>
      <c r="Q18" s="4"/>
      <c r="R18" s="4"/>
      <c r="S18" s="3"/>
      <c r="T18" s="4"/>
      <c r="U18" s="4"/>
      <c r="V18" s="3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1"/>
      <c r="GG18" s="1"/>
      <c r="GH18" s="1"/>
    </row>
    <row r="19" spans="1:191" ht="15.75" x14ac:dyDescent="0.25">
      <c r="A19" s="21">
        <v>6.2</v>
      </c>
      <c r="B19" s="22" t="s">
        <v>9</v>
      </c>
      <c r="C19" s="23">
        <v>589529</v>
      </c>
      <c r="D19" s="23">
        <v>608035</v>
      </c>
      <c r="E19" s="23">
        <v>598098.96465774218</v>
      </c>
      <c r="F19" s="23">
        <v>581461.48867143225</v>
      </c>
      <c r="G19" s="23">
        <v>608821.4166406024</v>
      </c>
      <c r="H19" s="23">
        <v>649174.42021941394</v>
      </c>
      <c r="I19" s="23">
        <v>665512.25806451612</v>
      </c>
      <c r="J19" s="23">
        <v>687571.06592602911</v>
      </c>
      <c r="K19" s="23">
        <v>748217.8567656629</v>
      </c>
      <c r="L19" s="23">
        <v>340992.02331025817</v>
      </c>
      <c r="M19" s="23">
        <v>503304.67097947525</v>
      </c>
      <c r="N19" s="23">
        <v>815755.88951567956</v>
      </c>
      <c r="O19" s="23">
        <v>950305.06012499076</v>
      </c>
      <c r="P19" s="4"/>
      <c r="Q19" s="4"/>
      <c r="R19" s="4"/>
      <c r="S19" s="3"/>
      <c r="T19" s="4"/>
      <c r="U19" s="4"/>
      <c r="V19" s="3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1"/>
      <c r="GG19" s="1"/>
      <c r="GH19" s="1"/>
    </row>
    <row r="20" spans="1:191" s="11" customFormat="1" ht="60" x14ac:dyDescent="0.25">
      <c r="A20" s="32" t="s">
        <v>36</v>
      </c>
      <c r="B20" s="33" t="s">
        <v>10</v>
      </c>
      <c r="C20" s="20">
        <f>SUM(C21:C27)</f>
        <v>2797970</v>
      </c>
      <c r="D20" s="20">
        <f t="shared" ref="D20:F20" si="13">SUM(D21:D27)</f>
        <v>2941811</v>
      </c>
      <c r="E20" s="20">
        <f t="shared" si="13"/>
        <v>3255998.2220357656</v>
      </c>
      <c r="F20" s="20">
        <f t="shared" si="13"/>
        <v>3397740.9439174472</v>
      </c>
      <c r="G20" s="20">
        <f t="shared" ref="G20:M20" si="14">SUM(G21:G27)</f>
        <v>3521020.0787045872</v>
      </c>
      <c r="H20" s="20">
        <f t="shared" si="14"/>
        <v>3667976.0387218986</v>
      </c>
      <c r="I20" s="20">
        <f t="shared" si="14"/>
        <v>3496749.3268430657</v>
      </c>
      <c r="J20" s="20">
        <f t="shared" si="14"/>
        <v>3614947.4535776069</v>
      </c>
      <c r="K20" s="20">
        <f t="shared" si="14"/>
        <v>3693878.3990682447</v>
      </c>
      <c r="L20" s="20">
        <f t="shared" si="14"/>
        <v>2930860.4163843142</v>
      </c>
      <c r="M20" s="20">
        <f t="shared" si="14"/>
        <v>3772183.5368466577</v>
      </c>
      <c r="N20" s="20">
        <f t="shared" ref="N20:O20" si="15">SUM(N21:N27)</f>
        <v>3826371.5086801639</v>
      </c>
      <c r="O20" s="20">
        <f t="shared" si="15"/>
        <v>3913749.7526993006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I20" s="12"/>
    </row>
    <row r="21" spans="1:191" ht="15.75" x14ac:dyDescent="0.25">
      <c r="A21" s="21">
        <v>7.1</v>
      </c>
      <c r="B21" s="22" t="s">
        <v>11</v>
      </c>
      <c r="C21" s="23">
        <v>98140</v>
      </c>
      <c r="D21" s="23">
        <v>119322</v>
      </c>
      <c r="E21" s="23">
        <v>117820</v>
      </c>
      <c r="F21" s="23">
        <v>126308</v>
      </c>
      <c r="G21" s="23">
        <v>135407.49332880665</v>
      </c>
      <c r="H21" s="23">
        <v>142124.09934070162</v>
      </c>
      <c r="I21" s="23">
        <v>170731.55007557888</v>
      </c>
      <c r="J21" s="23">
        <v>157725.68977762337</v>
      </c>
      <c r="K21" s="23">
        <v>135689.17372588982</v>
      </c>
      <c r="L21" s="23">
        <v>65112.371671509958</v>
      </c>
      <c r="M21" s="23">
        <v>106249.9242839463</v>
      </c>
      <c r="N21" s="23">
        <v>136359.31883323542</v>
      </c>
      <c r="O21" s="23">
        <v>142030.13195521588</v>
      </c>
      <c r="P21" s="4"/>
      <c r="Q21" s="4"/>
      <c r="R21" s="4"/>
      <c r="S21" s="3"/>
      <c r="T21" s="4"/>
      <c r="U21" s="4"/>
      <c r="V21" s="3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1"/>
      <c r="GG21" s="1"/>
      <c r="GH21" s="1"/>
    </row>
    <row r="22" spans="1:191" ht="15.75" x14ac:dyDescent="0.25">
      <c r="A22" s="21">
        <v>7.2</v>
      </c>
      <c r="B22" s="22" t="s">
        <v>12</v>
      </c>
      <c r="C22" s="23">
        <v>2001208</v>
      </c>
      <c r="D22" s="23">
        <v>2131348</v>
      </c>
      <c r="E22" s="23">
        <v>2337451.8313343446</v>
      </c>
      <c r="F22" s="23">
        <v>2383422.6671993025</v>
      </c>
      <c r="G22" s="23">
        <v>2360834.8000244545</v>
      </c>
      <c r="H22" s="23">
        <v>2435473.8783373744</v>
      </c>
      <c r="I22" s="23">
        <v>2235743.0469271485</v>
      </c>
      <c r="J22" s="23">
        <v>2356840.3309171461</v>
      </c>
      <c r="K22" s="23">
        <v>2329236.2604012853</v>
      </c>
      <c r="L22" s="23">
        <v>1777255.611518017</v>
      </c>
      <c r="M22" s="23">
        <v>2458791.2421642267</v>
      </c>
      <c r="N22" s="23">
        <v>2354369.8482681154</v>
      </c>
      <c r="O22" s="23">
        <v>2350951.0454894695</v>
      </c>
      <c r="P22" s="4"/>
      <c r="Q22" s="4"/>
      <c r="R22" s="4"/>
      <c r="S22" s="3"/>
      <c r="T22" s="4"/>
      <c r="U22" s="4"/>
      <c r="V22" s="3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1"/>
      <c r="GG22" s="1"/>
      <c r="GH22" s="1"/>
    </row>
    <row r="23" spans="1:191" ht="15.75" x14ac:dyDescent="0.25">
      <c r="A23" s="21">
        <v>7.3</v>
      </c>
      <c r="B23" s="22" t="s">
        <v>13</v>
      </c>
      <c r="C23" s="23">
        <v>28281</v>
      </c>
      <c r="D23" s="23">
        <v>23242</v>
      </c>
      <c r="E23" s="23">
        <v>18173.041803129876</v>
      </c>
      <c r="F23" s="23">
        <v>21628.050733321394</v>
      </c>
      <c r="G23" s="23">
        <v>18222.622761827948</v>
      </c>
      <c r="H23" s="23">
        <v>25079.94682818728</v>
      </c>
      <c r="I23" s="23">
        <v>27672.521025641025</v>
      </c>
      <c r="J23" s="23">
        <v>35343.059121385166</v>
      </c>
      <c r="K23" s="23">
        <v>33882.561552200008</v>
      </c>
      <c r="L23" s="23">
        <v>32412.873985055259</v>
      </c>
      <c r="M23" s="23">
        <v>45879.866999999998</v>
      </c>
      <c r="N23" s="23">
        <v>50223.188308258643</v>
      </c>
      <c r="O23" s="23">
        <v>61960.727491042642</v>
      </c>
      <c r="P23" s="4"/>
      <c r="Q23" s="4"/>
      <c r="R23" s="4"/>
      <c r="S23" s="3"/>
      <c r="T23" s="4"/>
      <c r="U23" s="4"/>
      <c r="V23" s="3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1"/>
      <c r="GG23" s="1"/>
      <c r="GH23" s="1"/>
    </row>
    <row r="24" spans="1:191" ht="15.75" x14ac:dyDescent="0.25">
      <c r="A24" s="21">
        <v>7.4</v>
      </c>
      <c r="B24" s="22" t="s">
        <v>14</v>
      </c>
      <c r="C24" s="23">
        <v>26891</v>
      </c>
      <c r="D24" s="23">
        <v>49541</v>
      </c>
      <c r="E24" s="23">
        <v>38714.82188953556</v>
      </c>
      <c r="F24" s="23">
        <v>63457.286716862669</v>
      </c>
      <c r="G24" s="23">
        <v>104008.18683159887</v>
      </c>
      <c r="H24" s="23">
        <v>107238.98300738554</v>
      </c>
      <c r="I24" s="23">
        <v>99880.458119658128</v>
      </c>
      <c r="J24" s="23">
        <v>50837.974512637273</v>
      </c>
      <c r="K24" s="23">
        <v>88821.934778239636</v>
      </c>
      <c r="L24" s="23">
        <v>30337.290855633444</v>
      </c>
      <c r="M24" s="23">
        <v>34698.669601326226</v>
      </c>
      <c r="N24" s="23">
        <v>52657.973320835612</v>
      </c>
      <c r="O24" s="23">
        <v>57141.696631246668</v>
      </c>
      <c r="P24" s="4"/>
      <c r="Q24" s="4"/>
      <c r="R24" s="4"/>
      <c r="S24" s="3"/>
      <c r="T24" s="4"/>
      <c r="U24" s="4"/>
      <c r="V24" s="3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1"/>
      <c r="GG24" s="1"/>
      <c r="GH24" s="1"/>
    </row>
    <row r="25" spans="1:191" ht="30" x14ac:dyDescent="0.25">
      <c r="A25" s="21">
        <v>7.5</v>
      </c>
      <c r="B25" s="22" t="s">
        <v>15</v>
      </c>
      <c r="C25" s="23">
        <v>61793</v>
      </c>
      <c r="D25" s="23">
        <v>63258</v>
      </c>
      <c r="E25" s="23">
        <v>59793.720538572386</v>
      </c>
      <c r="F25" s="23">
        <v>63708.73514774473</v>
      </c>
      <c r="G25" s="23">
        <v>69512.285663366434</v>
      </c>
      <c r="H25" s="23">
        <v>109673.90677449078</v>
      </c>
      <c r="I25" s="23">
        <v>132204.24518267572</v>
      </c>
      <c r="J25" s="23">
        <v>136561.9665123834</v>
      </c>
      <c r="K25" s="23">
        <v>133032.09256029778</v>
      </c>
      <c r="L25" s="23">
        <v>88333.518446056085</v>
      </c>
      <c r="M25" s="23">
        <v>126724.2770704017</v>
      </c>
      <c r="N25" s="23">
        <v>151964.03594747616</v>
      </c>
      <c r="O25" s="23">
        <v>183540.898830002</v>
      </c>
      <c r="P25" s="4"/>
      <c r="Q25" s="4"/>
      <c r="R25" s="4"/>
      <c r="S25" s="3"/>
      <c r="T25" s="4"/>
      <c r="U25" s="4"/>
      <c r="V25" s="3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1"/>
      <c r="GG25" s="1"/>
      <c r="GH25" s="1"/>
    </row>
    <row r="26" spans="1:191" ht="15.75" x14ac:dyDescent="0.25">
      <c r="A26" s="21">
        <v>7.6</v>
      </c>
      <c r="B26" s="22" t="s">
        <v>16</v>
      </c>
      <c r="C26" s="23">
        <v>3317</v>
      </c>
      <c r="D26" s="23">
        <v>3480</v>
      </c>
      <c r="E26" s="23">
        <v>2530.241503408085</v>
      </c>
      <c r="F26" s="23">
        <v>2573.3221153431509</v>
      </c>
      <c r="G26" s="23">
        <v>2722.3548155953954</v>
      </c>
      <c r="H26" s="23">
        <v>4139.2001308579374</v>
      </c>
      <c r="I26" s="23">
        <v>4471.4151148467499</v>
      </c>
      <c r="J26" s="23">
        <v>8424.6999811684709</v>
      </c>
      <c r="K26" s="23">
        <v>8273.2577262317354</v>
      </c>
      <c r="L26" s="23">
        <v>7905.9792817296584</v>
      </c>
      <c r="M26" s="23">
        <v>7784.5629847415648</v>
      </c>
      <c r="N26" s="23">
        <v>7592.102045903729</v>
      </c>
      <c r="O26" s="23">
        <v>8155.2074080396123</v>
      </c>
      <c r="P26" s="4"/>
      <c r="Q26" s="4"/>
      <c r="R26" s="4"/>
      <c r="S26" s="3"/>
      <c r="T26" s="4"/>
      <c r="U26" s="4"/>
      <c r="V26" s="3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1"/>
      <c r="GG26" s="1"/>
      <c r="GH26" s="1"/>
    </row>
    <row r="27" spans="1:191" ht="45" x14ac:dyDescent="0.25">
      <c r="A27" s="21">
        <v>7.7</v>
      </c>
      <c r="B27" s="22" t="s">
        <v>17</v>
      </c>
      <c r="C27" s="23">
        <v>578340</v>
      </c>
      <c r="D27" s="23">
        <v>551620</v>
      </c>
      <c r="E27" s="23">
        <v>681514.56496677501</v>
      </c>
      <c r="F27" s="23">
        <v>736642.88200487301</v>
      </c>
      <c r="G27" s="23">
        <v>830312.33527893794</v>
      </c>
      <c r="H27" s="23">
        <v>844246.024302901</v>
      </c>
      <c r="I27" s="23">
        <v>826046.09039751673</v>
      </c>
      <c r="J27" s="23">
        <v>869213.7327552631</v>
      </c>
      <c r="K27" s="23">
        <v>964943.11832410051</v>
      </c>
      <c r="L27" s="23">
        <v>929502.77062631259</v>
      </c>
      <c r="M27" s="23">
        <v>992054.99374201475</v>
      </c>
      <c r="N27" s="23">
        <v>1073205.041956339</v>
      </c>
      <c r="O27" s="23">
        <v>1109970.0448942843</v>
      </c>
      <c r="P27" s="4"/>
      <c r="Q27" s="4"/>
      <c r="R27" s="4"/>
      <c r="S27" s="3"/>
      <c r="T27" s="4"/>
      <c r="U27" s="4"/>
      <c r="V27" s="3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1"/>
      <c r="GG27" s="1"/>
      <c r="GH27" s="1"/>
    </row>
    <row r="28" spans="1:191" ht="15.75" x14ac:dyDescent="0.25">
      <c r="A28" s="24" t="s">
        <v>37</v>
      </c>
      <c r="B28" s="22" t="s">
        <v>18</v>
      </c>
      <c r="C28" s="23">
        <v>1430848</v>
      </c>
      <c r="D28" s="23">
        <v>1527917</v>
      </c>
      <c r="E28" s="23">
        <v>1696260.2131126421</v>
      </c>
      <c r="F28" s="23">
        <v>1838229.7810890465</v>
      </c>
      <c r="G28" s="23">
        <v>2081051.7068834349</v>
      </c>
      <c r="H28" s="23">
        <v>2176955.8272113507</v>
      </c>
      <c r="I28" s="23">
        <v>2193636.6242827307</v>
      </c>
      <c r="J28" s="23">
        <v>2600609.2009421424</v>
      </c>
      <c r="K28" s="23">
        <v>2660129.2334229946</v>
      </c>
      <c r="L28" s="23">
        <v>2750255.8152853209</v>
      </c>
      <c r="M28" s="23">
        <v>2852205.9730734616</v>
      </c>
      <c r="N28" s="23">
        <v>2889302.0931187174</v>
      </c>
      <c r="O28" s="23">
        <v>3143700.5080067283</v>
      </c>
      <c r="P28" s="4"/>
      <c r="Q28" s="4"/>
      <c r="R28" s="4"/>
      <c r="S28" s="3"/>
      <c r="T28" s="4"/>
      <c r="U28" s="4"/>
      <c r="V28" s="3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1"/>
      <c r="GG28" s="1"/>
      <c r="GH28" s="1"/>
    </row>
    <row r="29" spans="1:191" ht="45" x14ac:dyDescent="0.25">
      <c r="A29" s="24" t="s">
        <v>38</v>
      </c>
      <c r="B29" s="22" t="s">
        <v>19</v>
      </c>
      <c r="C29" s="23">
        <v>4220948</v>
      </c>
      <c r="D29" s="23">
        <v>4793379</v>
      </c>
      <c r="E29" s="23">
        <v>5477583.4969182173</v>
      </c>
      <c r="F29" s="23">
        <v>5985214.2901058411</v>
      </c>
      <c r="G29" s="23">
        <v>6387217.0273733009</v>
      </c>
      <c r="H29" s="23">
        <v>6888964.2194721848</v>
      </c>
      <c r="I29" s="23">
        <v>7530868.3957024636</v>
      </c>
      <c r="J29" s="23">
        <v>8048627.1118327165</v>
      </c>
      <c r="K29" s="23">
        <v>8301889.2035551276</v>
      </c>
      <c r="L29" s="23">
        <v>8215530.0213877894</v>
      </c>
      <c r="M29" s="23">
        <v>8830080.5219489653</v>
      </c>
      <c r="N29" s="23">
        <v>9323727.5049563292</v>
      </c>
      <c r="O29" s="23">
        <v>10070894.06394442</v>
      </c>
      <c r="P29" s="4"/>
      <c r="Q29" s="4"/>
      <c r="R29" s="4"/>
      <c r="S29" s="3"/>
      <c r="T29" s="4"/>
      <c r="U29" s="4"/>
      <c r="V29" s="3"/>
      <c r="W29" s="5"/>
      <c r="X29" s="5"/>
      <c r="Y29" s="5"/>
      <c r="Z29" s="5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1"/>
      <c r="GG29" s="1"/>
      <c r="GH29" s="1"/>
    </row>
    <row r="30" spans="1:191" ht="15.75" x14ac:dyDescent="0.25">
      <c r="A30" s="24" t="s">
        <v>39</v>
      </c>
      <c r="B30" s="22" t="s">
        <v>54</v>
      </c>
      <c r="C30" s="23">
        <v>1585585</v>
      </c>
      <c r="D30" s="23">
        <v>1576474</v>
      </c>
      <c r="E30" s="23">
        <v>1571388.2135971163</v>
      </c>
      <c r="F30" s="23">
        <v>1364909.4820422644</v>
      </c>
      <c r="G30" s="23">
        <v>1387043.9152177544</v>
      </c>
      <c r="H30" s="23">
        <v>1511526.1769198722</v>
      </c>
      <c r="I30" s="23">
        <v>1677576.9602187481</v>
      </c>
      <c r="J30" s="23">
        <v>1731992.7807613378</v>
      </c>
      <c r="K30" s="23">
        <v>1669809.9602177413</v>
      </c>
      <c r="L30" s="23">
        <v>1427261.3942997714</v>
      </c>
      <c r="M30" s="23">
        <v>2159448.5672382014</v>
      </c>
      <c r="N30" s="23">
        <v>1912928.8445268932</v>
      </c>
      <c r="O30" s="23">
        <v>1921268.4010916916</v>
      </c>
      <c r="P30" s="4"/>
      <c r="Q30" s="4"/>
      <c r="R30" s="4"/>
      <c r="S30" s="3"/>
      <c r="T30" s="4"/>
      <c r="U30" s="4"/>
      <c r="V30" s="3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1"/>
      <c r="GG30" s="1"/>
      <c r="GH30" s="1"/>
    </row>
    <row r="31" spans="1:191" ht="15.75" x14ac:dyDescent="0.25">
      <c r="A31" s="24" t="s">
        <v>40</v>
      </c>
      <c r="B31" s="22" t="s">
        <v>20</v>
      </c>
      <c r="C31" s="23">
        <v>3965096</v>
      </c>
      <c r="D31" s="23">
        <v>4148689</v>
      </c>
      <c r="E31" s="23">
        <v>4247185.0561504168</v>
      </c>
      <c r="F31" s="23">
        <v>4286404.9040175341</v>
      </c>
      <c r="G31" s="23">
        <v>4600001.3993762769</v>
      </c>
      <c r="H31" s="23">
        <v>5180142.3612887561</v>
      </c>
      <c r="I31" s="23">
        <v>5689646.8132452825</v>
      </c>
      <c r="J31" s="23">
        <v>5824159.5441782949</v>
      </c>
      <c r="K31" s="23">
        <v>6275874.2501717843</v>
      </c>
      <c r="L31" s="23">
        <v>4694931.5155513696</v>
      </c>
      <c r="M31" s="23">
        <v>5224196.8738302188</v>
      </c>
      <c r="N31" s="23">
        <v>5464863.5849465122</v>
      </c>
      <c r="O31" s="23">
        <v>5970423.1531947358</v>
      </c>
      <c r="P31" s="4"/>
      <c r="Q31" s="4"/>
      <c r="R31" s="4"/>
      <c r="S31" s="3"/>
      <c r="T31" s="4"/>
      <c r="U31" s="4"/>
      <c r="V31" s="3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1"/>
      <c r="GG31" s="1"/>
      <c r="GH31" s="1"/>
    </row>
    <row r="32" spans="1:191" s="12" customFormat="1" ht="15.75" x14ac:dyDescent="0.25">
      <c r="A32" s="25"/>
      <c r="B32" s="26" t="s">
        <v>30</v>
      </c>
      <c r="C32" s="27">
        <f>C17+C20+C28+C29+C30+C31</f>
        <v>19322139</v>
      </c>
      <c r="D32" s="27">
        <f t="shared" ref="D32:F32" si="16">D17+D20+D28+D29+D30+D31</f>
        <v>21044915</v>
      </c>
      <c r="E32" s="27">
        <f t="shared" si="16"/>
        <v>22439908.232144162</v>
      </c>
      <c r="F32" s="27">
        <f t="shared" si="16"/>
        <v>23444940.15901478</v>
      </c>
      <c r="G32" s="27">
        <f t="shared" ref="G32:H32" si="17">G17+G20+G28+G29+G30+G31</f>
        <v>25044794.782829031</v>
      </c>
      <c r="H32" s="27">
        <f t="shared" si="17"/>
        <v>26614463.416810382</v>
      </c>
      <c r="I32" s="27">
        <f t="shared" ref="I32:J32" si="18">I17+I20+I28+I29+I30+I31</f>
        <v>28326851.088206269</v>
      </c>
      <c r="J32" s="27">
        <f t="shared" si="18"/>
        <v>30366163.626984391</v>
      </c>
      <c r="K32" s="27">
        <f t="shared" ref="K32:L32" si="19">K17+K20+K28+K29+K30+K31</f>
        <v>31718771.774380468</v>
      </c>
      <c r="L32" s="27">
        <f t="shared" si="19"/>
        <v>26904032.99377019</v>
      </c>
      <c r="M32" s="27">
        <f t="shared" ref="M32" si="20">M17+M20+M28+M29+M30+M31</f>
        <v>31187884.53833738</v>
      </c>
      <c r="N32" s="27">
        <f t="shared" ref="N32:O32" si="21">N17+N20+N28+N29+N30+N31</f>
        <v>33305119.597383089</v>
      </c>
      <c r="O32" s="27">
        <f t="shared" si="21"/>
        <v>36365823.938224614</v>
      </c>
      <c r="P32" s="4"/>
      <c r="Q32" s="4"/>
      <c r="R32" s="4"/>
      <c r="S32" s="3"/>
      <c r="T32" s="4"/>
      <c r="U32" s="4"/>
      <c r="V32" s="3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1"/>
      <c r="GG32" s="11"/>
      <c r="GH32" s="11"/>
    </row>
    <row r="33" spans="1:191" s="11" customFormat="1" ht="30" x14ac:dyDescent="0.25">
      <c r="A33" s="18" t="s">
        <v>27</v>
      </c>
      <c r="B33" s="35" t="s">
        <v>41</v>
      </c>
      <c r="C33" s="20">
        <f t="shared" ref="C33:H33" si="22">C6+C11+C13+C14+C15+C17+C20+C28+C29+C30+C31</f>
        <v>33629310.938524105</v>
      </c>
      <c r="D33" s="20">
        <f t="shared" si="22"/>
        <v>35635472.827097043</v>
      </c>
      <c r="E33" s="20">
        <f t="shared" si="22"/>
        <v>37165147.080111459</v>
      </c>
      <c r="F33" s="20">
        <f t="shared" si="22"/>
        <v>38586962.337255374</v>
      </c>
      <c r="G33" s="20">
        <f t="shared" si="22"/>
        <v>40648006.522775993</v>
      </c>
      <c r="H33" s="20">
        <f t="shared" si="22"/>
        <v>43537106.547936879</v>
      </c>
      <c r="I33" s="20">
        <f t="shared" ref="I33:J33" si="23">I6+I11+I13+I14+I15+I17+I20+I28+I29+I30+I31</f>
        <v>46075399.557062536</v>
      </c>
      <c r="J33" s="20">
        <f t="shared" si="23"/>
        <v>48022603.871091686</v>
      </c>
      <c r="K33" s="20">
        <f t="shared" ref="K33:L33" si="24">K6+K11+K13+K14+K15+K17+K20+K28+K29+K30+K31</f>
        <v>49397423.146639273</v>
      </c>
      <c r="L33" s="20">
        <f t="shared" si="24"/>
        <v>44498212.667636886</v>
      </c>
      <c r="M33" s="20">
        <f t="shared" ref="M33" si="25">M6+M11+M13+M14+M15+M17+M20+M28+M29+M30+M31</f>
        <v>50099348.024540134</v>
      </c>
      <c r="N33" s="20">
        <f t="shared" ref="N33:O33" si="26">N6+N11+N13+N14+N15+N17+N20+N28+N29+N30+N31</f>
        <v>52694813.829932466</v>
      </c>
      <c r="O33" s="20">
        <f t="shared" si="26"/>
        <v>56541874.228062317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I33" s="12"/>
    </row>
    <row r="34" spans="1:191" ht="15.75" x14ac:dyDescent="0.25">
      <c r="A34" s="36" t="s">
        <v>43</v>
      </c>
      <c r="B34" s="37" t="s">
        <v>25</v>
      </c>
      <c r="C34" s="23">
        <v>3407148</v>
      </c>
      <c r="D34" s="23">
        <v>3827884</v>
      </c>
      <c r="E34" s="23">
        <v>3858878</v>
      </c>
      <c r="F34" s="23">
        <v>4090181</v>
      </c>
      <c r="G34" s="23">
        <v>5078568</v>
      </c>
      <c r="H34" s="23">
        <v>5457715</v>
      </c>
      <c r="I34" s="23">
        <v>6099394</v>
      </c>
      <c r="J34" s="23">
        <v>7817154</v>
      </c>
      <c r="K34" s="23">
        <v>6930248</v>
      </c>
      <c r="L34" s="23">
        <v>7721698</v>
      </c>
      <c r="M34" s="23">
        <v>8117426</v>
      </c>
      <c r="N34" s="23">
        <v>7719582</v>
      </c>
      <c r="O34" s="23">
        <v>7728219.1653235564</v>
      </c>
      <c r="P34" s="4"/>
      <c r="Q34" s="4"/>
      <c r="R34" s="4"/>
      <c r="S34" s="3"/>
      <c r="T34" s="4"/>
      <c r="U34" s="4"/>
      <c r="V34" s="3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</row>
    <row r="35" spans="1:191" ht="15.75" x14ac:dyDescent="0.25">
      <c r="A35" s="36" t="s">
        <v>44</v>
      </c>
      <c r="B35" s="37" t="s">
        <v>24</v>
      </c>
      <c r="C35" s="23">
        <v>631670</v>
      </c>
      <c r="D35" s="23">
        <v>694011</v>
      </c>
      <c r="E35" s="23">
        <v>745892</v>
      </c>
      <c r="F35" s="23">
        <v>681588</v>
      </c>
      <c r="G35" s="23">
        <v>605573</v>
      </c>
      <c r="H35" s="23">
        <v>464668</v>
      </c>
      <c r="I35" s="23">
        <v>555818</v>
      </c>
      <c r="J35" s="23">
        <v>416927</v>
      </c>
      <c r="K35" s="23">
        <v>408253</v>
      </c>
      <c r="L35" s="23">
        <v>1049619</v>
      </c>
      <c r="M35" s="23">
        <v>1018478</v>
      </c>
      <c r="N35" s="23">
        <v>858898</v>
      </c>
      <c r="O35" s="23">
        <v>778868.61588922702</v>
      </c>
      <c r="P35" s="4"/>
      <c r="Q35" s="4"/>
      <c r="R35" s="4"/>
      <c r="S35" s="3"/>
      <c r="T35" s="4"/>
      <c r="U35" s="4"/>
      <c r="V35" s="3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</row>
    <row r="36" spans="1:191" s="12" customFormat="1" ht="30" x14ac:dyDescent="0.25">
      <c r="A36" s="38" t="s">
        <v>45</v>
      </c>
      <c r="B36" s="39" t="s">
        <v>55</v>
      </c>
      <c r="C36" s="27">
        <f>C33+C34-C35</f>
        <v>36404788.938524105</v>
      </c>
      <c r="D36" s="27">
        <f t="shared" ref="D36:F36" si="27">D33+D34-D35</f>
        <v>38769345.827097043</v>
      </c>
      <c r="E36" s="27">
        <f t="shared" si="27"/>
        <v>40278133.080111459</v>
      </c>
      <c r="F36" s="27">
        <f t="shared" si="27"/>
        <v>41995555.337255374</v>
      </c>
      <c r="G36" s="27">
        <f t="shared" ref="G36:M36" si="28">G33+G34-G35</f>
        <v>45121001.522775993</v>
      </c>
      <c r="H36" s="27">
        <f t="shared" si="28"/>
        <v>48530153.547936879</v>
      </c>
      <c r="I36" s="27">
        <f t="shared" si="28"/>
        <v>51618975.557062536</v>
      </c>
      <c r="J36" s="27">
        <f t="shared" si="28"/>
        <v>55422830.871091686</v>
      </c>
      <c r="K36" s="27">
        <f t="shared" si="28"/>
        <v>55919418.146639273</v>
      </c>
      <c r="L36" s="27">
        <f t="shared" si="28"/>
        <v>51170291.667636886</v>
      </c>
      <c r="M36" s="27">
        <f t="shared" si="28"/>
        <v>57198296.024540134</v>
      </c>
      <c r="N36" s="27">
        <f t="shared" ref="N36:O36" si="29">N33+N34-N35</f>
        <v>59555497.829932466</v>
      </c>
      <c r="O36" s="27">
        <f t="shared" si="29"/>
        <v>63491224.777496643</v>
      </c>
      <c r="P36" s="4"/>
      <c r="Q36" s="4"/>
      <c r="R36" s="4"/>
      <c r="S36" s="3"/>
      <c r="T36" s="4"/>
      <c r="U36" s="4"/>
      <c r="V36" s="3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</row>
    <row r="37" spans="1:191" s="12" customFormat="1" ht="15.75" x14ac:dyDescent="0.25">
      <c r="A37" s="38" t="s">
        <v>46</v>
      </c>
      <c r="B37" s="39" t="s">
        <v>42</v>
      </c>
      <c r="C37" s="27">
        <f>GSVA_cur!C37</f>
        <v>335014.83</v>
      </c>
      <c r="D37" s="27">
        <f>GSVA_cur!D37</f>
        <v>336661.74</v>
      </c>
      <c r="E37" s="27">
        <f>GSVA_cur!E37</f>
        <v>338173.86535729998</v>
      </c>
      <c r="F37" s="27">
        <f>GSVA_cur!F37</f>
        <v>339842.743309749</v>
      </c>
      <c r="G37" s="27">
        <f>GSVA_cur!G37</f>
        <v>341525</v>
      </c>
      <c r="H37" s="27">
        <f>GSVA_cur!H37</f>
        <v>343221</v>
      </c>
      <c r="I37" s="27">
        <f>GSVA_cur!I37</f>
        <v>344932</v>
      </c>
      <c r="J37" s="27">
        <f>GSVA_cur!J37</f>
        <v>346656</v>
      </c>
      <c r="K37" s="27">
        <f>GSVA_cur!K37</f>
        <v>348394</v>
      </c>
      <c r="L37" s="27">
        <f>GSVA_cur!L37</f>
        <v>350147</v>
      </c>
      <c r="M37" s="27">
        <f>GSVA_cur!M37</f>
        <v>355730</v>
      </c>
      <c r="N37" s="27">
        <f>GSVA_cur!N37</f>
        <v>357160</v>
      </c>
      <c r="O37" s="27">
        <f>GSVA_cur!O37</f>
        <v>360725.2844324566</v>
      </c>
      <c r="P37" s="2"/>
      <c r="Q37" s="2"/>
      <c r="R37" s="2"/>
      <c r="S37" s="1"/>
      <c r="T37" s="2"/>
      <c r="U37" s="2"/>
      <c r="V37" s="1"/>
      <c r="W37" s="1"/>
      <c r="X37" s="1"/>
      <c r="Y37" s="1"/>
      <c r="Z37" s="1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DH37" s="11"/>
      <c r="DI37" s="11"/>
      <c r="DJ37" s="11"/>
      <c r="DK37" s="11"/>
      <c r="DL37" s="11"/>
      <c r="DM37" s="11"/>
      <c r="DN37" s="11"/>
      <c r="DO37" s="11"/>
      <c r="DP37" s="11"/>
      <c r="DQ37" s="11"/>
      <c r="DR37" s="11"/>
      <c r="DS37" s="11"/>
      <c r="DT37" s="11"/>
      <c r="DU37" s="11"/>
      <c r="DV37" s="11"/>
      <c r="DW37" s="11"/>
      <c r="DX37" s="11"/>
      <c r="DY37" s="11"/>
      <c r="DZ37" s="11"/>
    </row>
    <row r="38" spans="1:191" s="12" customFormat="1" ht="15.75" x14ac:dyDescent="0.25">
      <c r="A38" s="38" t="s">
        <v>47</v>
      </c>
      <c r="B38" s="39" t="s">
        <v>58</v>
      </c>
      <c r="C38" s="27">
        <f>C36/C37*1000</f>
        <v>108666.20125002855</v>
      </c>
      <c r="D38" s="27">
        <f t="shared" ref="D38:F38" si="30">D36/D37*1000</f>
        <v>115158.15793947077</v>
      </c>
      <c r="E38" s="27">
        <f t="shared" si="30"/>
        <v>119104.80733795119</v>
      </c>
      <c r="F38" s="27">
        <f t="shared" si="30"/>
        <v>123573.49439996312</v>
      </c>
      <c r="G38" s="27">
        <f t="shared" ref="G38:M38" si="31">G36/G37*1000</f>
        <v>132116.24777915524</v>
      </c>
      <c r="H38" s="27">
        <f t="shared" si="31"/>
        <v>141396.22443829742</v>
      </c>
      <c r="I38" s="27">
        <f t="shared" si="31"/>
        <v>149649.71518172434</v>
      </c>
      <c r="J38" s="27">
        <f t="shared" si="31"/>
        <v>159878.46992722378</v>
      </c>
      <c r="K38" s="27">
        <f t="shared" si="31"/>
        <v>160506.26057463465</v>
      </c>
      <c r="L38" s="27">
        <f t="shared" si="31"/>
        <v>146139.45476510405</v>
      </c>
      <c r="M38" s="27">
        <f t="shared" si="31"/>
        <v>160791.31932797385</v>
      </c>
      <c r="N38" s="27">
        <f t="shared" ref="N38:O38" si="32">N36/N37*1000</f>
        <v>166747.39004908854</v>
      </c>
      <c r="O38" s="27">
        <f t="shared" si="32"/>
        <v>176009.90980543519</v>
      </c>
      <c r="P38" s="2"/>
      <c r="Q38" s="2"/>
      <c r="R38" s="2"/>
      <c r="S38" s="1"/>
      <c r="T38" s="2"/>
      <c r="U38" s="2"/>
      <c r="V38" s="3"/>
      <c r="W38" s="3"/>
      <c r="X38" s="3"/>
      <c r="Y38" s="3"/>
      <c r="Z38" s="3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CA38" s="13"/>
      <c r="CB38" s="13"/>
      <c r="CC38" s="13"/>
      <c r="CD38" s="13"/>
      <c r="DH38" s="11"/>
      <c r="DI38" s="11"/>
      <c r="DJ38" s="11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  <c r="DZ38" s="11"/>
    </row>
    <row r="39" spans="1:191" x14ac:dyDescent="0.25">
      <c r="A39" s="2" t="s">
        <v>75</v>
      </c>
      <c r="P39" s="2"/>
      <c r="V39" s="1"/>
      <c r="AF39" s="2"/>
      <c r="AI39" s="2"/>
      <c r="AN39" s="2"/>
      <c r="AU39" s="2"/>
      <c r="AX39" s="2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</row>
    <row r="40" spans="1:191" s="12" customFormat="1" x14ac:dyDescent="0.25">
      <c r="A40" s="2"/>
      <c r="B40" s="2"/>
      <c r="C40" s="1"/>
      <c r="D40" s="2"/>
      <c r="E40" s="2"/>
      <c r="F40" s="1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CR40" s="11"/>
      <c r="CS40" s="11"/>
      <c r="CT40" s="11"/>
      <c r="CU40" s="11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  <c r="DJ40" s="11"/>
    </row>
    <row r="41" spans="1:191" s="12" customFormat="1" x14ac:dyDescent="0.25">
      <c r="A41" s="2"/>
      <c r="B41" s="2"/>
      <c r="C41" s="1"/>
      <c r="D41" s="2"/>
      <c r="E41" s="2"/>
      <c r="F41" s="1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</row>
    <row r="42" spans="1:191" x14ac:dyDescent="0.25">
      <c r="C42" s="1"/>
      <c r="F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U42" s="2"/>
      <c r="AX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</row>
    <row r="43" spans="1:191" x14ac:dyDescent="0.25">
      <c r="C43" s="1"/>
      <c r="F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U43" s="2"/>
      <c r="AX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</row>
    <row r="44" spans="1:191" s="12" customFormat="1" x14ac:dyDescent="0.25">
      <c r="A44" s="2"/>
      <c r="B44" s="2"/>
      <c r="C44" s="1"/>
      <c r="D44" s="2"/>
      <c r="E44" s="2"/>
      <c r="F44" s="1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CR44" s="11"/>
      <c r="CS44" s="11"/>
      <c r="CT44" s="11"/>
      <c r="CU44" s="11"/>
      <c r="CV44" s="11"/>
      <c r="CW44" s="11"/>
      <c r="CX44" s="11"/>
      <c r="CY44" s="11"/>
      <c r="CZ44" s="11"/>
      <c r="DA44" s="11"/>
      <c r="DB44" s="11"/>
      <c r="DC44" s="11"/>
      <c r="DD44" s="11"/>
      <c r="DE44" s="11"/>
      <c r="DF44" s="11"/>
      <c r="DG44" s="11"/>
      <c r="DH44" s="11"/>
      <c r="DI44" s="11"/>
      <c r="DJ44" s="11"/>
    </row>
    <row r="45" spans="1:191" s="12" customFormat="1" x14ac:dyDescent="0.25">
      <c r="A45" s="2"/>
      <c r="B45" s="2"/>
      <c r="C45" s="1"/>
      <c r="D45" s="2"/>
      <c r="E45" s="2"/>
      <c r="F45" s="1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CR45" s="11"/>
      <c r="CS45" s="11"/>
      <c r="CT45" s="11"/>
      <c r="CU45" s="11"/>
      <c r="CV45" s="11"/>
      <c r="CW45" s="11"/>
      <c r="CX45" s="11"/>
      <c r="CY45" s="11"/>
      <c r="CZ45" s="11"/>
      <c r="DA45" s="11"/>
      <c r="DB45" s="11"/>
      <c r="DC45" s="11"/>
      <c r="DD45" s="11"/>
      <c r="DE45" s="11"/>
      <c r="DF45" s="11"/>
      <c r="DG45" s="11"/>
      <c r="DH45" s="11"/>
      <c r="DI45" s="11"/>
      <c r="DJ45" s="11"/>
    </row>
    <row r="46" spans="1:191" s="12" customFormat="1" x14ac:dyDescent="0.25">
      <c r="A46" s="2"/>
      <c r="B46" s="2"/>
      <c r="C46" s="1"/>
      <c r="D46" s="2"/>
      <c r="E46" s="2"/>
      <c r="F46" s="1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CR46" s="11"/>
      <c r="CS46" s="11"/>
      <c r="CT46" s="11"/>
      <c r="CU46" s="11"/>
      <c r="CV46" s="11"/>
      <c r="CW46" s="11"/>
      <c r="CX46" s="11"/>
      <c r="CY46" s="11"/>
      <c r="CZ46" s="11"/>
      <c r="DA46" s="11"/>
      <c r="DB46" s="11"/>
      <c r="DC46" s="11"/>
      <c r="DD46" s="11"/>
      <c r="DE46" s="11"/>
      <c r="DF46" s="11"/>
      <c r="DG46" s="11"/>
      <c r="DH46" s="11"/>
      <c r="DI46" s="11"/>
      <c r="DJ46" s="11"/>
    </row>
    <row r="47" spans="1:191" x14ac:dyDescent="0.25">
      <c r="C47" s="1"/>
      <c r="G47" s="2"/>
      <c r="H47" s="2"/>
      <c r="I47" s="2"/>
      <c r="J47" s="2"/>
      <c r="K47" s="2"/>
      <c r="L47" s="2"/>
      <c r="M47" s="2"/>
      <c r="N47" s="2"/>
      <c r="O47" s="2"/>
      <c r="X47" s="1"/>
      <c r="AE47" s="1"/>
      <c r="AF47" s="2"/>
      <c r="AH47" s="1"/>
      <c r="AI47" s="2"/>
      <c r="AN47" s="2"/>
      <c r="AU47" s="2"/>
      <c r="AX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</row>
    <row r="48" spans="1:191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X48" s="1"/>
      <c r="AE48" s="1"/>
      <c r="AF48" s="2"/>
      <c r="AH48" s="1"/>
      <c r="AI48" s="2"/>
      <c r="AN48" s="2"/>
      <c r="AU48" s="2"/>
      <c r="AX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</row>
    <row r="49" spans="3:158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X49" s="1"/>
      <c r="AE49" s="1"/>
      <c r="AF49" s="2"/>
      <c r="AH49" s="1"/>
      <c r="AI49" s="2"/>
      <c r="AN49" s="2"/>
      <c r="AU49" s="2"/>
      <c r="AX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</row>
    <row r="50" spans="3:158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X50" s="1"/>
      <c r="AE50" s="1"/>
      <c r="AF50" s="2"/>
      <c r="AH50" s="1"/>
      <c r="AI50" s="2"/>
      <c r="AN50" s="2"/>
      <c r="AU50" s="2"/>
      <c r="AX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</row>
    <row r="51" spans="3:158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X51" s="1"/>
      <c r="AE51" s="1"/>
      <c r="AF51" s="2"/>
      <c r="AH51" s="1"/>
      <c r="AI51" s="2"/>
      <c r="AN51" s="2"/>
      <c r="AU51" s="2"/>
      <c r="AX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</row>
    <row r="52" spans="3:158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X52" s="1"/>
      <c r="AE52" s="1"/>
      <c r="AF52" s="2"/>
      <c r="AH52" s="1"/>
      <c r="AI52" s="2"/>
      <c r="AN52" s="2"/>
      <c r="AU52" s="2"/>
      <c r="AX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</row>
    <row r="53" spans="3:158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E53" s="1"/>
      <c r="AF53" s="2"/>
      <c r="AH53" s="1"/>
      <c r="AI53" s="2"/>
      <c r="AN53" s="2"/>
      <c r="AU53" s="2"/>
      <c r="AX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</row>
    <row r="54" spans="3:158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E54" s="1"/>
      <c r="AF54" s="2"/>
      <c r="AH54" s="1"/>
      <c r="AI54" s="2"/>
      <c r="AN54" s="2"/>
      <c r="AU54" s="2"/>
      <c r="AX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</row>
    <row r="55" spans="3:158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E55" s="1"/>
      <c r="AF55" s="2"/>
      <c r="AH55" s="1"/>
      <c r="AI55" s="2"/>
      <c r="AN55" s="2"/>
      <c r="AU55" s="2"/>
      <c r="AX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</row>
    <row r="56" spans="3:158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E56" s="1"/>
      <c r="AF56" s="2"/>
      <c r="AH56" s="1"/>
      <c r="AI56" s="2"/>
      <c r="AN56" s="2"/>
      <c r="AU56" s="2"/>
      <c r="AX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</row>
    <row r="57" spans="3:158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E57" s="1"/>
      <c r="AF57" s="2"/>
      <c r="AH57" s="1"/>
      <c r="AI57" s="2"/>
      <c r="AN57" s="2"/>
      <c r="AU57" s="2"/>
      <c r="AX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</row>
    <row r="58" spans="3:158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E58" s="1"/>
      <c r="AF58" s="2"/>
      <c r="AH58" s="1"/>
      <c r="AI58" s="2"/>
      <c r="AN58" s="2"/>
      <c r="AU58" s="2"/>
      <c r="AX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</row>
    <row r="59" spans="3:158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E59" s="1"/>
      <c r="AF59" s="2"/>
      <c r="AH59" s="1"/>
      <c r="AI59" s="2"/>
      <c r="AN59" s="2"/>
      <c r="AU59" s="2"/>
      <c r="AX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</row>
    <row r="60" spans="3:158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E60" s="1"/>
      <c r="AF60" s="2"/>
      <c r="AH60" s="1"/>
      <c r="AI60" s="2"/>
      <c r="AN60" s="2"/>
      <c r="AU60" s="2"/>
      <c r="AX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</row>
    <row r="61" spans="3:158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E61" s="1"/>
      <c r="AF61" s="2"/>
      <c r="AH61" s="1"/>
      <c r="AI61" s="2"/>
      <c r="AN61" s="2"/>
      <c r="AU61" s="2"/>
      <c r="AX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</row>
    <row r="62" spans="3:158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E62" s="1"/>
      <c r="AF62" s="2"/>
      <c r="AH62" s="1"/>
      <c r="AI62" s="2"/>
      <c r="AN62" s="2"/>
      <c r="AU62" s="2"/>
      <c r="AX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</row>
    <row r="63" spans="3:158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E63" s="1"/>
      <c r="AF63" s="2"/>
      <c r="AH63" s="1"/>
      <c r="AI63" s="2"/>
      <c r="AN63" s="2"/>
      <c r="AU63" s="2"/>
      <c r="AX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</row>
    <row r="64" spans="3:158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E64" s="1"/>
      <c r="AF64" s="2"/>
      <c r="AH64" s="1"/>
      <c r="AI64" s="2"/>
      <c r="AN64" s="2"/>
      <c r="AU64" s="2"/>
      <c r="AX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</row>
    <row r="65" spans="3:158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E65" s="1"/>
      <c r="AF65" s="2"/>
      <c r="AH65" s="1"/>
      <c r="AI65" s="2"/>
      <c r="AN65" s="2"/>
      <c r="AU65" s="2"/>
      <c r="AX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</row>
    <row r="66" spans="3:158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E66" s="1"/>
      <c r="AF66" s="2"/>
      <c r="AH66" s="1"/>
      <c r="AI66" s="2"/>
      <c r="AN66" s="2"/>
      <c r="AU66" s="2"/>
      <c r="AX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</row>
    <row r="67" spans="3:158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E67" s="1"/>
      <c r="AF67" s="2"/>
      <c r="AH67" s="1"/>
      <c r="AI67" s="2"/>
      <c r="AN67" s="2"/>
      <c r="AU67" s="2"/>
      <c r="AX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</row>
    <row r="68" spans="3:158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E68" s="1"/>
      <c r="AF68" s="2"/>
      <c r="AH68" s="1"/>
      <c r="AI68" s="2"/>
      <c r="AN68" s="2"/>
      <c r="AU68" s="2"/>
      <c r="AX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</row>
    <row r="69" spans="3:158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E69" s="1"/>
      <c r="AF69" s="2"/>
      <c r="AH69" s="1"/>
      <c r="AI69" s="2"/>
      <c r="AN69" s="2"/>
      <c r="AU69" s="2"/>
      <c r="AX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</row>
    <row r="70" spans="3:158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E70" s="1"/>
      <c r="AF70" s="2"/>
      <c r="AH70" s="1"/>
      <c r="AI70" s="2"/>
      <c r="AN70" s="2"/>
      <c r="AU70" s="2"/>
      <c r="AX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</row>
    <row r="71" spans="3:158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E71" s="1"/>
      <c r="AF71" s="2"/>
      <c r="AH71" s="1"/>
      <c r="AI71" s="2"/>
      <c r="AN71" s="2"/>
      <c r="AU71" s="2"/>
      <c r="AX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</row>
    <row r="72" spans="3:158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E72" s="1"/>
      <c r="AF72" s="2"/>
      <c r="AH72" s="1"/>
      <c r="AI72" s="2"/>
      <c r="AN72" s="2"/>
      <c r="AU72" s="2"/>
      <c r="AX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</row>
    <row r="73" spans="3:158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E73" s="1"/>
      <c r="AF73" s="2"/>
      <c r="AH73" s="1"/>
      <c r="AI73" s="2"/>
      <c r="AN73" s="2"/>
      <c r="AU73" s="2"/>
      <c r="AX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</row>
    <row r="74" spans="3:158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E74" s="1"/>
      <c r="AF74" s="2"/>
      <c r="AH74" s="1"/>
      <c r="AI74" s="2"/>
      <c r="AN74" s="2"/>
      <c r="AU74" s="2"/>
      <c r="AX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</row>
    <row r="75" spans="3:158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E75" s="1"/>
      <c r="AF75" s="2"/>
      <c r="AH75" s="1"/>
      <c r="AI75" s="2"/>
      <c r="AN75" s="2"/>
      <c r="AU75" s="2"/>
      <c r="AX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</row>
    <row r="76" spans="3:158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E76" s="1"/>
      <c r="AF76" s="2"/>
      <c r="AH76" s="1"/>
      <c r="AI76" s="2"/>
      <c r="AN76" s="2"/>
      <c r="AU76" s="2"/>
      <c r="AX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</row>
    <row r="77" spans="3:158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E77" s="1"/>
      <c r="AF77" s="2"/>
      <c r="AH77" s="1"/>
      <c r="AI77" s="2"/>
      <c r="AN77" s="2"/>
      <c r="AU77" s="2"/>
      <c r="AX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</row>
    <row r="78" spans="3:158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E78" s="1"/>
      <c r="AF78" s="2"/>
      <c r="AH78" s="1"/>
      <c r="AI78" s="2"/>
      <c r="AN78" s="2"/>
      <c r="AU78" s="2"/>
      <c r="AX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</row>
    <row r="79" spans="3:158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E79" s="1"/>
      <c r="AF79" s="2"/>
      <c r="AH79" s="1"/>
      <c r="AI79" s="2"/>
      <c r="AN79" s="2"/>
      <c r="AU79" s="2"/>
      <c r="AX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</row>
    <row r="80" spans="3:158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E80" s="1"/>
      <c r="AF80" s="2"/>
      <c r="AH80" s="1"/>
      <c r="AI80" s="2"/>
      <c r="AN80" s="2"/>
      <c r="AU80" s="2"/>
      <c r="AX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</row>
    <row r="81" spans="3:158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E81" s="1"/>
      <c r="AF81" s="2"/>
      <c r="AH81" s="1"/>
      <c r="AI81" s="2"/>
      <c r="AN81" s="2"/>
      <c r="AU81" s="2"/>
      <c r="AX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</row>
    <row r="82" spans="3:158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E82" s="1"/>
      <c r="AF82" s="2"/>
      <c r="AH82" s="1"/>
      <c r="AI82" s="2"/>
      <c r="AN82" s="2"/>
      <c r="AU82" s="2"/>
      <c r="AX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</row>
    <row r="83" spans="3:158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E83" s="1"/>
      <c r="AF83" s="2"/>
      <c r="AH83" s="1"/>
      <c r="AI83" s="2"/>
      <c r="AN83" s="2"/>
      <c r="AU83" s="2"/>
      <c r="AX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</row>
    <row r="84" spans="3:158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E84" s="1"/>
      <c r="AF84" s="2"/>
      <c r="AH84" s="1"/>
      <c r="AI84" s="2"/>
      <c r="AN84" s="2"/>
      <c r="AU84" s="2"/>
      <c r="AX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</row>
    <row r="85" spans="3:158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E85" s="1"/>
      <c r="AF85" s="2"/>
      <c r="AH85" s="1"/>
      <c r="AI85" s="2"/>
      <c r="AN85" s="2"/>
      <c r="AU85" s="2"/>
      <c r="AX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</row>
    <row r="86" spans="3:158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E86" s="1"/>
      <c r="AF86" s="2"/>
      <c r="AH86" s="1"/>
      <c r="AI86" s="2"/>
      <c r="AN86" s="2"/>
      <c r="AU86" s="2"/>
      <c r="AX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</row>
    <row r="87" spans="3:158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E87" s="1"/>
      <c r="AF87" s="2"/>
      <c r="AH87" s="1"/>
      <c r="AI87" s="2"/>
      <c r="AN87" s="2"/>
      <c r="AU87" s="2"/>
      <c r="AX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</row>
    <row r="88" spans="3:158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E88" s="1"/>
      <c r="AF88" s="2"/>
      <c r="AH88" s="1"/>
      <c r="AI88" s="2"/>
      <c r="AN88" s="2"/>
      <c r="AU88" s="2"/>
      <c r="AX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</row>
    <row r="89" spans="3:158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E89" s="1"/>
      <c r="AF89" s="2"/>
      <c r="AH89" s="1"/>
      <c r="AI89" s="2"/>
      <c r="AN89" s="2"/>
      <c r="AU89" s="2"/>
      <c r="AX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</row>
    <row r="90" spans="3:158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E90" s="1"/>
      <c r="AF90" s="2"/>
      <c r="AH90" s="1"/>
      <c r="AI90" s="2"/>
      <c r="AN90" s="2"/>
      <c r="AU90" s="2"/>
      <c r="AX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</row>
    <row r="91" spans="3:158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E91" s="1"/>
      <c r="AF91" s="2"/>
      <c r="AH91" s="1"/>
      <c r="AI91" s="2"/>
      <c r="AN91" s="2"/>
      <c r="AU91" s="2"/>
      <c r="AX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</row>
    <row r="92" spans="3:158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E92" s="1"/>
      <c r="AF92" s="2"/>
      <c r="AH92" s="1"/>
      <c r="AI92" s="2"/>
      <c r="AN92" s="2"/>
      <c r="AU92" s="2"/>
      <c r="AX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</row>
    <row r="93" spans="3:158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E93" s="1"/>
      <c r="AF93" s="2"/>
      <c r="AH93" s="1"/>
      <c r="AI93" s="2"/>
      <c r="AN93" s="2"/>
      <c r="AU93" s="2"/>
      <c r="AX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</row>
    <row r="94" spans="3:158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E94" s="1"/>
      <c r="AF94" s="2"/>
      <c r="AH94" s="1"/>
      <c r="AI94" s="2"/>
      <c r="AN94" s="2"/>
      <c r="AU94" s="2"/>
      <c r="AX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</row>
    <row r="95" spans="3:158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E95" s="1"/>
      <c r="AF95" s="2"/>
      <c r="AH95" s="1"/>
      <c r="AI95" s="2"/>
      <c r="AN95" s="2"/>
      <c r="AU95" s="2"/>
      <c r="AX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</row>
    <row r="96" spans="3:158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E96" s="1"/>
      <c r="AF96" s="2"/>
      <c r="AH96" s="1"/>
      <c r="AI96" s="2"/>
      <c r="AN96" s="2"/>
      <c r="AU96" s="2"/>
      <c r="AX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</row>
    <row r="97" spans="3:158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E97" s="1"/>
      <c r="AF97" s="2"/>
      <c r="AH97" s="1"/>
      <c r="AI97" s="2"/>
      <c r="AN97" s="2"/>
      <c r="AU97" s="2"/>
      <c r="AX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</row>
    <row r="98" spans="3:158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E98" s="1"/>
      <c r="AF98" s="2"/>
      <c r="AH98" s="1"/>
      <c r="AI98" s="2"/>
      <c r="AN98" s="2"/>
      <c r="AU98" s="2"/>
      <c r="AX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</row>
    <row r="99" spans="3:158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E99" s="1"/>
      <c r="AF99" s="2"/>
      <c r="AH99" s="1"/>
      <c r="AI99" s="2"/>
      <c r="AN99" s="2"/>
      <c r="AU99" s="2"/>
      <c r="AX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</row>
    <row r="100" spans="3:158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E100" s="1"/>
      <c r="AF100" s="2"/>
      <c r="AH100" s="1"/>
      <c r="AI100" s="2"/>
      <c r="AN100" s="2"/>
      <c r="AU100" s="2"/>
      <c r="AX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</row>
    <row r="101" spans="3:158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E101" s="1"/>
      <c r="AF101" s="2"/>
      <c r="AH101" s="1"/>
      <c r="AI101" s="2"/>
      <c r="AN101" s="2"/>
      <c r="AU101" s="2"/>
      <c r="AX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</row>
    <row r="102" spans="3:158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E102" s="1"/>
      <c r="AF102" s="2"/>
      <c r="AH102" s="1"/>
      <c r="AI102" s="2"/>
      <c r="AN102" s="2"/>
      <c r="AU102" s="2"/>
      <c r="AX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</row>
    <row r="103" spans="3:158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E103" s="1"/>
      <c r="AF103" s="2"/>
      <c r="AH103" s="1"/>
      <c r="AI103" s="2"/>
      <c r="AN103" s="2"/>
      <c r="AU103" s="2"/>
      <c r="AX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</row>
    <row r="104" spans="3:158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E104" s="1"/>
      <c r="AF104" s="2"/>
      <c r="AH104" s="1"/>
      <c r="AI104" s="2"/>
      <c r="AN104" s="2"/>
      <c r="AU104" s="2"/>
      <c r="AX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</row>
    <row r="105" spans="3:158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E105" s="1"/>
      <c r="AF105" s="2"/>
      <c r="AH105" s="1"/>
      <c r="AI105" s="2"/>
      <c r="AN105" s="2"/>
      <c r="AU105" s="2"/>
      <c r="AX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</row>
    <row r="106" spans="3:158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E106" s="1"/>
      <c r="AF106" s="2"/>
      <c r="AH106" s="1"/>
      <c r="AI106" s="2"/>
      <c r="AN106" s="2"/>
      <c r="AU106" s="2"/>
      <c r="AX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</row>
    <row r="107" spans="3:158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E107" s="1"/>
      <c r="AF107" s="2"/>
      <c r="AH107" s="1"/>
      <c r="AI107" s="2"/>
      <c r="AN107" s="2"/>
      <c r="AU107" s="2"/>
      <c r="AX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</row>
    <row r="108" spans="3:158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E108" s="1"/>
      <c r="AF108" s="2"/>
      <c r="AH108" s="1"/>
      <c r="AI108" s="2"/>
      <c r="AN108" s="2"/>
      <c r="AU108" s="2"/>
      <c r="AX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</row>
    <row r="109" spans="3:158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E109" s="1"/>
      <c r="AF109" s="2"/>
      <c r="AH109" s="1"/>
      <c r="AI109" s="2"/>
      <c r="AN109" s="2"/>
      <c r="AU109" s="2"/>
      <c r="AX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</row>
    <row r="110" spans="3:158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E110" s="1"/>
      <c r="AF110" s="2"/>
      <c r="AH110" s="1"/>
      <c r="AI110" s="2"/>
      <c r="AN110" s="2"/>
      <c r="AU110" s="2"/>
      <c r="AX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</row>
    <row r="111" spans="3:158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E111" s="1"/>
      <c r="AF111" s="2"/>
      <c r="AH111" s="1"/>
      <c r="AI111" s="2"/>
      <c r="AN111" s="2"/>
      <c r="AU111" s="2"/>
      <c r="AX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</row>
    <row r="112" spans="3:158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E112" s="1"/>
      <c r="AF112" s="2"/>
      <c r="AH112" s="1"/>
      <c r="AI112" s="2"/>
      <c r="AN112" s="2"/>
      <c r="AU112" s="2"/>
      <c r="AX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</row>
    <row r="113" spans="3:158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E113" s="1"/>
      <c r="AF113" s="2"/>
      <c r="AH113" s="1"/>
      <c r="AI113" s="2"/>
      <c r="AN113" s="2"/>
      <c r="AU113" s="2"/>
      <c r="AX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</row>
    <row r="114" spans="3:158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E114" s="1"/>
      <c r="AF114" s="2"/>
      <c r="AH114" s="1"/>
      <c r="AI114" s="2"/>
      <c r="AN114" s="2"/>
      <c r="AU114" s="2"/>
      <c r="AX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</row>
    <row r="115" spans="3:158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E115" s="1"/>
      <c r="AF115" s="2"/>
      <c r="AH115" s="1"/>
      <c r="AI115" s="2"/>
      <c r="AN115" s="2"/>
      <c r="AU115" s="2"/>
      <c r="AX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</row>
    <row r="116" spans="3:158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E116" s="1"/>
      <c r="AF116" s="2"/>
      <c r="AH116" s="1"/>
      <c r="AI116" s="2"/>
      <c r="AN116" s="2"/>
      <c r="AU116" s="2"/>
      <c r="AX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</row>
    <row r="117" spans="3:158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E117" s="1"/>
      <c r="AF117" s="2"/>
      <c r="AH117" s="1"/>
      <c r="AI117" s="2"/>
      <c r="AN117" s="2"/>
      <c r="AU117" s="2"/>
      <c r="AX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</row>
    <row r="118" spans="3:158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E118" s="1"/>
      <c r="AF118" s="2"/>
      <c r="AH118" s="1"/>
      <c r="AI118" s="2"/>
      <c r="AN118" s="2"/>
      <c r="AU118" s="2"/>
      <c r="AX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</row>
    <row r="119" spans="3:158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X119" s="1"/>
      <c r="AE119" s="1"/>
      <c r="AF119" s="2"/>
      <c r="AH119" s="1"/>
      <c r="AI119" s="2"/>
      <c r="AN119" s="2"/>
      <c r="AU119" s="2"/>
      <c r="AX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</row>
    <row r="120" spans="3:158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X120" s="1"/>
      <c r="AE120" s="1"/>
      <c r="AF120" s="2"/>
      <c r="AH120" s="1"/>
      <c r="AI120" s="2"/>
      <c r="AN120" s="2"/>
      <c r="AU120" s="2"/>
      <c r="AX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</row>
    <row r="121" spans="3:158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X121" s="1"/>
      <c r="AE121" s="1"/>
      <c r="AF121" s="2"/>
      <c r="AH121" s="1"/>
      <c r="AI121" s="2"/>
      <c r="AN121" s="2"/>
      <c r="AU121" s="2"/>
      <c r="AX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</row>
    <row r="122" spans="3:158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X122" s="1"/>
      <c r="AE122" s="1"/>
      <c r="AF122" s="2"/>
      <c r="AH122" s="1"/>
      <c r="AI122" s="2"/>
      <c r="AN122" s="2"/>
      <c r="AU122" s="2"/>
      <c r="AX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</row>
    <row r="123" spans="3:158" x14ac:dyDescent="0.25">
      <c r="C123" s="1"/>
      <c r="G123" s="2"/>
      <c r="H123" s="2"/>
      <c r="I123" s="2"/>
      <c r="J123" s="2"/>
      <c r="K123" s="2"/>
      <c r="L123" s="2"/>
      <c r="M123" s="2"/>
      <c r="N123" s="2"/>
      <c r="O123" s="2"/>
      <c r="X123" s="1"/>
      <c r="AE123" s="1"/>
      <c r="AF123" s="2"/>
      <c r="AH123" s="1"/>
      <c r="AI123" s="2"/>
      <c r="AN123" s="2"/>
      <c r="AU123" s="2"/>
      <c r="AX123" s="2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</row>
    <row r="124" spans="3:158" x14ac:dyDescent="0.25">
      <c r="C124" s="1"/>
      <c r="G124" s="2"/>
      <c r="H124" s="2"/>
      <c r="I124" s="2"/>
      <c r="J124" s="2"/>
      <c r="K124" s="2"/>
      <c r="L124" s="2"/>
      <c r="M124" s="2"/>
      <c r="N124" s="2"/>
      <c r="O124" s="2"/>
      <c r="X124" s="1"/>
      <c r="AE124" s="1"/>
      <c r="AF124" s="2"/>
      <c r="AH124" s="1"/>
      <c r="AI124" s="2"/>
      <c r="AN124" s="2"/>
      <c r="AU124" s="2"/>
      <c r="AX124" s="2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</row>
    <row r="125" spans="3:158" x14ac:dyDescent="0.25">
      <c r="C125" s="1"/>
      <c r="G125" s="2"/>
      <c r="H125" s="2"/>
      <c r="I125" s="2"/>
      <c r="J125" s="2"/>
      <c r="K125" s="2"/>
      <c r="L125" s="2"/>
      <c r="M125" s="2"/>
      <c r="N125" s="2"/>
      <c r="O125" s="2"/>
      <c r="X125" s="1"/>
      <c r="AE125" s="1"/>
      <c r="AF125" s="2"/>
      <c r="AH125" s="1"/>
      <c r="AI125" s="2"/>
      <c r="AN125" s="2"/>
      <c r="AU125" s="2"/>
      <c r="AX125" s="2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</row>
    <row r="126" spans="3:158" x14ac:dyDescent="0.25">
      <c r="C126" s="1"/>
      <c r="G126" s="2"/>
      <c r="H126" s="2"/>
      <c r="I126" s="2"/>
      <c r="J126" s="2"/>
      <c r="K126" s="2"/>
      <c r="L126" s="2"/>
      <c r="M126" s="2"/>
      <c r="N126" s="2"/>
      <c r="O126" s="2"/>
      <c r="X126" s="1"/>
      <c r="AE126" s="1"/>
      <c r="AF126" s="2"/>
      <c r="AH126" s="1"/>
      <c r="AI126" s="2"/>
      <c r="AN126" s="2"/>
      <c r="AU126" s="2"/>
      <c r="AX126" s="2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</row>
    <row r="127" spans="3:158" x14ac:dyDescent="0.25">
      <c r="C127" s="1"/>
      <c r="G127" s="2"/>
      <c r="H127" s="2"/>
      <c r="I127" s="2"/>
      <c r="J127" s="2"/>
      <c r="K127" s="2"/>
      <c r="L127" s="2"/>
      <c r="M127" s="2"/>
      <c r="N127" s="2"/>
      <c r="O127" s="2"/>
      <c r="X127" s="1"/>
      <c r="AE127" s="1"/>
      <c r="AF127" s="2"/>
      <c r="AH127" s="1"/>
      <c r="AI127" s="2"/>
      <c r="AN127" s="2"/>
      <c r="AU127" s="2"/>
      <c r="AX127" s="2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</row>
    <row r="128" spans="3:158" x14ac:dyDescent="0.25">
      <c r="C128" s="1"/>
      <c r="G128" s="2"/>
      <c r="H128" s="2"/>
      <c r="I128" s="2"/>
      <c r="J128" s="2"/>
      <c r="K128" s="2"/>
      <c r="L128" s="2"/>
      <c r="M128" s="2"/>
      <c r="N128" s="2"/>
      <c r="O128" s="2"/>
      <c r="X128" s="1"/>
      <c r="AE128" s="1"/>
      <c r="AF128" s="2"/>
      <c r="AH128" s="1"/>
      <c r="AI128" s="2"/>
      <c r="AN128" s="2"/>
      <c r="AU128" s="2"/>
      <c r="AX128" s="2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</row>
    <row r="129" spans="3:158" x14ac:dyDescent="0.25">
      <c r="C129" s="1"/>
      <c r="G129" s="2"/>
      <c r="H129" s="2"/>
      <c r="I129" s="2"/>
      <c r="J129" s="2"/>
      <c r="K129" s="2"/>
      <c r="L129" s="2"/>
      <c r="M129" s="2"/>
      <c r="N129" s="2"/>
      <c r="O129" s="2"/>
      <c r="X129" s="1"/>
      <c r="AE129" s="1"/>
      <c r="AF129" s="2"/>
      <c r="AH129" s="1"/>
      <c r="AI129" s="2"/>
      <c r="AN129" s="2"/>
      <c r="AU129" s="2"/>
      <c r="AX129" s="2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</row>
    <row r="130" spans="3:158" x14ac:dyDescent="0.25">
      <c r="C130" s="1"/>
      <c r="G130" s="2"/>
      <c r="H130" s="2"/>
      <c r="I130" s="2"/>
      <c r="J130" s="2"/>
      <c r="K130" s="2"/>
      <c r="L130" s="2"/>
      <c r="M130" s="2"/>
      <c r="N130" s="2"/>
      <c r="O130" s="2"/>
      <c r="X130" s="1"/>
      <c r="AE130" s="1"/>
      <c r="AF130" s="2"/>
      <c r="AH130" s="1"/>
      <c r="AI130" s="2"/>
      <c r="AN130" s="2"/>
      <c r="AU130" s="2"/>
      <c r="AX130" s="2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</row>
    <row r="131" spans="3:158" x14ac:dyDescent="0.25">
      <c r="C131" s="1"/>
      <c r="G131" s="2"/>
      <c r="H131" s="2"/>
      <c r="I131" s="2"/>
      <c r="J131" s="2"/>
      <c r="K131" s="2"/>
      <c r="L131" s="2"/>
      <c r="M131" s="2"/>
      <c r="N131" s="2"/>
      <c r="O131" s="2"/>
      <c r="X131" s="1"/>
      <c r="AE131" s="1"/>
      <c r="AF131" s="2"/>
      <c r="AH131" s="1"/>
      <c r="AI131" s="2"/>
      <c r="AN131" s="2"/>
      <c r="AU131" s="2"/>
      <c r="AX131" s="2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</row>
    <row r="132" spans="3:158" x14ac:dyDescent="0.25">
      <c r="C132" s="1"/>
      <c r="G132" s="2"/>
      <c r="H132" s="2"/>
      <c r="I132" s="2"/>
      <c r="J132" s="2"/>
      <c r="K132" s="2"/>
      <c r="L132" s="2"/>
      <c r="M132" s="2"/>
      <c r="N132" s="2"/>
      <c r="O132" s="2"/>
      <c r="X132" s="1"/>
      <c r="AE132" s="1"/>
      <c r="AF132" s="2"/>
      <c r="AH132" s="1"/>
      <c r="AI132" s="2"/>
      <c r="AN132" s="2"/>
      <c r="AU132" s="2"/>
      <c r="AX132" s="2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</row>
    <row r="133" spans="3:158" x14ac:dyDescent="0.25">
      <c r="C133" s="1"/>
      <c r="G133" s="2"/>
      <c r="H133" s="2"/>
      <c r="I133" s="2"/>
      <c r="J133" s="2"/>
      <c r="K133" s="2"/>
      <c r="L133" s="2"/>
      <c r="M133" s="2"/>
      <c r="N133" s="2"/>
      <c r="O133" s="2"/>
      <c r="X133" s="1"/>
      <c r="AE133" s="1"/>
      <c r="AF133" s="2"/>
      <c r="AH133" s="1"/>
      <c r="AI133" s="2"/>
      <c r="AN133" s="2"/>
      <c r="AU133" s="2"/>
      <c r="AX133" s="2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</row>
    <row r="134" spans="3:158" x14ac:dyDescent="0.25">
      <c r="C134" s="1"/>
      <c r="G134" s="2"/>
      <c r="H134" s="2"/>
      <c r="I134" s="2"/>
      <c r="J134" s="2"/>
      <c r="K134" s="2"/>
      <c r="L134" s="2"/>
      <c r="M134" s="2"/>
      <c r="N134" s="2"/>
      <c r="O134" s="2"/>
      <c r="X134" s="1"/>
      <c r="AE134" s="1"/>
      <c r="AF134" s="2"/>
      <c r="AH134" s="1"/>
      <c r="AI134" s="2"/>
      <c r="AN134" s="2"/>
      <c r="AU134" s="2"/>
      <c r="AX134" s="2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</row>
    <row r="135" spans="3:158" x14ac:dyDescent="0.25">
      <c r="C135" s="1"/>
      <c r="G135" s="2"/>
      <c r="H135" s="2"/>
      <c r="I135" s="2"/>
      <c r="J135" s="2"/>
      <c r="K135" s="2"/>
      <c r="L135" s="2"/>
      <c r="M135" s="2"/>
      <c r="N135" s="2"/>
      <c r="O135" s="2"/>
      <c r="X135" s="1"/>
      <c r="AE135" s="1"/>
      <c r="AF135" s="2"/>
      <c r="AH135" s="1"/>
      <c r="AI135" s="2"/>
      <c r="AN135" s="2"/>
      <c r="AU135" s="2"/>
      <c r="AX135" s="2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</row>
    <row r="136" spans="3:158" x14ac:dyDescent="0.25">
      <c r="C136" s="1"/>
      <c r="G136" s="2"/>
      <c r="H136" s="2"/>
      <c r="I136" s="2"/>
      <c r="J136" s="2"/>
      <c r="K136" s="2"/>
      <c r="L136" s="2"/>
      <c r="M136" s="2"/>
      <c r="N136" s="2"/>
      <c r="O136" s="2"/>
      <c r="X136" s="1"/>
      <c r="AE136" s="1"/>
      <c r="AF136" s="2"/>
      <c r="AH136" s="1"/>
      <c r="AI136" s="2"/>
      <c r="AN136" s="2"/>
      <c r="AU136" s="2"/>
      <c r="AX136" s="2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</row>
    <row r="137" spans="3:158" x14ac:dyDescent="0.25">
      <c r="C137" s="1"/>
      <c r="G137" s="2"/>
      <c r="H137" s="2"/>
      <c r="I137" s="2"/>
      <c r="J137" s="2"/>
      <c r="K137" s="2"/>
      <c r="L137" s="2"/>
      <c r="M137" s="2"/>
      <c r="N137" s="2"/>
      <c r="O137" s="2"/>
      <c r="X137" s="1"/>
      <c r="AE137" s="1"/>
      <c r="AF137" s="2"/>
      <c r="AH137" s="1"/>
      <c r="AI137" s="2"/>
      <c r="AN137" s="2"/>
      <c r="AU137" s="2"/>
      <c r="AX137" s="2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</row>
    <row r="138" spans="3:158" x14ac:dyDescent="0.25">
      <c r="C138" s="1"/>
      <c r="G138" s="2"/>
      <c r="H138" s="2"/>
      <c r="I138" s="2"/>
      <c r="J138" s="2"/>
      <c r="K138" s="2"/>
      <c r="L138" s="2"/>
      <c r="M138" s="2"/>
      <c r="N138" s="2"/>
      <c r="O138" s="2"/>
      <c r="X138" s="1"/>
      <c r="AE138" s="1"/>
      <c r="AF138" s="2"/>
      <c r="AH138" s="1"/>
      <c r="AI138" s="2"/>
      <c r="AN138" s="2"/>
      <c r="AU138" s="2"/>
      <c r="AX138" s="2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</row>
    <row r="139" spans="3:158" x14ac:dyDescent="0.25">
      <c r="C139" s="1"/>
      <c r="G139" s="2"/>
      <c r="H139" s="2"/>
      <c r="I139" s="2"/>
      <c r="J139" s="2"/>
      <c r="K139" s="2"/>
      <c r="L139" s="2"/>
      <c r="M139" s="2"/>
      <c r="N139" s="2"/>
      <c r="O139" s="2"/>
      <c r="X139" s="1"/>
      <c r="AE139" s="1"/>
      <c r="AF139" s="2"/>
      <c r="AH139" s="1"/>
      <c r="AI139" s="2"/>
      <c r="AN139" s="2"/>
      <c r="AU139" s="2"/>
      <c r="AX139" s="2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</row>
    <row r="140" spans="3:158" x14ac:dyDescent="0.25">
      <c r="C140" s="1"/>
      <c r="G140" s="2"/>
      <c r="H140" s="2"/>
      <c r="I140" s="2"/>
      <c r="J140" s="2"/>
      <c r="K140" s="2"/>
      <c r="L140" s="2"/>
      <c r="M140" s="2"/>
      <c r="N140" s="2"/>
      <c r="O140" s="2"/>
      <c r="X140" s="1"/>
      <c r="AE140" s="1"/>
      <c r="AF140" s="2"/>
      <c r="AH140" s="1"/>
      <c r="AI140" s="2"/>
      <c r="AN140" s="2"/>
      <c r="AU140" s="2"/>
      <c r="AX140" s="2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</row>
    <row r="141" spans="3:158" x14ac:dyDescent="0.25">
      <c r="C141" s="1"/>
      <c r="G141" s="2"/>
      <c r="H141" s="2"/>
      <c r="I141" s="2"/>
      <c r="J141" s="2"/>
      <c r="K141" s="2"/>
      <c r="L141" s="2"/>
      <c r="M141" s="2"/>
      <c r="N141" s="2"/>
      <c r="O141" s="2"/>
      <c r="X141" s="1"/>
      <c r="AE141" s="1"/>
      <c r="AF141" s="2"/>
      <c r="AH141" s="1"/>
      <c r="AI141" s="2"/>
      <c r="AN141" s="2"/>
      <c r="AU141" s="2"/>
      <c r="AX141" s="2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</row>
    <row r="142" spans="3:158" x14ac:dyDescent="0.25">
      <c r="C142" s="1"/>
      <c r="G142" s="2"/>
      <c r="H142" s="2"/>
      <c r="I142" s="2"/>
      <c r="J142" s="2"/>
      <c r="K142" s="2"/>
      <c r="L142" s="2"/>
      <c r="M142" s="2"/>
      <c r="N142" s="2"/>
      <c r="O142" s="2"/>
      <c r="X142" s="1"/>
      <c r="AE142" s="1"/>
      <c r="AF142" s="2"/>
      <c r="AH142" s="1"/>
      <c r="AI142" s="2"/>
      <c r="AN142" s="2"/>
      <c r="AU142" s="2"/>
      <c r="AX142" s="2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</row>
    <row r="143" spans="3:158" x14ac:dyDescent="0.25">
      <c r="C143" s="1"/>
      <c r="G143" s="2"/>
      <c r="H143" s="2"/>
      <c r="I143" s="2"/>
      <c r="J143" s="2"/>
      <c r="K143" s="2"/>
      <c r="L143" s="2"/>
      <c r="M143" s="2"/>
      <c r="N143" s="2"/>
      <c r="O143" s="2"/>
      <c r="X143" s="1"/>
      <c r="AE143" s="1"/>
      <c r="AF143" s="2"/>
      <c r="AH143" s="1"/>
      <c r="AI143" s="2"/>
      <c r="AN143" s="2"/>
      <c r="AU143" s="2"/>
      <c r="AX143" s="2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</row>
    <row r="144" spans="3:158" x14ac:dyDescent="0.25">
      <c r="C144" s="1"/>
      <c r="G144" s="2"/>
      <c r="H144" s="2"/>
      <c r="I144" s="2"/>
      <c r="J144" s="2"/>
      <c r="K144" s="2"/>
      <c r="L144" s="2"/>
      <c r="M144" s="2"/>
      <c r="N144" s="2"/>
      <c r="O144" s="2"/>
      <c r="X144" s="1"/>
      <c r="AE144" s="1"/>
      <c r="AF144" s="2"/>
      <c r="AH144" s="1"/>
      <c r="AI144" s="2"/>
      <c r="AN144" s="2"/>
      <c r="AU144" s="2"/>
      <c r="AX144" s="2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</row>
    <row r="145" spans="3:158" x14ac:dyDescent="0.25">
      <c r="C145" s="1"/>
      <c r="G145" s="2"/>
      <c r="H145" s="2"/>
      <c r="I145" s="2"/>
      <c r="J145" s="2"/>
      <c r="K145" s="2"/>
      <c r="L145" s="2"/>
      <c r="M145" s="2"/>
      <c r="N145" s="2"/>
      <c r="O145" s="2"/>
      <c r="X145" s="1"/>
      <c r="AE145" s="1"/>
      <c r="AF145" s="2"/>
      <c r="AH145" s="1"/>
      <c r="AI145" s="2"/>
      <c r="AN145" s="2"/>
      <c r="AU145" s="2"/>
      <c r="AX145" s="2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</row>
    <row r="146" spans="3:158" x14ac:dyDescent="0.25">
      <c r="C146" s="1"/>
      <c r="G146" s="2"/>
      <c r="H146" s="2"/>
      <c r="I146" s="2"/>
      <c r="J146" s="2"/>
      <c r="K146" s="2"/>
      <c r="L146" s="2"/>
      <c r="M146" s="2"/>
      <c r="N146" s="2"/>
      <c r="O146" s="2"/>
      <c r="X146" s="1"/>
      <c r="AE146" s="1"/>
      <c r="AF146" s="2"/>
      <c r="AH146" s="1"/>
      <c r="AI146" s="2"/>
      <c r="AN146" s="2"/>
      <c r="AU146" s="2"/>
      <c r="AX146" s="2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</row>
    <row r="147" spans="3:158" x14ac:dyDescent="0.25">
      <c r="C147" s="1"/>
      <c r="G147" s="2"/>
      <c r="H147" s="2"/>
      <c r="I147" s="2"/>
      <c r="J147" s="2"/>
      <c r="K147" s="2"/>
      <c r="L147" s="2"/>
      <c r="M147" s="2"/>
      <c r="N147" s="2"/>
      <c r="O147" s="2"/>
      <c r="X147" s="1"/>
      <c r="AE147" s="1"/>
      <c r="AF147" s="2"/>
      <c r="AH147" s="1"/>
      <c r="AI147" s="2"/>
      <c r="AN147" s="2"/>
      <c r="AU147" s="2"/>
      <c r="AX147" s="2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</row>
    <row r="148" spans="3:158" x14ac:dyDescent="0.25">
      <c r="C148" s="1"/>
      <c r="G148" s="2"/>
      <c r="H148" s="2"/>
      <c r="I148" s="2"/>
      <c r="J148" s="2"/>
      <c r="K148" s="2"/>
      <c r="L148" s="2"/>
      <c r="M148" s="2"/>
      <c r="N148" s="2"/>
      <c r="O148" s="2"/>
      <c r="X148" s="1"/>
      <c r="AE148" s="1"/>
      <c r="AF148" s="2"/>
      <c r="AH148" s="1"/>
      <c r="AI148" s="2"/>
      <c r="AN148" s="2"/>
      <c r="AU148" s="2"/>
      <c r="AX148" s="2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</row>
    <row r="149" spans="3:158" x14ac:dyDescent="0.25">
      <c r="C149" s="1"/>
      <c r="G149" s="2"/>
      <c r="H149" s="2"/>
      <c r="I149" s="2"/>
      <c r="J149" s="2"/>
      <c r="K149" s="2"/>
      <c r="L149" s="2"/>
      <c r="M149" s="2"/>
      <c r="N149" s="2"/>
      <c r="O149" s="2"/>
      <c r="X149" s="1"/>
      <c r="AE149" s="1"/>
      <c r="AF149" s="2"/>
      <c r="AH149" s="1"/>
      <c r="AI149" s="2"/>
      <c r="AN149" s="2"/>
      <c r="AU149" s="2"/>
      <c r="AX149" s="2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</row>
    <row r="150" spans="3:158" x14ac:dyDescent="0.25">
      <c r="C150" s="1"/>
      <c r="G150" s="2"/>
      <c r="H150" s="2"/>
      <c r="I150" s="2"/>
      <c r="J150" s="2"/>
      <c r="K150" s="2"/>
      <c r="L150" s="2"/>
      <c r="M150" s="2"/>
      <c r="N150" s="2"/>
      <c r="O150" s="2"/>
      <c r="X150" s="1"/>
      <c r="AE150" s="1"/>
      <c r="AF150" s="2"/>
      <c r="AH150" s="1"/>
      <c r="AI150" s="2"/>
      <c r="AN150" s="2"/>
      <c r="AU150" s="2"/>
      <c r="AX150" s="2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</row>
    <row r="151" spans="3:158" x14ac:dyDescent="0.25">
      <c r="C151" s="1"/>
      <c r="G151" s="2"/>
      <c r="H151" s="2"/>
      <c r="I151" s="2"/>
      <c r="J151" s="2"/>
      <c r="K151" s="2"/>
      <c r="L151" s="2"/>
      <c r="M151" s="2"/>
      <c r="N151" s="2"/>
      <c r="O151" s="2"/>
      <c r="X151" s="1"/>
      <c r="AE151" s="1"/>
      <c r="AF151" s="2"/>
      <c r="AH151" s="1"/>
      <c r="AI151" s="2"/>
      <c r="AN151" s="2"/>
      <c r="AU151" s="2"/>
      <c r="AX151" s="2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</row>
    <row r="152" spans="3:158" x14ac:dyDescent="0.25">
      <c r="C152" s="1"/>
      <c r="G152" s="2"/>
      <c r="H152" s="2"/>
      <c r="I152" s="2"/>
      <c r="J152" s="2"/>
      <c r="K152" s="2"/>
      <c r="L152" s="2"/>
      <c r="M152" s="2"/>
      <c r="N152" s="2"/>
      <c r="O152" s="2"/>
      <c r="X152" s="1"/>
      <c r="AE152" s="1"/>
      <c r="AF152" s="2"/>
      <c r="AH152" s="1"/>
      <c r="AI152" s="2"/>
      <c r="AN152" s="2"/>
      <c r="AU152" s="2"/>
      <c r="AX152" s="2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</row>
    <row r="153" spans="3:158" x14ac:dyDescent="0.25">
      <c r="C153" s="1"/>
      <c r="G153" s="2"/>
      <c r="H153" s="2"/>
      <c r="I153" s="2"/>
      <c r="J153" s="2"/>
      <c r="K153" s="2"/>
      <c r="L153" s="2"/>
      <c r="M153" s="2"/>
      <c r="N153" s="2"/>
      <c r="O153" s="2"/>
      <c r="X153" s="1"/>
      <c r="AE153" s="1"/>
      <c r="AF153" s="2"/>
      <c r="AH153" s="1"/>
      <c r="AI153" s="2"/>
      <c r="AN153" s="2"/>
      <c r="AU153" s="2"/>
      <c r="AX153" s="2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</row>
    <row r="154" spans="3:158" x14ac:dyDescent="0.25">
      <c r="C154" s="1"/>
      <c r="G154" s="2"/>
      <c r="H154" s="2"/>
      <c r="I154" s="2"/>
      <c r="J154" s="2"/>
      <c r="K154" s="2"/>
      <c r="L154" s="2"/>
      <c r="M154" s="2"/>
      <c r="N154" s="2"/>
      <c r="O154" s="2"/>
      <c r="X154" s="1"/>
      <c r="AE154" s="1"/>
      <c r="AF154" s="2"/>
      <c r="AH154" s="1"/>
      <c r="AI154" s="2"/>
      <c r="AN154" s="2"/>
      <c r="AU154" s="2"/>
      <c r="AX154" s="2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</row>
    <row r="155" spans="3:158" x14ac:dyDescent="0.25">
      <c r="C155" s="1"/>
      <c r="G155" s="2"/>
      <c r="H155" s="2"/>
      <c r="I155" s="2"/>
      <c r="J155" s="2"/>
      <c r="K155" s="2"/>
      <c r="L155" s="2"/>
      <c r="M155" s="2"/>
      <c r="N155" s="2"/>
      <c r="O155" s="2"/>
      <c r="X155" s="1"/>
      <c r="AE155" s="1"/>
      <c r="AF155" s="2"/>
      <c r="AH155" s="1"/>
      <c r="AI155" s="2"/>
      <c r="AN155" s="2"/>
      <c r="AU155" s="2"/>
      <c r="AX155" s="2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</row>
    <row r="156" spans="3:158" x14ac:dyDescent="0.25">
      <c r="C156" s="1"/>
      <c r="G156" s="2"/>
      <c r="H156" s="2"/>
      <c r="I156" s="2"/>
      <c r="J156" s="2"/>
      <c r="K156" s="2"/>
      <c r="L156" s="2"/>
      <c r="M156" s="2"/>
      <c r="N156" s="2"/>
      <c r="O156" s="2"/>
      <c r="X156" s="1"/>
      <c r="AE156" s="1"/>
      <c r="AF156" s="2"/>
      <c r="AH156" s="1"/>
      <c r="AI156" s="2"/>
      <c r="AN156" s="2"/>
      <c r="AU156" s="2"/>
      <c r="AX156" s="2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</row>
    <row r="157" spans="3:158" x14ac:dyDescent="0.25">
      <c r="C157" s="1"/>
      <c r="G157" s="2"/>
      <c r="H157" s="2"/>
      <c r="I157" s="2"/>
      <c r="J157" s="2"/>
      <c r="K157" s="2"/>
      <c r="L157" s="2"/>
      <c r="M157" s="2"/>
      <c r="N157" s="2"/>
      <c r="O157" s="2"/>
      <c r="X157" s="1"/>
      <c r="AE157" s="1"/>
      <c r="AF157" s="2"/>
      <c r="AH157" s="1"/>
      <c r="AI157" s="2"/>
      <c r="AN157" s="2"/>
      <c r="AU157" s="2"/>
      <c r="AX157" s="2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</row>
    <row r="158" spans="3:158" x14ac:dyDescent="0.25">
      <c r="C158" s="1"/>
      <c r="G158" s="2"/>
      <c r="H158" s="2"/>
      <c r="I158" s="2"/>
      <c r="J158" s="2"/>
      <c r="K158" s="2"/>
      <c r="L158" s="2"/>
      <c r="M158" s="2"/>
      <c r="N158" s="2"/>
      <c r="O158" s="2"/>
      <c r="X158" s="1"/>
      <c r="AE158" s="1"/>
      <c r="AF158" s="2"/>
      <c r="AH158" s="1"/>
      <c r="AI158" s="2"/>
      <c r="AN158" s="2"/>
      <c r="AU158" s="2"/>
      <c r="AX158" s="2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</row>
    <row r="159" spans="3:158" x14ac:dyDescent="0.25">
      <c r="C159" s="1"/>
      <c r="G159" s="2"/>
      <c r="H159" s="2"/>
      <c r="I159" s="2"/>
      <c r="J159" s="2"/>
      <c r="K159" s="2"/>
      <c r="L159" s="2"/>
      <c r="M159" s="2"/>
      <c r="N159" s="2"/>
      <c r="O159" s="2"/>
      <c r="X159" s="1"/>
      <c r="AE159" s="1"/>
      <c r="AF159" s="2"/>
      <c r="AH159" s="1"/>
      <c r="AI159" s="2"/>
      <c r="AN159" s="2"/>
      <c r="AU159" s="2"/>
      <c r="AX159" s="2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</row>
    <row r="160" spans="3:158" x14ac:dyDescent="0.25">
      <c r="C160" s="1"/>
      <c r="G160" s="2"/>
      <c r="H160" s="2"/>
      <c r="I160" s="2"/>
      <c r="J160" s="2"/>
      <c r="K160" s="2"/>
      <c r="L160" s="2"/>
      <c r="M160" s="2"/>
      <c r="N160" s="2"/>
      <c r="O160" s="2"/>
      <c r="X160" s="1"/>
      <c r="AE160" s="1"/>
      <c r="AF160" s="2"/>
      <c r="AH160" s="1"/>
      <c r="AI160" s="2"/>
      <c r="AN160" s="2"/>
      <c r="AU160" s="2"/>
      <c r="AX160" s="2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</row>
    <row r="161" spans="3:158" x14ac:dyDescent="0.25">
      <c r="C161" s="1"/>
      <c r="G161" s="2"/>
      <c r="H161" s="2"/>
      <c r="I161" s="2"/>
      <c r="J161" s="2"/>
      <c r="K161" s="2"/>
      <c r="L161" s="2"/>
      <c r="M161" s="2"/>
      <c r="N161" s="2"/>
      <c r="O161" s="2"/>
      <c r="X161" s="1"/>
      <c r="AE161" s="1"/>
      <c r="AF161" s="2"/>
      <c r="AH161" s="1"/>
      <c r="AI161" s="2"/>
      <c r="AN161" s="2"/>
      <c r="AU161" s="2"/>
      <c r="AX161" s="2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</row>
    <row r="162" spans="3:158" x14ac:dyDescent="0.25">
      <c r="C162" s="1"/>
      <c r="G162" s="2"/>
      <c r="H162" s="2"/>
      <c r="I162" s="2"/>
      <c r="J162" s="2"/>
      <c r="K162" s="2"/>
      <c r="L162" s="2"/>
      <c r="M162" s="2"/>
      <c r="N162" s="2"/>
      <c r="O162" s="2"/>
      <c r="X162" s="1"/>
      <c r="AE162" s="1"/>
      <c r="AF162" s="2"/>
      <c r="AH162" s="1"/>
      <c r="AI162" s="2"/>
      <c r="AN162" s="2"/>
      <c r="AU162" s="2"/>
      <c r="AX162" s="2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</row>
    <row r="163" spans="3:158" x14ac:dyDescent="0.25">
      <c r="C163" s="1"/>
      <c r="G163" s="2"/>
      <c r="H163" s="2"/>
      <c r="I163" s="2"/>
      <c r="J163" s="2"/>
      <c r="K163" s="2"/>
      <c r="L163" s="2"/>
      <c r="M163" s="2"/>
      <c r="N163" s="2"/>
      <c r="O163" s="2"/>
      <c r="X163" s="1"/>
      <c r="AE163" s="1"/>
      <c r="AF163" s="2"/>
      <c r="AH163" s="1"/>
      <c r="AI163" s="2"/>
      <c r="AN163" s="2"/>
      <c r="AU163" s="2"/>
      <c r="AX163" s="2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</row>
    <row r="164" spans="3:158" x14ac:dyDescent="0.25">
      <c r="C164" s="1"/>
      <c r="G164" s="2"/>
      <c r="H164" s="2"/>
      <c r="I164" s="2"/>
      <c r="J164" s="2"/>
      <c r="K164" s="2"/>
      <c r="L164" s="2"/>
      <c r="M164" s="2"/>
      <c r="N164" s="2"/>
      <c r="O164" s="2"/>
      <c r="X164" s="1"/>
      <c r="AE164" s="1"/>
      <c r="AF164" s="2"/>
      <c r="AH164" s="1"/>
      <c r="AI164" s="2"/>
      <c r="AN164" s="2"/>
      <c r="AU164" s="2"/>
      <c r="AX164" s="2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</row>
    <row r="165" spans="3:158" x14ac:dyDescent="0.25">
      <c r="C165" s="1"/>
      <c r="G165" s="2"/>
      <c r="H165" s="2"/>
      <c r="I165" s="2"/>
      <c r="J165" s="2"/>
      <c r="K165" s="2"/>
      <c r="L165" s="2"/>
      <c r="M165" s="2"/>
      <c r="N165" s="2"/>
      <c r="O165" s="2"/>
      <c r="X165" s="1"/>
      <c r="AE165" s="1"/>
      <c r="AF165" s="2"/>
      <c r="AH165" s="1"/>
      <c r="AI165" s="2"/>
      <c r="AN165" s="2"/>
      <c r="AU165" s="2"/>
      <c r="AX165" s="2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</row>
    <row r="166" spans="3:158" x14ac:dyDescent="0.25">
      <c r="C166" s="1"/>
      <c r="G166" s="2"/>
      <c r="H166" s="2"/>
      <c r="I166" s="2"/>
      <c r="J166" s="2"/>
      <c r="K166" s="2"/>
      <c r="L166" s="2"/>
      <c r="M166" s="2"/>
      <c r="N166" s="2"/>
      <c r="O166" s="2"/>
      <c r="X166" s="1"/>
      <c r="AE166" s="1"/>
      <c r="AF166" s="2"/>
      <c r="AH166" s="1"/>
      <c r="AI166" s="2"/>
      <c r="AN166" s="2"/>
      <c r="AU166" s="2"/>
      <c r="AX166" s="2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</row>
    <row r="167" spans="3:158" x14ac:dyDescent="0.25">
      <c r="C167" s="1"/>
      <c r="G167" s="2"/>
      <c r="H167" s="2"/>
      <c r="I167" s="2"/>
      <c r="J167" s="2"/>
      <c r="K167" s="2"/>
      <c r="L167" s="2"/>
      <c r="M167" s="2"/>
      <c r="N167" s="2"/>
      <c r="O167" s="2"/>
      <c r="X167" s="1"/>
      <c r="AE167" s="1"/>
      <c r="AF167" s="2"/>
      <c r="AH167" s="1"/>
      <c r="AI167" s="2"/>
      <c r="AN167" s="2"/>
      <c r="AU167" s="2"/>
      <c r="AX167" s="2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</row>
    <row r="168" spans="3:158" x14ac:dyDescent="0.25">
      <c r="C168" s="1"/>
      <c r="G168" s="2"/>
      <c r="H168" s="2"/>
      <c r="I168" s="2"/>
      <c r="J168" s="2"/>
      <c r="K168" s="2"/>
      <c r="L168" s="2"/>
      <c r="M168" s="2"/>
      <c r="N168" s="2"/>
      <c r="O168" s="2"/>
      <c r="X168" s="1"/>
      <c r="AE168" s="1"/>
      <c r="AF168" s="2"/>
      <c r="AH168" s="1"/>
      <c r="AI168" s="2"/>
      <c r="AN168" s="2"/>
      <c r="AU168" s="2"/>
      <c r="AX168" s="2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</row>
    <row r="169" spans="3:158" x14ac:dyDescent="0.25">
      <c r="C169" s="1"/>
      <c r="G169" s="2"/>
      <c r="H169" s="2"/>
      <c r="I169" s="2"/>
      <c r="J169" s="2"/>
      <c r="K169" s="2"/>
      <c r="L169" s="2"/>
      <c r="M169" s="2"/>
      <c r="N169" s="2"/>
      <c r="O169" s="2"/>
      <c r="X169" s="1"/>
      <c r="AE169" s="1"/>
      <c r="AF169" s="2"/>
      <c r="AH169" s="1"/>
      <c r="AI169" s="2"/>
      <c r="AN169" s="2"/>
      <c r="AU169" s="2"/>
      <c r="AX169" s="2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</row>
    <row r="170" spans="3:158" x14ac:dyDescent="0.25">
      <c r="C170" s="1"/>
      <c r="G170" s="2"/>
      <c r="H170" s="2"/>
      <c r="I170" s="2"/>
      <c r="J170" s="2"/>
      <c r="K170" s="2"/>
      <c r="L170" s="2"/>
      <c r="M170" s="2"/>
      <c r="N170" s="2"/>
      <c r="O170" s="2"/>
      <c r="X170" s="1"/>
      <c r="AE170" s="1"/>
      <c r="AF170" s="2"/>
      <c r="AH170" s="1"/>
      <c r="AI170" s="2"/>
      <c r="AN170" s="2"/>
      <c r="AU170" s="2"/>
      <c r="AX170" s="2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</row>
    <row r="171" spans="3:158" x14ac:dyDescent="0.25">
      <c r="C171" s="1"/>
      <c r="G171" s="2"/>
      <c r="H171" s="2"/>
      <c r="I171" s="2"/>
      <c r="J171" s="2"/>
      <c r="K171" s="2"/>
      <c r="L171" s="2"/>
      <c r="M171" s="2"/>
      <c r="N171" s="2"/>
      <c r="O171" s="2"/>
      <c r="X171" s="1"/>
      <c r="AE171" s="1"/>
      <c r="AF171" s="2"/>
      <c r="AH171" s="1"/>
      <c r="AI171" s="2"/>
      <c r="AN171" s="2"/>
      <c r="AU171" s="2"/>
      <c r="AX171" s="2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</row>
    <row r="172" spans="3:158" x14ac:dyDescent="0.25">
      <c r="C172" s="1"/>
      <c r="G172" s="2"/>
      <c r="H172" s="2"/>
      <c r="I172" s="2"/>
      <c r="J172" s="2"/>
      <c r="K172" s="2"/>
      <c r="L172" s="2"/>
      <c r="M172" s="2"/>
      <c r="N172" s="2"/>
      <c r="O172" s="2"/>
      <c r="X172" s="1"/>
      <c r="AE172" s="1"/>
      <c r="AF172" s="2"/>
      <c r="AH172" s="1"/>
      <c r="AI172" s="2"/>
      <c r="AN172" s="2"/>
      <c r="AU172" s="2"/>
      <c r="AX172" s="2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</row>
    <row r="173" spans="3:158" x14ac:dyDescent="0.25">
      <c r="C173" s="1"/>
      <c r="G173" s="2"/>
      <c r="H173" s="2"/>
      <c r="I173" s="2"/>
      <c r="J173" s="2"/>
      <c r="K173" s="2"/>
      <c r="L173" s="2"/>
      <c r="M173" s="2"/>
      <c r="N173" s="2"/>
      <c r="O173" s="2"/>
      <c r="X173" s="1"/>
      <c r="AE173" s="1"/>
      <c r="AF173" s="2"/>
      <c r="AH173" s="1"/>
      <c r="AI173" s="2"/>
      <c r="AN173" s="2"/>
      <c r="AU173" s="2"/>
      <c r="AX173" s="2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</row>
    <row r="174" spans="3:158" x14ac:dyDescent="0.25">
      <c r="C174" s="1"/>
      <c r="G174" s="2"/>
      <c r="H174" s="2"/>
      <c r="I174" s="2"/>
      <c r="J174" s="2"/>
      <c r="K174" s="2"/>
      <c r="L174" s="2"/>
      <c r="M174" s="2"/>
      <c r="N174" s="2"/>
      <c r="O174" s="2"/>
      <c r="X174" s="1"/>
      <c r="AE174" s="1"/>
      <c r="AF174" s="2"/>
      <c r="AH174" s="1"/>
      <c r="AI174" s="2"/>
      <c r="AN174" s="2"/>
      <c r="AU174" s="2"/>
      <c r="AX174" s="2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</row>
    <row r="175" spans="3:158" x14ac:dyDescent="0.25">
      <c r="C175" s="1"/>
      <c r="G175" s="2"/>
      <c r="H175" s="2"/>
      <c r="I175" s="2"/>
      <c r="J175" s="2"/>
      <c r="K175" s="2"/>
      <c r="L175" s="2"/>
      <c r="M175" s="2"/>
      <c r="N175" s="2"/>
      <c r="O175" s="2"/>
      <c r="X175" s="1"/>
      <c r="AE175" s="1"/>
      <c r="AF175" s="2"/>
      <c r="AH175" s="1"/>
      <c r="AI175" s="2"/>
      <c r="AN175" s="2"/>
      <c r="AU175" s="2"/>
      <c r="AX175" s="2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</row>
    <row r="176" spans="3:158" x14ac:dyDescent="0.25">
      <c r="C176" s="1"/>
      <c r="G176" s="2"/>
      <c r="H176" s="2"/>
      <c r="I176" s="2"/>
      <c r="J176" s="2"/>
      <c r="K176" s="2"/>
      <c r="L176" s="2"/>
      <c r="M176" s="2"/>
      <c r="N176" s="2"/>
      <c r="O176" s="2"/>
      <c r="X176" s="1"/>
      <c r="AE176" s="1"/>
      <c r="AF176" s="2"/>
      <c r="AH176" s="1"/>
      <c r="AI176" s="2"/>
      <c r="AN176" s="2"/>
      <c r="AU176" s="2"/>
      <c r="AX176" s="2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</row>
    <row r="177" spans="3:158" x14ac:dyDescent="0.25">
      <c r="C177" s="1"/>
      <c r="G177" s="2"/>
      <c r="H177" s="2"/>
      <c r="I177" s="2"/>
      <c r="J177" s="2"/>
      <c r="K177" s="2"/>
      <c r="L177" s="2"/>
      <c r="M177" s="2"/>
      <c r="N177" s="2"/>
      <c r="O177" s="2"/>
      <c r="X177" s="1"/>
      <c r="AE177" s="1"/>
      <c r="AF177" s="2"/>
      <c r="AH177" s="1"/>
      <c r="AI177" s="2"/>
      <c r="AN177" s="2"/>
      <c r="AU177" s="2"/>
      <c r="AX177" s="2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</row>
    <row r="178" spans="3:158" x14ac:dyDescent="0.25">
      <c r="C178" s="1"/>
      <c r="G178" s="2"/>
      <c r="H178" s="2"/>
      <c r="I178" s="2"/>
      <c r="J178" s="2"/>
      <c r="K178" s="2"/>
      <c r="L178" s="2"/>
      <c r="M178" s="2"/>
      <c r="N178" s="2"/>
      <c r="O178" s="2"/>
      <c r="X178" s="1"/>
      <c r="AE178" s="1"/>
      <c r="AF178" s="2"/>
      <c r="AH178" s="1"/>
      <c r="AI178" s="2"/>
      <c r="AN178" s="2"/>
      <c r="AU178" s="2"/>
      <c r="AX178" s="2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</row>
    <row r="179" spans="3:158" x14ac:dyDescent="0.25">
      <c r="C179" s="1"/>
      <c r="G179" s="2"/>
      <c r="H179" s="2"/>
      <c r="I179" s="2"/>
      <c r="J179" s="2"/>
      <c r="K179" s="2"/>
      <c r="L179" s="2"/>
      <c r="M179" s="2"/>
      <c r="N179" s="2"/>
      <c r="O179" s="2"/>
      <c r="X179" s="1"/>
      <c r="AE179" s="1"/>
      <c r="AF179" s="2"/>
      <c r="AH179" s="1"/>
      <c r="AI179" s="2"/>
      <c r="AN179" s="2"/>
      <c r="AU179" s="2"/>
      <c r="AX179" s="2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</row>
    <row r="180" spans="3:158" x14ac:dyDescent="0.25">
      <c r="C180" s="1"/>
      <c r="G180" s="2"/>
      <c r="H180" s="2"/>
      <c r="I180" s="2"/>
      <c r="J180" s="2"/>
      <c r="K180" s="2"/>
      <c r="L180" s="2"/>
      <c r="M180" s="2"/>
      <c r="N180" s="2"/>
      <c r="O180" s="2"/>
      <c r="X180" s="1"/>
      <c r="AE180" s="1"/>
      <c r="AF180" s="2"/>
      <c r="AH180" s="1"/>
      <c r="AI180" s="2"/>
      <c r="AN180" s="2"/>
      <c r="AU180" s="2"/>
      <c r="AX180" s="2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</row>
    <row r="181" spans="3:158" x14ac:dyDescent="0.25">
      <c r="C181" s="1"/>
      <c r="G181" s="2"/>
      <c r="H181" s="2"/>
      <c r="I181" s="2"/>
      <c r="J181" s="2"/>
      <c r="K181" s="2"/>
      <c r="L181" s="2"/>
      <c r="M181" s="2"/>
      <c r="N181" s="2"/>
      <c r="O181" s="2"/>
      <c r="X181" s="1"/>
      <c r="AE181" s="1"/>
      <c r="AF181" s="2"/>
      <c r="AH181" s="1"/>
      <c r="AI181" s="2"/>
      <c r="AN181" s="2"/>
      <c r="AU181" s="2"/>
      <c r="AX181" s="2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</row>
    <row r="182" spans="3:158" x14ac:dyDescent="0.25">
      <c r="C182" s="1"/>
      <c r="G182" s="2"/>
      <c r="H182" s="2"/>
      <c r="I182" s="2"/>
      <c r="J182" s="2"/>
      <c r="K182" s="2"/>
      <c r="L182" s="2"/>
      <c r="M182" s="2"/>
      <c r="N182" s="2"/>
      <c r="O182" s="2"/>
      <c r="X182" s="1"/>
      <c r="AE182" s="1"/>
      <c r="AF182" s="2"/>
      <c r="AH182" s="1"/>
      <c r="AI182" s="2"/>
      <c r="AN182" s="2"/>
      <c r="AU182" s="2"/>
      <c r="AX182" s="2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</row>
    <row r="183" spans="3:158" x14ac:dyDescent="0.25">
      <c r="C183" s="1"/>
      <c r="G183" s="2"/>
      <c r="H183" s="2"/>
      <c r="I183" s="2"/>
      <c r="J183" s="2"/>
      <c r="K183" s="2"/>
      <c r="L183" s="2"/>
      <c r="M183" s="2"/>
      <c r="N183" s="2"/>
      <c r="O183" s="2"/>
      <c r="X183" s="1"/>
      <c r="AE183" s="1"/>
      <c r="AF183" s="2"/>
      <c r="AH183" s="1"/>
      <c r="AI183" s="2"/>
      <c r="AN183" s="2"/>
      <c r="AU183" s="2"/>
      <c r="AX183" s="2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</row>
    <row r="184" spans="3:158" x14ac:dyDescent="0.25">
      <c r="C184" s="1"/>
      <c r="G184" s="2"/>
      <c r="H184" s="2"/>
      <c r="I184" s="2"/>
      <c r="J184" s="2"/>
      <c r="K184" s="2"/>
      <c r="L184" s="2"/>
      <c r="M184" s="2"/>
      <c r="N184" s="2"/>
      <c r="O184" s="2"/>
      <c r="X184" s="1"/>
      <c r="AE184" s="1"/>
      <c r="AF184" s="2"/>
      <c r="AH184" s="1"/>
      <c r="AI184" s="2"/>
      <c r="AN184" s="2"/>
      <c r="AU184" s="2"/>
      <c r="AX184" s="2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</row>
    <row r="185" spans="3:158" x14ac:dyDescent="0.25">
      <c r="C185" s="1"/>
      <c r="G185" s="2"/>
      <c r="H185" s="2"/>
      <c r="I185" s="2"/>
      <c r="J185" s="2"/>
      <c r="K185" s="2"/>
      <c r="L185" s="2"/>
      <c r="M185" s="2"/>
      <c r="N185" s="2"/>
      <c r="O185" s="2"/>
      <c r="X185" s="1"/>
      <c r="AE185" s="1"/>
      <c r="AF185" s="2"/>
      <c r="AH185" s="1"/>
      <c r="AI185" s="2"/>
      <c r="AN185" s="2"/>
      <c r="AU185" s="2"/>
      <c r="AX185" s="2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</row>
    <row r="186" spans="3:158" x14ac:dyDescent="0.25">
      <c r="C186" s="1"/>
      <c r="G186" s="2"/>
      <c r="H186" s="2"/>
      <c r="I186" s="2"/>
      <c r="J186" s="2"/>
      <c r="K186" s="2"/>
      <c r="L186" s="2"/>
      <c r="M186" s="2"/>
      <c r="N186" s="2"/>
      <c r="O186" s="2"/>
      <c r="X186" s="1"/>
      <c r="AE186" s="1"/>
      <c r="AF186" s="2"/>
      <c r="AH186" s="1"/>
      <c r="AI186" s="2"/>
      <c r="AN186" s="2"/>
      <c r="AU186" s="2"/>
      <c r="AX186" s="2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</row>
    <row r="187" spans="3:158" x14ac:dyDescent="0.25">
      <c r="C187" s="1"/>
      <c r="G187" s="2"/>
      <c r="H187" s="2"/>
      <c r="I187" s="2"/>
      <c r="J187" s="2"/>
      <c r="K187" s="2"/>
      <c r="L187" s="2"/>
      <c r="M187" s="2"/>
      <c r="N187" s="2"/>
      <c r="O187" s="2"/>
      <c r="X187" s="1"/>
      <c r="AE187" s="1"/>
      <c r="AF187" s="2"/>
      <c r="AH187" s="1"/>
      <c r="AI187" s="2"/>
      <c r="AN187" s="2"/>
      <c r="AU187" s="2"/>
      <c r="AX187" s="2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</row>
    <row r="188" spans="3:158" x14ac:dyDescent="0.25">
      <c r="C188" s="1"/>
      <c r="G188" s="2"/>
      <c r="H188" s="2"/>
      <c r="I188" s="2"/>
      <c r="J188" s="2"/>
      <c r="K188" s="2"/>
      <c r="L188" s="2"/>
      <c r="M188" s="2"/>
      <c r="N188" s="2"/>
      <c r="O188" s="2"/>
      <c r="X188" s="1"/>
      <c r="AE188" s="1"/>
      <c r="AF188" s="2"/>
      <c r="AH188" s="1"/>
      <c r="AI188" s="2"/>
      <c r="AN188" s="2"/>
      <c r="AU188" s="2"/>
      <c r="AX188" s="2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</row>
    <row r="189" spans="3:158" x14ac:dyDescent="0.25">
      <c r="C189" s="1"/>
      <c r="G189" s="2"/>
      <c r="H189" s="2"/>
      <c r="I189" s="2"/>
      <c r="J189" s="2"/>
      <c r="K189" s="2"/>
      <c r="L189" s="2"/>
      <c r="M189" s="2"/>
      <c r="N189" s="2"/>
      <c r="O189" s="2"/>
      <c r="X189" s="1"/>
      <c r="AE189" s="1"/>
      <c r="AF189" s="2"/>
      <c r="AH189" s="1"/>
      <c r="AI189" s="2"/>
      <c r="AN189" s="2"/>
      <c r="AU189" s="2"/>
      <c r="AX189" s="2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</row>
    <row r="190" spans="3:158" x14ac:dyDescent="0.25">
      <c r="C190" s="1"/>
      <c r="G190" s="2"/>
      <c r="H190" s="2"/>
      <c r="I190" s="2"/>
      <c r="J190" s="2"/>
      <c r="K190" s="2"/>
      <c r="L190" s="2"/>
      <c r="M190" s="2"/>
      <c r="N190" s="2"/>
      <c r="O190" s="2"/>
      <c r="X190" s="1"/>
      <c r="AE190" s="1"/>
      <c r="AF190" s="2"/>
      <c r="AH190" s="1"/>
      <c r="AI190" s="2"/>
      <c r="AN190" s="2"/>
      <c r="AU190" s="2"/>
      <c r="AX190" s="2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</row>
    <row r="191" spans="3:158" x14ac:dyDescent="0.25">
      <c r="C191" s="1"/>
      <c r="G191" s="2"/>
      <c r="H191" s="2"/>
      <c r="I191" s="2"/>
      <c r="J191" s="2"/>
      <c r="K191" s="2"/>
      <c r="L191" s="2"/>
      <c r="M191" s="2"/>
      <c r="N191" s="2"/>
      <c r="O191" s="2"/>
      <c r="X191" s="1"/>
      <c r="AE191" s="1"/>
      <c r="AF191" s="2"/>
      <c r="AH191" s="1"/>
      <c r="AI191" s="2"/>
      <c r="AN191" s="2"/>
      <c r="AU191" s="2"/>
      <c r="AX191" s="2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</row>
    <row r="192" spans="3:158" x14ac:dyDescent="0.25">
      <c r="C192" s="1"/>
      <c r="G192" s="2"/>
      <c r="H192" s="2"/>
      <c r="I192" s="2"/>
      <c r="J192" s="2"/>
      <c r="K192" s="2"/>
      <c r="L192" s="2"/>
      <c r="M192" s="2"/>
      <c r="N192" s="2"/>
      <c r="O192" s="2"/>
      <c r="X192" s="1"/>
      <c r="AE192" s="1"/>
      <c r="AF192" s="2"/>
      <c r="AH192" s="1"/>
      <c r="AI192" s="2"/>
      <c r="AN192" s="2"/>
      <c r="AU192" s="2"/>
      <c r="AX192" s="2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</row>
    <row r="193" spans="3:158" x14ac:dyDescent="0.25">
      <c r="C193" s="1"/>
      <c r="G193" s="2"/>
      <c r="H193" s="2"/>
      <c r="I193" s="2"/>
      <c r="J193" s="2"/>
      <c r="K193" s="2"/>
      <c r="L193" s="2"/>
      <c r="M193" s="2"/>
      <c r="N193" s="2"/>
      <c r="O193" s="2"/>
      <c r="X193" s="1"/>
      <c r="AE193" s="1"/>
      <c r="AF193" s="2"/>
      <c r="AH193" s="1"/>
      <c r="AI193" s="2"/>
      <c r="AN193" s="2"/>
      <c r="AU193" s="2"/>
      <c r="AX193" s="2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</row>
    <row r="194" spans="3:158" x14ac:dyDescent="0.25">
      <c r="C194" s="1"/>
      <c r="G194" s="2"/>
      <c r="H194" s="2"/>
      <c r="I194" s="2"/>
      <c r="J194" s="2"/>
      <c r="K194" s="2"/>
      <c r="L194" s="2"/>
      <c r="M194" s="2"/>
      <c r="N194" s="2"/>
      <c r="O194" s="2"/>
      <c r="X194" s="1"/>
      <c r="AE194" s="1"/>
      <c r="AF194" s="2"/>
      <c r="AH194" s="1"/>
      <c r="AI194" s="2"/>
      <c r="AN194" s="2"/>
      <c r="AU194" s="2"/>
      <c r="AX194" s="2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</row>
    <row r="195" spans="3:158" x14ac:dyDescent="0.25">
      <c r="C195" s="1"/>
      <c r="G195" s="2"/>
      <c r="H195" s="2"/>
      <c r="I195" s="2"/>
      <c r="J195" s="2"/>
      <c r="K195" s="2"/>
      <c r="L195" s="2"/>
      <c r="M195" s="2"/>
      <c r="N195" s="2"/>
      <c r="O195" s="2"/>
      <c r="X195" s="1"/>
      <c r="AE195" s="1"/>
      <c r="AF195" s="2"/>
      <c r="AH195" s="1"/>
      <c r="AI195" s="2"/>
      <c r="AN195" s="2"/>
      <c r="AU195" s="2"/>
      <c r="AX195" s="2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</row>
    <row r="196" spans="3:158" x14ac:dyDescent="0.25">
      <c r="C196" s="1"/>
      <c r="G196" s="2"/>
      <c r="H196" s="2"/>
      <c r="I196" s="2"/>
      <c r="J196" s="2"/>
      <c r="K196" s="2"/>
      <c r="L196" s="2"/>
      <c r="M196" s="2"/>
      <c r="N196" s="2"/>
      <c r="O196" s="2"/>
      <c r="X196" s="1"/>
      <c r="AE196" s="1"/>
      <c r="AF196" s="2"/>
      <c r="AH196" s="1"/>
      <c r="AI196" s="2"/>
      <c r="AN196" s="2"/>
      <c r="AU196" s="2"/>
      <c r="AX196" s="2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</row>
    <row r="197" spans="3:158" x14ac:dyDescent="0.25">
      <c r="C197" s="1"/>
      <c r="G197" s="2"/>
      <c r="H197" s="2"/>
      <c r="I197" s="2"/>
      <c r="J197" s="2"/>
      <c r="K197" s="2"/>
      <c r="L197" s="2"/>
      <c r="M197" s="2"/>
      <c r="N197" s="2"/>
      <c r="O197" s="2"/>
      <c r="X197" s="1"/>
      <c r="AE197" s="1"/>
      <c r="AF197" s="2"/>
      <c r="AH197" s="1"/>
      <c r="AI197" s="2"/>
      <c r="AN197" s="2"/>
      <c r="AU197" s="2"/>
      <c r="AX197" s="2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</row>
    <row r="198" spans="3:158" x14ac:dyDescent="0.25">
      <c r="C198" s="1"/>
      <c r="G198" s="2"/>
      <c r="H198" s="2"/>
      <c r="I198" s="2"/>
      <c r="J198" s="2"/>
      <c r="K198" s="2"/>
      <c r="L198" s="2"/>
      <c r="M198" s="2"/>
      <c r="N198" s="2"/>
      <c r="O198" s="2"/>
      <c r="X198" s="1"/>
      <c r="AE198" s="1"/>
      <c r="AF198" s="2"/>
      <c r="AH198" s="1"/>
      <c r="AI198" s="2"/>
      <c r="AN198" s="2"/>
      <c r="AU198" s="2"/>
      <c r="AX198" s="2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</row>
    <row r="199" spans="3:158" x14ac:dyDescent="0.25">
      <c r="C199" s="1"/>
      <c r="G199" s="2"/>
      <c r="H199" s="2"/>
      <c r="I199" s="2"/>
      <c r="J199" s="2"/>
      <c r="K199" s="2"/>
      <c r="L199" s="2"/>
      <c r="M199" s="2"/>
      <c r="N199" s="2"/>
      <c r="O199" s="2"/>
      <c r="X199" s="1"/>
      <c r="AE199" s="1"/>
      <c r="AF199" s="2"/>
      <c r="AH199" s="1"/>
      <c r="AI199" s="2"/>
      <c r="AN199" s="2"/>
      <c r="AU199" s="2"/>
      <c r="AX199" s="2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</row>
    <row r="200" spans="3:158" x14ac:dyDescent="0.25">
      <c r="C200" s="1"/>
      <c r="G200" s="2"/>
      <c r="H200" s="2"/>
      <c r="I200" s="2"/>
      <c r="J200" s="2"/>
      <c r="K200" s="2"/>
      <c r="L200" s="2"/>
      <c r="M200" s="2"/>
      <c r="N200" s="2"/>
      <c r="O200" s="2"/>
      <c r="X200" s="1"/>
      <c r="AE200" s="1"/>
      <c r="AF200" s="2"/>
      <c r="AH200" s="1"/>
      <c r="AI200" s="2"/>
      <c r="AN200" s="2"/>
      <c r="AU200" s="2"/>
      <c r="AX200" s="2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</row>
    <row r="201" spans="3:158" x14ac:dyDescent="0.25">
      <c r="C201" s="1"/>
      <c r="G201" s="2"/>
      <c r="H201" s="2"/>
      <c r="I201" s="2"/>
      <c r="J201" s="2"/>
      <c r="K201" s="2"/>
      <c r="L201" s="2"/>
      <c r="M201" s="2"/>
      <c r="N201" s="2"/>
      <c r="O201" s="2"/>
      <c r="X201" s="1"/>
      <c r="AE201" s="1"/>
      <c r="AF201" s="2"/>
      <c r="AH201" s="1"/>
      <c r="AI201" s="2"/>
      <c r="AN201" s="2"/>
      <c r="AU201" s="2"/>
      <c r="AX201" s="2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</row>
    <row r="202" spans="3:158" x14ac:dyDescent="0.25">
      <c r="C202" s="1"/>
      <c r="G202" s="2"/>
      <c r="H202" s="2"/>
      <c r="I202" s="2"/>
      <c r="J202" s="2"/>
      <c r="K202" s="2"/>
      <c r="L202" s="2"/>
      <c r="M202" s="2"/>
      <c r="N202" s="2"/>
      <c r="O202" s="2"/>
      <c r="X202" s="1"/>
      <c r="AE202" s="1"/>
      <c r="AF202" s="2"/>
      <c r="AH202" s="1"/>
      <c r="AI202" s="2"/>
      <c r="AN202" s="2"/>
      <c r="AU202" s="2"/>
      <c r="AX202" s="2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</row>
    <row r="203" spans="3:158" x14ac:dyDescent="0.25">
      <c r="C203" s="1"/>
      <c r="G203" s="2"/>
      <c r="H203" s="2"/>
      <c r="I203" s="2"/>
      <c r="J203" s="2"/>
      <c r="K203" s="2"/>
      <c r="L203" s="2"/>
      <c r="M203" s="2"/>
      <c r="N203" s="2"/>
      <c r="O203" s="2"/>
      <c r="X203" s="1"/>
      <c r="AE203" s="1"/>
      <c r="AF203" s="2"/>
      <c r="AH203" s="1"/>
      <c r="AI203" s="2"/>
      <c r="AN203" s="2"/>
      <c r="AU203" s="2"/>
      <c r="AX203" s="2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</row>
    <row r="204" spans="3:158" x14ac:dyDescent="0.25">
      <c r="C204" s="1"/>
      <c r="G204" s="2"/>
      <c r="H204" s="2"/>
      <c r="I204" s="2"/>
      <c r="J204" s="2"/>
      <c r="K204" s="2"/>
      <c r="L204" s="2"/>
      <c r="M204" s="2"/>
      <c r="N204" s="2"/>
      <c r="O204" s="2"/>
      <c r="X204" s="1"/>
      <c r="AE204" s="1"/>
      <c r="AF204" s="2"/>
      <c r="AH204" s="1"/>
      <c r="AI204" s="2"/>
      <c r="AN204" s="2"/>
      <c r="AU204" s="2"/>
      <c r="AX204" s="2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</row>
    <row r="205" spans="3:158" x14ac:dyDescent="0.25">
      <c r="C205" s="1"/>
      <c r="G205" s="2"/>
      <c r="H205" s="2"/>
      <c r="I205" s="2"/>
      <c r="J205" s="2"/>
      <c r="K205" s="2"/>
      <c r="L205" s="2"/>
      <c r="M205" s="2"/>
      <c r="N205" s="2"/>
      <c r="O205" s="2"/>
      <c r="X205" s="1"/>
      <c r="AE205" s="1"/>
      <c r="AF205" s="2"/>
      <c r="AH205" s="1"/>
      <c r="AI205" s="2"/>
      <c r="AN205" s="2"/>
      <c r="AU205" s="2"/>
      <c r="AX205" s="2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</row>
    <row r="206" spans="3:158" x14ac:dyDescent="0.25">
      <c r="C206" s="1"/>
      <c r="G206" s="2"/>
      <c r="H206" s="2"/>
      <c r="I206" s="2"/>
      <c r="J206" s="2"/>
      <c r="K206" s="2"/>
      <c r="L206" s="2"/>
      <c r="M206" s="2"/>
      <c r="N206" s="2"/>
      <c r="O206" s="2"/>
      <c r="X206" s="1"/>
      <c r="AE206" s="1"/>
      <c r="AF206" s="2"/>
      <c r="AH206" s="1"/>
      <c r="AI206" s="2"/>
      <c r="AN206" s="2"/>
      <c r="AU206" s="2"/>
      <c r="AX206" s="2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</row>
    <row r="207" spans="3:158" x14ac:dyDescent="0.25">
      <c r="C207" s="1"/>
      <c r="G207" s="2"/>
      <c r="H207" s="2"/>
      <c r="I207" s="2"/>
      <c r="J207" s="2"/>
      <c r="K207" s="2"/>
      <c r="L207" s="2"/>
      <c r="M207" s="2"/>
      <c r="N207" s="2"/>
      <c r="O207" s="2"/>
      <c r="X207" s="1"/>
      <c r="AE207" s="1"/>
      <c r="AF207" s="2"/>
      <c r="AH207" s="1"/>
      <c r="AI207" s="2"/>
      <c r="AN207" s="2"/>
      <c r="AU207" s="2"/>
      <c r="AX207" s="2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</row>
    <row r="208" spans="3:158" x14ac:dyDescent="0.25">
      <c r="C208" s="1"/>
      <c r="G208" s="2"/>
      <c r="H208" s="2"/>
      <c r="I208" s="2"/>
      <c r="J208" s="2"/>
      <c r="K208" s="2"/>
      <c r="L208" s="2"/>
      <c r="M208" s="2"/>
      <c r="N208" s="2"/>
      <c r="O208" s="2"/>
      <c r="X208" s="1"/>
      <c r="AE208" s="1"/>
      <c r="AF208" s="2"/>
      <c r="AH208" s="1"/>
      <c r="AI208" s="2"/>
      <c r="AN208" s="2"/>
      <c r="AU208" s="2"/>
      <c r="AX208" s="2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</row>
    <row r="209" spans="3:158" x14ac:dyDescent="0.25">
      <c r="C209" s="1"/>
      <c r="G209" s="2"/>
      <c r="H209" s="2"/>
      <c r="I209" s="2"/>
      <c r="J209" s="2"/>
      <c r="K209" s="2"/>
      <c r="L209" s="2"/>
      <c r="M209" s="2"/>
      <c r="N209" s="2"/>
      <c r="O209" s="2"/>
      <c r="X209" s="1"/>
      <c r="AE209" s="1"/>
      <c r="AF209" s="2"/>
      <c r="AH209" s="1"/>
      <c r="AI209" s="2"/>
      <c r="AN209" s="2"/>
      <c r="AU209" s="2"/>
      <c r="AX209" s="2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4" max="1048575" man="1"/>
    <brk id="66" max="1048575" man="1"/>
    <brk id="82" max="1048575" man="1"/>
    <brk id="146" max="95" man="1"/>
    <brk id="182" max="1048575" man="1"/>
    <brk id="206" max="1048575" man="1"/>
    <brk id="214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Z209"/>
  <sheetViews>
    <sheetView zoomScale="85" zoomScaleNormal="85" zoomScaleSheetLayoutView="100" workbookViewId="0">
      <pane xSplit="2" ySplit="5" topLeftCell="C21" activePane="bottomRight" state="frozen"/>
      <selection activeCell="P28" sqref="P28"/>
      <selection pane="topRight" activeCell="P28" sqref="P28"/>
      <selection pane="bottomLeft" activeCell="P28" sqref="P28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24.140625" style="2" customWidth="1"/>
    <col min="3" max="6" width="11.28515625" style="2" customWidth="1"/>
    <col min="7" max="16" width="11.85546875" style="1" customWidth="1"/>
    <col min="17" max="18" width="12.140625" style="2" customWidth="1"/>
    <col min="19" max="19" width="12.140625" style="1" customWidth="1"/>
    <col min="20" max="32" width="12.140625" style="2" customWidth="1"/>
    <col min="33" max="33" width="9.140625" style="2" customWidth="1"/>
    <col min="34" max="34" width="11.5703125" style="2" customWidth="1"/>
    <col min="35" max="35" width="12.140625" style="2" customWidth="1"/>
    <col min="36" max="36" width="10.7109375" style="1" customWidth="1"/>
    <col min="37" max="38" width="9.140625" style="2" customWidth="1"/>
    <col min="39" max="39" width="10.28515625" style="1" customWidth="1"/>
    <col min="40" max="41" width="9.140625" style="2" customWidth="1"/>
    <col min="42" max="42" width="10.28515625" style="2" customWidth="1"/>
    <col min="43" max="43" width="10.5703125" style="1" customWidth="1"/>
    <col min="44" max="44" width="10.42578125" style="2" customWidth="1"/>
    <col min="45" max="45" width="10" style="2" customWidth="1"/>
    <col min="46" max="46" width="11.5703125" style="1" customWidth="1"/>
    <col min="47" max="48" width="9.140625" style="2" customWidth="1"/>
    <col min="49" max="49" width="11.85546875" style="2" customWidth="1"/>
    <col min="50" max="50" width="11.28515625" style="2" customWidth="1"/>
    <col min="51" max="51" width="11.7109375" style="1" customWidth="1"/>
    <col min="52" max="52" width="9.140625" style="2" customWidth="1"/>
    <col min="53" max="53" width="10.85546875" style="2" customWidth="1"/>
    <col min="54" max="54" width="10.85546875" style="1" customWidth="1"/>
    <col min="55" max="55" width="11" style="2" customWidth="1"/>
    <col min="56" max="58" width="11.42578125" style="2" customWidth="1"/>
    <col min="59" max="86" width="9.140625" style="2" customWidth="1"/>
    <col min="87" max="87" width="12.42578125" style="2" customWidth="1"/>
    <col min="88" max="109" width="9.140625" style="2" customWidth="1"/>
    <col min="110" max="110" width="12.140625" style="2" customWidth="1"/>
    <col min="111" max="114" width="9.140625" style="2" customWidth="1"/>
    <col min="115" max="119" width="9.140625" style="2" hidden="1" customWidth="1"/>
    <col min="120" max="120" width="9.140625" style="2" customWidth="1"/>
    <col min="121" max="125" width="9.140625" style="2" hidden="1" customWidth="1"/>
    <col min="126" max="126" width="9.140625" style="2" customWidth="1"/>
    <col min="127" max="131" width="9.140625" style="2" hidden="1" customWidth="1"/>
    <col min="132" max="132" width="9.140625" style="2" customWidth="1"/>
    <col min="133" max="137" width="9.140625" style="2" hidden="1" customWidth="1"/>
    <col min="138" max="138" width="9.140625" style="2" customWidth="1"/>
    <col min="139" max="143" width="9.140625" style="2" hidden="1" customWidth="1"/>
    <col min="144" max="144" width="9.140625" style="1" customWidth="1"/>
    <col min="145" max="149" width="9.140625" style="1" hidden="1" customWidth="1"/>
    <col min="150" max="150" width="9.140625" style="1" customWidth="1"/>
    <col min="151" max="155" width="9.140625" style="1" hidden="1" customWidth="1"/>
    <col min="156" max="156" width="9.140625" style="1" customWidth="1"/>
    <col min="157" max="161" width="9.140625" style="1" hidden="1" customWidth="1"/>
    <col min="162" max="162" width="9.140625" style="1" customWidth="1"/>
    <col min="163" max="192" width="9.140625" style="2" customWidth="1"/>
    <col min="193" max="193" width="9.140625" style="2" hidden="1" customWidth="1"/>
    <col min="194" max="201" width="9.140625" style="2" customWidth="1"/>
    <col min="202" max="202" width="9.140625" style="2" hidden="1" customWidth="1"/>
    <col min="203" max="207" width="9.140625" style="2" customWidth="1"/>
    <col min="208" max="208" width="9.140625" style="2" hidden="1" customWidth="1"/>
    <col min="209" max="218" width="9.140625" style="2" customWidth="1"/>
    <col min="219" max="222" width="8.85546875" style="2"/>
    <col min="223" max="223" width="12.7109375" style="2" bestFit="1" customWidth="1"/>
    <col min="224" max="16384" width="8.85546875" style="2"/>
  </cols>
  <sheetData>
    <row r="1" spans="1:195" ht="18.75" x14ac:dyDescent="0.3">
      <c r="A1" s="2" t="s">
        <v>53</v>
      </c>
      <c r="B1" s="6" t="s">
        <v>66</v>
      </c>
      <c r="BA1" s="3"/>
    </row>
    <row r="2" spans="1:195" ht="15.75" x14ac:dyDescent="0.25">
      <c r="A2" s="7" t="s">
        <v>50</v>
      </c>
      <c r="I2" s="1" t="str">
        <f>[1]GSVA_cur!$I$3</f>
        <v>As on 17.03.2025</v>
      </c>
    </row>
    <row r="3" spans="1:195" ht="15.75" x14ac:dyDescent="0.25">
      <c r="A3" s="7"/>
    </row>
    <row r="4" spans="1:195" ht="15.75" x14ac:dyDescent="0.25">
      <c r="A4" s="7"/>
      <c r="E4" s="8"/>
      <c r="F4" s="8" t="s">
        <v>57</v>
      </c>
      <c r="P4" s="2"/>
      <c r="R4" s="1"/>
      <c r="S4" s="2"/>
      <c r="W4" s="1"/>
      <c r="Z4" s="1"/>
      <c r="AJ4" s="2"/>
      <c r="AM4" s="2"/>
      <c r="AQ4" s="2"/>
      <c r="AT4" s="2"/>
      <c r="AY4" s="2"/>
      <c r="BB4" s="2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</row>
    <row r="5" spans="1:195" ht="15.75" x14ac:dyDescent="0.25">
      <c r="A5" s="14" t="s">
        <v>0</v>
      </c>
      <c r="B5" s="15" t="s">
        <v>1</v>
      </c>
      <c r="C5" s="16" t="s">
        <v>21</v>
      </c>
      <c r="D5" s="16" t="s">
        <v>22</v>
      </c>
      <c r="E5" s="16" t="s">
        <v>23</v>
      </c>
      <c r="F5" s="16" t="s">
        <v>56</v>
      </c>
      <c r="G5" s="17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71</v>
      </c>
      <c r="M5" s="17" t="s">
        <v>72</v>
      </c>
      <c r="N5" s="17" t="s">
        <v>73</v>
      </c>
      <c r="O5" s="17" t="s">
        <v>74</v>
      </c>
      <c r="P5" s="2"/>
      <c r="R5" s="1"/>
      <c r="S5" s="2"/>
      <c r="W5" s="1"/>
      <c r="Z5" s="1"/>
      <c r="AJ5" s="2"/>
      <c r="AM5" s="2"/>
      <c r="AQ5" s="2"/>
      <c r="AT5" s="2"/>
      <c r="AY5" s="2"/>
      <c r="BB5" s="2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</row>
    <row r="6" spans="1:195" s="11" customFormat="1" ht="30" x14ac:dyDescent="0.25">
      <c r="A6" s="18" t="s">
        <v>26</v>
      </c>
      <c r="B6" s="19" t="s">
        <v>2</v>
      </c>
      <c r="C6" s="20">
        <f>SUM(C7:C10)</f>
        <v>4026831.3663060688</v>
      </c>
      <c r="D6" s="20">
        <f t="shared" ref="D6:F6" si="0">SUM(D7:D10)</f>
        <v>4089863.3307531942</v>
      </c>
      <c r="E6" s="20">
        <f t="shared" si="0"/>
        <v>4403935.9759594081</v>
      </c>
      <c r="F6" s="20">
        <f t="shared" si="0"/>
        <v>4835659.5683455337</v>
      </c>
      <c r="G6" s="20">
        <f t="shared" ref="G6:M6" si="1">SUM(G7:G10)</f>
        <v>5069387.0662627034</v>
      </c>
      <c r="H6" s="20">
        <f t="shared" si="1"/>
        <v>5470396</v>
      </c>
      <c r="I6" s="20">
        <f t="shared" si="1"/>
        <v>5869998.9389476981</v>
      </c>
      <c r="J6" s="20">
        <f t="shared" si="1"/>
        <v>6038565.6998160705</v>
      </c>
      <c r="K6" s="20">
        <f t="shared" si="1"/>
        <v>6280337.2826733906</v>
      </c>
      <c r="L6" s="20">
        <f t="shared" si="1"/>
        <v>6529480.5654062005</v>
      </c>
      <c r="M6" s="20">
        <f t="shared" si="1"/>
        <v>6556060.0980581269</v>
      </c>
      <c r="N6" s="20">
        <f t="shared" ref="N6:O6" si="2">SUM(N7:N10)</f>
        <v>6682111.4415230127</v>
      </c>
      <c r="O6" s="20">
        <f t="shared" si="2"/>
        <v>6844440.4592083208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M6" s="12"/>
    </row>
    <row r="7" spans="1:195" ht="15.75" x14ac:dyDescent="0.25">
      <c r="A7" s="21">
        <v>1.1000000000000001</v>
      </c>
      <c r="B7" s="22" t="s">
        <v>59</v>
      </c>
      <c r="C7" s="23">
        <v>2156600.4217587523</v>
      </c>
      <c r="D7" s="23">
        <v>1773676.4431462199</v>
      </c>
      <c r="E7" s="23">
        <v>1829736.3742357779</v>
      </c>
      <c r="F7" s="23">
        <v>1887211.4527378795</v>
      </c>
      <c r="G7" s="23">
        <v>1391992.1612408394</v>
      </c>
      <c r="H7" s="23">
        <v>1573753</v>
      </c>
      <c r="I7" s="23">
        <v>1705410.7902765519</v>
      </c>
      <c r="J7" s="23">
        <v>1406508.7061801679</v>
      </c>
      <c r="K7" s="23">
        <v>1367888.3132931679</v>
      </c>
      <c r="L7" s="23">
        <v>1373633.1035502644</v>
      </c>
      <c r="M7" s="23">
        <v>1281512.7990490999</v>
      </c>
      <c r="N7" s="23">
        <v>1287275.286678372</v>
      </c>
      <c r="O7" s="23">
        <v>1286842.8772866721</v>
      </c>
      <c r="P7" s="4"/>
      <c r="Q7" s="4"/>
      <c r="R7" s="3"/>
      <c r="S7" s="4"/>
      <c r="T7" s="4"/>
      <c r="U7" s="4"/>
      <c r="V7" s="4"/>
      <c r="W7" s="3"/>
      <c r="X7" s="4"/>
      <c r="Y7" s="4"/>
      <c r="Z7" s="3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1"/>
      <c r="GK7" s="1"/>
      <c r="GL7" s="1"/>
    </row>
    <row r="8" spans="1:195" ht="15.75" x14ac:dyDescent="0.25">
      <c r="A8" s="21">
        <v>1.2</v>
      </c>
      <c r="B8" s="22" t="s">
        <v>60</v>
      </c>
      <c r="C8" s="23">
        <v>1111658.2121654816</v>
      </c>
      <c r="D8" s="23">
        <v>1394255.8904004889</v>
      </c>
      <c r="E8" s="23">
        <v>1529777.9720361845</v>
      </c>
      <c r="F8" s="23">
        <v>1666129.0873765899</v>
      </c>
      <c r="G8" s="23">
        <v>1838123.9904137244</v>
      </c>
      <c r="H8" s="23">
        <v>1914195</v>
      </c>
      <c r="I8" s="23">
        <v>2143070.8460724643</v>
      </c>
      <c r="J8" s="23">
        <v>2243162.2534993221</v>
      </c>
      <c r="K8" s="23">
        <v>2412492.5111208861</v>
      </c>
      <c r="L8" s="23">
        <v>2579993.1850070874</v>
      </c>
      <c r="M8" s="23">
        <v>2595145.6779838195</v>
      </c>
      <c r="N8" s="23">
        <v>2497924.3256915184</v>
      </c>
      <c r="O8" s="23">
        <v>2692118.1154208733</v>
      </c>
      <c r="P8" s="4"/>
      <c r="Q8" s="4"/>
      <c r="R8" s="3"/>
      <c r="S8" s="4"/>
      <c r="T8" s="4"/>
      <c r="U8" s="4"/>
      <c r="V8" s="4"/>
      <c r="W8" s="3"/>
      <c r="X8" s="4"/>
      <c r="Y8" s="4"/>
      <c r="Z8" s="3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1"/>
      <c r="GK8" s="1"/>
      <c r="GL8" s="1"/>
    </row>
    <row r="9" spans="1:195" ht="15.75" x14ac:dyDescent="0.25">
      <c r="A9" s="21">
        <v>1.3</v>
      </c>
      <c r="B9" s="22" t="s">
        <v>61</v>
      </c>
      <c r="C9" s="23">
        <v>425567.395238147</v>
      </c>
      <c r="D9" s="23">
        <v>464566.24262167339</v>
      </c>
      <c r="E9" s="23">
        <v>487220.74977824406</v>
      </c>
      <c r="F9" s="23">
        <v>648187.76535967609</v>
      </c>
      <c r="G9" s="23">
        <v>1079619.5431785886</v>
      </c>
      <c r="H9" s="23">
        <v>1088370</v>
      </c>
      <c r="I9" s="23">
        <v>984157.52956965228</v>
      </c>
      <c r="J9" s="23">
        <v>1322873.8074374923</v>
      </c>
      <c r="K9" s="23">
        <v>1518055.2422392492</v>
      </c>
      <c r="L9" s="23">
        <v>1589713.1092465681</v>
      </c>
      <c r="M9" s="23">
        <v>1360823.7051674342</v>
      </c>
      <c r="N9" s="23">
        <v>1405749.24597138</v>
      </c>
      <c r="O9" s="23">
        <v>1426144.8608221232</v>
      </c>
      <c r="P9" s="4"/>
      <c r="Q9" s="4"/>
      <c r="R9" s="3"/>
      <c r="S9" s="4"/>
      <c r="T9" s="4"/>
      <c r="U9" s="4"/>
      <c r="V9" s="4"/>
      <c r="W9" s="3"/>
      <c r="X9" s="4"/>
      <c r="Y9" s="4"/>
      <c r="Z9" s="3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1"/>
      <c r="GK9" s="1"/>
      <c r="GL9" s="1"/>
    </row>
    <row r="10" spans="1:195" ht="15.75" x14ac:dyDescent="0.25">
      <c r="A10" s="21">
        <v>1.4</v>
      </c>
      <c r="B10" s="22" t="s">
        <v>62</v>
      </c>
      <c r="C10" s="23">
        <v>333005.33714368811</v>
      </c>
      <c r="D10" s="23">
        <v>457364.75458481209</v>
      </c>
      <c r="E10" s="23">
        <v>557200.87990920118</v>
      </c>
      <c r="F10" s="23">
        <v>634131.26287138846</v>
      </c>
      <c r="G10" s="23">
        <v>759651.37142955128</v>
      </c>
      <c r="H10" s="23">
        <v>894078</v>
      </c>
      <c r="I10" s="23">
        <v>1037359.7730290298</v>
      </c>
      <c r="J10" s="23">
        <v>1066020.9326990875</v>
      </c>
      <c r="K10" s="23">
        <v>981901.21602008736</v>
      </c>
      <c r="L10" s="23">
        <v>986141.16760228085</v>
      </c>
      <c r="M10" s="23">
        <v>1318577.9158577737</v>
      </c>
      <c r="N10" s="23">
        <v>1491162.5831817423</v>
      </c>
      <c r="O10" s="23">
        <v>1439334.6056786524</v>
      </c>
      <c r="P10" s="4"/>
      <c r="Q10" s="4"/>
      <c r="R10" s="3"/>
      <c r="S10" s="4"/>
      <c r="T10" s="4"/>
      <c r="U10" s="4"/>
      <c r="V10" s="4"/>
      <c r="W10" s="3"/>
      <c r="X10" s="4"/>
      <c r="Y10" s="4"/>
      <c r="Z10" s="3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1"/>
      <c r="GK10" s="1"/>
      <c r="GL10" s="1"/>
    </row>
    <row r="11" spans="1:195" ht="15.75" x14ac:dyDescent="0.25">
      <c r="A11" s="24" t="s">
        <v>31</v>
      </c>
      <c r="B11" s="22" t="s">
        <v>3</v>
      </c>
      <c r="C11" s="23">
        <v>239592.74381033357</v>
      </c>
      <c r="D11" s="23">
        <v>235207.61802028213</v>
      </c>
      <c r="E11" s="23">
        <v>344105.88152448088</v>
      </c>
      <c r="F11" s="23">
        <v>551385.76981107204</v>
      </c>
      <c r="G11" s="23">
        <v>173525</v>
      </c>
      <c r="H11" s="23">
        <v>253072</v>
      </c>
      <c r="I11" s="23">
        <v>330187.21173052595</v>
      </c>
      <c r="J11" s="23">
        <v>272196.05753098172</v>
      </c>
      <c r="K11" s="23">
        <v>198385.99507385894</v>
      </c>
      <c r="L11" s="23">
        <v>190780.02471633014</v>
      </c>
      <c r="M11" s="23">
        <v>232972.36925330965</v>
      </c>
      <c r="N11" s="23">
        <v>276857.6628856014</v>
      </c>
      <c r="O11" s="23">
        <v>293555.83070040739</v>
      </c>
      <c r="P11" s="4"/>
      <c r="Q11" s="4"/>
      <c r="R11" s="3"/>
      <c r="S11" s="4"/>
      <c r="T11" s="4"/>
      <c r="U11" s="4"/>
      <c r="V11" s="4"/>
      <c r="W11" s="3"/>
      <c r="X11" s="4"/>
      <c r="Y11" s="4"/>
      <c r="Z11" s="3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1"/>
      <c r="GK11" s="1"/>
      <c r="GL11" s="1"/>
    </row>
    <row r="12" spans="1:195" s="12" customFormat="1" ht="15.75" x14ac:dyDescent="0.25">
      <c r="A12" s="25"/>
      <c r="B12" s="26" t="s">
        <v>28</v>
      </c>
      <c r="C12" s="27">
        <f>C6+C11</f>
        <v>4266424.1101164026</v>
      </c>
      <c r="D12" s="27">
        <f t="shared" ref="D12:F12" si="3">D6+D11</f>
        <v>4325070.9487734763</v>
      </c>
      <c r="E12" s="27">
        <f t="shared" si="3"/>
        <v>4748041.857483889</v>
      </c>
      <c r="F12" s="27">
        <f t="shared" si="3"/>
        <v>5387045.3381566061</v>
      </c>
      <c r="G12" s="27">
        <f t="shared" ref="G12:M12" si="4">G6+G11</f>
        <v>5242912.0662627034</v>
      </c>
      <c r="H12" s="27">
        <f t="shared" si="4"/>
        <v>5723468</v>
      </c>
      <c r="I12" s="27">
        <f t="shared" si="4"/>
        <v>6200186.1506782239</v>
      </c>
      <c r="J12" s="27">
        <f t="shared" si="4"/>
        <v>6310761.757347052</v>
      </c>
      <c r="K12" s="27">
        <f t="shared" si="4"/>
        <v>6478723.2777472492</v>
      </c>
      <c r="L12" s="27">
        <f t="shared" si="4"/>
        <v>6720260.5901225302</v>
      </c>
      <c r="M12" s="27">
        <f t="shared" si="4"/>
        <v>6789032.4673114363</v>
      </c>
      <c r="N12" s="27">
        <f t="shared" ref="N12:O12" si="5">N6+N11</f>
        <v>6958969.1044086143</v>
      </c>
      <c r="O12" s="27">
        <f t="shared" si="5"/>
        <v>7137996.2899087286</v>
      </c>
      <c r="P12" s="4"/>
      <c r="Q12" s="4"/>
      <c r="R12" s="3"/>
      <c r="S12" s="4"/>
      <c r="T12" s="4"/>
      <c r="U12" s="4"/>
      <c r="V12" s="4"/>
      <c r="W12" s="3"/>
      <c r="X12" s="4"/>
      <c r="Y12" s="4"/>
      <c r="Z12" s="3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3"/>
      <c r="GH12" s="13"/>
      <c r="GI12" s="13"/>
      <c r="GJ12" s="11"/>
      <c r="GK12" s="11"/>
      <c r="GL12" s="11"/>
    </row>
    <row r="13" spans="1:195" s="1" customFormat="1" ht="15.75" x14ac:dyDescent="0.25">
      <c r="A13" s="28" t="s">
        <v>32</v>
      </c>
      <c r="B13" s="29" t="s">
        <v>4</v>
      </c>
      <c r="C13" s="30">
        <v>3000616.3855567132</v>
      </c>
      <c r="D13" s="30">
        <v>3587813.0907750283</v>
      </c>
      <c r="E13" s="30">
        <v>3540228.6287574763</v>
      </c>
      <c r="F13" s="30">
        <v>3673903.2609169991</v>
      </c>
      <c r="G13" s="30">
        <v>4425392.111883386</v>
      </c>
      <c r="H13" s="30">
        <v>5394018.1270621335</v>
      </c>
      <c r="I13" s="30">
        <v>6003412.5955512058</v>
      </c>
      <c r="J13" s="30">
        <v>5839371.5780418199</v>
      </c>
      <c r="K13" s="30">
        <v>5654346.5830375403</v>
      </c>
      <c r="L13" s="30">
        <v>5593948.250522756</v>
      </c>
      <c r="M13" s="30">
        <v>6413360.5439678896</v>
      </c>
      <c r="N13" s="30">
        <v>6287415.158338856</v>
      </c>
      <c r="O13" s="30">
        <v>6635679.0494724773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M13" s="2"/>
    </row>
    <row r="14" spans="1:195" ht="45" x14ac:dyDescent="0.25">
      <c r="A14" s="24" t="s">
        <v>33</v>
      </c>
      <c r="B14" s="22" t="s">
        <v>5</v>
      </c>
      <c r="C14" s="23">
        <v>311148.40333078848</v>
      </c>
      <c r="D14" s="23">
        <v>352635.72420774604</v>
      </c>
      <c r="E14" s="23">
        <v>377733.69714880845</v>
      </c>
      <c r="F14" s="23">
        <v>320347.5228727723</v>
      </c>
      <c r="G14" s="23">
        <v>408211.3705678095</v>
      </c>
      <c r="H14" s="23">
        <v>385039</v>
      </c>
      <c r="I14" s="23">
        <v>539112.76454770891</v>
      </c>
      <c r="J14" s="23">
        <v>652560.0845366104</v>
      </c>
      <c r="K14" s="23">
        <v>736265.45561842225</v>
      </c>
      <c r="L14" s="23">
        <v>770744.53420165204</v>
      </c>
      <c r="M14" s="23">
        <v>923463.68507534161</v>
      </c>
      <c r="N14" s="23">
        <v>863527.88141175616</v>
      </c>
      <c r="O14" s="23">
        <v>985346.41279310337</v>
      </c>
      <c r="P14" s="4"/>
      <c r="Q14" s="4"/>
      <c r="R14" s="3"/>
      <c r="S14" s="4"/>
      <c r="T14" s="4"/>
      <c r="U14" s="4"/>
      <c r="V14" s="4"/>
      <c r="W14" s="3"/>
      <c r="X14" s="4"/>
      <c r="Y14" s="4"/>
      <c r="Z14" s="3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3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3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3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1"/>
      <c r="GK14" s="1"/>
      <c r="GL14" s="1"/>
    </row>
    <row r="15" spans="1:195" ht="15.75" x14ac:dyDescent="0.25">
      <c r="A15" s="24" t="s">
        <v>34</v>
      </c>
      <c r="B15" s="22" t="s">
        <v>6</v>
      </c>
      <c r="C15" s="23">
        <v>5058201.8808248453</v>
      </c>
      <c r="D15" s="23">
        <v>5251555.8427218189</v>
      </c>
      <c r="E15" s="23">
        <v>6045684.4586969754</v>
      </c>
      <c r="F15" s="23">
        <v>6598420.5949798711</v>
      </c>
      <c r="G15" s="23">
        <v>6610948</v>
      </c>
      <c r="H15" s="23">
        <v>7197089</v>
      </c>
      <c r="I15" s="23">
        <v>7766066.6960085966</v>
      </c>
      <c r="J15" s="23">
        <v>8838976.7738809455</v>
      </c>
      <c r="K15" s="23">
        <v>8521984.4290111959</v>
      </c>
      <c r="L15" s="23">
        <v>8244762.5955099333</v>
      </c>
      <c r="M15" s="23">
        <v>10906556.737313097</v>
      </c>
      <c r="N15" s="23">
        <v>12005613.202794874</v>
      </c>
      <c r="O15" s="23">
        <v>13185775.252191547</v>
      </c>
      <c r="P15" s="4"/>
      <c r="Q15" s="4"/>
      <c r="R15" s="3"/>
      <c r="S15" s="4"/>
      <c r="T15" s="4"/>
      <c r="U15" s="4"/>
      <c r="V15" s="4"/>
      <c r="W15" s="3"/>
      <c r="X15" s="4"/>
      <c r="Y15" s="4"/>
      <c r="Z15" s="3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3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3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3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1"/>
      <c r="GK15" s="1"/>
      <c r="GL15" s="1"/>
    </row>
    <row r="16" spans="1:195" s="12" customFormat="1" ht="15.75" x14ac:dyDescent="0.25">
      <c r="A16" s="25"/>
      <c r="B16" s="26" t="s">
        <v>29</v>
      </c>
      <c r="C16" s="27">
        <f>+C13+C14+C15</f>
        <v>8369966.669712347</v>
      </c>
      <c r="D16" s="27">
        <f t="shared" ref="D16:F16" si="6">+D13+D14+D15</f>
        <v>9192004.6577045936</v>
      </c>
      <c r="E16" s="27">
        <f t="shared" si="6"/>
        <v>9963646.7846032605</v>
      </c>
      <c r="F16" s="27">
        <f t="shared" si="6"/>
        <v>10592671.378769644</v>
      </c>
      <c r="G16" s="27">
        <f t="shared" ref="G16:M16" si="7">+G13+G14+G15</f>
        <v>11444551.482451197</v>
      </c>
      <c r="H16" s="27">
        <f t="shared" si="7"/>
        <v>12976146.127062134</v>
      </c>
      <c r="I16" s="27">
        <f t="shared" si="7"/>
        <v>14308592.056107512</v>
      </c>
      <c r="J16" s="27">
        <f t="shared" si="7"/>
        <v>15330908.436459376</v>
      </c>
      <c r="K16" s="27">
        <f t="shared" si="7"/>
        <v>14912596.467667159</v>
      </c>
      <c r="L16" s="27">
        <f t="shared" si="7"/>
        <v>14609455.380234342</v>
      </c>
      <c r="M16" s="27">
        <f t="shared" si="7"/>
        <v>18243380.96635633</v>
      </c>
      <c r="N16" s="27">
        <f t="shared" ref="N16:O16" si="8">+N13+N14+N15</f>
        <v>19156556.242545485</v>
      </c>
      <c r="O16" s="27">
        <f t="shared" si="8"/>
        <v>20806800.714457128</v>
      </c>
      <c r="P16" s="4"/>
      <c r="Q16" s="4"/>
      <c r="R16" s="3"/>
      <c r="S16" s="4"/>
      <c r="T16" s="4"/>
      <c r="U16" s="4"/>
      <c r="V16" s="4"/>
      <c r="W16" s="3"/>
      <c r="X16" s="4"/>
      <c r="Y16" s="4"/>
      <c r="Z16" s="3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0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0"/>
      <c r="ED16" s="10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0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0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3"/>
      <c r="GH16" s="13"/>
      <c r="GI16" s="13"/>
      <c r="GJ16" s="11"/>
      <c r="GK16" s="11"/>
      <c r="GL16" s="11"/>
    </row>
    <row r="17" spans="1:195" s="11" customFormat="1" ht="30" x14ac:dyDescent="0.25">
      <c r="A17" s="18" t="s">
        <v>35</v>
      </c>
      <c r="B17" s="19" t="s">
        <v>7</v>
      </c>
      <c r="C17" s="20">
        <f>C18+C19</f>
        <v>5125614.7278936962</v>
      </c>
      <c r="D17" s="20">
        <f t="shared" ref="D17:F17" si="9">D18+D19</f>
        <v>6266807.4760362525</v>
      </c>
      <c r="E17" s="20">
        <f t="shared" si="9"/>
        <v>7097012.9022615934</v>
      </c>
      <c r="F17" s="20">
        <f t="shared" si="9"/>
        <v>8092975.5980601367</v>
      </c>
      <c r="G17" s="20">
        <f t="shared" ref="G17:M17" si="10">G18+G19</f>
        <v>9026618.7367756069</v>
      </c>
      <c r="H17" s="20">
        <f t="shared" si="10"/>
        <v>9615249.7764663696</v>
      </c>
      <c r="I17" s="20">
        <f t="shared" si="10"/>
        <v>11436388.337636853</v>
      </c>
      <c r="J17" s="20">
        <f t="shared" si="10"/>
        <v>13390446.394372182</v>
      </c>
      <c r="K17" s="20">
        <f t="shared" si="10"/>
        <v>14572184.922342274</v>
      </c>
      <c r="L17" s="20">
        <f t="shared" si="10"/>
        <v>11122399.191404706</v>
      </c>
      <c r="M17" s="20">
        <f t="shared" si="10"/>
        <v>14092914.003116157</v>
      </c>
      <c r="N17" s="20">
        <f t="shared" ref="N17:O17" si="11">N18+N19</f>
        <v>17632002.952503964</v>
      </c>
      <c r="O17" s="20">
        <f t="shared" si="11"/>
        <v>21436987.118062429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I17" s="10"/>
      <c r="GM17" s="12"/>
    </row>
    <row r="18" spans="1:195" ht="15.75" x14ac:dyDescent="0.25">
      <c r="A18" s="21">
        <v>6.1</v>
      </c>
      <c r="B18" s="22" t="s">
        <v>8</v>
      </c>
      <c r="C18" s="23">
        <v>4557807.1662132265</v>
      </c>
      <c r="D18" s="23">
        <v>5637674.2782926299</v>
      </c>
      <c r="E18" s="23">
        <v>6435066.6248058043</v>
      </c>
      <c r="F18" s="23">
        <v>7401782.1061940119</v>
      </c>
      <c r="G18" s="23">
        <v>8306849.5662615662</v>
      </c>
      <c r="H18" s="23">
        <v>9295567.7684780471</v>
      </c>
      <c r="I18" s="23">
        <v>10516117.337636853</v>
      </c>
      <c r="J18" s="23">
        <v>12394061.822035164</v>
      </c>
      <c r="K18" s="23">
        <v>13470653.257092463</v>
      </c>
      <c r="L18" s="23">
        <v>10700445.090944519</v>
      </c>
      <c r="M18" s="23">
        <v>13401560.508688712</v>
      </c>
      <c r="N18" s="23">
        <v>16368889.076273154</v>
      </c>
      <c r="O18" s="23">
        <v>19876273.413933508</v>
      </c>
      <c r="P18" s="4"/>
      <c r="Q18" s="4"/>
      <c r="R18" s="3"/>
      <c r="S18" s="4"/>
      <c r="T18" s="4"/>
      <c r="U18" s="4"/>
      <c r="V18" s="4"/>
      <c r="W18" s="3"/>
      <c r="X18" s="4"/>
      <c r="Y18" s="4"/>
      <c r="Z18" s="3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1"/>
      <c r="GK18" s="1"/>
      <c r="GL18" s="1"/>
    </row>
    <row r="19" spans="1:195" ht="15.75" x14ac:dyDescent="0.25">
      <c r="A19" s="21">
        <v>6.2</v>
      </c>
      <c r="B19" s="22" t="s">
        <v>9</v>
      </c>
      <c r="C19" s="23">
        <v>567807.56168046966</v>
      </c>
      <c r="D19" s="23">
        <v>629133.19774362235</v>
      </c>
      <c r="E19" s="23">
        <v>661946.27745578927</v>
      </c>
      <c r="F19" s="23">
        <v>691193.49186612444</v>
      </c>
      <c r="G19" s="23">
        <v>719769.17051404028</v>
      </c>
      <c r="H19" s="23">
        <v>319682.00798832183</v>
      </c>
      <c r="I19" s="23">
        <v>920271</v>
      </c>
      <c r="J19" s="23">
        <v>996384.57233701856</v>
      </c>
      <c r="K19" s="23">
        <v>1101531.6652498122</v>
      </c>
      <c r="L19" s="23">
        <v>421954.10046018579</v>
      </c>
      <c r="M19" s="23">
        <v>691353.49442744383</v>
      </c>
      <c r="N19" s="23">
        <v>1263113.8762308098</v>
      </c>
      <c r="O19" s="23">
        <v>1560713.7041289192</v>
      </c>
      <c r="P19" s="4"/>
      <c r="Q19" s="4"/>
      <c r="R19" s="3"/>
      <c r="S19" s="4"/>
      <c r="T19" s="4"/>
      <c r="U19" s="4"/>
      <c r="V19" s="4"/>
      <c r="W19" s="3"/>
      <c r="X19" s="4"/>
      <c r="Y19" s="4"/>
      <c r="Z19" s="3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1"/>
      <c r="GK19" s="1"/>
      <c r="GL19" s="1"/>
    </row>
    <row r="20" spans="1:195" s="11" customFormat="1" ht="60" x14ac:dyDescent="0.25">
      <c r="A20" s="32" t="s">
        <v>36</v>
      </c>
      <c r="B20" s="33" t="s">
        <v>10</v>
      </c>
      <c r="C20" s="20">
        <f>SUM(C21:C27)</f>
        <v>2490301.2814251455</v>
      </c>
      <c r="D20" s="20">
        <f t="shared" ref="D20:F20" si="12">SUM(D21:D27)</f>
        <v>2779788.2833357565</v>
      </c>
      <c r="E20" s="20">
        <f t="shared" si="12"/>
        <v>3157736.9561844855</v>
      </c>
      <c r="F20" s="20">
        <f t="shared" si="12"/>
        <v>3427498.0302640637</v>
      </c>
      <c r="G20" s="20">
        <f t="shared" ref="G20:M20" si="13">SUM(G21:G27)</f>
        <v>3609834.8583408752</v>
      </c>
      <c r="H20" s="20">
        <f t="shared" si="13"/>
        <v>4255844.795167136</v>
      </c>
      <c r="I20" s="20">
        <f t="shared" si="13"/>
        <v>3699838.3114143945</v>
      </c>
      <c r="J20" s="20">
        <f t="shared" si="13"/>
        <v>3832520.8244634373</v>
      </c>
      <c r="K20" s="20">
        <f t="shared" si="13"/>
        <v>3954877.3839610852</v>
      </c>
      <c r="L20" s="20">
        <f t="shared" si="13"/>
        <v>3179074.6070204871</v>
      </c>
      <c r="M20" s="20">
        <f t="shared" si="13"/>
        <v>4641216.5086488156</v>
      </c>
      <c r="N20" s="20">
        <f t="shared" ref="N20:O20" si="14">SUM(N21:N27)</f>
        <v>5038421.3285321249</v>
      </c>
      <c r="O20" s="20">
        <f t="shared" si="14"/>
        <v>5360406.973294545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I20" s="10"/>
      <c r="GM20" s="12"/>
    </row>
    <row r="21" spans="1:195" ht="15.75" x14ac:dyDescent="0.25">
      <c r="A21" s="21">
        <v>7.1</v>
      </c>
      <c r="B21" s="22" t="s">
        <v>11</v>
      </c>
      <c r="C21" s="23">
        <v>80346.33327869502</v>
      </c>
      <c r="D21" s="23">
        <v>99329.473492502104</v>
      </c>
      <c r="E21" s="23">
        <v>103092.67062567348</v>
      </c>
      <c r="F21" s="23">
        <v>120664.04670630628</v>
      </c>
      <c r="G21" s="23">
        <v>133434</v>
      </c>
      <c r="H21" s="23">
        <v>144026.41925996495</v>
      </c>
      <c r="I21" s="23">
        <v>160115.26495528608</v>
      </c>
      <c r="J21" s="23">
        <v>167235.93497063487</v>
      </c>
      <c r="K21" s="23">
        <v>174693.22879437971</v>
      </c>
      <c r="L21" s="23">
        <v>97364.627950222348</v>
      </c>
      <c r="M21" s="23">
        <v>142592.97152879208</v>
      </c>
      <c r="N21" s="23">
        <v>174518.80756717897</v>
      </c>
      <c r="O21" s="23">
        <v>184750.48012917209</v>
      </c>
      <c r="P21" s="4"/>
      <c r="Q21" s="4"/>
      <c r="R21" s="3"/>
      <c r="S21" s="4"/>
      <c r="T21" s="4"/>
      <c r="U21" s="4"/>
      <c r="V21" s="4"/>
      <c r="W21" s="3"/>
      <c r="X21" s="4"/>
      <c r="Y21" s="4"/>
      <c r="Z21" s="3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1"/>
      <c r="GK21" s="1"/>
      <c r="GL21" s="1"/>
    </row>
    <row r="22" spans="1:195" ht="15.75" x14ac:dyDescent="0.25">
      <c r="A22" s="21">
        <v>7.2</v>
      </c>
      <c r="B22" s="22" t="s">
        <v>12</v>
      </c>
      <c r="C22" s="23">
        <v>1830748.2476574448</v>
      </c>
      <c r="D22" s="23">
        <v>2049226.5547620426</v>
      </c>
      <c r="E22" s="23">
        <v>2390525.0504512032</v>
      </c>
      <c r="F22" s="23">
        <v>2508901.3007082362</v>
      </c>
      <c r="G22" s="23">
        <v>2527286.068</v>
      </c>
      <c r="H22" s="23">
        <v>2891159.5834292616</v>
      </c>
      <c r="I22" s="23">
        <v>2541271.2648723288</v>
      </c>
      <c r="J22" s="23">
        <v>2697264.0118431435</v>
      </c>
      <c r="K22" s="23">
        <v>2683053.3447007313</v>
      </c>
      <c r="L22" s="23">
        <v>2050194.0009078039</v>
      </c>
      <c r="M22" s="23">
        <v>3258482.0716635599</v>
      </c>
      <c r="N22" s="23">
        <v>3352521.9711500872</v>
      </c>
      <c r="O22" s="23">
        <v>3508374.0922665168</v>
      </c>
      <c r="P22" s="4"/>
      <c r="Q22" s="4"/>
      <c r="R22" s="3"/>
      <c r="S22" s="4"/>
      <c r="T22" s="4"/>
      <c r="U22" s="4"/>
      <c r="V22" s="4"/>
      <c r="W22" s="3"/>
      <c r="X22" s="4"/>
      <c r="Y22" s="4"/>
      <c r="Z22" s="3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1"/>
      <c r="GK22" s="1"/>
      <c r="GL22" s="1"/>
    </row>
    <row r="23" spans="1:195" ht="15.75" x14ac:dyDescent="0.25">
      <c r="A23" s="21">
        <v>7.3</v>
      </c>
      <c r="B23" s="22" t="s">
        <v>13</v>
      </c>
      <c r="C23" s="23">
        <v>25872.209270814612</v>
      </c>
      <c r="D23" s="23">
        <v>22346.87998042909</v>
      </c>
      <c r="E23" s="23">
        <v>11173.937927503201</v>
      </c>
      <c r="F23" s="23">
        <v>15721.462300089554</v>
      </c>
      <c r="G23" s="23">
        <v>13087.114662720773</v>
      </c>
      <c r="H23" s="23">
        <v>9934.9095975934106</v>
      </c>
      <c r="I23" s="23">
        <v>25479.784749221406</v>
      </c>
      <c r="J23" s="23">
        <v>35642.359562759921</v>
      </c>
      <c r="K23" s="23">
        <v>36025.966293937337</v>
      </c>
      <c r="L23" s="23">
        <v>36712.967137936452</v>
      </c>
      <c r="M23" s="23">
        <v>59677.095221832678</v>
      </c>
      <c r="N23" s="23">
        <v>74368.483387329805</v>
      </c>
      <c r="O23" s="23">
        <v>95304.718544762436</v>
      </c>
      <c r="P23" s="4"/>
      <c r="Q23" s="4"/>
      <c r="R23" s="3"/>
      <c r="S23" s="4"/>
      <c r="T23" s="4"/>
      <c r="U23" s="4"/>
      <c r="V23" s="4"/>
      <c r="W23" s="3"/>
      <c r="X23" s="4"/>
      <c r="Y23" s="4"/>
      <c r="Z23" s="3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1"/>
      <c r="GK23" s="1"/>
      <c r="GL23" s="1"/>
    </row>
    <row r="24" spans="1:195" ht="15.75" x14ac:dyDescent="0.25">
      <c r="A24" s="21">
        <v>7.4</v>
      </c>
      <c r="B24" s="22" t="s">
        <v>14</v>
      </c>
      <c r="C24" s="23">
        <v>24600.243317626595</v>
      </c>
      <c r="D24" s="23">
        <v>47632.6203241599</v>
      </c>
      <c r="E24" s="23">
        <v>20925.132517341837</v>
      </c>
      <c r="F24" s="23">
        <v>48399.400866153228</v>
      </c>
      <c r="G24" s="23">
        <v>101309.592</v>
      </c>
      <c r="H24" s="23">
        <v>112290.12726466029</v>
      </c>
      <c r="I24" s="23">
        <v>108879.67</v>
      </c>
      <c r="J24" s="23">
        <v>47292.806959063339</v>
      </c>
      <c r="K24" s="23">
        <v>73855.559446107392</v>
      </c>
      <c r="L24" s="23">
        <v>5846.5179555928626</v>
      </c>
      <c r="M24" s="23">
        <v>3941.5889585903424</v>
      </c>
      <c r="N24" s="23">
        <v>29015.082220900709</v>
      </c>
      <c r="O24" s="23">
        <v>32881.993174027812</v>
      </c>
      <c r="P24" s="4"/>
      <c r="Q24" s="4"/>
      <c r="R24" s="3"/>
      <c r="S24" s="4"/>
      <c r="T24" s="4"/>
      <c r="U24" s="4"/>
      <c r="V24" s="4"/>
      <c r="W24" s="3"/>
      <c r="X24" s="4"/>
      <c r="Y24" s="4"/>
      <c r="Z24" s="3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1"/>
      <c r="GK24" s="1"/>
      <c r="GL24" s="1"/>
    </row>
    <row r="25" spans="1:195" ht="30" x14ac:dyDescent="0.25">
      <c r="A25" s="21">
        <v>7.5</v>
      </c>
      <c r="B25" s="22" t="s">
        <v>15</v>
      </c>
      <c r="C25" s="23">
        <v>56529.146175082751</v>
      </c>
      <c r="D25" s="23">
        <v>54045.000508172881</v>
      </c>
      <c r="E25" s="23">
        <v>60071.925223636106</v>
      </c>
      <c r="F25" s="23">
        <v>67570.554377000168</v>
      </c>
      <c r="G25" s="23">
        <v>73317.686000000002</v>
      </c>
      <c r="H25" s="23">
        <v>135812.67486025486</v>
      </c>
      <c r="I25" s="23">
        <v>130937.16191833963</v>
      </c>
      <c r="J25" s="23">
        <v>136675.62573809273</v>
      </c>
      <c r="K25" s="23">
        <v>134823.05347535145</v>
      </c>
      <c r="L25" s="23">
        <v>92653.241127024186</v>
      </c>
      <c r="M25" s="23">
        <v>128540.38435867435</v>
      </c>
      <c r="N25" s="23">
        <v>151316.18529943211</v>
      </c>
      <c r="O25" s="23">
        <v>183621.7044881309</v>
      </c>
      <c r="P25" s="4"/>
      <c r="Q25" s="4"/>
      <c r="R25" s="3"/>
      <c r="S25" s="4"/>
      <c r="T25" s="4"/>
      <c r="U25" s="4"/>
      <c r="V25" s="4"/>
      <c r="W25" s="3"/>
      <c r="X25" s="4"/>
      <c r="Y25" s="4"/>
      <c r="Z25" s="3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1"/>
      <c r="GK25" s="1"/>
      <c r="GL25" s="1"/>
    </row>
    <row r="26" spans="1:195" ht="15.75" x14ac:dyDescent="0.25">
      <c r="A26" s="21">
        <v>7.6</v>
      </c>
      <c r="B26" s="22" t="s">
        <v>16</v>
      </c>
      <c r="C26" s="23">
        <v>2839.4659263339872</v>
      </c>
      <c r="D26" s="23">
        <v>3235.1997753314595</v>
      </c>
      <c r="E26" s="23">
        <v>2433.5351500068755</v>
      </c>
      <c r="F26" s="23">
        <v>2574.835477981746</v>
      </c>
      <c r="G26" s="23">
        <v>2794.0895</v>
      </c>
      <c r="H26" s="23">
        <v>4253.2015626218017</v>
      </c>
      <c r="I26" s="23">
        <v>5192</v>
      </c>
      <c r="J26" s="23">
        <v>10376.499486043129</v>
      </c>
      <c r="K26" s="23">
        <v>10698.030399718624</v>
      </c>
      <c r="L26" s="23">
        <v>11586.513135058303</v>
      </c>
      <c r="M26" s="23">
        <v>11901.208201126599</v>
      </c>
      <c r="N26" s="23">
        <v>12419.430255884343</v>
      </c>
      <c r="O26" s="23">
        <v>12869.273500212566</v>
      </c>
      <c r="P26" s="4"/>
      <c r="Q26" s="4"/>
      <c r="R26" s="3"/>
      <c r="S26" s="4"/>
      <c r="T26" s="4"/>
      <c r="U26" s="4"/>
      <c r="V26" s="4"/>
      <c r="W26" s="3"/>
      <c r="X26" s="4"/>
      <c r="Y26" s="4"/>
      <c r="Z26" s="3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1"/>
      <c r="GK26" s="1"/>
      <c r="GL26" s="1"/>
    </row>
    <row r="27" spans="1:195" ht="45" x14ac:dyDescent="0.25">
      <c r="A27" s="21">
        <v>7.7</v>
      </c>
      <c r="B27" s="22" t="s">
        <v>17</v>
      </c>
      <c r="C27" s="23">
        <v>469365.6357991476</v>
      </c>
      <c r="D27" s="23">
        <v>503972.55449311796</v>
      </c>
      <c r="E27" s="23">
        <v>569514.70428912062</v>
      </c>
      <c r="F27" s="23">
        <v>663666.42982829618</v>
      </c>
      <c r="G27" s="23">
        <v>758606.3081781544</v>
      </c>
      <c r="H27" s="23">
        <v>958367.87919277942</v>
      </c>
      <c r="I27" s="23">
        <v>727963.16491921875</v>
      </c>
      <c r="J27" s="23">
        <v>738033.58590370021</v>
      </c>
      <c r="K27" s="23">
        <v>841728.20085085905</v>
      </c>
      <c r="L27" s="23">
        <v>884716.73880684876</v>
      </c>
      <c r="M27" s="23">
        <v>1036081.1887162396</v>
      </c>
      <c r="N27" s="23">
        <v>1244261.3686513118</v>
      </c>
      <c r="O27" s="23">
        <v>1342604.7111917227</v>
      </c>
      <c r="P27" s="4"/>
      <c r="Q27" s="4"/>
      <c r="R27" s="3"/>
      <c r="S27" s="4"/>
      <c r="T27" s="4"/>
      <c r="U27" s="4"/>
      <c r="V27" s="4"/>
      <c r="W27" s="3"/>
      <c r="X27" s="4"/>
      <c r="Y27" s="4"/>
      <c r="Z27" s="3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1"/>
      <c r="GK27" s="1"/>
      <c r="GL27" s="1"/>
    </row>
    <row r="28" spans="1:195" ht="15.75" x14ac:dyDescent="0.25">
      <c r="A28" s="24" t="s">
        <v>37</v>
      </c>
      <c r="B28" s="22" t="s">
        <v>18</v>
      </c>
      <c r="C28" s="23">
        <v>1408253.7384447788</v>
      </c>
      <c r="D28" s="23">
        <v>1601339.0527737865</v>
      </c>
      <c r="E28" s="23">
        <v>1822101.2175679971</v>
      </c>
      <c r="F28" s="23">
        <v>2046259.2040337557</v>
      </c>
      <c r="G28" s="23">
        <v>2187845.602444856</v>
      </c>
      <c r="H28" s="23">
        <v>1102011.409526455</v>
      </c>
      <c r="I28" s="23">
        <v>2486710.4224998509</v>
      </c>
      <c r="J28" s="23">
        <v>3181442.1924612969</v>
      </c>
      <c r="K28" s="23">
        <v>3403535.1702994974</v>
      </c>
      <c r="L28" s="23">
        <v>3527916.9252404356</v>
      </c>
      <c r="M28" s="23">
        <v>3919387.4462855393</v>
      </c>
      <c r="N28" s="23">
        <v>4536316.3187081302</v>
      </c>
      <c r="O28" s="23">
        <v>5042165.2555939369</v>
      </c>
      <c r="P28" s="4"/>
      <c r="Q28" s="4"/>
      <c r="R28" s="3"/>
      <c r="S28" s="4"/>
      <c r="T28" s="4"/>
      <c r="U28" s="4"/>
      <c r="V28" s="4"/>
      <c r="W28" s="3"/>
      <c r="X28" s="4"/>
      <c r="Y28" s="4"/>
      <c r="Z28" s="3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1"/>
      <c r="GK28" s="1"/>
      <c r="GL28" s="1"/>
    </row>
    <row r="29" spans="1:195" ht="45" x14ac:dyDescent="0.25">
      <c r="A29" s="24" t="s">
        <v>38</v>
      </c>
      <c r="B29" s="22" t="s">
        <v>19</v>
      </c>
      <c r="C29" s="23">
        <v>3549759.9244021275</v>
      </c>
      <c r="D29" s="23">
        <v>4431326.5586168617</v>
      </c>
      <c r="E29" s="23">
        <v>5261901.2498029834</v>
      </c>
      <c r="F29" s="23">
        <v>6100925.0406132434</v>
      </c>
      <c r="G29" s="23">
        <v>6692320.9241647692</v>
      </c>
      <c r="H29" s="23">
        <v>8460221.7394967359</v>
      </c>
      <c r="I29" s="23">
        <v>8595766</v>
      </c>
      <c r="J29" s="23">
        <v>9918783.5306954496</v>
      </c>
      <c r="K29" s="23">
        <v>10293454.018852865</v>
      </c>
      <c r="L29" s="23">
        <v>10664810.474114602</v>
      </c>
      <c r="M29" s="23">
        <v>12274167.659673598</v>
      </c>
      <c r="N29" s="23">
        <v>13566212.694276767</v>
      </c>
      <c r="O29" s="23">
        <v>15186419.787663052</v>
      </c>
      <c r="P29" s="4"/>
      <c r="Q29" s="4"/>
      <c r="R29" s="3"/>
      <c r="S29" s="4"/>
      <c r="T29" s="4"/>
      <c r="U29" s="4"/>
      <c r="V29" s="4"/>
      <c r="W29" s="3"/>
      <c r="X29" s="4"/>
      <c r="Y29" s="4"/>
      <c r="Z29" s="3"/>
      <c r="AA29" s="5"/>
      <c r="AB29" s="5"/>
      <c r="AC29" s="5"/>
      <c r="AD29" s="5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1"/>
      <c r="GK29" s="1"/>
      <c r="GL29" s="1"/>
    </row>
    <row r="30" spans="1:195" ht="15.75" x14ac:dyDescent="0.25">
      <c r="A30" s="24" t="s">
        <v>39</v>
      </c>
      <c r="B30" s="22" t="s">
        <v>54</v>
      </c>
      <c r="C30" s="23">
        <v>1223565.6108417301</v>
      </c>
      <c r="D30" s="23">
        <v>1336124.3830764485</v>
      </c>
      <c r="E30" s="23">
        <v>1466779.5745300837</v>
      </c>
      <c r="F30" s="23">
        <v>1380632.1566145101</v>
      </c>
      <c r="G30" s="23">
        <v>1481748.5225290721</v>
      </c>
      <c r="H30" s="23">
        <v>1702075.9633941271</v>
      </c>
      <c r="I30" s="23">
        <v>2132104.1354328934</v>
      </c>
      <c r="J30" s="23">
        <v>2211859.9540446475</v>
      </c>
      <c r="K30" s="23">
        <v>2224061.1744643203</v>
      </c>
      <c r="L30" s="23">
        <v>2050694.7778876782</v>
      </c>
      <c r="M30" s="23">
        <v>3222255.7285298696</v>
      </c>
      <c r="N30" s="23">
        <v>3028934.3590630628</v>
      </c>
      <c r="O30" s="23">
        <v>3192839.2253464372</v>
      </c>
      <c r="P30" s="4"/>
      <c r="Q30" s="4"/>
      <c r="R30" s="3"/>
      <c r="S30" s="4"/>
      <c r="T30" s="4"/>
      <c r="U30" s="4"/>
      <c r="V30" s="4"/>
      <c r="W30" s="3"/>
      <c r="X30" s="4"/>
      <c r="Y30" s="4"/>
      <c r="Z30" s="3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1"/>
      <c r="GK30" s="1"/>
      <c r="GL30" s="1"/>
    </row>
    <row r="31" spans="1:195" ht="15.75" x14ac:dyDescent="0.25">
      <c r="A31" s="24" t="s">
        <v>40</v>
      </c>
      <c r="B31" s="22" t="s">
        <v>20</v>
      </c>
      <c r="C31" s="23">
        <v>3592748.2297423896</v>
      </c>
      <c r="D31" s="23">
        <v>4102938.006813609</v>
      </c>
      <c r="E31" s="23">
        <v>4615184.7378150569</v>
      </c>
      <c r="F31" s="23">
        <v>4957940.0589688439</v>
      </c>
      <c r="G31" s="23">
        <v>5619541.9995027296</v>
      </c>
      <c r="H31" s="23">
        <v>6760236.9528078223</v>
      </c>
      <c r="I31" s="23">
        <v>7679344.2147372756</v>
      </c>
      <c r="J31" s="23">
        <v>7829077.6684051901</v>
      </c>
      <c r="K31" s="23">
        <v>8658582.3194696791</v>
      </c>
      <c r="L31" s="23">
        <v>7612131.9530679854</v>
      </c>
      <c r="M31" s="23">
        <v>8591899.2635468189</v>
      </c>
      <c r="N31" s="23">
        <v>9462067.8711259291</v>
      </c>
      <c r="O31" s="23">
        <v>10743025.567834871</v>
      </c>
      <c r="P31" s="4"/>
      <c r="Q31" s="4"/>
      <c r="R31" s="3"/>
      <c r="S31" s="4"/>
      <c r="T31" s="4"/>
      <c r="U31" s="4"/>
      <c r="V31" s="4"/>
      <c r="W31" s="3"/>
      <c r="X31" s="4"/>
      <c r="Y31" s="4"/>
      <c r="Z31" s="3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1"/>
      <c r="GK31" s="1"/>
      <c r="GL31" s="1"/>
    </row>
    <row r="32" spans="1:195" s="12" customFormat="1" ht="15.75" x14ac:dyDescent="0.25">
      <c r="A32" s="25"/>
      <c r="B32" s="26" t="s">
        <v>30</v>
      </c>
      <c r="C32" s="27">
        <f>C17+C20+C28+C29+C30+C31</f>
        <v>17390243.512749869</v>
      </c>
      <c r="D32" s="27">
        <f t="shared" ref="D32:F32" si="15">D17+D20+D28+D29+D30+D31</f>
        <v>20518323.760652713</v>
      </c>
      <c r="E32" s="27">
        <f t="shared" si="15"/>
        <v>23420716.638162199</v>
      </c>
      <c r="F32" s="27">
        <f t="shared" si="15"/>
        <v>26006230.088554554</v>
      </c>
      <c r="G32" s="27">
        <f t="shared" ref="G32:H32" si="16">G17+G20+G28+G29+G30+G31</f>
        <v>28617910.64375791</v>
      </c>
      <c r="H32" s="27">
        <f t="shared" si="16"/>
        <v>31895640.636858646</v>
      </c>
      <c r="I32" s="27">
        <f t="shared" ref="I32:J32" si="17">I17+I20+I28+I29+I30+I31</f>
        <v>36030151.421721265</v>
      </c>
      <c r="J32" s="27">
        <f t="shared" si="17"/>
        <v>40364130.564442202</v>
      </c>
      <c r="K32" s="27">
        <f t="shared" ref="K32:L32" si="18">K17+K20+K28+K29+K30+K31</f>
        <v>43106694.989389718</v>
      </c>
      <c r="L32" s="27">
        <f t="shared" si="18"/>
        <v>38157027.928735897</v>
      </c>
      <c r="M32" s="27">
        <f t="shared" ref="M32" si="19">M17+M20+M28+M29+M30+M31</f>
        <v>46741840.609800793</v>
      </c>
      <c r="N32" s="27">
        <f t="shared" ref="N32:O32" si="20">N17+N20+N28+N29+N30+N31</f>
        <v>53263955.524209984</v>
      </c>
      <c r="O32" s="27">
        <f t="shared" si="20"/>
        <v>60961843.927795269</v>
      </c>
      <c r="P32" s="4"/>
      <c r="Q32" s="4"/>
      <c r="R32" s="3"/>
      <c r="S32" s="4"/>
      <c r="T32" s="4"/>
      <c r="U32" s="4"/>
      <c r="V32" s="4"/>
      <c r="W32" s="3"/>
      <c r="X32" s="4"/>
      <c r="Y32" s="4"/>
      <c r="Z32" s="3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0"/>
      <c r="EB32" s="10"/>
      <c r="EC32" s="10"/>
      <c r="ED32" s="10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3"/>
      <c r="GG32" s="13"/>
      <c r="GH32" s="13"/>
      <c r="GI32" s="13"/>
      <c r="GJ32" s="11"/>
      <c r="GK32" s="11"/>
      <c r="GL32" s="11"/>
    </row>
    <row r="33" spans="1:195" s="11" customFormat="1" ht="30" x14ac:dyDescent="0.25">
      <c r="A33" s="18" t="s">
        <v>27</v>
      </c>
      <c r="B33" s="35" t="s">
        <v>51</v>
      </c>
      <c r="C33" s="20">
        <f t="shared" ref="C33:H33" si="21">C6+C11+C13+C14+C15+C17+C20+C28+C29+C30+C31</f>
        <v>30026634.292578615</v>
      </c>
      <c r="D33" s="20">
        <f t="shared" si="21"/>
        <v>34035399.367130786</v>
      </c>
      <c r="E33" s="20">
        <f t="shared" si="21"/>
        <v>38132405.28024935</v>
      </c>
      <c r="F33" s="20">
        <f t="shared" si="21"/>
        <v>41985946.805480801</v>
      </c>
      <c r="G33" s="20">
        <f t="shared" si="21"/>
        <v>45305374.192471817</v>
      </c>
      <c r="H33" s="20">
        <f t="shared" si="21"/>
        <v>50595254.763920784</v>
      </c>
      <c r="I33" s="20">
        <f t="shared" ref="I33:J33" si="22">I6+I11+I13+I14+I15+I17+I20+I28+I29+I30+I31</f>
        <v>56538929.628507003</v>
      </c>
      <c r="J33" s="20">
        <f t="shared" si="22"/>
        <v>62005800.758248635</v>
      </c>
      <c r="K33" s="20">
        <f t="shared" ref="K33:L33" si="23">K6+K11+K13+K14+K15+K17+K20+K28+K29+K30+K31</f>
        <v>64498014.734804124</v>
      </c>
      <c r="L33" s="20">
        <f t="shared" si="23"/>
        <v>59486743.899092779</v>
      </c>
      <c r="M33" s="20">
        <f t="shared" ref="M33" si="24">M6+M11+M13+M14+M15+M17+M20+M28+M29+M30+M31</f>
        <v>71774254.043468565</v>
      </c>
      <c r="N33" s="20">
        <f t="shared" ref="N33:O33" si="25">N6+N11+N13+N14+N15+N17+N20+N28+N29+N30+N31</f>
        <v>79379480.871164083</v>
      </c>
      <c r="O33" s="20">
        <f t="shared" si="25"/>
        <v>88906640.932161123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H33" s="10"/>
      <c r="GI33" s="10"/>
      <c r="GM33" s="12"/>
    </row>
    <row r="34" spans="1:195" s="12" customFormat="1" ht="15.75" x14ac:dyDescent="0.25">
      <c r="A34" s="38" t="s">
        <v>43</v>
      </c>
      <c r="B34" s="39" t="s">
        <v>25</v>
      </c>
      <c r="C34" s="27">
        <f>GSVA_cur!C34</f>
        <v>3407148</v>
      </c>
      <c r="D34" s="27">
        <f>GSVA_cur!D34</f>
        <v>3997082</v>
      </c>
      <c r="E34" s="27">
        <f>GSVA_cur!E34</f>
        <v>4455259.4984515188</v>
      </c>
      <c r="F34" s="27">
        <f>GSVA_cur!F34</f>
        <v>4890426</v>
      </c>
      <c r="G34" s="27">
        <f>GSVA_cur!G34</f>
        <v>6001213</v>
      </c>
      <c r="H34" s="27">
        <f>GSVA_cur!H34</f>
        <v>7010436</v>
      </c>
      <c r="I34" s="27">
        <f>GSVA_cur!I34</f>
        <v>7351739</v>
      </c>
      <c r="J34" s="27">
        <f>GSVA_cur!J34</f>
        <v>9729215</v>
      </c>
      <c r="K34" s="27">
        <f>GSVA_cur!K34</f>
        <v>8792102</v>
      </c>
      <c r="L34" s="27">
        <f>GSVA_cur!L34</f>
        <v>9944871.4005925562</v>
      </c>
      <c r="M34" s="27">
        <f>GSVA_cur!M34</f>
        <v>11598593.006618697</v>
      </c>
      <c r="N34" s="27">
        <f>GSVA_cur!N34</f>
        <v>12090635.56432073</v>
      </c>
      <c r="O34" s="27">
        <f>GSVA_cur!O34</f>
        <v>13352362.878609955</v>
      </c>
      <c r="P34" s="4"/>
      <c r="Q34" s="4"/>
      <c r="R34" s="3"/>
      <c r="S34" s="4"/>
      <c r="T34" s="4"/>
      <c r="U34" s="4"/>
      <c r="V34" s="4"/>
      <c r="W34" s="3"/>
      <c r="X34" s="4"/>
      <c r="Y34" s="4"/>
      <c r="Z34" s="3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3"/>
      <c r="DI34" s="13"/>
      <c r="DJ34" s="13"/>
      <c r="DK34" s="13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0"/>
      <c r="EA34" s="10"/>
      <c r="EB34" s="10"/>
      <c r="EC34" s="10"/>
      <c r="ED34" s="10"/>
      <c r="EE34" s="13"/>
      <c r="EF34" s="13"/>
      <c r="EG34" s="13"/>
      <c r="EH34" s="13"/>
      <c r="EI34" s="13"/>
      <c r="EJ34" s="13"/>
      <c r="EK34" s="13"/>
      <c r="EL34" s="13"/>
      <c r="EM34" s="13"/>
      <c r="EN34" s="13"/>
      <c r="EO34" s="13"/>
      <c r="EP34" s="13"/>
      <c r="EQ34" s="13"/>
      <c r="ER34" s="13"/>
      <c r="ES34" s="13"/>
      <c r="ET34" s="13"/>
      <c r="EU34" s="13"/>
      <c r="EV34" s="13"/>
      <c r="EW34" s="13"/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13"/>
      <c r="FZ34" s="13"/>
      <c r="GA34" s="13"/>
      <c r="GB34" s="13"/>
      <c r="GC34" s="13"/>
      <c r="GD34" s="13"/>
      <c r="GE34" s="13"/>
      <c r="GF34" s="13"/>
      <c r="GG34" s="13"/>
      <c r="GH34" s="13"/>
    </row>
    <row r="35" spans="1:195" s="12" customFormat="1" ht="15.75" x14ac:dyDescent="0.25">
      <c r="A35" s="38" t="s">
        <v>44</v>
      </c>
      <c r="B35" s="39" t="s">
        <v>24</v>
      </c>
      <c r="C35" s="27">
        <f>GSVA_cur!C35</f>
        <v>631670</v>
      </c>
      <c r="D35" s="27">
        <f>GSVA_cur!D35</f>
        <v>894069</v>
      </c>
      <c r="E35" s="27">
        <f>GSVA_cur!E35</f>
        <v>861168</v>
      </c>
      <c r="F35" s="27">
        <f>GSVA_cur!F35</f>
        <v>814941</v>
      </c>
      <c r="G35" s="27">
        <f>GSVA_cur!G35</f>
        <v>715590</v>
      </c>
      <c r="H35" s="27">
        <f>GSVA_cur!H35</f>
        <v>546615</v>
      </c>
      <c r="I35" s="27">
        <f>GSVA_cur!I35</f>
        <v>681302</v>
      </c>
      <c r="J35" s="27">
        <f>GSVA_cur!J35</f>
        <v>518906.00000000006</v>
      </c>
      <c r="K35" s="27">
        <f>GSVA_cur!K35</f>
        <v>517933</v>
      </c>
      <c r="L35" s="27">
        <f>GSVA_cur!L35</f>
        <v>1351817</v>
      </c>
      <c r="M35" s="27">
        <f>GSVA_cur!M35</f>
        <v>1455253</v>
      </c>
      <c r="N35" s="27">
        <f>GSVA_cur!N35</f>
        <v>1345232</v>
      </c>
      <c r="O35" s="27">
        <f>GSVA_cur!O35</f>
        <v>1345846.5103798958</v>
      </c>
      <c r="P35" s="4"/>
      <c r="Q35" s="4"/>
      <c r="R35" s="3"/>
      <c r="S35" s="4"/>
      <c r="T35" s="4"/>
      <c r="U35" s="4"/>
      <c r="V35" s="4"/>
      <c r="W35" s="3"/>
      <c r="X35" s="4"/>
      <c r="Y35" s="4"/>
      <c r="Z35" s="3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3"/>
      <c r="DI35" s="13"/>
      <c r="DJ35" s="13"/>
      <c r="DK35" s="13"/>
      <c r="DL35" s="10"/>
      <c r="DM35" s="10"/>
      <c r="DN35" s="10"/>
      <c r="DO35" s="10"/>
      <c r="DP35" s="10"/>
      <c r="DQ35" s="10"/>
      <c r="DR35" s="10"/>
      <c r="DS35" s="10"/>
      <c r="DT35" s="10"/>
      <c r="DU35" s="10"/>
      <c r="DV35" s="10"/>
      <c r="DW35" s="10"/>
      <c r="DX35" s="10"/>
      <c r="DY35" s="10"/>
      <c r="DZ35" s="10"/>
      <c r="EA35" s="10"/>
      <c r="EB35" s="10"/>
      <c r="EC35" s="10"/>
      <c r="ED35" s="10"/>
      <c r="EE35" s="13"/>
      <c r="EF35" s="13"/>
      <c r="EG35" s="13"/>
      <c r="EH35" s="13"/>
      <c r="EI35" s="13"/>
      <c r="EJ35" s="13"/>
      <c r="EK35" s="13"/>
      <c r="EL35" s="13"/>
      <c r="EM35" s="13"/>
      <c r="EN35" s="13"/>
      <c r="EO35" s="13"/>
      <c r="EP35" s="13"/>
      <c r="EQ35" s="13"/>
      <c r="ER35" s="13"/>
      <c r="ES35" s="13"/>
      <c r="ET35" s="13"/>
      <c r="EU35" s="13"/>
      <c r="EV35" s="13"/>
      <c r="EW35" s="13"/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13"/>
      <c r="FZ35" s="13"/>
      <c r="GA35" s="13"/>
      <c r="GB35" s="13"/>
      <c r="GC35" s="13"/>
      <c r="GD35" s="13"/>
      <c r="GE35" s="13"/>
      <c r="GF35" s="13"/>
      <c r="GG35" s="13"/>
      <c r="GH35" s="13"/>
    </row>
    <row r="36" spans="1:195" s="12" customFormat="1" ht="30" x14ac:dyDescent="0.25">
      <c r="A36" s="38" t="s">
        <v>45</v>
      </c>
      <c r="B36" s="39" t="s">
        <v>63</v>
      </c>
      <c r="C36" s="27">
        <f>C33+C34-C35</f>
        <v>32802112.292578615</v>
      </c>
      <c r="D36" s="27">
        <f t="shared" ref="D36:M36" si="26">D33+D34-D35</f>
        <v>37138412.367130786</v>
      </c>
      <c r="E36" s="27">
        <f t="shared" si="26"/>
        <v>41726496.778700866</v>
      </c>
      <c r="F36" s="27">
        <f t="shared" si="26"/>
        <v>46061431.805480801</v>
      </c>
      <c r="G36" s="27">
        <f t="shared" si="26"/>
        <v>50590997.192471817</v>
      </c>
      <c r="H36" s="27">
        <f t="shared" si="26"/>
        <v>57059075.763920784</v>
      </c>
      <c r="I36" s="27">
        <f t="shared" si="26"/>
        <v>63209366.628507003</v>
      </c>
      <c r="J36" s="27">
        <f t="shared" si="26"/>
        <v>71216109.758248627</v>
      </c>
      <c r="K36" s="27">
        <f t="shared" si="26"/>
        <v>72772183.734804124</v>
      </c>
      <c r="L36" s="27">
        <f t="shared" si="26"/>
        <v>68079798.299685329</v>
      </c>
      <c r="M36" s="27">
        <f t="shared" si="26"/>
        <v>81917594.050087258</v>
      </c>
      <c r="N36" s="27">
        <f t="shared" ref="N36:O36" si="27">N33+N34-N35</f>
        <v>90124884.435484812</v>
      </c>
      <c r="O36" s="27">
        <f t="shared" si="27"/>
        <v>100913157.30039118</v>
      </c>
      <c r="P36" s="4"/>
      <c r="Q36" s="4"/>
      <c r="R36" s="3"/>
      <c r="S36" s="4"/>
      <c r="T36" s="4"/>
      <c r="U36" s="4"/>
      <c r="V36" s="4"/>
      <c r="W36" s="3"/>
      <c r="X36" s="4"/>
      <c r="Y36" s="4"/>
      <c r="Z36" s="3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0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  <c r="GF36" s="13"/>
      <c r="GG36" s="13"/>
      <c r="GH36" s="13"/>
    </row>
    <row r="37" spans="1:195" s="12" customFormat="1" ht="15.75" x14ac:dyDescent="0.25">
      <c r="A37" s="38" t="s">
        <v>46</v>
      </c>
      <c r="B37" s="39" t="s">
        <v>42</v>
      </c>
      <c r="C37" s="27">
        <f>GSVA_cur!C37</f>
        <v>335014.83</v>
      </c>
      <c r="D37" s="27">
        <f>GSVA_cur!D37</f>
        <v>336661.74</v>
      </c>
      <c r="E37" s="27">
        <f>GSVA_cur!E37</f>
        <v>338173.86535729998</v>
      </c>
      <c r="F37" s="27">
        <f>GSVA_cur!F37</f>
        <v>339842.743309749</v>
      </c>
      <c r="G37" s="27">
        <f>GSVA_cur!G37</f>
        <v>341525</v>
      </c>
      <c r="H37" s="27">
        <f>GSVA_cur!H37</f>
        <v>343221</v>
      </c>
      <c r="I37" s="27">
        <f>GSVA_cur!I37</f>
        <v>344932</v>
      </c>
      <c r="J37" s="27">
        <f>GSVA_cur!J37</f>
        <v>346656</v>
      </c>
      <c r="K37" s="27">
        <f>GSVA_cur!K37</f>
        <v>348394</v>
      </c>
      <c r="L37" s="27">
        <f>GSVA_cur!L37</f>
        <v>350147</v>
      </c>
      <c r="M37" s="27">
        <f>GSVA_cur!M37</f>
        <v>355730</v>
      </c>
      <c r="N37" s="27">
        <f>GSVA_cur!N37</f>
        <v>357160</v>
      </c>
      <c r="O37" s="27">
        <f>GSVA_cur!O37</f>
        <v>360725.2844324566</v>
      </c>
      <c r="P37" s="2"/>
      <c r="Q37" s="2"/>
      <c r="R37" s="1"/>
      <c r="S37" s="2"/>
      <c r="T37" s="2"/>
      <c r="U37" s="2"/>
      <c r="V37" s="2"/>
      <c r="W37" s="1"/>
      <c r="X37" s="2"/>
      <c r="Y37" s="2"/>
      <c r="Z37" s="1"/>
      <c r="AA37" s="1"/>
      <c r="AB37" s="1"/>
      <c r="AC37" s="1"/>
      <c r="AD37" s="1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DL37" s="11"/>
      <c r="DM37" s="11"/>
      <c r="DN37" s="11"/>
      <c r="DO37" s="11"/>
      <c r="DP37" s="11"/>
      <c r="DQ37" s="11"/>
      <c r="DR37" s="11"/>
      <c r="DS37" s="11"/>
      <c r="DT37" s="11"/>
      <c r="DU37" s="11"/>
      <c r="DV37" s="11"/>
      <c r="DW37" s="11"/>
      <c r="DX37" s="11"/>
      <c r="DY37" s="11"/>
      <c r="DZ37" s="11"/>
      <c r="EA37" s="11"/>
      <c r="EB37" s="11"/>
      <c r="EC37" s="11"/>
      <c r="ED37" s="11"/>
    </row>
    <row r="38" spans="1:195" s="12" customFormat="1" ht="15.75" x14ac:dyDescent="0.25">
      <c r="A38" s="38" t="s">
        <v>47</v>
      </c>
      <c r="B38" s="39" t="s">
        <v>64</v>
      </c>
      <c r="C38" s="27">
        <f>C36/C37*1000</f>
        <v>97912.418660924988</v>
      </c>
      <c r="D38" s="27">
        <f t="shared" ref="D38:M38" si="28">D36/D37*1000</f>
        <v>110313.73023596559</v>
      </c>
      <c r="E38" s="27">
        <f t="shared" si="28"/>
        <v>123387.70393925752</v>
      </c>
      <c r="F38" s="27">
        <f t="shared" si="28"/>
        <v>135537.48818316887</v>
      </c>
      <c r="G38" s="27">
        <f t="shared" si="28"/>
        <v>148132.63214251318</v>
      </c>
      <c r="H38" s="27">
        <f t="shared" si="28"/>
        <v>166245.87587566258</v>
      </c>
      <c r="I38" s="27">
        <f t="shared" si="28"/>
        <v>183251.67461559671</v>
      </c>
      <c r="J38" s="27">
        <f t="shared" si="28"/>
        <v>205437.40699208618</v>
      </c>
      <c r="K38" s="27">
        <f t="shared" si="28"/>
        <v>208878.98108120152</v>
      </c>
      <c r="L38" s="27">
        <f t="shared" si="28"/>
        <v>194432.04796752601</v>
      </c>
      <c r="M38" s="27">
        <f t="shared" si="28"/>
        <v>230280.25201722447</v>
      </c>
      <c r="N38" s="27">
        <f t="shared" ref="N38:O38" si="29">N36/N37*1000</f>
        <v>252337.56421627509</v>
      </c>
      <c r="O38" s="27">
        <f t="shared" si="29"/>
        <v>279750.71794360591</v>
      </c>
      <c r="P38" s="2"/>
      <c r="Q38" s="2"/>
      <c r="R38" s="3"/>
      <c r="S38" s="2"/>
      <c r="T38" s="2"/>
      <c r="U38" s="2"/>
      <c r="V38" s="2"/>
      <c r="W38" s="1"/>
      <c r="X38" s="2"/>
      <c r="Y38" s="2"/>
      <c r="Z38" s="3"/>
      <c r="AA38" s="3"/>
      <c r="AB38" s="3"/>
      <c r="AC38" s="3"/>
      <c r="AD38" s="3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CE38" s="13"/>
      <c r="CF38" s="13"/>
      <c r="CG38" s="13"/>
      <c r="CH38" s="13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  <c r="DZ38" s="11"/>
      <c r="EA38" s="11"/>
      <c r="EB38" s="11"/>
      <c r="EC38" s="11"/>
      <c r="ED38" s="11"/>
    </row>
    <row r="39" spans="1:195" x14ac:dyDescent="0.25">
      <c r="A39" s="2" t="s">
        <v>75</v>
      </c>
      <c r="P39" s="2"/>
      <c r="R39" s="1"/>
      <c r="S39" s="2"/>
      <c r="W39" s="1"/>
      <c r="Z39" s="1"/>
      <c r="AJ39" s="2"/>
      <c r="AM39" s="2"/>
      <c r="AQ39" s="2"/>
      <c r="AT39" s="2"/>
      <c r="AY39" s="2"/>
      <c r="BB39" s="2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</row>
    <row r="40" spans="1:195" s="12" customFormat="1" x14ac:dyDescent="0.25">
      <c r="A40" s="2"/>
      <c r="B40" s="1"/>
      <c r="C40" s="2"/>
      <c r="D40" s="2"/>
      <c r="E40" s="2"/>
      <c r="F40" s="2"/>
      <c r="G40" s="1"/>
      <c r="H40" s="2"/>
      <c r="I40" s="2"/>
      <c r="J40" s="1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  <c r="DJ40" s="11"/>
      <c r="DK40" s="11"/>
      <c r="DL40" s="11"/>
      <c r="DM40" s="11"/>
      <c r="DN40" s="11"/>
    </row>
    <row r="41" spans="1:195" s="12" customFormat="1" x14ac:dyDescent="0.25">
      <c r="A41" s="2"/>
      <c r="B41" s="1"/>
      <c r="C41" s="2"/>
      <c r="D41" s="2"/>
      <c r="E41" s="2"/>
      <c r="F41" s="2"/>
      <c r="G41" s="1"/>
      <c r="H41" s="2"/>
      <c r="I41" s="2"/>
      <c r="J41" s="1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  <c r="DN41" s="11"/>
    </row>
    <row r="42" spans="1:195" x14ac:dyDescent="0.25">
      <c r="B42" s="1"/>
      <c r="H42" s="2"/>
      <c r="I42" s="2"/>
      <c r="K42" s="2"/>
      <c r="L42" s="2"/>
      <c r="M42" s="2"/>
      <c r="N42" s="2"/>
      <c r="O42" s="2"/>
      <c r="P42" s="2"/>
      <c r="S42" s="2"/>
      <c r="AJ42" s="2"/>
      <c r="AM42" s="2"/>
      <c r="AQ42" s="2"/>
      <c r="AT42" s="2"/>
      <c r="AY42" s="2"/>
      <c r="BB42" s="2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</row>
    <row r="43" spans="1:195" x14ac:dyDescent="0.25">
      <c r="B43" s="1"/>
      <c r="H43" s="2"/>
      <c r="I43" s="2"/>
      <c r="K43" s="2"/>
      <c r="L43" s="2"/>
      <c r="M43" s="2"/>
      <c r="N43" s="2"/>
      <c r="O43" s="2"/>
      <c r="P43" s="2"/>
      <c r="S43" s="2"/>
      <c r="AJ43" s="2"/>
      <c r="AM43" s="2"/>
      <c r="AQ43" s="2"/>
      <c r="AT43" s="2"/>
      <c r="AY43" s="2"/>
      <c r="BB43" s="2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</row>
    <row r="44" spans="1:195" s="12" customFormat="1" x14ac:dyDescent="0.25">
      <c r="A44" s="2"/>
      <c r="B44" s="1"/>
      <c r="C44" s="2"/>
      <c r="D44" s="2"/>
      <c r="E44" s="2"/>
      <c r="F44" s="2"/>
      <c r="G44" s="1"/>
      <c r="H44" s="2"/>
      <c r="I44" s="2"/>
      <c r="J44" s="1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CV44" s="11"/>
      <c r="CW44" s="11"/>
      <c r="CX44" s="11"/>
      <c r="CY44" s="11"/>
      <c r="CZ44" s="11"/>
      <c r="DA44" s="11"/>
      <c r="DB44" s="11"/>
      <c r="DC44" s="11"/>
      <c r="DD44" s="11"/>
      <c r="DE44" s="11"/>
      <c r="DF44" s="11"/>
      <c r="DG44" s="11"/>
      <c r="DH44" s="11"/>
      <c r="DI44" s="11"/>
      <c r="DJ44" s="11"/>
      <c r="DK44" s="11"/>
      <c r="DL44" s="11"/>
      <c r="DM44" s="11"/>
      <c r="DN44" s="11"/>
    </row>
    <row r="45" spans="1:195" s="12" customFormat="1" x14ac:dyDescent="0.25">
      <c r="A45" s="2"/>
      <c r="B45" s="1"/>
      <c r="C45" s="2"/>
      <c r="D45" s="2"/>
      <c r="E45" s="2"/>
      <c r="F45" s="2"/>
      <c r="G45" s="1"/>
      <c r="H45" s="2"/>
      <c r="I45" s="2"/>
      <c r="J45" s="1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CV45" s="11"/>
      <c r="CW45" s="11"/>
      <c r="CX45" s="11"/>
      <c r="CY45" s="11"/>
      <c r="CZ45" s="11"/>
      <c r="DA45" s="11"/>
      <c r="DB45" s="11"/>
      <c r="DC45" s="11"/>
      <c r="DD45" s="11"/>
      <c r="DE45" s="11"/>
      <c r="DF45" s="11"/>
      <c r="DG45" s="11"/>
      <c r="DH45" s="11"/>
      <c r="DI45" s="11"/>
      <c r="DJ45" s="11"/>
      <c r="DK45" s="11"/>
      <c r="DL45" s="11"/>
      <c r="DM45" s="11"/>
      <c r="DN45" s="11"/>
    </row>
    <row r="46" spans="1:195" s="12" customFormat="1" x14ac:dyDescent="0.25">
      <c r="A46" s="2"/>
      <c r="B46" s="1"/>
      <c r="C46" s="2"/>
      <c r="D46" s="2"/>
      <c r="E46" s="2"/>
      <c r="F46" s="2"/>
      <c r="G46" s="1"/>
      <c r="H46" s="2"/>
      <c r="I46" s="2"/>
      <c r="J46" s="1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CV46" s="11"/>
      <c r="CW46" s="11"/>
      <c r="CX46" s="11"/>
      <c r="CY46" s="11"/>
      <c r="CZ46" s="11"/>
      <c r="DA46" s="11"/>
      <c r="DB46" s="11"/>
      <c r="DC46" s="11"/>
      <c r="DD46" s="11"/>
      <c r="DE46" s="11"/>
      <c r="DF46" s="11"/>
      <c r="DG46" s="11"/>
      <c r="DH46" s="11"/>
      <c r="DI46" s="11"/>
      <c r="DJ46" s="11"/>
      <c r="DK46" s="11"/>
      <c r="DL46" s="11"/>
      <c r="DM46" s="11"/>
      <c r="DN46" s="11"/>
    </row>
    <row r="47" spans="1:195" x14ac:dyDescent="0.25">
      <c r="C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T47" s="1"/>
      <c r="W47" s="1"/>
      <c r="AA47" s="1"/>
      <c r="AD47" s="1"/>
      <c r="AI47" s="1"/>
      <c r="AJ47" s="2"/>
      <c r="AL47" s="1"/>
      <c r="AM47" s="2"/>
      <c r="AQ47" s="2"/>
      <c r="AT47" s="2"/>
      <c r="AY47" s="2"/>
      <c r="BB47" s="2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</row>
    <row r="48" spans="1:195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T48" s="1"/>
      <c r="W48" s="1"/>
      <c r="AA48" s="1"/>
      <c r="AD48" s="1"/>
      <c r="AI48" s="1"/>
      <c r="AJ48" s="2"/>
      <c r="AL48" s="1"/>
      <c r="AM48" s="2"/>
      <c r="AQ48" s="2"/>
      <c r="AT48" s="2"/>
      <c r="AY48" s="2"/>
      <c r="BB48" s="2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</row>
    <row r="49" spans="3:162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T49" s="1"/>
      <c r="W49" s="1"/>
      <c r="AA49" s="1"/>
      <c r="AD49" s="1"/>
      <c r="AI49" s="1"/>
      <c r="AJ49" s="2"/>
      <c r="AL49" s="1"/>
      <c r="AM49" s="2"/>
      <c r="AQ49" s="2"/>
      <c r="AT49" s="2"/>
      <c r="AY49" s="2"/>
      <c r="BB49" s="2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</row>
    <row r="50" spans="3:162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T50" s="1"/>
      <c r="W50" s="1"/>
      <c r="AA50" s="1"/>
      <c r="AD50" s="1"/>
      <c r="AI50" s="1"/>
      <c r="AJ50" s="2"/>
      <c r="AL50" s="1"/>
      <c r="AM50" s="2"/>
      <c r="AQ50" s="2"/>
      <c r="AT50" s="2"/>
      <c r="AY50" s="2"/>
      <c r="BB50" s="2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</row>
    <row r="51" spans="3:162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T51" s="1"/>
      <c r="W51" s="1"/>
      <c r="AA51" s="1"/>
      <c r="AD51" s="1"/>
      <c r="AI51" s="1"/>
      <c r="AJ51" s="2"/>
      <c r="AL51" s="1"/>
      <c r="AM51" s="2"/>
      <c r="AQ51" s="2"/>
      <c r="AT51" s="2"/>
      <c r="AY51" s="2"/>
      <c r="BB51" s="2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</row>
    <row r="52" spans="3:162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T52" s="1"/>
      <c r="W52" s="1"/>
      <c r="AA52" s="1"/>
      <c r="AD52" s="1"/>
      <c r="AI52" s="1"/>
      <c r="AJ52" s="2"/>
      <c r="AL52" s="1"/>
      <c r="AM52" s="2"/>
      <c r="AQ52" s="2"/>
      <c r="AT52" s="2"/>
      <c r="AY52" s="2"/>
      <c r="BB52" s="2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</row>
    <row r="53" spans="3:162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T53" s="1"/>
      <c r="W53" s="1"/>
      <c r="AA53" s="1"/>
      <c r="AD53" s="1"/>
      <c r="AI53" s="1"/>
      <c r="AJ53" s="2"/>
      <c r="AL53" s="1"/>
      <c r="AM53" s="2"/>
      <c r="AQ53" s="2"/>
      <c r="AT53" s="2"/>
      <c r="AY53" s="2"/>
      <c r="BB53" s="2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</row>
    <row r="54" spans="3:162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T54" s="1"/>
      <c r="W54" s="1"/>
      <c r="AA54" s="1"/>
      <c r="AD54" s="1"/>
      <c r="AI54" s="1"/>
      <c r="AJ54" s="2"/>
      <c r="AL54" s="1"/>
      <c r="AM54" s="2"/>
      <c r="AQ54" s="2"/>
      <c r="AT54" s="2"/>
      <c r="AY54" s="2"/>
      <c r="BB54" s="2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</row>
    <row r="55" spans="3:162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T55" s="1"/>
      <c r="W55" s="1"/>
      <c r="AA55" s="1"/>
      <c r="AD55" s="1"/>
      <c r="AI55" s="1"/>
      <c r="AJ55" s="2"/>
      <c r="AL55" s="1"/>
      <c r="AM55" s="2"/>
      <c r="AQ55" s="2"/>
      <c r="AT55" s="2"/>
      <c r="AY55" s="2"/>
      <c r="BB55" s="2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</row>
    <row r="56" spans="3:162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P56" s="2"/>
      <c r="S56" s="2"/>
      <c r="T56" s="1"/>
      <c r="W56" s="1"/>
      <c r="AA56" s="1"/>
      <c r="AD56" s="1"/>
      <c r="AI56" s="1"/>
      <c r="AJ56" s="2"/>
      <c r="AL56" s="1"/>
      <c r="AM56" s="2"/>
      <c r="AQ56" s="2"/>
      <c r="AT56" s="2"/>
      <c r="AY56" s="2"/>
      <c r="BB56" s="2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</row>
    <row r="57" spans="3:162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P57" s="2"/>
      <c r="S57" s="2"/>
      <c r="T57" s="1"/>
      <c r="W57" s="1"/>
      <c r="AA57" s="1"/>
      <c r="AD57" s="1"/>
      <c r="AI57" s="1"/>
      <c r="AJ57" s="2"/>
      <c r="AL57" s="1"/>
      <c r="AM57" s="2"/>
      <c r="AQ57" s="2"/>
      <c r="AT57" s="2"/>
      <c r="AY57" s="2"/>
      <c r="BB57" s="2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</row>
    <row r="58" spans="3:162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P58" s="2"/>
      <c r="S58" s="2"/>
      <c r="T58" s="1"/>
      <c r="W58" s="1"/>
      <c r="AA58" s="1"/>
      <c r="AD58" s="1"/>
      <c r="AI58" s="1"/>
      <c r="AJ58" s="2"/>
      <c r="AL58" s="1"/>
      <c r="AM58" s="2"/>
      <c r="AQ58" s="2"/>
      <c r="AT58" s="2"/>
      <c r="AY58" s="2"/>
      <c r="BB58" s="2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</row>
    <row r="59" spans="3:162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P59" s="2"/>
      <c r="S59" s="2"/>
      <c r="T59" s="1"/>
      <c r="W59" s="1"/>
      <c r="AA59" s="1"/>
      <c r="AD59" s="1"/>
      <c r="AI59" s="1"/>
      <c r="AJ59" s="2"/>
      <c r="AL59" s="1"/>
      <c r="AM59" s="2"/>
      <c r="AQ59" s="2"/>
      <c r="AT59" s="2"/>
      <c r="AY59" s="2"/>
      <c r="BB59" s="2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</row>
    <row r="60" spans="3:162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P60" s="2"/>
      <c r="S60" s="2"/>
      <c r="T60" s="1"/>
      <c r="W60" s="1"/>
      <c r="AA60" s="1"/>
      <c r="AD60" s="1"/>
      <c r="AI60" s="1"/>
      <c r="AJ60" s="2"/>
      <c r="AL60" s="1"/>
      <c r="AM60" s="2"/>
      <c r="AQ60" s="2"/>
      <c r="AT60" s="2"/>
      <c r="AY60" s="2"/>
      <c r="BB60" s="2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</row>
    <row r="61" spans="3:162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P61" s="2"/>
      <c r="S61" s="2"/>
      <c r="T61" s="1"/>
      <c r="W61" s="1"/>
      <c r="AA61" s="1"/>
      <c r="AD61" s="1"/>
      <c r="AI61" s="1"/>
      <c r="AJ61" s="2"/>
      <c r="AL61" s="1"/>
      <c r="AM61" s="2"/>
      <c r="AQ61" s="2"/>
      <c r="AT61" s="2"/>
      <c r="AY61" s="2"/>
      <c r="BB61" s="2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</row>
    <row r="62" spans="3:162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P62" s="2"/>
      <c r="S62" s="2"/>
      <c r="T62" s="1"/>
      <c r="W62" s="1"/>
      <c r="AA62" s="1"/>
      <c r="AD62" s="1"/>
      <c r="AI62" s="1"/>
      <c r="AJ62" s="2"/>
      <c r="AL62" s="1"/>
      <c r="AM62" s="2"/>
      <c r="AQ62" s="2"/>
      <c r="AT62" s="2"/>
      <c r="AY62" s="2"/>
      <c r="BB62" s="2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</row>
    <row r="63" spans="3:162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P63" s="2"/>
      <c r="S63" s="2"/>
      <c r="T63" s="1"/>
      <c r="W63" s="1"/>
      <c r="AA63" s="1"/>
      <c r="AD63" s="1"/>
      <c r="AI63" s="1"/>
      <c r="AJ63" s="2"/>
      <c r="AL63" s="1"/>
      <c r="AM63" s="2"/>
      <c r="AQ63" s="2"/>
      <c r="AT63" s="2"/>
      <c r="AY63" s="2"/>
      <c r="BB63" s="2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</row>
    <row r="64" spans="3:162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P64" s="2"/>
      <c r="S64" s="2"/>
      <c r="T64" s="1"/>
      <c r="W64" s="1"/>
      <c r="AA64" s="1"/>
      <c r="AD64" s="1"/>
      <c r="AI64" s="1"/>
      <c r="AJ64" s="2"/>
      <c r="AL64" s="1"/>
      <c r="AM64" s="2"/>
      <c r="AQ64" s="2"/>
      <c r="AT64" s="2"/>
      <c r="AY64" s="2"/>
      <c r="BB64" s="2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</row>
    <row r="65" spans="3:162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P65" s="2"/>
      <c r="S65" s="2"/>
      <c r="T65" s="1"/>
      <c r="W65" s="1"/>
      <c r="AA65" s="1"/>
      <c r="AD65" s="1"/>
      <c r="AI65" s="1"/>
      <c r="AJ65" s="2"/>
      <c r="AL65" s="1"/>
      <c r="AM65" s="2"/>
      <c r="AQ65" s="2"/>
      <c r="AT65" s="2"/>
      <c r="AY65" s="2"/>
      <c r="BB65" s="2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</row>
    <row r="66" spans="3:162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P66" s="2"/>
      <c r="S66" s="2"/>
      <c r="T66" s="1"/>
      <c r="W66" s="1"/>
      <c r="AA66" s="1"/>
      <c r="AD66" s="1"/>
      <c r="AI66" s="1"/>
      <c r="AJ66" s="2"/>
      <c r="AL66" s="1"/>
      <c r="AM66" s="2"/>
      <c r="AQ66" s="2"/>
      <c r="AT66" s="2"/>
      <c r="AY66" s="2"/>
      <c r="BB66" s="2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</row>
    <row r="67" spans="3:162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P67" s="2"/>
      <c r="S67" s="2"/>
      <c r="T67" s="1"/>
      <c r="W67" s="1"/>
      <c r="AA67" s="1"/>
      <c r="AD67" s="1"/>
      <c r="AI67" s="1"/>
      <c r="AJ67" s="2"/>
      <c r="AL67" s="1"/>
      <c r="AM67" s="2"/>
      <c r="AQ67" s="2"/>
      <c r="AT67" s="2"/>
      <c r="AY67" s="2"/>
      <c r="BB67" s="2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</row>
    <row r="68" spans="3:162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P68" s="2"/>
      <c r="S68" s="2"/>
      <c r="T68" s="1"/>
      <c r="W68" s="1"/>
      <c r="AA68" s="1"/>
      <c r="AD68" s="1"/>
      <c r="AI68" s="1"/>
      <c r="AJ68" s="2"/>
      <c r="AL68" s="1"/>
      <c r="AM68" s="2"/>
      <c r="AQ68" s="2"/>
      <c r="AT68" s="2"/>
      <c r="AY68" s="2"/>
      <c r="BB68" s="2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</row>
    <row r="69" spans="3:162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P69" s="2"/>
      <c r="S69" s="2"/>
      <c r="T69" s="1"/>
      <c r="W69" s="1"/>
      <c r="AA69" s="1"/>
      <c r="AD69" s="1"/>
      <c r="AI69" s="1"/>
      <c r="AJ69" s="2"/>
      <c r="AL69" s="1"/>
      <c r="AM69" s="2"/>
      <c r="AQ69" s="2"/>
      <c r="AT69" s="2"/>
      <c r="AY69" s="2"/>
      <c r="BB69" s="2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  <c r="FE69" s="2"/>
      <c r="FF69" s="2"/>
    </row>
    <row r="70" spans="3:162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P70" s="2"/>
      <c r="S70" s="2"/>
      <c r="T70" s="1"/>
      <c r="W70" s="1"/>
      <c r="AA70" s="1"/>
      <c r="AD70" s="1"/>
      <c r="AI70" s="1"/>
      <c r="AJ70" s="2"/>
      <c r="AL70" s="1"/>
      <c r="AM70" s="2"/>
      <c r="AQ70" s="2"/>
      <c r="AT70" s="2"/>
      <c r="AY70" s="2"/>
      <c r="BB70" s="2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  <c r="FD70" s="2"/>
      <c r="FE70" s="2"/>
      <c r="FF70" s="2"/>
    </row>
    <row r="71" spans="3:162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P71" s="2"/>
      <c r="S71" s="2"/>
      <c r="T71" s="1"/>
      <c r="W71" s="1"/>
      <c r="AA71" s="1"/>
      <c r="AD71" s="1"/>
      <c r="AI71" s="1"/>
      <c r="AJ71" s="2"/>
      <c r="AL71" s="1"/>
      <c r="AM71" s="2"/>
      <c r="AQ71" s="2"/>
      <c r="AT71" s="2"/>
      <c r="AY71" s="2"/>
      <c r="BB71" s="2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  <c r="FE71" s="2"/>
      <c r="FF71" s="2"/>
    </row>
    <row r="72" spans="3:162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P72" s="2"/>
      <c r="S72" s="2"/>
      <c r="T72" s="1"/>
      <c r="W72" s="1"/>
      <c r="AA72" s="1"/>
      <c r="AD72" s="1"/>
      <c r="AI72" s="1"/>
      <c r="AJ72" s="2"/>
      <c r="AL72" s="1"/>
      <c r="AM72" s="2"/>
      <c r="AQ72" s="2"/>
      <c r="AT72" s="2"/>
      <c r="AY72" s="2"/>
      <c r="BB72" s="2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  <c r="FD72" s="2"/>
      <c r="FE72" s="2"/>
      <c r="FF72" s="2"/>
    </row>
    <row r="73" spans="3:162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P73" s="2"/>
      <c r="S73" s="2"/>
      <c r="T73" s="1"/>
      <c r="W73" s="1"/>
      <c r="AA73" s="1"/>
      <c r="AD73" s="1"/>
      <c r="AI73" s="1"/>
      <c r="AJ73" s="2"/>
      <c r="AL73" s="1"/>
      <c r="AM73" s="2"/>
      <c r="AQ73" s="2"/>
      <c r="AT73" s="2"/>
      <c r="AY73" s="2"/>
      <c r="BB73" s="2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  <c r="FE73" s="2"/>
      <c r="FF73" s="2"/>
    </row>
    <row r="74" spans="3:162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P74" s="2"/>
      <c r="S74" s="2"/>
      <c r="T74" s="1"/>
      <c r="W74" s="1"/>
      <c r="AA74" s="1"/>
      <c r="AD74" s="1"/>
      <c r="AI74" s="1"/>
      <c r="AJ74" s="2"/>
      <c r="AL74" s="1"/>
      <c r="AM74" s="2"/>
      <c r="AQ74" s="2"/>
      <c r="AT74" s="2"/>
      <c r="AY74" s="2"/>
      <c r="BB74" s="2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</row>
    <row r="75" spans="3:162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P75" s="2"/>
      <c r="S75" s="2"/>
      <c r="T75" s="1"/>
      <c r="W75" s="1"/>
      <c r="AA75" s="1"/>
      <c r="AD75" s="1"/>
      <c r="AI75" s="1"/>
      <c r="AJ75" s="2"/>
      <c r="AL75" s="1"/>
      <c r="AM75" s="2"/>
      <c r="AQ75" s="2"/>
      <c r="AT75" s="2"/>
      <c r="AY75" s="2"/>
      <c r="BB75" s="2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  <c r="FE75" s="2"/>
      <c r="FF75" s="2"/>
    </row>
    <row r="76" spans="3:162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P76" s="2"/>
      <c r="S76" s="2"/>
      <c r="T76" s="1"/>
      <c r="W76" s="1"/>
      <c r="AA76" s="1"/>
      <c r="AD76" s="1"/>
      <c r="AI76" s="1"/>
      <c r="AJ76" s="2"/>
      <c r="AL76" s="1"/>
      <c r="AM76" s="2"/>
      <c r="AQ76" s="2"/>
      <c r="AT76" s="2"/>
      <c r="AY76" s="2"/>
      <c r="BB76" s="2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</row>
    <row r="77" spans="3:162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P77" s="2"/>
      <c r="S77" s="2"/>
      <c r="T77" s="1"/>
      <c r="W77" s="1"/>
      <c r="AA77" s="1"/>
      <c r="AD77" s="1"/>
      <c r="AI77" s="1"/>
      <c r="AJ77" s="2"/>
      <c r="AL77" s="1"/>
      <c r="AM77" s="2"/>
      <c r="AQ77" s="2"/>
      <c r="AT77" s="2"/>
      <c r="AY77" s="2"/>
      <c r="BB77" s="2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  <c r="FD77" s="2"/>
      <c r="FE77" s="2"/>
      <c r="FF77" s="2"/>
    </row>
    <row r="78" spans="3:162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P78" s="2"/>
      <c r="S78" s="2"/>
      <c r="T78" s="1"/>
      <c r="W78" s="1"/>
      <c r="AA78" s="1"/>
      <c r="AD78" s="1"/>
      <c r="AI78" s="1"/>
      <c r="AJ78" s="2"/>
      <c r="AL78" s="1"/>
      <c r="AM78" s="2"/>
      <c r="AQ78" s="2"/>
      <c r="AT78" s="2"/>
      <c r="AY78" s="2"/>
      <c r="BB78" s="2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</row>
    <row r="79" spans="3:162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P79" s="2"/>
      <c r="S79" s="2"/>
      <c r="T79" s="1"/>
      <c r="W79" s="1"/>
      <c r="AA79" s="1"/>
      <c r="AD79" s="1"/>
      <c r="AI79" s="1"/>
      <c r="AJ79" s="2"/>
      <c r="AL79" s="1"/>
      <c r="AM79" s="2"/>
      <c r="AQ79" s="2"/>
      <c r="AT79" s="2"/>
      <c r="AY79" s="2"/>
      <c r="BB79" s="2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  <c r="FD79" s="2"/>
      <c r="FE79" s="2"/>
      <c r="FF79" s="2"/>
    </row>
    <row r="80" spans="3:162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P80" s="2"/>
      <c r="S80" s="2"/>
      <c r="T80" s="1"/>
      <c r="W80" s="1"/>
      <c r="AA80" s="1"/>
      <c r="AD80" s="1"/>
      <c r="AI80" s="1"/>
      <c r="AJ80" s="2"/>
      <c r="AL80" s="1"/>
      <c r="AM80" s="2"/>
      <c r="AQ80" s="2"/>
      <c r="AT80" s="2"/>
      <c r="AY80" s="2"/>
      <c r="BB80" s="2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</row>
    <row r="81" spans="3:162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P81" s="2"/>
      <c r="S81" s="2"/>
      <c r="T81" s="1"/>
      <c r="W81" s="1"/>
      <c r="AA81" s="1"/>
      <c r="AD81" s="1"/>
      <c r="AI81" s="1"/>
      <c r="AJ81" s="2"/>
      <c r="AL81" s="1"/>
      <c r="AM81" s="2"/>
      <c r="AQ81" s="2"/>
      <c r="AT81" s="2"/>
      <c r="AY81" s="2"/>
      <c r="BB81" s="2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  <c r="FE81" s="2"/>
      <c r="FF81" s="2"/>
    </row>
    <row r="82" spans="3:162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P82" s="2"/>
      <c r="S82" s="2"/>
      <c r="T82" s="1"/>
      <c r="W82" s="1"/>
      <c r="AA82" s="1"/>
      <c r="AD82" s="1"/>
      <c r="AI82" s="1"/>
      <c r="AJ82" s="2"/>
      <c r="AL82" s="1"/>
      <c r="AM82" s="2"/>
      <c r="AQ82" s="2"/>
      <c r="AT82" s="2"/>
      <c r="AY82" s="2"/>
      <c r="BB82" s="2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</row>
    <row r="83" spans="3:162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P83" s="2"/>
      <c r="S83" s="2"/>
      <c r="T83" s="1"/>
      <c r="W83" s="1"/>
      <c r="AA83" s="1"/>
      <c r="AD83" s="1"/>
      <c r="AI83" s="1"/>
      <c r="AJ83" s="2"/>
      <c r="AL83" s="1"/>
      <c r="AM83" s="2"/>
      <c r="AQ83" s="2"/>
      <c r="AT83" s="2"/>
      <c r="AY83" s="2"/>
      <c r="BB83" s="2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  <c r="FE83" s="2"/>
      <c r="FF83" s="2"/>
    </row>
    <row r="84" spans="3:162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P84" s="2"/>
      <c r="S84" s="2"/>
      <c r="T84" s="1"/>
      <c r="W84" s="1"/>
      <c r="AA84" s="1"/>
      <c r="AD84" s="1"/>
      <c r="AI84" s="1"/>
      <c r="AJ84" s="2"/>
      <c r="AL84" s="1"/>
      <c r="AM84" s="2"/>
      <c r="AQ84" s="2"/>
      <c r="AT84" s="2"/>
      <c r="AY84" s="2"/>
      <c r="BB84" s="2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</row>
    <row r="85" spans="3:162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P85" s="2"/>
      <c r="S85" s="2"/>
      <c r="T85" s="1"/>
      <c r="W85" s="1"/>
      <c r="AA85" s="1"/>
      <c r="AD85" s="1"/>
      <c r="AI85" s="1"/>
      <c r="AJ85" s="2"/>
      <c r="AL85" s="1"/>
      <c r="AM85" s="2"/>
      <c r="AQ85" s="2"/>
      <c r="AT85" s="2"/>
      <c r="AY85" s="2"/>
      <c r="BB85" s="2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</row>
    <row r="86" spans="3:162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P86" s="2"/>
      <c r="S86" s="2"/>
      <c r="T86" s="1"/>
      <c r="W86" s="1"/>
      <c r="AA86" s="1"/>
      <c r="AD86" s="1"/>
      <c r="AI86" s="1"/>
      <c r="AJ86" s="2"/>
      <c r="AL86" s="1"/>
      <c r="AM86" s="2"/>
      <c r="AQ86" s="2"/>
      <c r="AT86" s="2"/>
      <c r="AY86" s="2"/>
      <c r="BB86" s="2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  <c r="FD86" s="2"/>
      <c r="FE86" s="2"/>
      <c r="FF86" s="2"/>
    </row>
    <row r="87" spans="3:162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P87" s="2"/>
      <c r="S87" s="2"/>
      <c r="T87" s="1"/>
      <c r="W87" s="1"/>
      <c r="AA87" s="1"/>
      <c r="AD87" s="1"/>
      <c r="AI87" s="1"/>
      <c r="AJ87" s="2"/>
      <c r="AL87" s="1"/>
      <c r="AM87" s="2"/>
      <c r="AQ87" s="2"/>
      <c r="AT87" s="2"/>
      <c r="AY87" s="2"/>
      <c r="BB87" s="2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  <c r="FD87" s="2"/>
      <c r="FE87" s="2"/>
      <c r="FF87" s="2"/>
    </row>
    <row r="88" spans="3:162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P88" s="2"/>
      <c r="S88" s="2"/>
      <c r="T88" s="1"/>
      <c r="W88" s="1"/>
      <c r="AA88" s="1"/>
      <c r="AD88" s="1"/>
      <c r="AI88" s="1"/>
      <c r="AJ88" s="2"/>
      <c r="AL88" s="1"/>
      <c r="AM88" s="2"/>
      <c r="AQ88" s="2"/>
      <c r="AT88" s="2"/>
      <c r="AY88" s="2"/>
      <c r="BB88" s="2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  <c r="FD88" s="2"/>
      <c r="FE88" s="2"/>
      <c r="FF88" s="2"/>
    </row>
    <row r="89" spans="3:162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P89" s="2"/>
      <c r="S89" s="2"/>
      <c r="T89" s="1"/>
      <c r="W89" s="1"/>
      <c r="AA89" s="1"/>
      <c r="AD89" s="1"/>
      <c r="AI89" s="1"/>
      <c r="AJ89" s="2"/>
      <c r="AL89" s="1"/>
      <c r="AM89" s="2"/>
      <c r="AQ89" s="2"/>
      <c r="AT89" s="2"/>
      <c r="AY89" s="2"/>
      <c r="BB89" s="2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  <c r="FD89" s="2"/>
      <c r="FE89" s="2"/>
      <c r="FF89" s="2"/>
    </row>
    <row r="90" spans="3:162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P90" s="2"/>
      <c r="S90" s="2"/>
      <c r="T90" s="1"/>
      <c r="W90" s="1"/>
      <c r="AA90" s="1"/>
      <c r="AD90" s="1"/>
      <c r="AI90" s="1"/>
      <c r="AJ90" s="2"/>
      <c r="AL90" s="1"/>
      <c r="AM90" s="2"/>
      <c r="AQ90" s="2"/>
      <c r="AT90" s="2"/>
      <c r="AY90" s="2"/>
      <c r="BB90" s="2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  <c r="FD90" s="2"/>
      <c r="FE90" s="2"/>
      <c r="FF90" s="2"/>
    </row>
    <row r="91" spans="3:162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P91" s="2"/>
      <c r="S91" s="2"/>
      <c r="T91" s="1"/>
      <c r="W91" s="1"/>
      <c r="AA91" s="1"/>
      <c r="AD91" s="1"/>
      <c r="AI91" s="1"/>
      <c r="AJ91" s="2"/>
      <c r="AL91" s="1"/>
      <c r="AM91" s="2"/>
      <c r="AQ91" s="2"/>
      <c r="AT91" s="2"/>
      <c r="AY91" s="2"/>
      <c r="BB91" s="2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</row>
    <row r="92" spans="3:162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P92" s="2"/>
      <c r="S92" s="2"/>
      <c r="T92" s="1"/>
      <c r="W92" s="1"/>
      <c r="AA92" s="1"/>
      <c r="AD92" s="1"/>
      <c r="AI92" s="1"/>
      <c r="AJ92" s="2"/>
      <c r="AL92" s="1"/>
      <c r="AM92" s="2"/>
      <c r="AQ92" s="2"/>
      <c r="AT92" s="2"/>
      <c r="AY92" s="2"/>
      <c r="BB92" s="2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  <c r="FD92" s="2"/>
      <c r="FE92" s="2"/>
      <c r="FF92" s="2"/>
    </row>
    <row r="93" spans="3:162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P93" s="2"/>
      <c r="S93" s="2"/>
      <c r="T93" s="1"/>
      <c r="W93" s="1"/>
      <c r="AA93" s="1"/>
      <c r="AD93" s="1"/>
      <c r="AI93" s="1"/>
      <c r="AJ93" s="2"/>
      <c r="AL93" s="1"/>
      <c r="AM93" s="2"/>
      <c r="AQ93" s="2"/>
      <c r="AT93" s="2"/>
      <c r="AY93" s="2"/>
      <c r="BB93" s="2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  <c r="FD93" s="2"/>
      <c r="FE93" s="2"/>
      <c r="FF93" s="2"/>
    </row>
    <row r="94" spans="3:162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P94" s="2"/>
      <c r="S94" s="2"/>
      <c r="T94" s="1"/>
      <c r="W94" s="1"/>
      <c r="AA94" s="1"/>
      <c r="AD94" s="1"/>
      <c r="AI94" s="1"/>
      <c r="AJ94" s="2"/>
      <c r="AL94" s="1"/>
      <c r="AM94" s="2"/>
      <c r="AQ94" s="2"/>
      <c r="AT94" s="2"/>
      <c r="AY94" s="2"/>
      <c r="BB94" s="2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  <c r="FD94" s="2"/>
      <c r="FE94" s="2"/>
      <c r="FF94" s="2"/>
    </row>
    <row r="95" spans="3:162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P95" s="2"/>
      <c r="S95" s="2"/>
      <c r="T95" s="1"/>
      <c r="W95" s="1"/>
      <c r="AA95" s="1"/>
      <c r="AD95" s="1"/>
      <c r="AI95" s="1"/>
      <c r="AJ95" s="2"/>
      <c r="AL95" s="1"/>
      <c r="AM95" s="2"/>
      <c r="AQ95" s="2"/>
      <c r="AT95" s="2"/>
      <c r="AY95" s="2"/>
      <c r="BB95" s="2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  <c r="FD95" s="2"/>
      <c r="FE95" s="2"/>
      <c r="FF95" s="2"/>
    </row>
    <row r="96" spans="3:162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P96" s="2"/>
      <c r="S96" s="2"/>
      <c r="T96" s="1"/>
      <c r="W96" s="1"/>
      <c r="AA96" s="1"/>
      <c r="AD96" s="1"/>
      <c r="AI96" s="1"/>
      <c r="AJ96" s="2"/>
      <c r="AL96" s="1"/>
      <c r="AM96" s="2"/>
      <c r="AQ96" s="2"/>
      <c r="AT96" s="2"/>
      <c r="AY96" s="2"/>
      <c r="BB96" s="2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  <c r="FD96" s="2"/>
      <c r="FE96" s="2"/>
      <c r="FF96" s="2"/>
    </row>
    <row r="97" spans="3:162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P97" s="2"/>
      <c r="S97" s="2"/>
      <c r="T97" s="1"/>
      <c r="W97" s="1"/>
      <c r="AA97" s="1"/>
      <c r="AD97" s="1"/>
      <c r="AI97" s="1"/>
      <c r="AJ97" s="2"/>
      <c r="AL97" s="1"/>
      <c r="AM97" s="2"/>
      <c r="AQ97" s="2"/>
      <c r="AT97" s="2"/>
      <c r="AY97" s="2"/>
      <c r="BB97" s="2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  <c r="FD97" s="2"/>
      <c r="FE97" s="2"/>
      <c r="FF97" s="2"/>
    </row>
    <row r="98" spans="3:162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P98" s="2"/>
      <c r="S98" s="2"/>
      <c r="T98" s="1"/>
      <c r="W98" s="1"/>
      <c r="AA98" s="1"/>
      <c r="AD98" s="1"/>
      <c r="AI98" s="1"/>
      <c r="AJ98" s="2"/>
      <c r="AL98" s="1"/>
      <c r="AM98" s="2"/>
      <c r="AQ98" s="2"/>
      <c r="AT98" s="2"/>
      <c r="AY98" s="2"/>
      <c r="BB98" s="2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  <c r="FD98" s="2"/>
      <c r="FE98" s="2"/>
      <c r="FF98" s="2"/>
    </row>
    <row r="99" spans="3:162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P99" s="2"/>
      <c r="S99" s="2"/>
      <c r="T99" s="1"/>
      <c r="W99" s="1"/>
      <c r="AA99" s="1"/>
      <c r="AD99" s="1"/>
      <c r="AI99" s="1"/>
      <c r="AJ99" s="2"/>
      <c r="AL99" s="1"/>
      <c r="AM99" s="2"/>
      <c r="AQ99" s="2"/>
      <c r="AT99" s="2"/>
      <c r="AY99" s="2"/>
      <c r="BB99" s="2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  <c r="FD99" s="2"/>
      <c r="FE99" s="2"/>
      <c r="FF99" s="2"/>
    </row>
    <row r="100" spans="3:162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P100" s="2"/>
      <c r="S100" s="2"/>
      <c r="T100" s="1"/>
      <c r="W100" s="1"/>
      <c r="AA100" s="1"/>
      <c r="AD100" s="1"/>
      <c r="AI100" s="1"/>
      <c r="AJ100" s="2"/>
      <c r="AL100" s="1"/>
      <c r="AM100" s="2"/>
      <c r="AQ100" s="2"/>
      <c r="AT100" s="2"/>
      <c r="AY100" s="2"/>
      <c r="BB100" s="2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  <c r="FD100" s="2"/>
      <c r="FE100" s="2"/>
      <c r="FF100" s="2"/>
    </row>
    <row r="101" spans="3:162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P101" s="2"/>
      <c r="S101" s="2"/>
      <c r="T101" s="1"/>
      <c r="W101" s="1"/>
      <c r="AA101" s="1"/>
      <c r="AD101" s="1"/>
      <c r="AI101" s="1"/>
      <c r="AJ101" s="2"/>
      <c r="AL101" s="1"/>
      <c r="AM101" s="2"/>
      <c r="AQ101" s="2"/>
      <c r="AT101" s="2"/>
      <c r="AY101" s="2"/>
      <c r="BB101" s="2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  <c r="FD101" s="2"/>
      <c r="FE101" s="2"/>
      <c r="FF101" s="2"/>
    </row>
    <row r="102" spans="3:162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P102" s="2"/>
      <c r="S102" s="2"/>
      <c r="T102" s="1"/>
      <c r="W102" s="1"/>
      <c r="AA102" s="1"/>
      <c r="AD102" s="1"/>
      <c r="AI102" s="1"/>
      <c r="AJ102" s="2"/>
      <c r="AL102" s="1"/>
      <c r="AM102" s="2"/>
      <c r="AQ102" s="2"/>
      <c r="AT102" s="2"/>
      <c r="AY102" s="2"/>
      <c r="BB102" s="2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  <c r="FD102" s="2"/>
      <c r="FE102" s="2"/>
      <c r="FF102" s="2"/>
    </row>
    <row r="103" spans="3:162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P103" s="2"/>
      <c r="S103" s="2"/>
      <c r="T103" s="1"/>
      <c r="W103" s="1"/>
      <c r="AA103" s="1"/>
      <c r="AD103" s="1"/>
      <c r="AI103" s="1"/>
      <c r="AJ103" s="2"/>
      <c r="AL103" s="1"/>
      <c r="AM103" s="2"/>
      <c r="AQ103" s="2"/>
      <c r="AT103" s="2"/>
      <c r="AY103" s="2"/>
      <c r="BB103" s="2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  <c r="FD103" s="2"/>
      <c r="FE103" s="2"/>
      <c r="FF103" s="2"/>
    </row>
    <row r="104" spans="3:162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P104" s="2"/>
      <c r="S104" s="2"/>
      <c r="T104" s="1"/>
      <c r="W104" s="1"/>
      <c r="AA104" s="1"/>
      <c r="AD104" s="1"/>
      <c r="AI104" s="1"/>
      <c r="AJ104" s="2"/>
      <c r="AL104" s="1"/>
      <c r="AM104" s="2"/>
      <c r="AQ104" s="2"/>
      <c r="AT104" s="2"/>
      <c r="AY104" s="2"/>
      <c r="BB104" s="2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</row>
    <row r="105" spans="3:162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P105" s="2"/>
      <c r="S105" s="2"/>
      <c r="T105" s="1"/>
      <c r="W105" s="1"/>
      <c r="AA105" s="1"/>
      <c r="AD105" s="1"/>
      <c r="AI105" s="1"/>
      <c r="AJ105" s="2"/>
      <c r="AL105" s="1"/>
      <c r="AM105" s="2"/>
      <c r="AQ105" s="2"/>
      <c r="AT105" s="2"/>
      <c r="AY105" s="2"/>
      <c r="BB105" s="2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</row>
    <row r="106" spans="3:162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P106" s="2"/>
      <c r="S106" s="2"/>
      <c r="T106" s="1"/>
      <c r="W106" s="1"/>
      <c r="AA106" s="1"/>
      <c r="AD106" s="1"/>
      <c r="AI106" s="1"/>
      <c r="AJ106" s="2"/>
      <c r="AL106" s="1"/>
      <c r="AM106" s="2"/>
      <c r="AQ106" s="2"/>
      <c r="AT106" s="2"/>
      <c r="AY106" s="2"/>
      <c r="BB106" s="2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</row>
    <row r="107" spans="3:162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P107" s="2"/>
      <c r="S107" s="2"/>
      <c r="T107" s="1"/>
      <c r="W107" s="1"/>
      <c r="AA107" s="1"/>
      <c r="AD107" s="1"/>
      <c r="AI107" s="1"/>
      <c r="AJ107" s="2"/>
      <c r="AL107" s="1"/>
      <c r="AM107" s="2"/>
      <c r="AQ107" s="2"/>
      <c r="AT107" s="2"/>
      <c r="AY107" s="2"/>
      <c r="BB107" s="2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</row>
    <row r="108" spans="3:162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P108" s="2"/>
      <c r="S108" s="2"/>
      <c r="T108" s="1"/>
      <c r="W108" s="1"/>
      <c r="AA108" s="1"/>
      <c r="AD108" s="1"/>
      <c r="AI108" s="1"/>
      <c r="AJ108" s="2"/>
      <c r="AL108" s="1"/>
      <c r="AM108" s="2"/>
      <c r="AQ108" s="2"/>
      <c r="AT108" s="2"/>
      <c r="AY108" s="2"/>
      <c r="BB108" s="2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</row>
    <row r="109" spans="3:162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P109" s="2"/>
      <c r="S109" s="2"/>
      <c r="T109" s="1"/>
      <c r="W109" s="1"/>
      <c r="AA109" s="1"/>
      <c r="AD109" s="1"/>
      <c r="AI109" s="1"/>
      <c r="AJ109" s="2"/>
      <c r="AL109" s="1"/>
      <c r="AM109" s="2"/>
      <c r="AQ109" s="2"/>
      <c r="AT109" s="2"/>
      <c r="AY109" s="2"/>
      <c r="BB109" s="2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</row>
    <row r="110" spans="3:162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P110" s="2"/>
      <c r="S110" s="2"/>
      <c r="T110" s="1"/>
      <c r="W110" s="1"/>
      <c r="AA110" s="1"/>
      <c r="AD110" s="1"/>
      <c r="AI110" s="1"/>
      <c r="AJ110" s="2"/>
      <c r="AL110" s="1"/>
      <c r="AM110" s="2"/>
      <c r="AQ110" s="2"/>
      <c r="AT110" s="2"/>
      <c r="AY110" s="2"/>
      <c r="BB110" s="2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</row>
    <row r="111" spans="3:162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P111" s="2"/>
      <c r="S111" s="2"/>
      <c r="T111" s="1"/>
      <c r="W111" s="1"/>
      <c r="AA111" s="1"/>
      <c r="AD111" s="1"/>
      <c r="AI111" s="1"/>
      <c r="AJ111" s="2"/>
      <c r="AL111" s="1"/>
      <c r="AM111" s="2"/>
      <c r="AQ111" s="2"/>
      <c r="AT111" s="2"/>
      <c r="AY111" s="2"/>
      <c r="BB111" s="2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</row>
    <row r="112" spans="3:162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P112" s="2"/>
      <c r="S112" s="2"/>
      <c r="T112" s="1"/>
      <c r="W112" s="1"/>
      <c r="AA112" s="1"/>
      <c r="AD112" s="1"/>
      <c r="AI112" s="1"/>
      <c r="AJ112" s="2"/>
      <c r="AL112" s="1"/>
      <c r="AM112" s="2"/>
      <c r="AQ112" s="2"/>
      <c r="AT112" s="2"/>
      <c r="AY112" s="2"/>
      <c r="BB112" s="2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</row>
    <row r="113" spans="3:162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P113" s="2"/>
      <c r="S113" s="2"/>
      <c r="T113" s="1"/>
      <c r="W113" s="1"/>
      <c r="AA113" s="1"/>
      <c r="AD113" s="1"/>
      <c r="AI113" s="1"/>
      <c r="AJ113" s="2"/>
      <c r="AL113" s="1"/>
      <c r="AM113" s="2"/>
      <c r="AQ113" s="2"/>
      <c r="AT113" s="2"/>
      <c r="AY113" s="2"/>
      <c r="BB113" s="2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</row>
    <row r="114" spans="3:162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P114" s="2"/>
      <c r="S114" s="2"/>
      <c r="T114" s="1"/>
      <c r="W114" s="1"/>
      <c r="AA114" s="1"/>
      <c r="AD114" s="1"/>
      <c r="AI114" s="1"/>
      <c r="AJ114" s="2"/>
      <c r="AL114" s="1"/>
      <c r="AM114" s="2"/>
      <c r="AQ114" s="2"/>
      <c r="AT114" s="2"/>
      <c r="AY114" s="2"/>
      <c r="BB114" s="2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</row>
    <row r="115" spans="3:162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P115" s="2"/>
      <c r="S115" s="2"/>
      <c r="T115" s="1"/>
      <c r="W115" s="1"/>
      <c r="AA115" s="1"/>
      <c r="AD115" s="1"/>
      <c r="AI115" s="1"/>
      <c r="AJ115" s="2"/>
      <c r="AL115" s="1"/>
      <c r="AM115" s="2"/>
      <c r="AQ115" s="2"/>
      <c r="AT115" s="2"/>
      <c r="AY115" s="2"/>
      <c r="BB115" s="2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</row>
    <row r="116" spans="3:162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P116" s="2"/>
      <c r="S116" s="2"/>
      <c r="T116" s="1"/>
      <c r="W116" s="1"/>
      <c r="AA116" s="1"/>
      <c r="AD116" s="1"/>
      <c r="AI116" s="1"/>
      <c r="AJ116" s="2"/>
      <c r="AL116" s="1"/>
      <c r="AM116" s="2"/>
      <c r="AQ116" s="2"/>
      <c r="AT116" s="2"/>
      <c r="AY116" s="2"/>
      <c r="BB116" s="2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</row>
    <row r="117" spans="3:162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P117" s="2"/>
      <c r="S117" s="2"/>
      <c r="T117" s="1"/>
      <c r="W117" s="1"/>
      <c r="AA117" s="1"/>
      <c r="AD117" s="1"/>
      <c r="AI117" s="1"/>
      <c r="AJ117" s="2"/>
      <c r="AL117" s="1"/>
      <c r="AM117" s="2"/>
      <c r="AQ117" s="2"/>
      <c r="AT117" s="2"/>
      <c r="AY117" s="2"/>
      <c r="BB117" s="2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</row>
    <row r="118" spans="3:162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P118" s="2"/>
      <c r="S118" s="2"/>
      <c r="T118" s="1"/>
      <c r="W118" s="1"/>
      <c r="AA118" s="1"/>
      <c r="AD118" s="1"/>
      <c r="AI118" s="1"/>
      <c r="AJ118" s="2"/>
      <c r="AL118" s="1"/>
      <c r="AM118" s="2"/>
      <c r="AQ118" s="2"/>
      <c r="AT118" s="2"/>
      <c r="AY118" s="2"/>
      <c r="BB118" s="2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</row>
    <row r="119" spans="3:162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P119" s="2"/>
      <c r="S119" s="2"/>
      <c r="T119" s="1"/>
      <c r="W119" s="1"/>
      <c r="AA119" s="1"/>
      <c r="AD119" s="1"/>
      <c r="AI119" s="1"/>
      <c r="AJ119" s="2"/>
      <c r="AL119" s="1"/>
      <c r="AM119" s="2"/>
      <c r="AQ119" s="2"/>
      <c r="AT119" s="2"/>
      <c r="AY119" s="2"/>
      <c r="BB119" s="2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</row>
    <row r="120" spans="3:162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P120" s="2"/>
      <c r="S120" s="2"/>
      <c r="T120" s="1"/>
      <c r="W120" s="1"/>
      <c r="AA120" s="1"/>
      <c r="AD120" s="1"/>
      <c r="AI120" s="1"/>
      <c r="AJ120" s="2"/>
      <c r="AL120" s="1"/>
      <c r="AM120" s="2"/>
      <c r="AQ120" s="2"/>
      <c r="AT120" s="2"/>
      <c r="AY120" s="2"/>
      <c r="BB120" s="2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</row>
    <row r="121" spans="3:162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P121" s="2"/>
      <c r="S121" s="2"/>
      <c r="T121" s="1"/>
      <c r="W121" s="1"/>
      <c r="AA121" s="1"/>
      <c r="AD121" s="1"/>
      <c r="AI121" s="1"/>
      <c r="AJ121" s="2"/>
      <c r="AL121" s="1"/>
      <c r="AM121" s="2"/>
      <c r="AQ121" s="2"/>
      <c r="AT121" s="2"/>
      <c r="AY121" s="2"/>
      <c r="BB121" s="2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</row>
    <row r="122" spans="3:162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P122" s="2"/>
      <c r="S122" s="2"/>
      <c r="T122" s="1"/>
      <c r="W122" s="1"/>
      <c r="AA122" s="1"/>
      <c r="AD122" s="1"/>
      <c r="AI122" s="1"/>
      <c r="AJ122" s="2"/>
      <c r="AL122" s="1"/>
      <c r="AM122" s="2"/>
      <c r="AQ122" s="2"/>
      <c r="AT122" s="2"/>
      <c r="AY122" s="2"/>
      <c r="BB122" s="2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</row>
    <row r="123" spans="3:162" x14ac:dyDescent="0.25">
      <c r="C123" s="1"/>
      <c r="G123" s="2"/>
      <c r="H123" s="2"/>
      <c r="I123" s="2"/>
      <c r="J123" s="2"/>
      <c r="K123" s="2"/>
      <c r="L123" s="2"/>
      <c r="M123" s="2"/>
      <c r="N123" s="2"/>
      <c r="O123" s="2"/>
      <c r="P123" s="2"/>
      <c r="S123" s="2"/>
      <c r="T123" s="1"/>
      <c r="W123" s="1"/>
      <c r="AA123" s="1"/>
      <c r="AD123" s="1"/>
      <c r="AI123" s="1"/>
      <c r="AJ123" s="2"/>
      <c r="AL123" s="1"/>
      <c r="AM123" s="2"/>
      <c r="AQ123" s="2"/>
      <c r="AT123" s="2"/>
      <c r="AY123" s="2"/>
      <c r="BB123" s="2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</row>
    <row r="124" spans="3:162" x14ac:dyDescent="0.25">
      <c r="C124" s="1"/>
      <c r="G124" s="2"/>
      <c r="H124" s="2"/>
      <c r="I124" s="2"/>
      <c r="J124" s="2"/>
      <c r="K124" s="2"/>
      <c r="L124" s="2"/>
      <c r="M124" s="2"/>
      <c r="N124" s="2"/>
      <c r="O124" s="2"/>
      <c r="P124" s="2"/>
      <c r="S124" s="2"/>
      <c r="T124" s="1"/>
      <c r="W124" s="1"/>
      <c r="AA124" s="1"/>
      <c r="AD124" s="1"/>
      <c r="AI124" s="1"/>
      <c r="AJ124" s="2"/>
      <c r="AL124" s="1"/>
      <c r="AM124" s="2"/>
      <c r="AQ124" s="2"/>
      <c r="AT124" s="2"/>
      <c r="AY124" s="2"/>
      <c r="BB124" s="2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</row>
    <row r="125" spans="3:162" x14ac:dyDescent="0.25">
      <c r="C125" s="1"/>
      <c r="G125" s="2"/>
      <c r="H125" s="2"/>
      <c r="I125" s="2"/>
      <c r="J125" s="2"/>
      <c r="K125" s="2"/>
      <c r="L125" s="2"/>
      <c r="M125" s="2"/>
      <c r="N125" s="2"/>
      <c r="O125" s="2"/>
      <c r="P125" s="2"/>
      <c r="S125" s="2"/>
      <c r="T125" s="1"/>
      <c r="W125" s="1"/>
      <c r="AA125" s="1"/>
      <c r="AD125" s="1"/>
      <c r="AI125" s="1"/>
      <c r="AJ125" s="2"/>
      <c r="AL125" s="1"/>
      <c r="AM125" s="2"/>
      <c r="AQ125" s="2"/>
      <c r="AT125" s="2"/>
      <c r="AY125" s="2"/>
      <c r="BB125" s="2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</row>
    <row r="126" spans="3:162" x14ac:dyDescent="0.25">
      <c r="C126" s="1"/>
      <c r="G126" s="2"/>
      <c r="H126" s="2"/>
      <c r="I126" s="2"/>
      <c r="J126" s="2"/>
      <c r="K126" s="2"/>
      <c r="L126" s="2"/>
      <c r="M126" s="2"/>
      <c r="N126" s="2"/>
      <c r="O126" s="2"/>
      <c r="P126" s="2"/>
      <c r="S126" s="2"/>
      <c r="T126" s="1"/>
      <c r="W126" s="1"/>
      <c r="AA126" s="1"/>
      <c r="AD126" s="1"/>
      <c r="AI126" s="1"/>
      <c r="AJ126" s="2"/>
      <c r="AL126" s="1"/>
      <c r="AM126" s="2"/>
      <c r="AQ126" s="2"/>
      <c r="AT126" s="2"/>
      <c r="AY126" s="2"/>
      <c r="BB126" s="2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</row>
    <row r="127" spans="3:162" x14ac:dyDescent="0.25">
      <c r="C127" s="1"/>
      <c r="G127" s="2"/>
      <c r="H127" s="2"/>
      <c r="I127" s="2"/>
      <c r="J127" s="2"/>
      <c r="K127" s="2"/>
      <c r="L127" s="2"/>
      <c r="M127" s="2"/>
      <c r="N127" s="2"/>
      <c r="O127" s="2"/>
      <c r="P127" s="2"/>
      <c r="S127" s="2"/>
      <c r="T127" s="1"/>
      <c r="W127" s="1"/>
      <c r="AA127" s="1"/>
      <c r="AD127" s="1"/>
      <c r="AI127" s="1"/>
      <c r="AJ127" s="2"/>
      <c r="AL127" s="1"/>
      <c r="AM127" s="2"/>
      <c r="AQ127" s="2"/>
      <c r="AT127" s="2"/>
      <c r="AY127" s="2"/>
      <c r="BB127" s="2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</row>
    <row r="128" spans="3:162" x14ac:dyDescent="0.25">
      <c r="C128" s="1"/>
      <c r="G128" s="2"/>
      <c r="H128" s="2"/>
      <c r="I128" s="2"/>
      <c r="J128" s="2"/>
      <c r="K128" s="2"/>
      <c r="L128" s="2"/>
      <c r="M128" s="2"/>
      <c r="N128" s="2"/>
      <c r="O128" s="2"/>
      <c r="P128" s="2"/>
      <c r="S128" s="2"/>
      <c r="T128" s="1"/>
      <c r="W128" s="1"/>
      <c r="AA128" s="1"/>
      <c r="AD128" s="1"/>
      <c r="AI128" s="1"/>
      <c r="AJ128" s="2"/>
      <c r="AL128" s="1"/>
      <c r="AM128" s="2"/>
      <c r="AQ128" s="2"/>
      <c r="AT128" s="2"/>
      <c r="AY128" s="2"/>
      <c r="BB128" s="2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</row>
    <row r="129" spans="3:162" x14ac:dyDescent="0.25">
      <c r="C129" s="1"/>
      <c r="G129" s="2"/>
      <c r="H129" s="2"/>
      <c r="I129" s="2"/>
      <c r="J129" s="2"/>
      <c r="K129" s="2"/>
      <c r="L129" s="2"/>
      <c r="M129" s="2"/>
      <c r="N129" s="2"/>
      <c r="O129" s="2"/>
      <c r="P129" s="2"/>
      <c r="S129" s="2"/>
      <c r="T129" s="1"/>
      <c r="W129" s="1"/>
      <c r="AA129" s="1"/>
      <c r="AD129" s="1"/>
      <c r="AI129" s="1"/>
      <c r="AJ129" s="2"/>
      <c r="AL129" s="1"/>
      <c r="AM129" s="2"/>
      <c r="AQ129" s="2"/>
      <c r="AT129" s="2"/>
      <c r="AY129" s="2"/>
      <c r="BB129" s="2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</row>
    <row r="130" spans="3:162" x14ac:dyDescent="0.25">
      <c r="C130" s="1"/>
      <c r="G130" s="2"/>
      <c r="H130" s="2"/>
      <c r="I130" s="2"/>
      <c r="J130" s="2"/>
      <c r="K130" s="2"/>
      <c r="L130" s="2"/>
      <c r="M130" s="2"/>
      <c r="N130" s="2"/>
      <c r="O130" s="2"/>
      <c r="P130" s="2"/>
      <c r="S130" s="2"/>
      <c r="T130" s="1"/>
      <c r="W130" s="1"/>
      <c r="AA130" s="1"/>
      <c r="AD130" s="1"/>
      <c r="AI130" s="1"/>
      <c r="AJ130" s="2"/>
      <c r="AL130" s="1"/>
      <c r="AM130" s="2"/>
      <c r="AQ130" s="2"/>
      <c r="AT130" s="2"/>
      <c r="AY130" s="2"/>
      <c r="BB130" s="2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</row>
    <row r="131" spans="3:162" x14ac:dyDescent="0.25">
      <c r="C131" s="1"/>
      <c r="G131" s="2"/>
      <c r="H131" s="2"/>
      <c r="I131" s="2"/>
      <c r="J131" s="2"/>
      <c r="K131" s="2"/>
      <c r="L131" s="2"/>
      <c r="M131" s="2"/>
      <c r="N131" s="2"/>
      <c r="O131" s="2"/>
      <c r="P131" s="2"/>
      <c r="S131" s="2"/>
      <c r="T131" s="1"/>
      <c r="W131" s="1"/>
      <c r="AA131" s="1"/>
      <c r="AD131" s="1"/>
      <c r="AI131" s="1"/>
      <c r="AJ131" s="2"/>
      <c r="AL131" s="1"/>
      <c r="AM131" s="2"/>
      <c r="AQ131" s="2"/>
      <c r="AT131" s="2"/>
      <c r="AY131" s="2"/>
      <c r="BB131" s="2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</row>
    <row r="132" spans="3:162" x14ac:dyDescent="0.25">
      <c r="C132" s="1"/>
      <c r="G132" s="2"/>
      <c r="H132" s="2"/>
      <c r="I132" s="2"/>
      <c r="J132" s="2"/>
      <c r="K132" s="2"/>
      <c r="L132" s="2"/>
      <c r="M132" s="2"/>
      <c r="N132" s="2"/>
      <c r="O132" s="2"/>
      <c r="P132" s="2"/>
      <c r="S132" s="2"/>
      <c r="T132" s="1"/>
      <c r="W132" s="1"/>
      <c r="AA132" s="1"/>
      <c r="AD132" s="1"/>
      <c r="AI132" s="1"/>
      <c r="AJ132" s="2"/>
      <c r="AL132" s="1"/>
      <c r="AM132" s="2"/>
      <c r="AQ132" s="2"/>
      <c r="AT132" s="2"/>
      <c r="AY132" s="2"/>
      <c r="BB132" s="2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</row>
    <row r="133" spans="3:162" x14ac:dyDescent="0.25">
      <c r="C133" s="1"/>
      <c r="G133" s="2"/>
      <c r="H133" s="2"/>
      <c r="I133" s="2"/>
      <c r="J133" s="2"/>
      <c r="K133" s="2"/>
      <c r="L133" s="2"/>
      <c r="M133" s="2"/>
      <c r="N133" s="2"/>
      <c r="O133" s="2"/>
      <c r="P133" s="2"/>
      <c r="S133" s="2"/>
      <c r="T133" s="1"/>
      <c r="W133" s="1"/>
      <c r="AA133" s="1"/>
      <c r="AD133" s="1"/>
      <c r="AI133" s="1"/>
      <c r="AJ133" s="2"/>
      <c r="AL133" s="1"/>
      <c r="AM133" s="2"/>
      <c r="AQ133" s="2"/>
      <c r="AT133" s="2"/>
      <c r="AY133" s="2"/>
      <c r="BB133" s="2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</row>
    <row r="134" spans="3:162" x14ac:dyDescent="0.25">
      <c r="C134" s="1"/>
      <c r="G134" s="2"/>
      <c r="H134" s="2"/>
      <c r="I134" s="2"/>
      <c r="J134" s="2"/>
      <c r="K134" s="2"/>
      <c r="L134" s="2"/>
      <c r="M134" s="2"/>
      <c r="N134" s="2"/>
      <c r="O134" s="2"/>
      <c r="P134" s="2"/>
      <c r="S134" s="2"/>
      <c r="T134" s="1"/>
      <c r="W134" s="1"/>
      <c r="AA134" s="1"/>
      <c r="AD134" s="1"/>
      <c r="AI134" s="1"/>
      <c r="AJ134" s="2"/>
      <c r="AL134" s="1"/>
      <c r="AM134" s="2"/>
      <c r="AQ134" s="2"/>
      <c r="AT134" s="2"/>
      <c r="AY134" s="2"/>
      <c r="BB134" s="2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</row>
    <row r="135" spans="3:162" x14ac:dyDescent="0.25">
      <c r="C135" s="1"/>
      <c r="G135" s="2"/>
      <c r="H135" s="2"/>
      <c r="I135" s="2"/>
      <c r="J135" s="2"/>
      <c r="K135" s="2"/>
      <c r="L135" s="2"/>
      <c r="M135" s="2"/>
      <c r="N135" s="2"/>
      <c r="O135" s="2"/>
      <c r="P135" s="2"/>
      <c r="S135" s="2"/>
      <c r="T135" s="1"/>
      <c r="W135" s="1"/>
      <c r="AA135" s="1"/>
      <c r="AD135" s="1"/>
      <c r="AI135" s="1"/>
      <c r="AJ135" s="2"/>
      <c r="AL135" s="1"/>
      <c r="AM135" s="2"/>
      <c r="AQ135" s="2"/>
      <c r="AT135" s="2"/>
      <c r="AY135" s="2"/>
      <c r="BB135" s="2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</row>
    <row r="136" spans="3:162" x14ac:dyDescent="0.25">
      <c r="C136" s="1"/>
      <c r="G136" s="2"/>
      <c r="H136" s="2"/>
      <c r="I136" s="2"/>
      <c r="J136" s="2"/>
      <c r="K136" s="2"/>
      <c r="L136" s="2"/>
      <c r="M136" s="2"/>
      <c r="N136" s="2"/>
      <c r="O136" s="2"/>
      <c r="P136" s="2"/>
      <c r="S136" s="2"/>
      <c r="T136" s="1"/>
      <c r="W136" s="1"/>
      <c r="AA136" s="1"/>
      <c r="AD136" s="1"/>
      <c r="AI136" s="1"/>
      <c r="AJ136" s="2"/>
      <c r="AL136" s="1"/>
      <c r="AM136" s="2"/>
      <c r="AQ136" s="2"/>
      <c r="AT136" s="2"/>
      <c r="AY136" s="2"/>
      <c r="BB136" s="2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</row>
    <row r="137" spans="3:162" x14ac:dyDescent="0.25">
      <c r="C137" s="1"/>
      <c r="G137" s="2"/>
      <c r="H137" s="2"/>
      <c r="I137" s="2"/>
      <c r="J137" s="2"/>
      <c r="K137" s="2"/>
      <c r="L137" s="2"/>
      <c r="M137" s="2"/>
      <c r="N137" s="2"/>
      <c r="O137" s="2"/>
      <c r="P137" s="2"/>
      <c r="S137" s="2"/>
      <c r="T137" s="1"/>
      <c r="W137" s="1"/>
      <c r="AA137" s="1"/>
      <c r="AD137" s="1"/>
      <c r="AI137" s="1"/>
      <c r="AJ137" s="2"/>
      <c r="AL137" s="1"/>
      <c r="AM137" s="2"/>
      <c r="AQ137" s="2"/>
      <c r="AT137" s="2"/>
      <c r="AY137" s="2"/>
      <c r="BB137" s="2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</row>
    <row r="138" spans="3:162" x14ac:dyDescent="0.25">
      <c r="C138" s="1"/>
      <c r="G138" s="2"/>
      <c r="H138" s="2"/>
      <c r="I138" s="2"/>
      <c r="J138" s="2"/>
      <c r="K138" s="2"/>
      <c r="L138" s="2"/>
      <c r="M138" s="2"/>
      <c r="N138" s="2"/>
      <c r="O138" s="2"/>
      <c r="P138" s="2"/>
      <c r="S138" s="2"/>
      <c r="T138" s="1"/>
      <c r="W138" s="1"/>
      <c r="AA138" s="1"/>
      <c r="AD138" s="1"/>
      <c r="AI138" s="1"/>
      <c r="AJ138" s="2"/>
      <c r="AL138" s="1"/>
      <c r="AM138" s="2"/>
      <c r="AQ138" s="2"/>
      <c r="AT138" s="2"/>
      <c r="AY138" s="2"/>
      <c r="BB138" s="2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</row>
    <row r="139" spans="3:162" x14ac:dyDescent="0.25">
      <c r="C139" s="1"/>
      <c r="G139" s="2"/>
      <c r="H139" s="2"/>
      <c r="I139" s="2"/>
      <c r="J139" s="2"/>
      <c r="K139" s="2"/>
      <c r="L139" s="2"/>
      <c r="M139" s="2"/>
      <c r="N139" s="2"/>
      <c r="O139" s="2"/>
      <c r="P139" s="2"/>
      <c r="S139" s="2"/>
      <c r="T139" s="1"/>
      <c r="W139" s="1"/>
      <c r="AA139" s="1"/>
      <c r="AD139" s="1"/>
      <c r="AI139" s="1"/>
      <c r="AJ139" s="2"/>
      <c r="AL139" s="1"/>
      <c r="AM139" s="2"/>
      <c r="AQ139" s="2"/>
      <c r="AT139" s="2"/>
      <c r="AY139" s="2"/>
      <c r="BB139" s="2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</row>
    <row r="140" spans="3:162" x14ac:dyDescent="0.25">
      <c r="C140" s="1"/>
      <c r="G140" s="2"/>
      <c r="H140" s="2"/>
      <c r="I140" s="2"/>
      <c r="J140" s="2"/>
      <c r="K140" s="2"/>
      <c r="L140" s="2"/>
      <c r="M140" s="2"/>
      <c r="N140" s="2"/>
      <c r="O140" s="2"/>
      <c r="P140" s="2"/>
      <c r="S140" s="2"/>
      <c r="T140" s="1"/>
      <c r="W140" s="1"/>
      <c r="AA140" s="1"/>
      <c r="AD140" s="1"/>
      <c r="AI140" s="1"/>
      <c r="AJ140" s="2"/>
      <c r="AL140" s="1"/>
      <c r="AM140" s="2"/>
      <c r="AQ140" s="2"/>
      <c r="AT140" s="2"/>
      <c r="AY140" s="2"/>
      <c r="BB140" s="2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</row>
    <row r="141" spans="3:162" x14ac:dyDescent="0.25">
      <c r="C141" s="1"/>
      <c r="G141" s="2"/>
      <c r="H141" s="2"/>
      <c r="I141" s="2"/>
      <c r="J141" s="2"/>
      <c r="K141" s="2"/>
      <c r="L141" s="2"/>
      <c r="M141" s="2"/>
      <c r="N141" s="2"/>
      <c r="O141" s="2"/>
      <c r="P141" s="2"/>
      <c r="S141" s="2"/>
      <c r="T141" s="1"/>
      <c r="W141" s="1"/>
      <c r="AA141" s="1"/>
      <c r="AD141" s="1"/>
      <c r="AI141" s="1"/>
      <c r="AJ141" s="2"/>
      <c r="AL141" s="1"/>
      <c r="AM141" s="2"/>
      <c r="AQ141" s="2"/>
      <c r="AT141" s="2"/>
      <c r="AY141" s="2"/>
      <c r="BB141" s="2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</row>
    <row r="142" spans="3:162" x14ac:dyDescent="0.25">
      <c r="C142" s="1"/>
      <c r="G142" s="2"/>
      <c r="H142" s="2"/>
      <c r="I142" s="2"/>
      <c r="J142" s="2"/>
      <c r="K142" s="2"/>
      <c r="L142" s="2"/>
      <c r="M142" s="2"/>
      <c r="N142" s="2"/>
      <c r="O142" s="2"/>
      <c r="P142" s="2"/>
      <c r="S142" s="2"/>
      <c r="T142" s="1"/>
      <c r="W142" s="1"/>
      <c r="AA142" s="1"/>
      <c r="AD142" s="1"/>
      <c r="AI142" s="1"/>
      <c r="AJ142" s="2"/>
      <c r="AL142" s="1"/>
      <c r="AM142" s="2"/>
      <c r="AQ142" s="2"/>
      <c r="AT142" s="2"/>
      <c r="AY142" s="2"/>
      <c r="BB142" s="2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</row>
    <row r="143" spans="3:162" x14ac:dyDescent="0.25">
      <c r="C143" s="1"/>
      <c r="G143" s="2"/>
      <c r="H143" s="2"/>
      <c r="I143" s="2"/>
      <c r="J143" s="2"/>
      <c r="K143" s="2"/>
      <c r="L143" s="2"/>
      <c r="M143" s="2"/>
      <c r="N143" s="2"/>
      <c r="O143" s="2"/>
      <c r="P143" s="2"/>
      <c r="S143" s="2"/>
      <c r="T143" s="1"/>
      <c r="W143" s="1"/>
      <c r="AA143" s="1"/>
      <c r="AD143" s="1"/>
      <c r="AI143" s="1"/>
      <c r="AJ143" s="2"/>
      <c r="AL143" s="1"/>
      <c r="AM143" s="2"/>
      <c r="AQ143" s="2"/>
      <c r="AT143" s="2"/>
      <c r="AY143" s="2"/>
      <c r="BB143" s="2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</row>
    <row r="144" spans="3:162" x14ac:dyDescent="0.25">
      <c r="C144" s="1"/>
      <c r="G144" s="2"/>
      <c r="H144" s="2"/>
      <c r="I144" s="2"/>
      <c r="J144" s="2"/>
      <c r="K144" s="2"/>
      <c r="L144" s="2"/>
      <c r="M144" s="2"/>
      <c r="N144" s="2"/>
      <c r="O144" s="2"/>
      <c r="P144" s="2"/>
      <c r="S144" s="2"/>
      <c r="T144" s="1"/>
      <c r="W144" s="1"/>
      <c r="AA144" s="1"/>
      <c r="AD144" s="1"/>
      <c r="AI144" s="1"/>
      <c r="AJ144" s="2"/>
      <c r="AL144" s="1"/>
      <c r="AM144" s="2"/>
      <c r="AQ144" s="2"/>
      <c r="AT144" s="2"/>
      <c r="AY144" s="2"/>
      <c r="BB144" s="2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</row>
    <row r="145" spans="3:162" x14ac:dyDescent="0.25">
      <c r="C145" s="1"/>
      <c r="G145" s="2"/>
      <c r="H145" s="2"/>
      <c r="I145" s="2"/>
      <c r="J145" s="2"/>
      <c r="K145" s="2"/>
      <c r="L145" s="2"/>
      <c r="M145" s="2"/>
      <c r="N145" s="2"/>
      <c r="O145" s="2"/>
      <c r="P145" s="2"/>
      <c r="S145" s="2"/>
      <c r="T145" s="1"/>
      <c r="W145" s="1"/>
      <c r="AA145" s="1"/>
      <c r="AD145" s="1"/>
      <c r="AI145" s="1"/>
      <c r="AJ145" s="2"/>
      <c r="AL145" s="1"/>
      <c r="AM145" s="2"/>
      <c r="AQ145" s="2"/>
      <c r="AT145" s="2"/>
      <c r="AY145" s="2"/>
      <c r="BB145" s="2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</row>
    <row r="146" spans="3:162" x14ac:dyDescent="0.25">
      <c r="C146" s="1"/>
      <c r="G146" s="2"/>
      <c r="H146" s="2"/>
      <c r="I146" s="2"/>
      <c r="J146" s="2"/>
      <c r="K146" s="2"/>
      <c r="L146" s="2"/>
      <c r="M146" s="2"/>
      <c r="N146" s="2"/>
      <c r="O146" s="2"/>
      <c r="P146" s="2"/>
      <c r="S146" s="2"/>
      <c r="T146" s="1"/>
      <c r="W146" s="1"/>
      <c r="AA146" s="1"/>
      <c r="AD146" s="1"/>
      <c r="AI146" s="1"/>
      <c r="AJ146" s="2"/>
      <c r="AL146" s="1"/>
      <c r="AM146" s="2"/>
      <c r="AQ146" s="2"/>
      <c r="AT146" s="2"/>
      <c r="AY146" s="2"/>
      <c r="BB146" s="2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</row>
    <row r="147" spans="3:162" x14ac:dyDescent="0.25">
      <c r="C147" s="1"/>
      <c r="G147" s="2"/>
      <c r="H147" s="2"/>
      <c r="I147" s="2"/>
      <c r="J147" s="2"/>
      <c r="K147" s="2"/>
      <c r="L147" s="2"/>
      <c r="M147" s="2"/>
      <c r="N147" s="2"/>
      <c r="O147" s="2"/>
      <c r="P147" s="2"/>
      <c r="S147" s="2"/>
      <c r="T147" s="1"/>
      <c r="W147" s="1"/>
      <c r="AA147" s="1"/>
      <c r="AD147" s="1"/>
      <c r="AI147" s="1"/>
      <c r="AJ147" s="2"/>
      <c r="AL147" s="1"/>
      <c r="AM147" s="2"/>
      <c r="AQ147" s="2"/>
      <c r="AT147" s="2"/>
      <c r="AY147" s="2"/>
      <c r="BB147" s="2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</row>
    <row r="148" spans="3:162" x14ac:dyDescent="0.25">
      <c r="C148" s="1"/>
      <c r="G148" s="2"/>
      <c r="H148" s="2"/>
      <c r="I148" s="2"/>
      <c r="J148" s="2"/>
      <c r="K148" s="2"/>
      <c r="L148" s="2"/>
      <c r="M148" s="2"/>
      <c r="N148" s="2"/>
      <c r="O148" s="2"/>
      <c r="P148" s="2"/>
      <c r="S148" s="2"/>
      <c r="T148" s="1"/>
      <c r="W148" s="1"/>
      <c r="AA148" s="1"/>
      <c r="AD148" s="1"/>
      <c r="AI148" s="1"/>
      <c r="AJ148" s="2"/>
      <c r="AL148" s="1"/>
      <c r="AM148" s="2"/>
      <c r="AQ148" s="2"/>
      <c r="AT148" s="2"/>
      <c r="AY148" s="2"/>
      <c r="BB148" s="2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</row>
    <row r="149" spans="3:162" x14ac:dyDescent="0.25">
      <c r="C149" s="1"/>
      <c r="G149" s="2"/>
      <c r="H149" s="2"/>
      <c r="I149" s="2"/>
      <c r="J149" s="2"/>
      <c r="K149" s="2"/>
      <c r="L149" s="2"/>
      <c r="M149" s="2"/>
      <c r="N149" s="2"/>
      <c r="O149" s="2"/>
      <c r="P149" s="2"/>
      <c r="S149" s="2"/>
      <c r="T149" s="1"/>
      <c r="W149" s="1"/>
      <c r="AA149" s="1"/>
      <c r="AD149" s="1"/>
      <c r="AI149" s="1"/>
      <c r="AJ149" s="2"/>
      <c r="AL149" s="1"/>
      <c r="AM149" s="2"/>
      <c r="AQ149" s="2"/>
      <c r="AT149" s="2"/>
      <c r="AY149" s="2"/>
      <c r="BB149" s="2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</row>
    <row r="150" spans="3:162" x14ac:dyDescent="0.25">
      <c r="C150" s="1"/>
      <c r="G150" s="2"/>
      <c r="H150" s="2"/>
      <c r="I150" s="2"/>
      <c r="J150" s="2"/>
      <c r="K150" s="2"/>
      <c r="L150" s="2"/>
      <c r="M150" s="2"/>
      <c r="N150" s="2"/>
      <c r="O150" s="2"/>
      <c r="P150" s="2"/>
      <c r="S150" s="2"/>
      <c r="T150" s="1"/>
      <c r="W150" s="1"/>
      <c r="AA150" s="1"/>
      <c r="AD150" s="1"/>
      <c r="AI150" s="1"/>
      <c r="AJ150" s="2"/>
      <c r="AL150" s="1"/>
      <c r="AM150" s="2"/>
      <c r="AQ150" s="2"/>
      <c r="AT150" s="2"/>
      <c r="AY150" s="2"/>
      <c r="BB150" s="2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</row>
    <row r="151" spans="3:162" x14ac:dyDescent="0.25">
      <c r="C151" s="1"/>
      <c r="G151" s="2"/>
      <c r="H151" s="2"/>
      <c r="I151" s="2"/>
      <c r="J151" s="2"/>
      <c r="K151" s="2"/>
      <c r="L151" s="2"/>
      <c r="M151" s="2"/>
      <c r="N151" s="2"/>
      <c r="O151" s="2"/>
      <c r="P151" s="2"/>
      <c r="S151" s="2"/>
      <c r="T151" s="1"/>
      <c r="W151" s="1"/>
      <c r="AA151" s="1"/>
      <c r="AD151" s="1"/>
      <c r="AI151" s="1"/>
      <c r="AJ151" s="2"/>
      <c r="AL151" s="1"/>
      <c r="AM151" s="2"/>
      <c r="AQ151" s="2"/>
      <c r="AT151" s="2"/>
      <c r="AY151" s="2"/>
      <c r="BB151" s="2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</row>
    <row r="152" spans="3:162" x14ac:dyDescent="0.25">
      <c r="C152" s="1"/>
      <c r="G152" s="2"/>
      <c r="H152" s="2"/>
      <c r="I152" s="2"/>
      <c r="J152" s="2"/>
      <c r="K152" s="2"/>
      <c r="L152" s="2"/>
      <c r="M152" s="2"/>
      <c r="N152" s="2"/>
      <c r="O152" s="2"/>
      <c r="P152" s="2"/>
      <c r="S152" s="2"/>
      <c r="T152" s="1"/>
      <c r="W152" s="1"/>
      <c r="AA152" s="1"/>
      <c r="AD152" s="1"/>
      <c r="AI152" s="1"/>
      <c r="AJ152" s="2"/>
      <c r="AL152" s="1"/>
      <c r="AM152" s="2"/>
      <c r="AQ152" s="2"/>
      <c r="AT152" s="2"/>
      <c r="AY152" s="2"/>
      <c r="BB152" s="2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</row>
    <row r="153" spans="3:162" x14ac:dyDescent="0.25">
      <c r="C153" s="1"/>
      <c r="G153" s="2"/>
      <c r="H153" s="2"/>
      <c r="I153" s="2"/>
      <c r="J153" s="2"/>
      <c r="K153" s="2"/>
      <c r="L153" s="2"/>
      <c r="M153" s="2"/>
      <c r="N153" s="2"/>
      <c r="O153" s="2"/>
      <c r="P153" s="2"/>
      <c r="S153" s="2"/>
      <c r="T153" s="1"/>
      <c r="W153" s="1"/>
      <c r="AA153" s="1"/>
      <c r="AD153" s="1"/>
      <c r="AI153" s="1"/>
      <c r="AJ153" s="2"/>
      <c r="AL153" s="1"/>
      <c r="AM153" s="2"/>
      <c r="AQ153" s="2"/>
      <c r="AT153" s="2"/>
      <c r="AY153" s="2"/>
      <c r="BB153" s="2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</row>
    <row r="154" spans="3:162" x14ac:dyDescent="0.25">
      <c r="C154" s="1"/>
      <c r="G154" s="2"/>
      <c r="H154" s="2"/>
      <c r="I154" s="2"/>
      <c r="J154" s="2"/>
      <c r="K154" s="2"/>
      <c r="L154" s="2"/>
      <c r="M154" s="2"/>
      <c r="N154" s="2"/>
      <c r="O154" s="2"/>
      <c r="P154" s="2"/>
      <c r="S154" s="2"/>
      <c r="T154" s="1"/>
      <c r="W154" s="1"/>
      <c r="AA154" s="1"/>
      <c r="AD154" s="1"/>
      <c r="AI154" s="1"/>
      <c r="AJ154" s="2"/>
      <c r="AL154" s="1"/>
      <c r="AM154" s="2"/>
      <c r="AQ154" s="2"/>
      <c r="AT154" s="2"/>
      <c r="AY154" s="2"/>
      <c r="BB154" s="2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</row>
    <row r="155" spans="3:162" x14ac:dyDescent="0.25">
      <c r="C155" s="1"/>
      <c r="G155" s="2"/>
      <c r="H155" s="2"/>
      <c r="I155" s="2"/>
      <c r="J155" s="2"/>
      <c r="K155" s="2"/>
      <c r="L155" s="2"/>
      <c r="M155" s="2"/>
      <c r="N155" s="2"/>
      <c r="O155" s="2"/>
      <c r="P155" s="2"/>
      <c r="S155" s="2"/>
      <c r="T155" s="1"/>
      <c r="W155" s="1"/>
      <c r="AA155" s="1"/>
      <c r="AD155" s="1"/>
      <c r="AI155" s="1"/>
      <c r="AJ155" s="2"/>
      <c r="AL155" s="1"/>
      <c r="AM155" s="2"/>
      <c r="AQ155" s="2"/>
      <c r="AT155" s="2"/>
      <c r="AY155" s="2"/>
      <c r="BB155" s="2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</row>
    <row r="156" spans="3:162" x14ac:dyDescent="0.25">
      <c r="C156" s="1"/>
      <c r="G156" s="2"/>
      <c r="H156" s="2"/>
      <c r="I156" s="2"/>
      <c r="J156" s="2"/>
      <c r="K156" s="2"/>
      <c r="L156" s="2"/>
      <c r="M156" s="2"/>
      <c r="N156" s="2"/>
      <c r="O156" s="2"/>
      <c r="P156" s="2"/>
      <c r="S156" s="2"/>
      <c r="T156" s="1"/>
      <c r="W156" s="1"/>
      <c r="AA156" s="1"/>
      <c r="AD156" s="1"/>
      <c r="AI156" s="1"/>
      <c r="AJ156" s="2"/>
      <c r="AL156" s="1"/>
      <c r="AM156" s="2"/>
      <c r="AQ156" s="2"/>
      <c r="AT156" s="2"/>
      <c r="AY156" s="2"/>
      <c r="BB156" s="2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</row>
    <row r="157" spans="3:162" x14ac:dyDescent="0.25">
      <c r="C157" s="1"/>
      <c r="G157" s="2"/>
      <c r="H157" s="2"/>
      <c r="I157" s="2"/>
      <c r="J157" s="2"/>
      <c r="K157" s="2"/>
      <c r="L157" s="2"/>
      <c r="M157" s="2"/>
      <c r="N157" s="2"/>
      <c r="O157" s="2"/>
      <c r="P157" s="2"/>
      <c r="S157" s="2"/>
      <c r="T157" s="1"/>
      <c r="W157" s="1"/>
      <c r="AA157" s="1"/>
      <c r="AD157" s="1"/>
      <c r="AI157" s="1"/>
      <c r="AJ157" s="2"/>
      <c r="AL157" s="1"/>
      <c r="AM157" s="2"/>
      <c r="AQ157" s="2"/>
      <c r="AT157" s="2"/>
      <c r="AY157" s="2"/>
      <c r="BB157" s="2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</row>
    <row r="158" spans="3:162" x14ac:dyDescent="0.25">
      <c r="C158" s="1"/>
      <c r="G158" s="2"/>
      <c r="H158" s="2"/>
      <c r="I158" s="2"/>
      <c r="J158" s="2"/>
      <c r="K158" s="2"/>
      <c r="L158" s="2"/>
      <c r="M158" s="2"/>
      <c r="N158" s="2"/>
      <c r="O158" s="2"/>
      <c r="P158" s="2"/>
      <c r="S158" s="2"/>
      <c r="T158" s="1"/>
      <c r="W158" s="1"/>
      <c r="AA158" s="1"/>
      <c r="AD158" s="1"/>
      <c r="AI158" s="1"/>
      <c r="AJ158" s="2"/>
      <c r="AL158" s="1"/>
      <c r="AM158" s="2"/>
      <c r="AQ158" s="2"/>
      <c r="AT158" s="2"/>
      <c r="AY158" s="2"/>
      <c r="BB158" s="2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</row>
    <row r="159" spans="3:162" x14ac:dyDescent="0.25">
      <c r="C159" s="1"/>
      <c r="G159" s="2"/>
      <c r="H159" s="2"/>
      <c r="I159" s="2"/>
      <c r="J159" s="2"/>
      <c r="K159" s="2"/>
      <c r="L159" s="2"/>
      <c r="M159" s="2"/>
      <c r="N159" s="2"/>
      <c r="O159" s="2"/>
      <c r="P159" s="2"/>
      <c r="S159" s="2"/>
      <c r="T159" s="1"/>
      <c r="W159" s="1"/>
      <c r="AA159" s="1"/>
      <c r="AD159" s="1"/>
      <c r="AI159" s="1"/>
      <c r="AJ159" s="2"/>
      <c r="AL159" s="1"/>
      <c r="AM159" s="2"/>
      <c r="AQ159" s="2"/>
      <c r="AT159" s="2"/>
      <c r="AY159" s="2"/>
      <c r="BB159" s="2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</row>
    <row r="160" spans="3:162" x14ac:dyDescent="0.25">
      <c r="C160" s="1"/>
      <c r="G160" s="2"/>
      <c r="H160" s="2"/>
      <c r="I160" s="2"/>
      <c r="J160" s="2"/>
      <c r="K160" s="2"/>
      <c r="L160" s="2"/>
      <c r="M160" s="2"/>
      <c r="N160" s="2"/>
      <c r="O160" s="2"/>
      <c r="P160" s="2"/>
      <c r="S160" s="2"/>
      <c r="T160" s="1"/>
      <c r="W160" s="1"/>
      <c r="AA160" s="1"/>
      <c r="AD160" s="1"/>
      <c r="AI160" s="1"/>
      <c r="AJ160" s="2"/>
      <c r="AL160" s="1"/>
      <c r="AM160" s="2"/>
      <c r="AQ160" s="2"/>
      <c r="AT160" s="2"/>
      <c r="AY160" s="2"/>
      <c r="BB160" s="2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</row>
    <row r="161" spans="3:162" x14ac:dyDescent="0.25">
      <c r="C161" s="1"/>
      <c r="G161" s="2"/>
      <c r="H161" s="2"/>
      <c r="I161" s="2"/>
      <c r="J161" s="2"/>
      <c r="K161" s="2"/>
      <c r="L161" s="2"/>
      <c r="M161" s="2"/>
      <c r="N161" s="2"/>
      <c r="O161" s="2"/>
      <c r="P161" s="2"/>
      <c r="S161" s="2"/>
      <c r="T161" s="1"/>
      <c r="W161" s="1"/>
      <c r="AA161" s="1"/>
      <c r="AD161" s="1"/>
      <c r="AI161" s="1"/>
      <c r="AJ161" s="2"/>
      <c r="AL161" s="1"/>
      <c r="AM161" s="2"/>
      <c r="AQ161" s="2"/>
      <c r="AT161" s="2"/>
      <c r="AY161" s="2"/>
      <c r="BB161" s="2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</row>
    <row r="162" spans="3:162" x14ac:dyDescent="0.25">
      <c r="C162" s="1"/>
      <c r="G162" s="2"/>
      <c r="H162" s="2"/>
      <c r="I162" s="2"/>
      <c r="J162" s="2"/>
      <c r="K162" s="2"/>
      <c r="L162" s="2"/>
      <c r="M162" s="2"/>
      <c r="N162" s="2"/>
      <c r="O162" s="2"/>
      <c r="P162" s="2"/>
      <c r="S162" s="2"/>
      <c r="T162" s="1"/>
      <c r="W162" s="1"/>
      <c r="AA162" s="1"/>
      <c r="AD162" s="1"/>
      <c r="AI162" s="1"/>
      <c r="AJ162" s="2"/>
      <c r="AL162" s="1"/>
      <c r="AM162" s="2"/>
      <c r="AQ162" s="2"/>
      <c r="AT162" s="2"/>
      <c r="AY162" s="2"/>
      <c r="BB162" s="2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</row>
    <row r="163" spans="3:162" x14ac:dyDescent="0.25">
      <c r="C163" s="1"/>
      <c r="G163" s="2"/>
      <c r="H163" s="2"/>
      <c r="I163" s="2"/>
      <c r="J163" s="2"/>
      <c r="K163" s="2"/>
      <c r="L163" s="2"/>
      <c r="M163" s="2"/>
      <c r="N163" s="2"/>
      <c r="O163" s="2"/>
      <c r="P163" s="2"/>
      <c r="S163" s="2"/>
      <c r="T163" s="1"/>
      <c r="W163" s="1"/>
      <c r="AA163" s="1"/>
      <c r="AD163" s="1"/>
      <c r="AI163" s="1"/>
      <c r="AJ163" s="2"/>
      <c r="AL163" s="1"/>
      <c r="AM163" s="2"/>
      <c r="AQ163" s="2"/>
      <c r="AT163" s="2"/>
      <c r="AY163" s="2"/>
      <c r="BB163" s="2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</row>
    <row r="164" spans="3:162" x14ac:dyDescent="0.25">
      <c r="C164" s="1"/>
      <c r="G164" s="2"/>
      <c r="H164" s="2"/>
      <c r="I164" s="2"/>
      <c r="J164" s="2"/>
      <c r="K164" s="2"/>
      <c r="L164" s="2"/>
      <c r="M164" s="2"/>
      <c r="N164" s="2"/>
      <c r="O164" s="2"/>
      <c r="P164" s="2"/>
      <c r="S164" s="2"/>
      <c r="T164" s="1"/>
      <c r="W164" s="1"/>
      <c r="AA164" s="1"/>
      <c r="AD164" s="1"/>
      <c r="AI164" s="1"/>
      <c r="AJ164" s="2"/>
      <c r="AL164" s="1"/>
      <c r="AM164" s="2"/>
      <c r="AQ164" s="2"/>
      <c r="AT164" s="2"/>
      <c r="AY164" s="2"/>
      <c r="BB164" s="2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</row>
    <row r="165" spans="3:162" x14ac:dyDescent="0.25">
      <c r="C165" s="1"/>
      <c r="G165" s="2"/>
      <c r="H165" s="2"/>
      <c r="I165" s="2"/>
      <c r="J165" s="2"/>
      <c r="K165" s="2"/>
      <c r="L165" s="2"/>
      <c r="M165" s="2"/>
      <c r="N165" s="2"/>
      <c r="O165" s="2"/>
      <c r="P165" s="2"/>
      <c r="S165" s="2"/>
      <c r="T165" s="1"/>
      <c r="W165" s="1"/>
      <c r="AA165" s="1"/>
      <c r="AD165" s="1"/>
      <c r="AI165" s="1"/>
      <c r="AJ165" s="2"/>
      <c r="AL165" s="1"/>
      <c r="AM165" s="2"/>
      <c r="AQ165" s="2"/>
      <c r="AT165" s="2"/>
      <c r="AY165" s="2"/>
      <c r="BB165" s="2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</row>
    <row r="166" spans="3:162" x14ac:dyDescent="0.25">
      <c r="C166" s="1"/>
      <c r="G166" s="2"/>
      <c r="H166" s="2"/>
      <c r="I166" s="2"/>
      <c r="J166" s="2"/>
      <c r="K166" s="2"/>
      <c r="L166" s="2"/>
      <c r="M166" s="2"/>
      <c r="N166" s="2"/>
      <c r="O166" s="2"/>
      <c r="P166" s="2"/>
      <c r="S166" s="2"/>
      <c r="T166" s="1"/>
      <c r="W166" s="1"/>
      <c r="AA166" s="1"/>
      <c r="AD166" s="1"/>
      <c r="AI166" s="1"/>
      <c r="AJ166" s="2"/>
      <c r="AL166" s="1"/>
      <c r="AM166" s="2"/>
      <c r="AQ166" s="2"/>
      <c r="AT166" s="2"/>
      <c r="AY166" s="2"/>
      <c r="BB166" s="2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</row>
    <row r="167" spans="3:162" x14ac:dyDescent="0.25">
      <c r="C167" s="1"/>
      <c r="G167" s="2"/>
      <c r="H167" s="2"/>
      <c r="I167" s="2"/>
      <c r="J167" s="2"/>
      <c r="K167" s="2"/>
      <c r="L167" s="2"/>
      <c r="M167" s="2"/>
      <c r="N167" s="2"/>
      <c r="O167" s="2"/>
      <c r="P167" s="2"/>
      <c r="S167" s="2"/>
      <c r="T167" s="1"/>
      <c r="W167" s="1"/>
      <c r="AA167" s="1"/>
      <c r="AD167" s="1"/>
      <c r="AI167" s="1"/>
      <c r="AJ167" s="2"/>
      <c r="AL167" s="1"/>
      <c r="AM167" s="2"/>
      <c r="AQ167" s="2"/>
      <c r="AT167" s="2"/>
      <c r="AY167" s="2"/>
      <c r="BB167" s="2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</row>
    <row r="168" spans="3:162" x14ac:dyDescent="0.25">
      <c r="C168" s="1"/>
      <c r="G168" s="2"/>
      <c r="H168" s="2"/>
      <c r="I168" s="2"/>
      <c r="J168" s="2"/>
      <c r="K168" s="2"/>
      <c r="L168" s="2"/>
      <c r="M168" s="2"/>
      <c r="N168" s="2"/>
      <c r="O168" s="2"/>
      <c r="P168" s="2"/>
      <c r="S168" s="2"/>
      <c r="T168" s="1"/>
      <c r="W168" s="1"/>
      <c r="AA168" s="1"/>
      <c r="AD168" s="1"/>
      <c r="AI168" s="1"/>
      <c r="AJ168" s="2"/>
      <c r="AL168" s="1"/>
      <c r="AM168" s="2"/>
      <c r="AQ168" s="2"/>
      <c r="AT168" s="2"/>
      <c r="AY168" s="2"/>
      <c r="BB168" s="2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</row>
    <row r="169" spans="3:162" x14ac:dyDescent="0.25">
      <c r="C169" s="1"/>
      <c r="G169" s="2"/>
      <c r="H169" s="2"/>
      <c r="I169" s="2"/>
      <c r="J169" s="2"/>
      <c r="K169" s="2"/>
      <c r="L169" s="2"/>
      <c r="M169" s="2"/>
      <c r="N169" s="2"/>
      <c r="O169" s="2"/>
      <c r="P169" s="2"/>
      <c r="S169" s="2"/>
      <c r="T169" s="1"/>
      <c r="W169" s="1"/>
      <c r="AA169" s="1"/>
      <c r="AD169" s="1"/>
      <c r="AI169" s="1"/>
      <c r="AJ169" s="2"/>
      <c r="AL169" s="1"/>
      <c r="AM169" s="2"/>
      <c r="AQ169" s="2"/>
      <c r="AT169" s="2"/>
      <c r="AY169" s="2"/>
      <c r="BB169" s="2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</row>
    <row r="170" spans="3:162" x14ac:dyDescent="0.25">
      <c r="C170" s="1"/>
      <c r="G170" s="2"/>
      <c r="H170" s="2"/>
      <c r="I170" s="2"/>
      <c r="J170" s="2"/>
      <c r="K170" s="2"/>
      <c r="L170" s="2"/>
      <c r="M170" s="2"/>
      <c r="N170" s="2"/>
      <c r="O170" s="2"/>
      <c r="P170" s="2"/>
      <c r="S170" s="2"/>
      <c r="T170" s="1"/>
      <c r="W170" s="1"/>
      <c r="AA170" s="1"/>
      <c r="AD170" s="1"/>
      <c r="AI170" s="1"/>
      <c r="AJ170" s="2"/>
      <c r="AL170" s="1"/>
      <c r="AM170" s="2"/>
      <c r="AQ170" s="2"/>
      <c r="AT170" s="2"/>
      <c r="AY170" s="2"/>
      <c r="BB170" s="2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</row>
    <row r="171" spans="3:162" x14ac:dyDescent="0.25">
      <c r="C171" s="1"/>
      <c r="G171" s="2"/>
      <c r="H171" s="2"/>
      <c r="I171" s="2"/>
      <c r="J171" s="2"/>
      <c r="K171" s="2"/>
      <c r="L171" s="2"/>
      <c r="M171" s="2"/>
      <c r="N171" s="2"/>
      <c r="O171" s="2"/>
      <c r="P171" s="2"/>
      <c r="S171" s="2"/>
      <c r="T171" s="1"/>
      <c r="W171" s="1"/>
      <c r="AA171" s="1"/>
      <c r="AD171" s="1"/>
      <c r="AI171" s="1"/>
      <c r="AJ171" s="2"/>
      <c r="AL171" s="1"/>
      <c r="AM171" s="2"/>
      <c r="AQ171" s="2"/>
      <c r="AT171" s="2"/>
      <c r="AY171" s="2"/>
      <c r="BB171" s="2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</row>
    <row r="172" spans="3:162" x14ac:dyDescent="0.25">
      <c r="C172" s="1"/>
      <c r="G172" s="2"/>
      <c r="H172" s="2"/>
      <c r="I172" s="2"/>
      <c r="J172" s="2"/>
      <c r="K172" s="2"/>
      <c r="L172" s="2"/>
      <c r="M172" s="2"/>
      <c r="N172" s="2"/>
      <c r="O172" s="2"/>
      <c r="P172" s="2"/>
      <c r="S172" s="2"/>
      <c r="T172" s="1"/>
      <c r="W172" s="1"/>
      <c r="AA172" s="1"/>
      <c r="AD172" s="1"/>
      <c r="AI172" s="1"/>
      <c r="AJ172" s="2"/>
      <c r="AL172" s="1"/>
      <c r="AM172" s="2"/>
      <c r="AQ172" s="2"/>
      <c r="AT172" s="2"/>
      <c r="AY172" s="2"/>
      <c r="BB172" s="2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</row>
    <row r="173" spans="3:162" x14ac:dyDescent="0.25">
      <c r="C173" s="1"/>
      <c r="G173" s="2"/>
      <c r="H173" s="2"/>
      <c r="I173" s="2"/>
      <c r="J173" s="2"/>
      <c r="K173" s="2"/>
      <c r="L173" s="2"/>
      <c r="M173" s="2"/>
      <c r="N173" s="2"/>
      <c r="O173" s="2"/>
      <c r="P173" s="2"/>
      <c r="S173" s="2"/>
      <c r="T173" s="1"/>
      <c r="W173" s="1"/>
      <c r="AA173" s="1"/>
      <c r="AD173" s="1"/>
      <c r="AI173" s="1"/>
      <c r="AJ173" s="2"/>
      <c r="AL173" s="1"/>
      <c r="AM173" s="2"/>
      <c r="AQ173" s="2"/>
      <c r="AT173" s="2"/>
      <c r="AY173" s="2"/>
      <c r="BB173" s="2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</row>
    <row r="174" spans="3:162" x14ac:dyDescent="0.25">
      <c r="C174" s="1"/>
      <c r="G174" s="2"/>
      <c r="H174" s="2"/>
      <c r="I174" s="2"/>
      <c r="J174" s="2"/>
      <c r="K174" s="2"/>
      <c r="L174" s="2"/>
      <c r="M174" s="2"/>
      <c r="N174" s="2"/>
      <c r="O174" s="2"/>
      <c r="P174" s="2"/>
      <c r="S174" s="2"/>
      <c r="T174" s="1"/>
      <c r="W174" s="1"/>
      <c r="AA174" s="1"/>
      <c r="AD174" s="1"/>
      <c r="AI174" s="1"/>
      <c r="AJ174" s="2"/>
      <c r="AL174" s="1"/>
      <c r="AM174" s="2"/>
      <c r="AQ174" s="2"/>
      <c r="AT174" s="2"/>
      <c r="AY174" s="2"/>
      <c r="BB174" s="2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</row>
    <row r="175" spans="3:162" x14ac:dyDescent="0.25">
      <c r="C175" s="1"/>
      <c r="G175" s="2"/>
      <c r="H175" s="2"/>
      <c r="I175" s="2"/>
      <c r="J175" s="2"/>
      <c r="K175" s="2"/>
      <c r="L175" s="2"/>
      <c r="M175" s="2"/>
      <c r="N175" s="2"/>
      <c r="O175" s="2"/>
      <c r="P175" s="2"/>
      <c r="S175" s="2"/>
      <c r="T175" s="1"/>
      <c r="W175" s="1"/>
      <c r="AA175" s="1"/>
      <c r="AD175" s="1"/>
      <c r="AI175" s="1"/>
      <c r="AJ175" s="2"/>
      <c r="AL175" s="1"/>
      <c r="AM175" s="2"/>
      <c r="AQ175" s="2"/>
      <c r="AT175" s="2"/>
      <c r="AY175" s="2"/>
      <c r="BB175" s="2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</row>
    <row r="176" spans="3:162" x14ac:dyDescent="0.25">
      <c r="C176" s="1"/>
      <c r="G176" s="2"/>
      <c r="H176" s="2"/>
      <c r="I176" s="2"/>
      <c r="J176" s="2"/>
      <c r="K176" s="2"/>
      <c r="L176" s="2"/>
      <c r="M176" s="2"/>
      <c r="N176" s="2"/>
      <c r="O176" s="2"/>
      <c r="P176" s="2"/>
      <c r="S176" s="2"/>
      <c r="T176" s="1"/>
      <c r="W176" s="1"/>
      <c r="AA176" s="1"/>
      <c r="AD176" s="1"/>
      <c r="AI176" s="1"/>
      <c r="AJ176" s="2"/>
      <c r="AL176" s="1"/>
      <c r="AM176" s="2"/>
      <c r="AQ176" s="2"/>
      <c r="AT176" s="2"/>
      <c r="AY176" s="2"/>
      <c r="BB176" s="2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</row>
    <row r="177" spans="3:162" x14ac:dyDescent="0.25">
      <c r="C177" s="1"/>
      <c r="G177" s="2"/>
      <c r="H177" s="2"/>
      <c r="I177" s="2"/>
      <c r="J177" s="2"/>
      <c r="K177" s="2"/>
      <c r="L177" s="2"/>
      <c r="M177" s="2"/>
      <c r="N177" s="2"/>
      <c r="O177" s="2"/>
      <c r="P177" s="2"/>
      <c r="S177" s="2"/>
      <c r="T177" s="1"/>
      <c r="W177" s="1"/>
      <c r="AA177" s="1"/>
      <c r="AD177" s="1"/>
      <c r="AI177" s="1"/>
      <c r="AJ177" s="2"/>
      <c r="AL177" s="1"/>
      <c r="AM177" s="2"/>
      <c r="AQ177" s="2"/>
      <c r="AT177" s="2"/>
      <c r="AY177" s="2"/>
      <c r="BB177" s="2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</row>
    <row r="178" spans="3:162" x14ac:dyDescent="0.25">
      <c r="C178" s="1"/>
      <c r="G178" s="2"/>
      <c r="H178" s="2"/>
      <c r="I178" s="2"/>
      <c r="J178" s="2"/>
      <c r="K178" s="2"/>
      <c r="L178" s="2"/>
      <c r="M178" s="2"/>
      <c r="N178" s="2"/>
      <c r="O178" s="2"/>
      <c r="P178" s="2"/>
      <c r="S178" s="2"/>
      <c r="T178" s="1"/>
      <c r="W178" s="1"/>
      <c r="AA178" s="1"/>
      <c r="AD178" s="1"/>
      <c r="AI178" s="1"/>
      <c r="AJ178" s="2"/>
      <c r="AL178" s="1"/>
      <c r="AM178" s="2"/>
      <c r="AQ178" s="2"/>
      <c r="AT178" s="2"/>
      <c r="AY178" s="2"/>
      <c r="BB178" s="2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</row>
    <row r="179" spans="3:162" x14ac:dyDescent="0.25">
      <c r="C179" s="1"/>
      <c r="G179" s="2"/>
      <c r="H179" s="2"/>
      <c r="I179" s="2"/>
      <c r="J179" s="2"/>
      <c r="K179" s="2"/>
      <c r="L179" s="2"/>
      <c r="M179" s="2"/>
      <c r="N179" s="2"/>
      <c r="O179" s="2"/>
      <c r="P179" s="2"/>
      <c r="S179" s="2"/>
      <c r="T179" s="1"/>
      <c r="W179" s="1"/>
      <c r="AA179" s="1"/>
      <c r="AD179" s="1"/>
      <c r="AI179" s="1"/>
      <c r="AJ179" s="2"/>
      <c r="AL179" s="1"/>
      <c r="AM179" s="2"/>
      <c r="AQ179" s="2"/>
      <c r="AT179" s="2"/>
      <c r="AY179" s="2"/>
      <c r="BB179" s="2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</row>
    <row r="180" spans="3:162" x14ac:dyDescent="0.25">
      <c r="C180" s="1"/>
      <c r="G180" s="2"/>
      <c r="H180" s="2"/>
      <c r="I180" s="2"/>
      <c r="J180" s="2"/>
      <c r="K180" s="2"/>
      <c r="L180" s="2"/>
      <c r="M180" s="2"/>
      <c r="N180" s="2"/>
      <c r="O180" s="2"/>
      <c r="P180" s="2"/>
      <c r="S180" s="2"/>
      <c r="T180" s="1"/>
      <c r="W180" s="1"/>
      <c r="AA180" s="1"/>
      <c r="AD180" s="1"/>
      <c r="AI180" s="1"/>
      <c r="AJ180" s="2"/>
      <c r="AL180" s="1"/>
      <c r="AM180" s="2"/>
      <c r="AQ180" s="2"/>
      <c r="AT180" s="2"/>
      <c r="AY180" s="2"/>
      <c r="BB180" s="2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</row>
    <row r="181" spans="3:162" x14ac:dyDescent="0.25">
      <c r="C181" s="1"/>
      <c r="G181" s="2"/>
      <c r="H181" s="2"/>
      <c r="I181" s="2"/>
      <c r="J181" s="2"/>
      <c r="K181" s="2"/>
      <c r="L181" s="2"/>
      <c r="M181" s="2"/>
      <c r="N181" s="2"/>
      <c r="O181" s="2"/>
      <c r="P181" s="2"/>
      <c r="S181" s="2"/>
      <c r="T181" s="1"/>
      <c r="W181" s="1"/>
      <c r="AA181" s="1"/>
      <c r="AD181" s="1"/>
      <c r="AI181" s="1"/>
      <c r="AJ181" s="2"/>
      <c r="AL181" s="1"/>
      <c r="AM181" s="2"/>
      <c r="AQ181" s="2"/>
      <c r="AT181" s="2"/>
      <c r="AY181" s="2"/>
      <c r="BB181" s="2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</row>
    <row r="182" spans="3:162" x14ac:dyDescent="0.25">
      <c r="C182" s="1"/>
      <c r="G182" s="2"/>
      <c r="H182" s="2"/>
      <c r="I182" s="2"/>
      <c r="J182" s="2"/>
      <c r="K182" s="2"/>
      <c r="L182" s="2"/>
      <c r="M182" s="2"/>
      <c r="N182" s="2"/>
      <c r="O182" s="2"/>
      <c r="P182" s="2"/>
      <c r="S182" s="2"/>
      <c r="T182" s="1"/>
      <c r="W182" s="1"/>
      <c r="AA182" s="1"/>
      <c r="AD182" s="1"/>
      <c r="AI182" s="1"/>
      <c r="AJ182" s="2"/>
      <c r="AL182" s="1"/>
      <c r="AM182" s="2"/>
      <c r="AQ182" s="2"/>
      <c r="AT182" s="2"/>
      <c r="AY182" s="2"/>
      <c r="BB182" s="2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</row>
    <row r="183" spans="3:162" x14ac:dyDescent="0.25">
      <c r="C183" s="1"/>
      <c r="G183" s="2"/>
      <c r="H183" s="2"/>
      <c r="I183" s="2"/>
      <c r="J183" s="2"/>
      <c r="K183" s="2"/>
      <c r="L183" s="2"/>
      <c r="M183" s="2"/>
      <c r="N183" s="2"/>
      <c r="O183" s="2"/>
      <c r="P183" s="2"/>
      <c r="S183" s="2"/>
      <c r="T183" s="1"/>
      <c r="W183" s="1"/>
      <c r="AA183" s="1"/>
      <c r="AD183" s="1"/>
      <c r="AI183" s="1"/>
      <c r="AJ183" s="2"/>
      <c r="AL183" s="1"/>
      <c r="AM183" s="2"/>
      <c r="AQ183" s="2"/>
      <c r="AT183" s="2"/>
      <c r="AY183" s="2"/>
      <c r="BB183" s="2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</row>
    <row r="184" spans="3:162" x14ac:dyDescent="0.25">
      <c r="C184" s="1"/>
      <c r="G184" s="2"/>
      <c r="H184" s="2"/>
      <c r="I184" s="2"/>
      <c r="J184" s="2"/>
      <c r="K184" s="2"/>
      <c r="L184" s="2"/>
      <c r="M184" s="2"/>
      <c r="N184" s="2"/>
      <c r="O184" s="2"/>
      <c r="P184" s="2"/>
      <c r="S184" s="2"/>
      <c r="T184" s="1"/>
      <c r="W184" s="1"/>
      <c r="AA184" s="1"/>
      <c r="AD184" s="1"/>
      <c r="AI184" s="1"/>
      <c r="AJ184" s="2"/>
      <c r="AL184" s="1"/>
      <c r="AM184" s="2"/>
      <c r="AQ184" s="2"/>
      <c r="AT184" s="2"/>
      <c r="AY184" s="2"/>
      <c r="BB184" s="2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</row>
    <row r="185" spans="3:162" x14ac:dyDescent="0.25">
      <c r="C185" s="1"/>
      <c r="G185" s="2"/>
      <c r="H185" s="2"/>
      <c r="I185" s="2"/>
      <c r="J185" s="2"/>
      <c r="K185" s="2"/>
      <c r="L185" s="2"/>
      <c r="M185" s="2"/>
      <c r="N185" s="2"/>
      <c r="O185" s="2"/>
      <c r="P185" s="2"/>
      <c r="S185" s="2"/>
      <c r="T185" s="1"/>
      <c r="W185" s="1"/>
      <c r="AA185" s="1"/>
      <c r="AD185" s="1"/>
      <c r="AI185" s="1"/>
      <c r="AJ185" s="2"/>
      <c r="AL185" s="1"/>
      <c r="AM185" s="2"/>
      <c r="AQ185" s="2"/>
      <c r="AT185" s="2"/>
      <c r="AY185" s="2"/>
      <c r="BB185" s="2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</row>
    <row r="186" spans="3:162" x14ac:dyDescent="0.25">
      <c r="C186" s="1"/>
      <c r="G186" s="2"/>
      <c r="H186" s="2"/>
      <c r="I186" s="2"/>
      <c r="J186" s="2"/>
      <c r="K186" s="2"/>
      <c r="L186" s="2"/>
      <c r="M186" s="2"/>
      <c r="N186" s="2"/>
      <c r="O186" s="2"/>
      <c r="P186" s="2"/>
      <c r="S186" s="2"/>
      <c r="T186" s="1"/>
      <c r="W186" s="1"/>
      <c r="AA186" s="1"/>
      <c r="AD186" s="1"/>
      <c r="AI186" s="1"/>
      <c r="AJ186" s="2"/>
      <c r="AL186" s="1"/>
      <c r="AM186" s="2"/>
      <c r="AQ186" s="2"/>
      <c r="AT186" s="2"/>
      <c r="AY186" s="2"/>
      <c r="BB186" s="2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</row>
    <row r="187" spans="3:162" x14ac:dyDescent="0.25">
      <c r="C187" s="1"/>
      <c r="G187" s="2"/>
      <c r="H187" s="2"/>
      <c r="I187" s="2"/>
      <c r="J187" s="2"/>
      <c r="K187" s="2"/>
      <c r="L187" s="2"/>
      <c r="M187" s="2"/>
      <c r="N187" s="2"/>
      <c r="O187" s="2"/>
      <c r="P187" s="2"/>
      <c r="S187" s="2"/>
      <c r="T187" s="1"/>
      <c r="W187" s="1"/>
      <c r="AA187" s="1"/>
      <c r="AD187" s="1"/>
      <c r="AI187" s="1"/>
      <c r="AJ187" s="2"/>
      <c r="AL187" s="1"/>
      <c r="AM187" s="2"/>
      <c r="AQ187" s="2"/>
      <c r="AT187" s="2"/>
      <c r="AY187" s="2"/>
      <c r="BB187" s="2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</row>
    <row r="188" spans="3:162" x14ac:dyDescent="0.25">
      <c r="C188" s="1"/>
      <c r="G188" s="2"/>
      <c r="H188" s="2"/>
      <c r="I188" s="2"/>
      <c r="J188" s="2"/>
      <c r="K188" s="2"/>
      <c r="L188" s="2"/>
      <c r="M188" s="2"/>
      <c r="N188" s="2"/>
      <c r="O188" s="2"/>
      <c r="P188" s="2"/>
      <c r="S188" s="2"/>
      <c r="T188" s="1"/>
      <c r="W188" s="1"/>
      <c r="AA188" s="1"/>
      <c r="AD188" s="1"/>
      <c r="AI188" s="1"/>
      <c r="AJ188" s="2"/>
      <c r="AL188" s="1"/>
      <c r="AM188" s="2"/>
      <c r="AQ188" s="2"/>
      <c r="AT188" s="2"/>
      <c r="AY188" s="2"/>
      <c r="BB188" s="2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</row>
    <row r="189" spans="3:162" x14ac:dyDescent="0.25">
      <c r="C189" s="1"/>
      <c r="G189" s="2"/>
      <c r="H189" s="2"/>
      <c r="I189" s="2"/>
      <c r="J189" s="2"/>
      <c r="K189" s="2"/>
      <c r="L189" s="2"/>
      <c r="M189" s="2"/>
      <c r="N189" s="2"/>
      <c r="O189" s="2"/>
      <c r="P189" s="2"/>
      <c r="S189" s="2"/>
      <c r="T189" s="1"/>
      <c r="W189" s="1"/>
      <c r="AA189" s="1"/>
      <c r="AD189" s="1"/>
      <c r="AI189" s="1"/>
      <c r="AJ189" s="2"/>
      <c r="AL189" s="1"/>
      <c r="AM189" s="2"/>
      <c r="AQ189" s="2"/>
      <c r="AT189" s="2"/>
      <c r="AY189" s="2"/>
      <c r="BB189" s="2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</row>
    <row r="190" spans="3:162" x14ac:dyDescent="0.25">
      <c r="C190" s="1"/>
      <c r="G190" s="2"/>
      <c r="H190" s="2"/>
      <c r="I190" s="2"/>
      <c r="J190" s="2"/>
      <c r="K190" s="2"/>
      <c r="L190" s="2"/>
      <c r="M190" s="2"/>
      <c r="N190" s="2"/>
      <c r="O190" s="2"/>
      <c r="P190" s="2"/>
      <c r="S190" s="2"/>
      <c r="T190" s="1"/>
      <c r="W190" s="1"/>
      <c r="AA190" s="1"/>
      <c r="AD190" s="1"/>
      <c r="AI190" s="1"/>
      <c r="AJ190" s="2"/>
      <c r="AL190" s="1"/>
      <c r="AM190" s="2"/>
      <c r="AQ190" s="2"/>
      <c r="AT190" s="2"/>
      <c r="AY190" s="2"/>
      <c r="BB190" s="2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</row>
    <row r="191" spans="3:162" x14ac:dyDescent="0.25">
      <c r="C191" s="1"/>
      <c r="G191" s="2"/>
      <c r="H191" s="2"/>
      <c r="I191" s="2"/>
      <c r="J191" s="2"/>
      <c r="K191" s="2"/>
      <c r="L191" s="2"/>
      <c r="M191" s="2"/>
      <c r="N191" s="2"/>
      <c r="O191" s="2"/>
      <c r="P191" s="2"/>
      <c r="S191" s="2"/>
      <c r="T191" s="1"/>
      <c r="W191" s="1"/>
      <c r="AA191" s="1"/>
      <c r="AD191" s="1"/>
      <c r="AI191" s="1"/>
      <c r="AJ191" s="2"/>
      <c r="AL191" s="1"/>
      <c r="AM191" s="2"/>
      <c r="AQ191" s="2"/>
      <c r="AT191" s="2"/>
      <c r="AY191" s="2"/>
      <c r="BB191" s="2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</row>
    <row r="192" spans="3:162" x14ac:dyDescent="0.25">
      <c r="C192" s="1"/>
      <c r="G192" s="2"/>
      <c r="H192" s="2"/>
      <c r="I192" s="2"/>
      <c r="J192" s="2"/>
      <c r="K192" s="2"/>
      <c r="L192" s="2"/>
      <c r="M192" s="2"/>
      <c r="N192" s="2"/>
      <c r="O192" s="2"/>
      <c r="P192" s="2"/>
      <c r="S192" s="2"/>
      <c r="T192" s="1"/>
      <c r="W192" s="1"/>
      <c r="AA192" s="1"/>
      <c r="AD192" s="1"/>
      <c r="AI192" s="1"/>
      <c r="AJ192" s="2"/>
      <c r="AL192" s="1"/>
      <c r="AM192" s="2"/>
      <c r="AQ192" s="2"/>
      <c r="AT192" s="2"/>
      <c r="AY192" s="2"/>
      <c r="BB192" s="2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</row>
    <row r="193" spans="3:162" x14ac:dyDescent="0.25">
      <c r="C193" s="1"/>
      <c r="G193" s="2"/>
      <c r="H193" s="2"/>
      <c r="I193" s="2"/>
      <c r="J193" s="2"/>
      <c r="K193" s="2"/>
      <c r="L193" s="2"/>
      <c r="M193" s="2"/>
      <c r="N193" s="2"/>
      <c r="O193" s="2"/>
      <c r="P193" s="2"/>
      <c r="S193" s="2"/>
      <c r="T193" s="1"/>
      <c r="W193" s="1"/>
      <c r="AA193" s="1"/>
      <c r="AD193" s="1"/>
      <c r="AI193" s="1"/>
      <c r="AJ193" s="2"/>
      <c r="AL193" s="1"/>
      <c r="AM193" s="2"/>
      <c r="AQ193" s="2"/>
      <c r="AT193" s="2"/>
      <c r="AY193" s="2"/>
      <c r="BB193" s="2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</row>
    <row r="194" spans="3:162" x14ac:dyDescent="0.25">
      <c r="C194" s="1"/>
      <c r="G194" s="2"/>
      <c r="H194" s="2"/>
      <c r="I194" s="2"/>
      <c r="J194" s="2"/>
      <c r="K194" s="2"/>
      <c r="L194" s="2"/>
      <c r="M194" s="2"/>
      <c r="N194" s="2"/>
      <c r="O194" s="2"/>
      <c r="P194" s="2"/>
      <c r="S194" s="2"/>
      <c r="T194" s="1"/>
      <c r="W194" s="1"/>
      <c r="AA194" s="1"/>
      <c r="AD194" s="1"/>
      <c r="AI194" s="1"/>
      <c r="AJ194" s="2"/>
      <c r="AL194" s="1"/>
      <c r="AM194" s="2"/>
      <c r="AQ194" s="2"/>
      <c r="AT194" s="2"/>
      <c r="AY194" s="2"/>
      <c r="BB194" s="2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</row>
    <row r="195" spans="3:162" x14ac:dyDescent="0.25">
      <c r="C195" s="1"/>
      <c r="G195" s="2"/>
      <c r="H195" s="2"/>
      <c r="I195" s="2"/>
      <c r="J195" s="2"/>
      <c r="K195" s="2"/>
      <c r="L195" s="2"/>
      <c r="M195" s="2"/>
      <c r="N195" s="2"/>
      <c r="O195" s="2"/>
      <c r="P195" s="2"/>
      <c r="S195" s="2"/>
      <c r="T195" s="1"/>
      <c r="W195" s="1"/>
      <c r="AA195" s="1"/>
      <c r="AD195" s="1"/>
      <c r="AI195" s="1"/>
      <c r="AJ195" s="2"/>
      <c r="AL195" s="1"/>
      <c r="AM195" s="2"/>
      <c r="AQ195" s="2"/>
      <c r="AT195" s="2"/>
      <c r="AY195" s="2"/>
      <c r="BB195" s="2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</row>
    <row r="196" spans="3:162" x14ac:dyDescent="0.25">
      <c r="C196" s="1"/>
      <c r="G196" s="2"/>
      <c r="H196" s="2"/>
      <c r="I196" s="2"/>
      <c r="J196" s="2"/>
      <c r="K196" s="2"/>
      <c r="L196" s="2"/>
      <c r="M196" s="2"/>
      <c r="N196" s="2"/>
      <c r="O196" s="2"/>
      <c r="P196" s="2"/>
      <c r="S196" s="2"/>
      <c r="T196" s="1"/>
      <c r="W196" s="1"/>
      <c r="AA196" s="1"/>
      <c r="AD196" s="1"/>
      <c r="AI196" s="1"/>
      <c r="AJ196" s="2"/>
      <c r="AL196" s="1"/>
      <c r="AM196" s="2"/>
      <c r="AQ196" s="2"/>
      <c r="AT196" s="2"/>
      <c r="AY196" s="2"/>
      <c r="BB196" s="2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</row>
    <row r="197" spans="3:162" x14ac:dyDescent="0.25">
      <c r="C197" s="1"/>
      <c r="G197" s="2"/>
      <c r="H197" s="2"/>
      <c r="I197" s="2"/>
      <c r="J197" s="2"/>
      <c r="K197" s="2"/>
      <c r="L197" s="2"/>
      <c r="M197" s="2"/>
      <c r="N197" s="2"/>
      <c r="O197" s="2"/>
      <c r="P197" s="2"/>
      <c r="S197" s="2"/>
      <c r="T197" s="1"/>
      <c r="W197" s="1"/>
      <c r="AA197" s="1"/>
      <c r="AD197" s="1"/>
      <c r="AI197" s="1"/>
      <c r="AJ197" s="2"/>
      <c r="AL197" s="1"/>
      <c r="AM197" s="2"/>
      <c r="AQ197" s="2"/>
      <c r="AT197" s="2"/>
      <c r="AY197" s="2"/>
      <c r="BB197" s="2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</row>
    <row r="198" spans="3:162" x14ac:dyDescent="0.25">
      <c r="C198" s="1"/>
      <c r="G198" s="2"/>
      <c r="H198" s="2"/>
      <c r="I198" s="2"/>
      <c r="J198" s="2"/>
      <c r="K198" s="2"/>
      <c r="L198" s="2"/>
      <c r="M198" s="2"/>
      <c r="N198" s="2"/>
      <c r="O198" s="2"/>
      <c r="P198" s="2"/>
      <c r="S198" s="2"/>
      <c r="T198" s="1"/>
      <c r="W198" s="1"/>
      <c r="AA198" s="1"/>
      <c r="AD198" s="1"/>
      <c r="AI198" s="1"/>
      <c r="AJ198" s="2"/>
      <c r="AL198" s="1"/>
      <c r="AM198" s="2"/>
      <c r="AQ198" s="2"/>
      <c r="AT198" s="2"/>
      <c r="AY198" s="2"/>
      <c r="BB198" s="2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</row>
    <row r="199" spans="3:162" x14ac:dyDescent="0.25">
      <c r="C199" s="1"/>
      <c r="G199" s="2"/>
      <c r="H199" s="2"/>
      <c r="I199" s="2"/>
      <c r="J199" s="2"/>
      <c r="K199" s="2"/>
      <c r="L199" s="2"/>
      <c r="M199" s="2"/>
      <c r="N199" s="2"/>
      <c r="O199" s="2"/>
      <c r="P199" s="2"/>
      <c r="S199" s="2"/>
      <c r="T199" s="1"/>
      <c r="W199" s="1"/>
      <c r="AA199" s="1"/>
      <c r="AD199" s="1"/>
      <c r="AI199" s="1"/>
      <c r="AJ199" s="2"/>
      <c r="AL199" s="1"/>
      <c r="AM199" s="2"/>
      <c r="AQ199" s="2"/>
      <c r="AT199" s="2"/>
      <c r="AY199" s="2"/>
      <c r="BB199" s="2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</row>
    <row r="200" spans="3:162" x14ac:dyDescent="0.25">
      <c r="C200" s="1"/>
      <c r="G200" s="2"/>
      <c r="H200" s="2"/>
      <c r="I200" s="2"/>
      <c r="J200" s="2"/>
      <c r="K200" s="2"/>
      <c r="L200" s="2"/>
      <c r="M200" s="2"/>
      <c r="N200" s="2"/>
      <c r="O200" s="2"/>
      <c r="P200" s="2"/>
      <c r="S200" s="2"/>
      <c r="T200" s="1"/>
      <c r="W200" s="1"/>
      <c r="AA200" s="1"/>
      <c r="AD200" s="1"/>
      <c r="AI200" s="1"/>
      <c r="AJ200" s="2"/>
      <c r="AL200" s="1"/>
      <c r="AM200" s="2"/>
      <c r="AQ200" s="2"/>
      <c r="AT200" s="2"/>
      <c r="AY200" s="2"/>
      <c r="BB200" s="2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</row>
    <row r="201" spans="3:162" x14ac:dyDescent="0.25">
      <c r="C201" s="1"/>
      <c r="G201" s="2"/>
      <c r="H201" s="2"/>
      <c r="I201" s="2"/>
      <c r="J201" s="2"/>
      <c r="K201" s="2"/>
      <c r="L201" s="2"/>
      <c r="M201" s="2"/>
      <c r="N201" s="2"/>
      <c r="O201" s="2"/>
      <c r="P201" s="2"/>
      <c r="S201" s="2"/>
      <c r="T201" s="1"/>
      <c r="W201" s="1"/>
      <c r="AA201" s="1"/>
      <c r="AD201" s="1"/>
      <c r="AI201" s="1"/>
      <c r="AJ201" s="2"/>
      <c r="AL201" s="1"/>
      <c r="AM201" s="2"/>
      <c r="AQ201" s="2"/>
      <c r="AT201" s="2"/>
      <c r="AY201" s="2"/>
      <c r="BB201" s="2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</row>
    <row r="202" spans="3:162" x14ac:dyDescent="0.25">
      <c r="C202" s="1"/>
      <c r="G202" s="2"/>
      <c r="H202" s="2"/>
      <c r="I202" s="2"/>
      <c r="J202" s="2"/>
      <c r="K202" s="2"/>
      <c r="L202" s="2"/>
      <c r="M202" s="2"/>
      <c r="N202" s="2"/>
      <c r="O202" s="2"/>
      <c r="P202" s="2"/>
      <c r="S202" s="2"/>
      <c r="T202" s="1"/>
      <c r="W202" s="1"/>
      <c r="AA202" s="1"/>
      <c r="AD202" s="1"/>
      <c r="AI202" s="1"/>
      <c r="AJ202" s="2"/>
      <c r="AL202" s="1"/>
      <c r="AM202" s="2"/>
      <c r="AQ202" s="2"/>
      <c r="AT202" s="2"/>
      <c r="AY202" s="2"/>
      <c r="BB202" s="2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</row>
    <row r="203" spans="3:162" x14ac:dyDescent="0.25">
      <c r="C203" s="1"/>
      <c r="G203" s="2"/>
      <c r="H203" s="2"/>
      <c r="I203" s="2"/>
      <c r="J203" s="2"/>
      <c r="K203" s="2"/>
      <c r="L203" s="2"/>
      <c r="M203" s="2"/>
      <c r="N203" s="2"/>
      <c r="O203" s="2"/>
      <c r="P203" s="2"/>
      <c r="S203" s="2"/>
      <c r="T203" s="1"/>
      <c r="W203" s="1"/>
      <c r="AA203" s="1"/>
      <c r="AD203" s="1"/>
      <c r="AI203" s="1"/>
      <c r="AJ203" s="2"/>
      <c r="AL203" s="1"/>
      <c r="AM203" s="2"/>
      <c r="AQ203" s="2"/>
      <c r="AT203" s="2"/>
      <c r="AY203" s="2"/>
      <c r="BB203" s="2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</row>
    <row r="204" spans="3:162" x14ac:dyDescent="0.25">
      <c r="C204" s="1"/>
      <c r="G204" s="2"/>
      <c r="H204" s="2"/>
      <c r="I204" s="2"/>
      <c r="J204" s="2"/>
      <c r="K204" s="2"/>
      <c r="L204" s="2"/>
      <c r="M204" s="2"/>
      <c r="N204" s="2"/>
      <c r="O204" s="2"/>
      <c r="P204" s="2"/>
      <c r="S204" s="2"/>
      <c r="T204" s="1"/>
      <c r="W204" s="1"/>
      <c r="AA204" s="1"/>
      <c r="AD204" s="1"/>
      <c r="AI204" s="1"/>
      <c r="AJ204" s="2"/>
      <c r="AL204" s="1"/>
      <c r="AM204" s="2"/>
      <c r="AQ204" s="2"/>
      <c r="AT204" s="2"/>
      <c r="AY204" s="2"/>
      <c r="BB204" s="2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</row>
    <row r="205" spans="3:162" x14ac:dyDescent="0.25">
      <c r="C205" s="1"/>
      <c r="G205" s="2"/>
      <c r="H205" s="2"/>
      <c r="I205" s="2"/>
      <c r="J205" s="2"/>
      <c r="K205" s="2"/>
      <c r="L205" s="2"/>
      <c r="M205" s="2"/>
      <c r="N205" s="2"/>
      <c r="O205" s="2"/>
      <c r="P205" s="2"/>
      <c r="S205" s="2"/>
      <c r="T205" s="1"/>
      <c r="W205" s="1"/>
      <c r="AA205" s="1"/>
      <c r="AD205" s="1"/>
      <c r="AI205" s="1"/>
      <c r="AJ205" s="2"/>
      <c r="AL205" s="1"/>
      <c r="AM205" s="2"/>
      <c r="AQ205" s="2"/>
      <c r="AT205" s="2"/>
      <c r="AY205" s="2"/>
      <c r="BB205" s="2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</row>
    <row r="206" spans="3:162" x14ac:dyDescent="0.25">
      <c r="C206" s="1"/>
      <c r="G206" s="2"/>
      <c r="H206" s="2"/>
      <c r="I206" s="2"/>
      <c r="J206" s="2"/>
      <c r="K206" s="2"/>
      <c r="L206" s="2"/>
      <c r="M206" s="2"/>
      <c r="N206" s="2"/>
      <c r="O206" s="2"/>
      <c r="P206" s="2"/>
      <c r="S206" s="2"/>
      <c r="T206" s="1"/>
      <c r="W206" s="1"/>
      <c r="AA206" s="1"/>
      <c r="AD206" s="1"/>
      <c r="AI206" s="1"/>
      <c r="AJ206" s="2"/>
      <c r="AL206" s="1"/>
      <c r="AM206" s="2"/>
      <c r="AQ206" s="2"/>
      <c r="AT206" s="2"/>
      <c r="AY206" s="2"/>
      <c r="BB206" s="2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</row>
    <row r="207" spans="3:162" x14ac:dyDescent="0.25">
      <c r="C207" s="1"/>
      <c r="G207" s="2"/>
      <c r="H207" s="2"/>
      <c r="I207" s="2"/>
      <c r="J207" s="2"/>
      <c r="K207" s="2"/>
      <c r="L207" s="2"/>
      <c r="M207" s="2"/>
      <c r="N207" s="2"/>
      <c r="O207" s="2"/>
      <c r="P207" s="2"/>
      <c r="S207" s="2"/>
      <c r="T207" s="1"/>
      <c r="W207" s="1"/>
      <c r="AA207" s="1"/>
      <c r="AD207" s="1"/>
      <c r="AI207" s="1"/>
      <c r="AJ207" s="2"/>
      <c r="AL207" s="1"/>
      <c r="AM207" s="2"/>
      <c r="AQ207" s="2"/>
      <c r="AT207" s="2"/>
      <c r="AY207" s="2"/>
      <c r="BB207" s="2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</row>
    <row r="208" spans="3:162" x14ac:dyDescent="0.25">
      <c r="C208" s="1"/>
      <c r="G208" s="2"/>
      <c r="H208" s="2"/>
      <c r="I208" s="2"/>
      <c r="J208" s="2"/>
      <c r="K208" s="2"/>
      <c r="L208" s="2"/>
      <c r="M208" s="2"/>
      <c r="N208" s="2"/>
      <c r="O208" s="2"/>
      <c r="P208" s="2"/>
      <c r="S208" s="2"/>
      <c r="T208" s="1"/>
      <c r="W208" s="1"/>
      <c r="AA208" s="1"/>
      <c r="AD208" s="1"/>
      <c r="AI208" s="1"/>
      <c r="AJ208" s="2"/>
      <c r="AL208" s="1"/>
      <c r="AM208" s="2"/>
      <c r="AQ208" s="2"/>
      <c r="AT208" s="2"/>
      <c r="AY208" s="2"/>
      <c r="BB208" s="2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</row>
    <row r="209" spans="3:162" x14ac:dyDescent="0.25">
      <c r="C209" s="1"/>
      <c r="G209" s="2"/>
      <c r="H209" s="2"/>
      <c r="I209" s="2"/>
      <c r="J209" s="2"/>
      <c r="K209" s="2"/>
      <c r="L209" s="2"/>
      <c r="M209" s="2"/>
      <c r="N209" s="2"/>
      <c r="O209" s="2"/>
      <c r="P209" s="2"/>
      <c r="S209" s="2"/>
      <c r="T209" s="1"/>
      <c r="W209" s="1"/>
      <c r="AA209" s="1"/>
      <c r="AD209" s="1"/>
      <c r="AI209" s="1"/>
      <c r="AJ209" s="2"/>
      <c r="AL209" s="1"/>
      <c r="AM209" s="2"/>
      <c r="AQ209" s="2"/>
      <c r="AT209" s="2"/>
      <c r="AY209" s="2"/>
      <c r="BB209" s="2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9" max="1048575" man="1"/>
    <brk id="58" max="1048575" man="1"/>
    <brk id="70" max="1048575" man="1"/>
    <brk id="86" max="1048575" man="1"/>
    <brk id="150" max="95" man="1"/>
    <brk id="186" max="1048575" man="1"/>
    <brk id="210" max="1048575" man="1"/>
    <brk id="218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V209"/>
  <sheetViews>
    <sheetView tabSelected="1" zoomScale="85" zoomScaleNormal="85" zoomScaleSheetLayoutView="100" workbookViewId="0">
      <pane xSplit="2" ySplit="5" topLeftCell="C21" activePane="bottomRight" state="frozen"/>
      <selection activeCell="P28" sqref="P28"/>
      <selection pane="topRight" activeCell="P28" sqref="P28"/>
      <selection pane="bottomLeft" activeCell="P28" sqref="P28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0.85546875" style="2" customWidth="1"/>
    <col min="7" max="16" width="11.85546875" style="1" customWidth="1"/>
    <col min="17" max="18" width="12.140625" style="2" customWidth="1"/>
    <col min="19" max="19" width="12.140625" style="1" customWidth="1"/>
    <col min="20" max="27" width="12.140625" style="2" customWidth="1"/>
    <col min="28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4" width="9.140625" style="2" customWidth="1"/>
    <col min="45" max="45" width="11.85546875" style="2" customWidth="1"/>
    <col min="46" max="46" width="11.28515625" style="2" customWidth="1"/>
    <col min="47" max="47" width="11.7109375" style="1" customWidth="1"/>
    <col min="48" max="48" width="9.140625" style="2" customWidth="1"/>
    <col min="49" max="49" width="10.85546875" style="2" customWidth="1"/>
    <col min="50" max="50" width="10.85546875" style="1" customWidth="1"/>
    <col min="51" max="51" width="11" style="2" customWidth="1"/>
    <col min="52" max="54" width="11.42578125" style="2" customWidth="1"/>
    <col min="55" max="82" width="9.140625" style="2" customWidth="1"/>
    <col min="83" max="83" width="12.42578125" style="2" customWidth="1"/>
    <col min="84" max="105" width="9.140625" style="2" customWidth="1"/>
    <col min="106" max="106" width="12.140625" style="2" customWidth="1"/>
    <col min="107" max="110" width="9.140625" style="2" customWidth="1"/>
    <col min="111" max="115" width="9.140625" style="2" hidden="1" customWidth="1"/>
    <col min="116" max="116" width="9.140625" style="2" customWidth="1"/>
    <col min="117" max="121" width="9.140625" style="2" hidden="1" customWidth="1"/>
    <col min="122" max="122" width="9.140625" style="2" customWidth="1"/>
    <col min="123" max="127" width="9.140625" style="2" hidden="1" customWidth="1"/>
    <col min="128" max="128" width="9.140625" style="2" customWidth="1"/>
    <col min="129" max="133" width="9.140625" style="2" hidden="1" customWidth="1"/>
    <col min="134" max="134" width="9.140625" style="2" customWidth="1"/>
    <col min="135" max="139" width="9.140625" style="2" hidden="1" customWidth="1"/>
    <col min="140" max="140" width="9.140625" style="1" customWidth="1"/>
    <col min="141" max="145" width="9.140625" style="1" hidden="1" customWidth="1"/>
    <col min="146" max="146" width="9.140625" style="1" customWidth="1"/>
    <col min="147" max="151" width="9.140625" style="1" hidden="1" customWidth="1"/>
    <col min="152" max="152" width="9.140625" style="1" customWidth="1"/>
    <col min="153" max="157" width="9.140625" style="1" hidden="1" customWidth="1"/>
    <col min="158" max="158" width="9.140625" style="1" customWidth="1"/>
    <col min="159" max="188" width="9.140625" style="2" customWidth="1"/>
    <col min="189" max="189" width="9.140625" style="2" hidden="1" customWidth="1"/>
    <col min="190" max="197" width="9.140625" style="2" customWidth="1"/>
    <col min="198" max="198" width="9.140625" style="2" hidden="1" customWidth="1"/>
    <col min="199" max="203" width="9.140625" style="2" customWidth="1"/>
    <col min="204" max="204" width="9.140625" style="2" hidden="1" customWidth="1"/>
    <col min="205" max="214" width="9.140625" style="2" customWidth="1"/>
    <col min="215" max="218" width="8.85546875" style="2"/>
    <col min="219" max="219" width="12.7109375" style="2" bestFit="1" customWidth="1"/>
    <col min="220" max="16384" width="8.85546875" style="2"/>
  </cols>
  <sheetData>
    <row r="1" spans="1:191" ht="18.75" x14ac:dyDescent="0.3">
      <c r="A1" s="2" t="s">
        <v>53</v>
      </c>
      <c r="B1" s="6" t="s">
        <v>66</v>
      </c>
      <c r="AW1" s="3"/>
    </row>
    <row r="2" spans="1:191" ht="15.75" x14ac:dyDescent="0.25">
      <c r="A2" s="7" t="s">
        <v>52</v>
      </c>
      <c r="I2" s="1" t="str">
        <f>[1]GSVA_cur!$I$3</f>
        <v>As on 17.03.2025</v>
      </c>
    </row>
    <row r="3" spans="1:191" ht="15.75" x14ac:dyDescent="0.25">
      <c r="A3" s="7"/>
    </row>
    <row r="4" spans="1:191" ht="15.75" x14ac:dyDescent="0.25">
      <c r="A4" s="7"/>
      <c r="E4" s="8"/>
      <c r="F4" s="8" t="s">
        <v>57</v>
      </c>
      <c r="P4" s="2"/>
      <c r="V4" s="1"/>
      <c r="AF4" s="2"/>
      <c r="AI4" s="2"/>
      <c r="AN4" s="2"/>
      <c r="AU4" s="2"/>
      <c r="AX4" s="2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</row>
    <row r="5" spans="1:191" ht="15.75" x14ac:dyDescent="0.25">
      <c r="A5" s="14" t="s">
        <v>0</v>
      </c>
      <c r="B5" s="15" t="s">
        <v>1</v>
      </c>
      <c r="C5" s="16" t="s">
        <v>21</v>
      </c>
      <c r="D5" s="16" t="s">
        <v>22</v>
      </c>
      <c r="E5" s="16" t="s">
        <v>23</v>
      </c>
      <c r="F5" s="16" t="s">
        <v>56</v>
      </c>
      <c r="G5" s="17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71</v>
      </c>
      <c r="M5" s="17" t="s">
        <v>72</v>
      </c>
      <c r="N5" s="17" t="s">
        <v>73</v>
      </c>
      <c r="O5" s="17" t="s">
        <v>74</v>
      </c>
      <c r="P5" s="2"/>
      <c r="V5" s="1"/>
      <c r="AF5" s="2"/>
      <c r="AI5" s="2"/>
      <c r="AN5" s="2"/>
      <c r="AU5" s="2"/>
      <c r="AX5" s="2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</row>
    <row r="6" spans="1:191" s="11" customFormat="1" ht="15.75" x14ac:dyDescent="0.25">
      <c r="A6" s="18" t="s">
        <v>26</v>
      </c>
      <c r="B6" s="19" t="s">
        <v>2</v>
      </c>
      <c r="C6" s="20">
        <f>SUM(C7:C10)</f>
        <v>4026831.3663060688</v>
      </c>
      <c r="D6" s="20">
        <f t="shared" ref="D6:F6" si="0">SUM(D7:D10)</f>
        <v>3903240.4923130018</v>
      </c>
      <c r="E6" s="20">
        <f t="shared" si="0"/>
        <v>3754082.010454135</v>
      </c>
      <c r="F6" s="20">
        <f t="shared" si="0"/>
        <v>3782065.6375950952</v>
      </c>
      <c r="G6" s="20">
        <f t="shared" ref="G6:M6" si="1">SUM(G7:G10)</f>
        <v>3483464.1610299139</v>
      </c>
      <c r="H6" s="20">
        <f t="shared" si="1"/>
        <v>3487744</v>
      </c>
      <c r="I6" s="20">
        <f t="shared" si="1"/>
        <v>3576379.6933631049</v>
      </c>
      <c r="J6" s="20">
        <f t="shared" si="1"/>
        <v>3439488.3821963449</v>
      </c>
      <c r="K6" s="20">
        <f t="shared" si="1"/>
        <v>3336032.9477987154</v>
      </c>
      <c r="L6" s="20">
        <f t="shared" si="1"/>
        <v>3381612.982446007</v>
      </c>
      <c r="M6" s="20">
        <f t="shared" si="1"/>
        <v>3312224.2452106383</v>
      </c>
      <c r="N6" s="20">
        <f t="shared" ref="N6:O6" si="2">SUM(N7:N10)</f>
        <v>3220117.9764099973</v>
      </c>
      <c r="O6" s="20">
        <f t="shared" si="2"/>
        <v>3244411.8493202711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I6" s="12"/>
    </row>
    <row r="7" spans="1:191" ht="15.75" x14ac:dyDescent="0.25">
      <c r="A7" s="21">
        <v>1.1000000000000001</v>
      </c>
      <c r="B7" s="22" t="s">
        <v>59</v>
      </c>
      <c r="C7" s="23">
        <v>2156600.4217587523</v>
      </c>
      <c r="D7" s="23">
        <v>1927695.2443685676</v>
      </c>
      <c r="E7" s="23">
        <v>1810319.3041325998</v>
      </c>
      <c r="F7" s="23">
        <v>1710997.5404658443</v>
      </c>
      <c r="G7" s="23">
        <v>1444814.097533809</v>
      </c>
      <c r="H7" s="23">
        <v>1513952</v>
      </c>
      <c r="I7" s="23">
        <v>1545932.8299660049</v>
      </c>
      <c r="J7" s="23">
        <v>1390909.6362437613</v>
      </c>
      <c r="K7" s="23">
        <v>1355567.0359313437</v>
      </c>
      <c r="L7" s="23">
        <v>1400131.1118522552</v>
      </c>
      <c r="M7" s="23">
        <v>1278133</v>
      </c>
      <c r="N7" s="23">
        <v>1272571.6040382963</v>
      </c>
      <c r="O7" s="23">
        <v>1244425.9352401542</v>
      </c>
      <c r="P7" s="4"/>
      <c r="Q7" s="4"/>
      <c r="R7" s="4"/>
      <c r="S7" s="3"/>
      <c r="T7" s="4"/>
      <c r="U7" s="4"/>
      <c r="V7" s="3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1"/>
      <c r="GG7" s="1"/>
      <c r="GH7" s="1"/>
    </row>
    <row r="8" spans="1:191" ht="15.75" x14ac:dyDescent="0.25">
      <c r="A8" s="21">
        <v>1.2</v>
      </c>
      <c r="B8" s="22" t="s">
        <v>60</v>
      </c>
      <c r="C8" s="23">
        <v>1111658.2121654816</v>
      </c>
      <c r="D8" s="23">
        <v>1215464.7964361759</v>
      </c>
      <c r="E8" s="23">
        <v>1224902.293651219</v>
      </c>
      <c r="F8" s="23">
        <v>1267033.7845571416</v>
      </c>
      <c r="G8" s="23">
        <v>1260046.8646670852</v>
      </c>
      <c r="H8" s="23">
        <v>1164980</v>
      </c>
      <c r="I8" s="23">
        <v>1186678.5786016048</v>
      </c>
      <c r="J8" s="23">
        <v>1159055.1471773167</v>
      </c>
      <c r="K8" s="23">
        <v>1138493.840129772</v>
      </c>
      <c r="L8" s="23">
        <v>1161668.6038119912</v>
      </c>
      <c r="M8" s="23">
        <v>1159499.6366740514</v>
      </c>
      <c r="N8" s="23">
        <v>1083328.5761829251</v>
      </c>
      <c r="O8" s="23">
        <v>1152751.0866129566</v>
      </c>
      <c r="P8" s="4"/>
      <c r="Q8" s="4"/>
      <c r="R8" s="4"/>
      <c r="S8" s="3"/>
      <c r="T8" s="4"/>
      <c r="U8" s="4"/>
      <c r="V8" s="3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1"/>
      <c r="GG8" s="1"/>
      <c r="GH8" s="1"/>
    </row>
    <row r="9" spans="1:191" ht="15.75" x14ac:dyDescent="0.25">
      <c r="A9" s="21">
        <v>1.3</v>
      </c>
      <c r="B9" s="22" t="s">
        <v>61</v>
      </c>
      <c r="C9" s="23">
        <v>425567.395238147</v>
      </c>
      <c r="D9" s="23">
        <v>425906.28000555979</v>
      </c>
      <c r="E9" s="23">
        <v>357800.65585978096</v>
      </c>
      <c r="F9" s="23">
        <v>408682.82833032712</v>
      </c>
      <c r="G9" s="23">
        <v>411742.19882902002</v>
      </c>
      <c r="H9" s="23">
        <v>432963</v>
      </c>
      <c r="I9" s="23">
        <v>422705.41192442738</v>
      </c>
      <c r="J9" s="23">
        <v>439226.45401460316</v>
      </c>
      <c r="K9" s="23">
        <v>466110.92118403927</v>
      </c>
      <c r="L9" s="23">
        <v>471969.07420970983</v>
      </c>
      <c r="M9" s="23">
        <v>463101.23403593898</v>
      </c>
      <c r="N9" s="23">
        <v>451275.76998639799</v>
      </c>
      <c r="O9" s="23">
        <v>452348.09176031622</v>
      </c>
      <c r="P9" s="4"/>
      <c r="Q9" s="4"/>
      <c r="R9" s="4"/>
      <c r="S9" s="3"/>
      <c r="T9" s="4"/>
      <c r="U9" s="4"/>
      <c r="V9" s="3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1"/>
      <c r="GG9" s="1"/>
      <c r="GH9" s="1"/>
    </row>
    <row r="10" spans="1:191" ht="15.75" x14ac:dyDescent="0.25">
      <c r="A10" s="21">
        <v>1.4</v>
      </c>
      <c r="B10" s="22" t="s">
        <v>62</v>
      </c>
      <c r="C10" s="23">
        <v>333005.33714368811</v>
      </c>
      <c r="D10" s="23">
        <v>334174.17150269827</v>
      </c>
      <c r="E10" s="23">
        <v>361059.75681053521</v>
      </c>
      <c r="F10" s="23">
        <v>395351.48424178187</v>
      </c>
      <c r="G10" s="23">
        <v>366861</v>
      </c>
      <c r="H10" s="23">
        <v>375849</v>
      </c>
      <c r="I10" s="23">
        <v>421062.87287106761</v>
      </c>
      <c r="J10" s="23">
        <v>450297.1447606642</v>
      </c>
      <c r="K10" s="23">
        <v>375861.15055356093</v>
      </c>
      <c r="L10" s="23">
        <v>347844.19257205131</v>
      </c>
      <c r="M10" s="23">
        <v>411490.374500648</v>
      </c>
      <c r="N10" s="23">
        <v>412942.02620237798</v>
      </c>
      <c r="O10" s="23">
        <v>394886.73570684396</v>
      </c>
      <c r="P10" s="4"/>
      <c r="Q10" s="4"/>
      <c r="R10" s="4"/>
      <c r="S10" s="3"/>
      <c r="T10" s="4"/>
      <c r="U10" s="4"/>
      <c r="V10" s="3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1"/>
      <c r="GG10" s="1"/>
      <c r="GH10" s="1"/>
    </row>
    <row r="11" spans="1:191" ht="15.75" x14ac:dyDescent="0.25">
      <c r="A11" s="24" t="s">
        <v>31</v>
      </c>
      <c r="B11" s="22" t="s">
        <v>3</v>
      </c>
      <c r="C11" s="23">
        <v>239592.74381033357</v>
      </c>
      <c r="D11" s="23">
        <v>201176.42019432329</v>
      </c>
      <c r="E11" s="23">
        <v>298541.75279576721</v>
      </c>
      <c r="F11" s="23">
        <v>481234.61270350253</v>
      </c>
      <c r="G11" s="23">
        <v>153294</v>
      </c>
      <c r="H11" s="23">
        <v>224159</v>
      </c>
      <c r="I11" s="23">
        <v>293420.36553156422</v>
      </c>
      <c r="J11" s="23">
        <v>243474.89626941824</v>
      </c>
      <c r="K11" s="23">
        <v>179674.67333046329</v>
      </c>
      <c r="L11" s="23">
        <v>176270.888686183</v>
      </c>
      <c r="M11" s="23">
        <v>203758.19128053699</v>
      </c>
      <c r="N11" s="23">
        <v>232109.74262483619</v>
      </c>
      <c r="O11" s="23">
        <v>245321.35713698124</v>
      </c>
      <c r="P11" s="4"/>
      <c r="Q11" s="4"/>
      <c r="R11" s="4"/>
      <c r="S11" s="3"/>
      <c r="T11" s="4"/>
      <c r="U11" s="4"/>
      <c r="V11" s="3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1"/>
      <c r="GG11" s="1"/>
      <c r="GH11" s="1"/>
    </row>
    <row r="12" spans="1:191" s="12" customFormat="1" ht="15.75" x14ac:dyDescent="0.25">
      <c r="A12" s="25"/>
      <c r="B12" s="26" t="s">
        <v>28</v>
      </c>
      <c r="C12" s="27">
        <f>C6+C11</f>
        <v>4266424.1101164026</v>
      </c>
      <c r="D12" s="27">
        <f t="shared" ref="D12:F12" si="3">D6+D11</f>
        <v>4104416.9125073249</v>
      </c>
      <c r="E12" s="27">
        <f t="shared" si="3"/>
        <v>4052623.7632499021</v>
      </c>
      <c r="F12" s="27">
        <f t="shared" si="3"/>
        <v>4263300.2502985978</v>
      </c>
      <c r="G12" s="27">
        <f t="shared" ref="G12:M12" si="4">G6+G11</f>
        <v>3636758.1610299139</v>
      </c>
      <c r="H12" s="27">
        <f t="shared" si="4"/>
        <v>3711903</v>
      </c>
      <c r="I12" s="27">
        <f t="shared" si="4"/>
        <v>3869800.0588946692</v>
      </c>
      <c r="J12" s="27">
        <f t="shared" si="4"/>
        <v>3682963.2784657632</v>
      </c>
      <c r="K12" s="27">
        <f t="shared" si="4"/>
        <v>3515707.6211291789</v>
      </c>
      <c r="L12" s="27">
        <f t="shared" si="4"/>
        <v>3557883.8711321899</v>
      </c>
      <c r="M12" s="27">
        <f t="shared" si="4"/>
        <v>3515982.4364911751</v>
      </c>
      <c r="N12" s="27">
        <f t="shared" ref="N12:O12" si="5">N6+N11</f>
        <v>3452227.7190348334</v>
      </c>
      <c r="O12" s="27">
        <f t="shared" si="5"/>
        <v>3489733.2064572521</v>
      </c>
      <c r="P12" s="4"/>
      <c r="Q12" s="4"/>
      <c r="R12" s="4"/>
      <c r="S12" s="3"/>
      <c r="T12" s="4"/>
      <c r="U12" s="4"/>
      <c r="V12" s="3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1"/>
      <c r="GG12" s="11"/>
      <c r="GH12" s="11"/>
    </row>
    <row r="13" spans="1:191" s="1" customFormat="1" ht="15.75" x14ac:dyDescent="0.25">
      <c r="A13" s="28" t="s">
        <v>32</v>
      </c>
      <c r="B13" s="29" t="s">
        <v>4</v>
      </c>
      <c r="C13" s="30">
        <v>3000616.3855567132</v>
      </c>
      <c r="D13" s="30">
        <v>3404419.6068765968</v>
      </c>
      <c r="E13" s="30">
        <v>3226609.0025249468</v>
      </c>
      <c r="F13" s="30">
        <v>3276047.3659358518</v>
      </c>
      <c r="G13" s="30">
        <v>4226212</v>
      </c>
      <c r="H13" s="30">
        <v>5059919.8728307988</v>
      </c>
      <c r="I13" s="30">
        <v>5443664.3638159381</v>
      </c>
      <c r="J13" s="30">
        <v>5099027.7550561978</v>
      </c>
      <c r="K13" s="30">
        <v>5196507.3147035353</v>
      </c>
      <c r="L13" s="30">
        <v>5123894.2158495979</v>
      </c>
      <c r="M13" s="30">
        <v>5493763.4930370133</v>
      </c>
      <c r="N13" s="30">
        <v>5586543.201612928</v>
      </c>
      <c r="O13" s="30">
        <v>5751777.0666740723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I13" s="2"/>
    </row>
    <row r="14" spans="1:191" ht="30" x14ac:dyDescent="0.25">
      <c r="A14" s="24" t="s">
        <v>33</v>
      </c>
      <c r="B14" s="22" t="s">
        <v>5</v>
      </c>
      <c r="C14" s="23">
        <v>311148.40333078848</v>
      </c>
      <c r="D14" s="23">
        <v>303268.81186512153</v>
      </c>
      <c r="E14" s="23">
        <v>343220.09147204598</v>
      </c>
      <c r="F14" s="23">
        <v>323700.31531038322</v>
      </c>
      <c r="G14" s="23">
        <v>333823.19184131169</v>
      </c>
      <c r="H14" s="23">
        <v>288892</v>
      </c>
      <c r="I14" s="23">
        <v>384709.80583149596</v>
      </c>
      <c r="J14" s="23">
        <v>472241.06080361095</v>
      </c>
      <c r="K14" s="23">
        <v>488960.37324428774</v>
      </c>
      <c r="L14" s="23">
        <v>485224.07577152801</v>
      </c>
      <c r="M14" s="23">
        <v>593382.31989075826</v>
      </c>
      <c r="N14" s="23">
        <v>559739.25669111207</v>
      </c>
      <c r="O14" s="23">
        <v>614520.82049147924</v>
      </c>
      <c r="P14" s="4"/>
      <c r="Q14" s="4"/>
      <c r="R14" s="4"/>
      <c r="S14" s="3"/>
      <c r="T14" s="4"/>
      <c r="U14" s="4"/>
      <c r="V14" s="3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3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3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3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1"/>
      <c r="GG14" s="1"/>
      <c r="GH14" s="1"/>
    </row>
    <row r="15" spans="1:191" ht="15.75" x14ac:dyDescent="0.25">
      <c r="A15" s="24" t="s">
        <v>34</v>
      </c>
      <c r="B15" s="22" t="s">
        <v>6</v>
      </c>
      <c r="C15" s="23">
        <v>5058201.8808248453</v>
      </c>
      <c r="D15" s="23">
        <v>4873177.7399417022</v>
      </c>
      <c r="E15" s="23">
        <v>5295563.2142318822</v>
      </c>
      <c r="F15" s="23">
        <v>5434182.4900958613</v>
      </c>
      <c r="G15" s="23">
        <v>5424132</v>
      </c>
      <c r="H15" s="23">
        <v>5828664</v>
      </c>
      <c r="I15" s="23">
        <v>5993033.8034686539</v>
      </c>
      <c r="J15" s="23">
        <v>6387080.1656751828</v>
      </c>
      <c r="K15" s="23">
        <v>6508830.6805487834</v>
      </c>
      <c r="L15" s="23">
        <v>5994442.7816040944</v>
      </c>
      <c r="M15" s="23">
        <v>6955622.0596493231</v>
      </c>
      <c r="N15" s="23">
        <v>7157424.5389971435</v>
      </c>
      <c r="O15" s="23">
        <v>7828320.150757309</v>
      </c>
      <c r="P15" s="4"/>
      <c r="Q15" s="4"/>
      <c r="R15" s="4"/>
      <c r="S15" s="3"/>
      <c r="T15" s="4"/>
      <c r="U15" s="4"/>
      <c r="V15" s="3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3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3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3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1"/>
      <c r="GG15" s="1"/>
      <c r="GH15" s="1"/>
    </row>
    <row r="16" spans="1:191" s="12" customFormat="1" ht="15.75" x14ac:dyDescent="0.25">
      <c r="A16" s="25"/>
      <c r="B16" s="26" t="s">
        <v>29</v>
      </c>
      <c r="C16" s="27">
        <f>+C13+C14+C15</f>
        <v>8369966.669712347</v>
      </c>
      <c r="D16" s="27">
        <f t="shared" ref="D16:F16" si="6">+D13+D14+D15</f>
        <v>8580866.1586834211</v>
      </c>
      <c r="E16" s="27">
        <f t="shared" si="6"/>
        <v>8865392.3082288746</v>
      </c>
      <c r="F16" s="27">
        <f t="shared" si="6"/>
        <v>9033930.1713420972</v>
      </c>
      <c r="G16" s="27">
        <f t="shared" ref="G16:M16" si="7">+G13+G14+G15</f>
        <v>9984167.1918413118</v>
      </c>
      <c r="H16" s="27">
        <f t="shared" si="7"/>
        <v>11177475.872830799</v>
      </c>
      <c r="I16" s="27">
        <f t="shared" si="7"/>
        <v>11821407.973116089</v>
      </c>
      <c r="J16" s="27">
        <f t="shared" si="7"/>
        <v>11958348.981534991</v>
      </c>
      <c r="K16" s="27">
        <f t="shared" si="7"/>
        <v>12194298.368496606</v>
      </c>
      <c r="L16" s="27">
        <f t="shared" si="7"/>
        <v>11603561.073225221</v>
      </c>
      <c r="M16" s="27">
        <f t="shared" si="7"/>
        <v>13042767.872577094</v>
      </c>
      <c r="N16" s="27">
        <f t="shared" ref="N16:O16" si="8">+N13+N14+N15</f>
        <v>13303706.997301184</v>
      </c>
      <c r="O16" s="27">
        <f t="shared" si="8"/>
        <v>14194618.037922861</v>
      </c>
      <c r="P16" s="4"/>
      <c r="Q16" s="4"/>
      <c r="R16" s="4"/>
      <c r="S16" s="3"/>
      <c r="T16" s="4"/>
      <c r="U16" s="4"/>
      <c r="V16" s="3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0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0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0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1"/>
      <c r="GG16" s="11"/>
      <c r="GH16" s="11"/>
    </row>
    <row r="17" spans="1:191" s="11" customFormat="1" ht="15.75" x14ac:dyDescent="0.25">
      <c r="A17" s="18" t="s">
        <v>35</v>
      </c>
      <c r="B17" s="19" t="s">
        <v>7</v>
      </c>
      <c r="C17" s="20">
        <f>C18+C19</f>
        <v>5125614.7278936962</v>
      </c>
      <c r="D17" s="20">
        <f t="shared" ref="D17:F17" si="9">D18+D19</f>
        <v>5837230.946387901</v>
      </c>
      <c r="E17" s="20">
        <f t="shared" si="9"/>
        <v>5984279.8063964639</v>
      </c>
      <c r="F17" s="20">
        <f t="shared" si="9"/>
        <v>6359779.1253115246</v>
      </c>
      <c r="G17" s="20">
        <f t="shared" ref="G17:K17" si="10">G18+G19</f>
        <v>6810952.9660483692</v>
      </c>
      <c r="H17" s="20">
        <f t="shared" si="10"/>
        <v>6925376.6384662781</v>
      </c>
      <c r="I17" s="20">
        <f t="shared" si="10"/>
        <v>7461124.6869253665</v>
      </c>
      <c r="J17" s="20">
        <f t="shared" si="10"/>
        <v>8260295.0183780473</v>
      </c>
      <c r="K17" s="20">
        <f t="shared" si="10"/>
        <v>8839409.1899426803</v>
      </c>
      <c r="L17" s="20">
        <f t="shared" ref="L17:M17" si="11">L18+L19</f>
        <v>6572419.4104291247</v>
      </c>
      <c r="M17" s="20">
        <f t="shared" si="11"/>
        <v>8017525.0103263883</v>
      </c>
      <c r="N17" s="20">
        <f t="shared" ref="N17:O17" si="12">N18+N19</f>
        <v>9538405.8114796504</v>
      </c>
      <c r="O17" s="20">
        <f t="shared" si="12"/>
        <v>10944408.349910785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I17" s="12"/>
    </row>
    <row r="18" spans="1:191" ht="15.75" x14ac:dyDescent="0.25">
      <c r="A18" s="21">
        <v>6.1</v>
      </c>
      <c r="B18" s="22" t="s">
        <v>8</v>
      </c>
      <c r="C18" s="23">
        <v>4557807.1662132265</v>
      </c>
      <c r="D18" s="23">
        <v>5251223.5119307255</v>
      </c>
      <c r="E18" s="23">
        <v>5424008.1339218812</v>
      </c>
      <c r="F18" s="23">
        <v>5814268.2104546754</v>
      </c>
      <c r="G18" s="23">
        <v>6262625.0663272468</v>
      </c>
      <c r="H18" s="23">
        <v>6337049.6423359858</v>
      </c>
      <c r="I18" s="23">
        <v>6856306.6224092375</v>
      </c>
      <c r="J18" s="23">
        <v>7634455.0008940175</v>
      </c>
      <c r="K18" s="23">
        <v>8158229.1052527148</v>
      </c>
      <c r="L18" s="23">
        <v>6302831.4590460276</v>
      </c>
      <c r="M18" s="23">
        <v>7593658.1438369267</v>
      </c>
      <c r="N18" s="23">
        <v>8813989.8710417282</v>
      </c>
      <c r="O18" s="23">
        <v>10100203.284335364</v>
      </c>
      <c r="P18" s="4"/>
      <c r="Q18" s="4"/>
      <c r="R18" s="4"/>
      <c r="S18" s="3"/>
      <c r="T18" s="4"/>
      <c r="U18" s="4"/>
      <c r="V18" s="3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1"/>
      <c r="GG18" s="1"/>
      <c r="GH18" s="1"/>
    </row>
    <row r="19" spans="1:191" ht="15.75" x14ac:dyDescent="0.25">
      <c r="A19" s="21">
        <v>6.2</v>
      </c>
      <c r="B19" s="22" t="s">
        <v>9</v>
      </c>
      <c r="C19" s="23">
        <v>567807.56168046966</v>
      </c>
      <c r="D19" s="23">
        <v>586007.43445717543</v>
      </c>
      <c r="E19" s="23">
        <v>560271.67247458233</v>
      </c>
      <c r="F19" s="23">
        <v>545510.91485684935</v>
      </c>
      <c r="G19" s="23">
        <v>548327.89972112223</v>
      </c>
      <c r="H19" s="23">
        <v>588326.99613029184</v>
      </c>
      <c r="I19" s="23">
        <v>604818.06451612897</v>
      </c>
      <c r="J19" s="23">
        <v>625840.01748402975</v>
      </c>
      <c r="K19" s="23">
        <v>681180.08468996477</v>
      </c>
      <c r="L19" s="23">
        <v>269587.95138309727</v>
      </c>
      <c r="M19" s="23">
        <v>423866.86648946127</v>
      </c>
      <c r="N19" s="23">
        <v>724415.94043792167</v>
      </c>
      <c r="O19" s="23">
        <v>844205.06557542109</v>
      </c>
      <c r="P19" s="4"/>
      <c r="Q19" s="4"/>
      <c r="R19" s="4"/>
      <c r="S19" s="3"/>
      <c r="T19" s="4"/>
      <c r="U19" s="4"/>
      <c r="V19" s="3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1"/>
      <c r="GG19" s="1"/>
      <c r="GH19" s="1"/>
    </row>
    <row r="20" spans="1:191" s="11" customFormat="1" ht="30" x14ac:dyDescent="0.25">
      <c r="A20" s="32" t="s">
        <v>36</v>
      </c>
      <c r="B20" s="33" t="s">
        <v>10</v>
      </c>
      <c r="C20" s="20">
        <f>SUM(C21:C27)</f>
        <v>2490301.2814251455</v>
      </c>
      <c r="D20" s="20">
        <f t="shared" ref="D20:F20" si="13">SUM(D21:D27)</f>
        <v>2631519.1175504671</v>
      </c>
      <c r="E20" s="20">
        <f t="shared" si="13"/>
        <v>2870922.4936689707</v>
      </c>
      <c r="F20" s="20">
        <f t="shared" si="13"/>
        <v>3024833.0876840372</v>
      </c>
      <c r="G20" s="20">
        <f t="shared" ref="G20:M20" si="14">SUM(G21:G27)</f>
        <v>3122688.5295021585</v>
      </c>
      <c r="H20" s="20">
        <f t="shared" si="14"/>
        <v>3210420.5383864045</v>
      </c>
      <c r="I20" s="20">
        <f t="shared" si="14"/>
        <v>2987408.7818859797</v>
      </c>
      <c r="J20" s="20">
        <f t="shared" si="14"/>
        <v>3032200.9124688124</v>
      </c>
      <c r="K20" s="20">
        <f t="shared" si="14"/>
        <v>3058326.4843983324</v>
      </c>
      <c r="L20" s="20">
        <f t="shared" si="14"/>
        <v>2333502.1039779624</v>
      </c>
      <c r="M20" s="20">
        <f t="shared" si="14"/>
        <v>3201859.3364663594</v>
      </c>
      <c r="N20" s="20">
        <f t="shared" ref="N20:O20" si="15">SUM(N21:N27)</f>
        <v>3260859.037228337</v>
      </c>
      <c r="O20" s="20">
        <f t="shared" si="15"/>
        <v>3331574.1904431968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I20" s="12"/>
    </row>
    <row r="21" spans="1:191" ht="15.75" x14ac:dyDescent="0.25">
      <c r="A21" s="21">
        <v>7.1</v>
      </c>
      <c r="B21" s="22" t="s">
        <v>11</v>
      </c>
      <c r="C21" s="23">
        <v>80346.33327869502</v>
      </c>
      <c r="D21" s="23">
        <v>99142.232732680175</v>
      </c>
      <c r="E21" s="23">
        <v>97603.384360694996</v>
      </c>
      <c r="F21" s="23">
        <v>103589.69238530546</v>
      </c>
      <c r="G21" s="23">
        <v>110239.69537913478</v>
      </c>
      <c r="H21" s="23">
        <v>110825.74062180931</v>
      </c>
      <c r="I21" s="23">
        <v>142055.58703724295</v>
      </c>
      <c r="J21" s="23">
        <v>130639.31297790149</v>
      </c>
      <c r="K21" s="23">
        <v>112668.25058301259</v>
      </c>
      <c r="L21" s="23">
        <v>53143.608866275659</v>
      </c>
      <c r="M21" s="23">
        <v>86200.830212551373</v>
      </c>
      <c r="N21" s="23">
        <v>111840.47252688187</v>
      </c>
      <c r="O21" s="23">
        <v>116491.61353140378</v>
      </c>
      <c r="P21" s="4"/>
      <c r="Q21" s="4"/>
      <c r="R21" s="4"/>
      <c r="S21" s="3"/>
      <c r="T21" s="4"/>
      <c r="U21" s="4"/>
      <c r="V21" s="3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1"/>
      <c r="GG21" s="1"/>
      <c r="GH21" s="1"/>
    </row>
    <row r="22" spans="1:191" ht="15.75" x14ac:dyDescent="0.25">
      <c r="A22" s="21">
        <v>7.2</v>
      </c>
      <c r="B22" s="22" t="s">
        <v>12</v>
      </c>
      <c r="C22" s="23">
        <v>1830748.2476574448</v>
      </c>
      <c r="D22" s="23">
        <v>1952016.1504687013</v>
      </c>
      <c r="E22" s="23">
        <v>2169853.1753570801</v>
      </c>
      <c r="F22" s="23">
        <v>2217781.3047553864</v>
      </c>
      <c r="G22" s="23">
        <v>2179275.2032003761</v>
      </c>
      <c r="H22" s="23">
        <v>2224206.0584729696</v>
      </c>
      <c r="I22" s="23">
        <v>2005942.0336081905</v>
      </c>
      <c r="J22" s="23">
        <v>2090655.5238992651</v>
      </c>
      <c r="K22" s="23">
        <v>2044194.2033569322</v>
      </c>
      <c r="L22" s="23">
        <v>1500956.2927215989</v>
      </c>
      <c r="M22" s="23">
        <v>2210843.9029719909</v>
      </c>
      <c r="N22" s="23">
        <v>2120670.585565926</v>
      </c>
      <c r="O22" s="23">
        <v>2117508.6074177362</v>
      </c>
      <c r="P22" s="4"/>
      <c r="Q22" s="4"/>
      <c r="R22" s="4"/>
      <c r="S22" s="3"/>
      <c r="T22" s="4"/>
      <c r="U22" s="4"/>
      <c r="V22" s="3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1"/>
      <c r="GG22" s="1"/>
      <c r="GH22" s="1"/>
    </row>
    <row r="23" spans="1:191" ht="15.75" x14ac:dyDescent="0.25">
      <c r="A23" s="21">
        <v>7.3</v>
      </c>
      <c r="B23" s="22" t="s">
        <v>13</v>
      </c>
      <c r="C23" s="23">
        <v>25872.209270814612</v>
      </c>
      <c r="D23" s="23">
        <v>21286.797466592765</v>
      </c>
      <c r="E23" s="23">
        <v>10679.484136531268</v>
      </c>
      <c r="F23" s="23">
        <v>14362.229245643701</v>
      </c>
      <c r="G23" s="23">
        <v>11550.118240718333</v>
      </c>
      <c r="H23" s="23">
        <v>18017.411939026359</v>
      </c>
      <c r="I23" s="23">
        <v>20484.437497979794</v>
      </c>
      <c r="J23" s="23">
        <v>28401.376955565887</v>
      </c>
      <c r="K23" s="23">
        <v>27674.581148795922</v>
      </c>
      <c r="L23" s="23">
        <v>25801.662349253864</v>
      </c>
      <c r="M23" s="23">
        <v>39568.390777787703</v>
      </c>
      <c r="N23" s="23">
        <v>44809.012623206116</v>
      </c>
      <c r="O23" s="23">
        <v>55278.855636526081</v>
      </c>
      <c r="P23" s="4"/>
      <c r="Q23" s="4"/>
      <c r="R23" s="4"/>
      <c r="S23" s="3"/>
      <c r="T23" s="4"/>
      <c r="U23" s="4"/>
      <c r="V23" s="3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1"/>
      <c r="GG23" s="1"/>
      <c r="GH23" s="1"/>
    </row>
    <row r="24" spans="1:191" ht="15.75" x14ac:dyDescent="0.25">
      <c r="A24" s="21">
        <v>7.4</v>
      </c>
      <c r="B24" s="22" t="s">
        <v>14</v>
      </c>
      <c r="C24" s="23">
        <v>24600.243317626595</v>
      </c>
      <c r="D24" s="23">
        <v>45373.042793065251</v>
      </c>
      <c r="E24" s="23">
        <v>20338.340584361275</v>
      </c>
      <c r="F24" s="23">
        <v>43920.611750467375</v>
      </c>
      <c r="G24" s="23">
        <v>87118.020263576545</v>
      </c>
      <c r="H24" s="23">
        <v>91899.269837711501</v>
      </c>
      <c r="I24" s="23">
        <v>85737.381196581206</v>
      </c>
      <c r="J24" s="23">
        <v>37924.18561209624</v>
      </c>
      <c r="K24" s="23">
        <v>58144.848527035094</v>
      </c>
      <c r="L24" s="23">
        <v>2065.1800092589292</v>
      </c>
      <c r="M24" s="23">
        <v>10566.565379509331</v>
      </c>
      <c r="N24" s="23">
        <v>26908.141911844286</v>
      </c>
      <c r="O24" s="23">
        <v>29189.435134907086</v>
      </c>
      <c r="P24" s="4"/>
      <c r="Q24" s="4"/>
      <c r="R24" s="4"/>
      <c r="S24" s="3"/>
      <c r="T24" s="4"/>
      <c r="U24" s="4"/>
      <c r="V24" s="3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1"/>
      <c r="GG24" s="1"/>
      <c r="GH24" s="1"/>
    </row>
    <row r="25" spans="1:191" ht="15.75" x14ac:dyDescent="0.25">
      <c r="A25" s="21">
        <v>7.5</v>
      </c>
      <c r="B25" s="22" t="s">
        <v>15</v>
      </c>
      <c r="C25" s="23">
        <v>56529.146175082751</v>
      </c>
      <c r="D25" s="23">
        <v>57935.147773692843</v>
      </c>
      <c r="E25" s="23">
        <v>52207.783248956875</v>
      </c>
      <c r="F25" s="23">
        <v>57035.153393364766</v>
      </c>
      <c r="G25" s="23">
        <v>61901.655650328285</v>
      </c>
      <c r="H25" s="23">
        <v>97313.758202452096</v>
      </c>
      <c r="I25" s="23">
        <v>116891.68634057426</v>
      </c>
      <c r="J25" s="23">
        <v>119166.81580372529</v>
      </c>
      <c r="K25" s="23">
        <v>115025.55879258597</v>
      </c>
      <c r="L25" s="23">
        <v>74399.874286451944</v>
      </c>
      <c r="M25" s="23">
        <v>110675.35935768245</v>
      </c>
      <c r="N25" s="23">
        <v>135020.19542620736</v>
      </c>
      <c r="O25" s="23">
        <v>163069.03144381635</v>
      </c>
      <c r="P25" s="4"/>
      <c r="Q25" s="4"/>
      <c r="R25" s="4"/>
      <c r="S25" s="3"/>
      <c r="T25" s="4"/>
      <c r="U25" s="4"/>
      <c r="V25" s="3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1"/>
      <c r="GG25" s="1"/>
      <c r="GH25" s="1"/>
    </row>
    <row r="26" spans="1:191" ht="15.75" x14ac:dyDescent="0.25">
      <c r="A26" s="21">
        <v>7.6</v>
      </c>
      <c r="B26" s="22" t="s">
        <v>16</v>
      </c>
      <c r="C26" s="23">
        <v>2839.4659263339872</v>
      </c>
      <c r="D26" s="23">
        <v>3013.4336053126162</v>
      </c>
      <c r="E26" s="23">
        <v>2176.1125972258037</v>
      </c>
      <c r="F26" s="23">
        <v>2225.2798629274985</v>
      </c>
      <c r="G26" s="23">
        <v>2334.6881761907989</v>
      </c>
      <c r="H26" s="23">
        <v>3555.4804772956622</v>
      </c>
      <c r="I26" s="23">
        <v>3876.5306861821605</v>
      </c>
      <c r="J26" s="23">
        <v>7834.7781619624211</v>
      </c>
      <c r="K26" s="23">
        <v>7662.1538173412673</v>
      </c>
      <c r="L26" s="23">
        <v>7281.411976682929</v>
      </c>
      <c r="M26" s="23">
        <v>7164.5340224776646</v>
      </c>
      <c r="N26" s="23">
        <v>7008.7281221236526</v>
      </c>
      <c r="O26" s="23">
        <v>7528.7635722695723</v>
      </c>
      <c r="P26" s="4"/>
      <c r="Q26" s="4"/>
      <c r="R26" s="4"/>
      <c r="S26" s="3"/>
      <c r="T26" s="4"/>
      <c r="U26" s="4"/>
      <c r="V26" s="3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1"/>
      <c r="GG26" s="1"/>
      <c r="GH26" s="1"/>
    </row>
    <row r="27" spans="1:191" ht="30" x14ac:dyDescent="0.25">
      <c r="A27" s="21">
        <v>7.7</v>
      </c>
      <c r="B27" s="22" t="s">
        <v>17</v>
      </c>
      <c r="C27" s="23">
        <v>469365.6357991476</v>
      </c>
      <c r="D27" s="23">
        <v>452752.31271042232</v>
      </c>
      <c r="E27" s="23">
        <v>518064.21338412049</v>
      </c>
      <c r="F27" s="23">
        <v>585918.81629094214</v>
      </c>
      <c r="G27" s="23">
        <v>670269.14859183377</v>
      </c>
      <c r="H27" s="23">
        <v>664602.81883513951</v>
      </c>
      <c r="I27" s="23">
        <v>612421.1255192284</v>
      </c>
      <c r="J27" s="23">
        <v>617578.91905829567</v>
      </c>
      <c r="K27" s="23">
        <v>692956.88817262987</v>
      </c>
      <c r="L27" s="23">
        <v>669854.0737684404</v>
      </c>
      <c r="M27" s="23">
        <v>736839.75374436041</v>
      </c>
      <c r="N27" s="23">
        <v>814601.90105214762</v>
      </c>
      <c r="O27" s="23">
        <v>842507.88370653801</v>
      </c>
      <c r="P27" s="4"/>
      <c r="Q27" s="4"/>
      <c r="R27" s="4"/>
      <c r="S27" s="3"/>
      <c r="T27" s="4"/>
      <c r="U27" s="4"/>
      <c r="V27" s="3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1"/>
      <c r="GG27" s="1"/>
      <c r="GH27" s="1"/>
    </row>
    <row r="28" spans="1:191" ht="15.75" x14ac:dyDescent="0.25">
      <c r="A28" s="24" t="s">
        <v>37</v>
      </c>
      <c r="B28" s="22" t="s">
        <v>18</v>
      </c>
      <c r="C28" s="23">
        <v>1408253.7384447788</v>
      </c>
      <c r="D28" s="23">
        <v>1501328.8806803846</v>
      </c>
      <c r="E28" s="23">
        <v>1669300.4888291778</v>
      </c>
      <c r="F28" s="23">
        <v>1807803.2593196544</v>
      </c>
      <c r="G28" s="23">
        <v>2044107.6334184806</v>
      </c>
      <c r="H28" s="23">
        <v>2134931.9267354636</v>
      </c>
      <c r="I28" s="23">
        <v>2153266.3443606109</v>
      </c>
      <c r="J28" s="23">
        <v>2552054.1053082016</v>
      </c>
      <c r="K28" s="23">
        <v>2611290.7037833463</v>
      </c>
      <c r="L28" s="23">
        <v>2693153.1446866272</v>
      </c>
      <c r="M28" s="23">
        <v>2795194.0392406466</v>
      </c>
      <c r="N28" s="23">
        <v>2839551.6577449744</v>
      </c>
      <c r="O28" s="23">
        <v>3089569.6265975181</v>
      </c>
      <c r="P28" s="4"/>
      <c r="Q28" s="4"/>
      <c r="R28" s="4"/>
      <c r="S28" s="3"/>
      <c r="T28" s="4"/>
      <c r="U28" s="4"/>
      <c r="V28" s="3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1"/>
      <c r="GG28" s="1"/>
      <c r="GH28" s="1"/>
    </row>
    <row r="29" spans="1:191" ht="30" x14ac:dyDescent="0.25">
      <c r="A29" s="24" t="s">
        <v>38</v>
      </c>
      <c r="B29" s="22" t="s">
        <v>19</v>
      </c>
      <c r="C29" s="23">
        <v>3549759.9244021275</v>
      </c>
      <c r="D29" s="23">
        <v>4066520.2827072348</v>
      </c>
      <c r="E29" s="23">
        <v>4743508.8054108135</v>
      </c>
      <c r="F29" s="23">
        <v>5234152.9616114171</v>
      </c>
      <c r="G29" s="23">
        <v>5597134.6074103555</v>
      </c>
      <c r="H29" s="23">
        <v>6078638.7615040597</v>
      </c>
      <c r="I29" s="23">
        <v>6696079.6432427056</v>
      </c>
      <c r="J29" s="23">
        <v>7214106.8191020554</v>
      </c>
      <c r="K29" s="23">
        <v>7427656.3480935283</v>
      </c>
      <c r="L29" s="23">
        <v>7342580.2160124453</v>
      </c>
      <c r="M29" s="23">
        <v>7964177.3102830071</v>
      </c>
      <c r="N29" s="23">
        <v>8456027.5707607754</v>
      </c>
      <c r="O29" s="23">
        <v>9133779.7360850684</v>
      </c>
      <c r="P29" s="4"/>
      <c r="Q29" s="4"/>
      <c r="R29" s="4"/>
      <c r="S29" s="3"/>
      <c r="T29" s="4"/>
      <c r="U29" s="4"/>
      <c r="V29" s="3"/>
      <c r="W29" s="5"/>
      <c r="X29" s="5"/>
      <c r="Y29" s="5"/>
      <c r="Z29" s="5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1"/>
      <c r="GG29" s="1"/>
      <c r="GH29" s="1"/>
    </row>
    <row r="30" spans="1:191" ht="15.75" x14ac:dyDescent="0.25">
      <c r="A30" s="24" t="s">
        <v>39</v>
      </c>
      <c r="B30" s="22" t="s">
        <v>54</v>
      </c>
      <c r="C30" s="23">
        <v>1223565.6108417301</v>
      </c>
      <c r="D30" s="23">
        <v>1225802.1863086685</v>
      </c>
      <c r="E30" s="23">
        <v>1252596.3222703608</v>
      </c>
      <c r="F30" s="23">
        <v>1104381.2644360377</v>
      </c>
      <c r="G30" s="23">
        <v>1135999.800588012</v>
      </c>
      <c r="H30" s="23">
        <v>1249427.1073923507</v>
      </c>
      <c r="I30" s="23">
        <v>1411085.5011615581</v>
      </c>
      <c r="J30" s="23">
        <v>1475166.1896554164</v>
      </c>
      <c r="K30" s="23">
        <v>1434716.7555742073</v>
      </c>
      <c r="L30" s="23">
        <v>1227396.4359417884</v>
      </c>
      <c r="M30" s="23">
        <v>1874728.8770461967</v>
      </c>
      <c r="N30" s="23">
        <v>1680056.4659170518</v>
      </c>
      <c r="O30" s="23">
        <v>1687380.7979065333</v>
      </c>
      <c r="P30" s="4"/>
      <c r="Q30" s="4"/>
      <c r="R30" s="4"/>
      <c r="S30" s="3"/>
      <c r="T30" s="4"/>
      <c r="U30" s="4"/>
      <c r="V30" s="3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1"/>
      <c r="GG30" s="1"/>
      <c r="GH30" s="1"/>
    </row>
    <row r="31" spans="1:191" ht="15.75" x14ac:dyDescent="0.25">
      <c r="A31" s="24" t="s">
        <v>40</v>
      </c>
      <c r="B31" s="22" t="s">
        <v>20</v>
      </c>
      <c r="C31" s="23">
        <v>3592748.2297423896</v>
      </c>
      <c r="D31" s="23">
        <v>3780023.0687292274</v>
      </c>
      <c r="E31" s="23">
        <v>3919067.3265601154</v>
      </c>
      <c r="F31" s="23">
        <v>3976652.4251737078</v>
      </c>
      <c r="G31" s="23">
        <v>4310211.0531515479</v>
      </c>
      <c r="H31" s="23">
        <v>4880309.2256865827</v>
      </c>
      <c r="I31" s="23">
        <v>5374429.9908640664</v>
      </c>
      <c r="J31" s="23">
        <v>5503331.0560929645</v>
      </c>
      <c r="K31" s="23">
        <v>5941904.0734273959</v>
      </c>
      <c r="L31" s="23">
        <v>4402663.5213025287</v>
      </c>
      <c r="M31" s="23">
        <v>4914704.0792046608</v>
      </c>
      <c r="N31" s="23">
        <v>5154649.8690792201</v>
      </c>
      <c r="O31" s="23">
        <v>5631532.0882310607</v>
      </c>
      <c r="P31" s="4"/>
      <c r="Q31" s="4"/>
      <c r="R31" s="4"/>
      <c r="S31" s="3"/>
      <c r="T31" s="4"/>
      <c r="U31" s="4"/>
      <c r="V31" s="3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1"/>
      <c r="GG31" s="1"/>
      <c r="GH31" s="1"/>
    </row>
    <row r="32" spans="1:191" s="12" customFormat="1" ht="15.75" x14ac:dyDescent="0.25">
      <c r="A32" s="25"/>
      <c r="B32" s="26" t="s">
        <v>30</v>
      </c>
      <c r="C32" s="27">
        <f>C17+C20+C28+C29+C30+C31</f>
        <v>17390243.512749869</v>
      </c>
      <c r="D32" s="27">
        <f t="shared" ref="D32:F32" si="16">D17+D20+D28+D29+D30+D31</f>
        <v>19042424.482363883</v>
      </c>
      <c r="E32" s="27">
        <f t="shared" si="16"/>
        <v>20439675.243135899</v>
      </c>
      <c r="F32" s="27">
        <f t="shared" si="16"/>
        <v>21507602.123536378</v>
      </c>
      <c r="G32" s="27">
        <f t="shared" ref="G32:H32" si="17">G17+G20+G28+G29+G30+G31</f>
        <v>23021094.590118922</v>
      </c>
      <c r="H32" s="27">
        <f t="shared" si="17"/>
        <v>24479104.198171139</v>
      </c>
      <c r="I32" s="27">
        <f t="shared" ref="I32:J32" si="18">I17+I20+I28+I29+I30+I31</f>
        <v>26083394.948440284</v>
      </c>
      <c r="J32" s="27">
        <f t="shared" si="18"/>
        <v>28037154.101005495</v>
      </c>
      <c r="K32" s="27">
        <f t="shared" ref="K32:L32" si="19">K17+K20+K28+K29+K30+K31</f>
        <v>29313303.555219494</v>
      </c>
      <c r="L32" s="27">
        <f t="shared" si="19"/>
        <v>24571714.832350478</v>
      </c>
      <c r="M32" s="27">
        <f t="shared" ref="M32" si="20">M17+M20+M28+M29+M30+M31</f>
        <v>28768188.65256726</v>
      </c>
      <c r="N32" s="27">
        <f t="shared" ref="N32:O32" si="21">N17+N20+N28+N29+N30+N31</f>
        <v>30929550.412210006</v>
      </c>
      <c r="O32" s="27">
        <f t="shared" si="21"/>
        <v>33818244.789174162</v>
      </c>
      <c r="P32" s="4"/>
      <c r="Q32" s="4"/>
      <c r="R32" s="4"/>
      <c r="S32" s="3"/>
      <c r="T32" s="4"/>
      <c r="U32" s="4"/>
      <c r="V32" s="3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1"/>
      <c r="GG32" s="11"/>
      <c r="GH32" s="11"/>
    </row>
    <row r="33" spans="1:191" s="11" customFormat="1" ht="15.75" x14ac:dyDescent="0.25">
      <c r="A33" s="18" t="s">
        <v>27</v>
      </c>
      <c r="B33" s="35" t="s">
        <v>51</v>
      </c>
      <c r="C33" s="20">
        <f t="shared" ref="C33:H33" si="22">C6+C11+C13+C14+C15+C17+C20+C28+C29+C30+C31</f>
        <v>30026634.292578615</v>
      </c>
      <c r="D33" s="20">
        <f t="shared" si="22"/>
        <v>31727707.553554632</v>
      </c>
      <c r="E33" s="20">
        <f t="shared" si="22"/>
        <v>33357691.314614676</v>
      </c>
      <c r="F33" s="20">
        <f t="shared" si="22"/>
        <v>34804832.545177072</v>
      </c>
      <c r="G33" s="20">
        <f t="shared" si="22"/>
        <v>36642019.942990154</v>
      </c>
      <c r="H33" s="20">
        <f t="shared" si="22"/>
        <v>39368483.071001932</v>
      </c>
      <c r="I33" s="20">
        <f t="shared" ref="I33:J33" si="23">I6+I11+I13+I14+I15+I17+I20+I28+I29+I30+I31</f>
        <v>41774602.980451047</v>
      </c>
      <c r="J33" s="20">
        <f t="shared" si="23"/>
        <v>43678466.361006245</v>
      </c>
      <c r="K33" s="20">
        <f t="shared" ref="K33:L33" si="24">K6+K11+K13+K14+K15+K17+K20+K28+K29+K30+K31</f>
        <v>45023309.544845276</v>
      </c>
      <c r="L33" s="20">
        <f t="shared" si="24"/>
        <v>39733159.776707888</v>
      </c>
      <c r="M33" s="20">
        <f t="shared" ref="M33" si="25">M6+M11+M13+M14+M15+M17+M20+M28+M29+M30+M31</f>
        <v>45326938.961635537</v>
      </c>
      <c r="N33" s="20">
        <f t="shared" ref="N33:O33" si="26">N6+N11+N13+N14+N15+N17+N20+N28+N29+N30+N31</f>
        <v>47685485.128546022</v>
      </c>
      <c r="O33" s="20">
        <f t="shared" si="26"/>
        <v>51502596.033554271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I33" s="12"/>
    </row>
    <row r="34" spans="1:191" s="12" customFormat="1" ht="15.75" x14ac:dyDescent="0.25">
      <c r="A34" s="38" t="s">
        <v>43</v>
      </c>
      <c r="B34" s="39" t="s">
        <v>25</v>
      </c>
      <c r="C34" s="40">
        <f>GSVA_const!C34</f>
        <v>3407148</v>
      </c>
      <c r="D34" s="40">
        <f>GSVA_const!D34</f>
        <v>3827884</v>
      </c>
      <c r="E34" s="40">
        <f>GSVA_const!E34</f>
        <v>3858878</v>
      </c>
      <c r="F34" s="40">
        <f>GSVA_const!F34</f>
        <v>4090181</v>
      </c>
      <c r="G34" s="40">
        <f>GSVA_const!G34</f>
        <v>5078568</v>
      </c>
      <c r="H34" s="40">
        <f>GSVA_const!H34</f>
        <v>5457715</v>
      </c>
      <c r="I34" s="40">
        <f>GSVA_const!I34</f>
        <v>6099394</v>
      </c>
      <c r="J34" s="40">
        <f>GSVA_const!J34</f>
        <v>7817154</v>
      </c>
      <c r="K34" s="40">
        <f>GSVA_const!K34</f>
        <v>6930248</v>
      </c>
      <c r="L34" s="40">
        <f>GSVA_const!L34</f>
        <v>7721698</v>
      </c>
      <c r="M34" s="40">
        <f>GSVA_const!M34</f>
        <v>8117426</v>
      </c>
      <c r="N34" s="40">
        <f>GSVA_const!N34</f>
        <v>7719582</v>
      </c>
      <c r="O34" s="40">
        <f>GSVA_const!O34</f>
        <v>7728219.1653235564</v>
      </c>
      <c r="P34" s="4"/>
      <c r="Q34" s="4"/>
      <c r="R34" s="4"/>
      <c r="S34" s="3"/>
      <c r="T34" s="4"/>
      <c r="U34" s="4"/>
      <c r="V34" s="3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0"/>
      <c r="DI34" s="10"/>
      <c r="DJ34" s="10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0"/>
      <c r="EA34" s="13"/>
      <c r="EB34" s="13"/>
      <c r="EC34" s="13"/>
      <c r="ED34" s="13"/>
      <c r="EE34" s="13"/>
      <c r="EF34" s="13"/>
      <c r="EG34" s="13"/>
      <c r="EH34" s="13"/>
      <c r="EI34" s="13"/>
      <c r="EJ34" s="13"/>
      <c r="EK34" s="13"/>
      <c r="EL34" s="13"/>
      <c r="EM34" s="13"/>
      <c r="EN34" s="13"/>
      <c r="EO34" s="13"/>
      <c r="EP34" s="13"/>
      <c r="EQ34" s="13"/>
      <c r="ER34" s="13"/>
      <c r="ES34" s="13"/>
      <c r="ET34" s="13"/>
      <c r="EU34" s="13"/>
      <c r="EV34" s="13"/>
      <c r="EW34" s="13"/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13"/>
      <c r="FZ34" s="13"/>
      <c r="GA34" s="13"/>
      <c r="GB34" s="13"/>
      <c r="GC34" s="13"/>
      <c r="GD34" s="13"/>
    </row>
    <row r="35" spans="1:191" s="12" customFormat="1" ht="15.75" x14ac:dyDescent="0.25">
      <c r="A35" s="38" t="s">
        <v>44</v>
      </c>
      <c r="B35" s="39" t="s">
        <v>24</v>
      </c>
      <c r="C35" s="40">
        <f>GSVA_const!C35</f>
        <v>631670</v>
      </c>
      <c r="D35" s="40">
        <f>GSVA_const!D35</f>
        <v>694011</v>
      </c>
      <c r="E35" s="40">
        <f>GSVA_const!E35</f>
        <v>745892</v>
      </c>
      <c r="F35" s="40">
        <f>GSVA_const!F35</f>
        <v>681588</v>
      </c>
      <c r="G35" s="40">
        <f>GSVA_const!G35</f>
        <v>605573</v>
      </c>
      <c r="H35" s="40">
        <f>GSVA_const!H35</f>
        <v>464668</v>
      </c>
      <c r="I35" s="40">
        <f>GSVA_const!I35</f>
        <v>555818</v>
      </c>
      <c r="J35" s="40">
        <f>GSVA_const!J35</f>
        <v>416927</v>
      </c>
      <c r="K35" s="40">
        <f>GSVA_const!K35</f>
        <v>408253</v>
      </c>
      <c r="L35" s="40">
        <f>GSVA_const!L35</f>
        <v>1049619</v>
      </c>
      <c r="M35" s="40">
        <f>GSVA_const!M35</f>
        <v>1018478</v>
      </c>
      <c r="N35" s="40">
        <f>GSVA_const!N35</f>
        <v>858898</v>
      </c>
      <c r="O35" s="40">
        <f>GSVA_const!O35</f>
        <v>778868.61588922702</v>
      </c>
      <c r="P35" s="4"/>
      <c r="Q35" s="4"/>
      <c r="R35" s="4"/>
      <c r="S35" s="3"/>
      <c r="T35" s="4"/>
      <c r="U35" s="4"/>
      <c r="V35" s="3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0"/>
      <c r="DI35" s="10"/>
      <c r="DJ35" s="10"/>
      <c r="DK35" s="10"/>
      <c r="DL35" s="10"/>
      <c r="DM35" s="10"/>
      <c r="DN35" s="10"/>
      <c r="DO35" s="10"/>
      <c r="DP35" s="10"/>
      <c r="DQ35" s="10"/>
      <c r="DR35" s="10"/>
      <c r="DS35" s="10"/>
      <c r="DT35" s="10"/>
      <c r="DU35" s="10"/>
      <c r="DV35" s="10"/>
      <c r="DW35" s="10"/>
      <c r="DX35" s="10"/>
      <c r="DY35" s="10"/>
      <c r="DZ35" s="10"/>
      <c r="EA35" s="13"/>
      <c r="EB35" s="13"/>
      <c r="EC35" s="13"/>
      <c r="ED35" s="13"/>
      <c r="EE35" s="13"/>
      <c r="EF35" s="13"/>
      <c r="EG35" s="13"/>
      <c r="EH35" s="13"/>
      <c r="EI35" s="13"/>
      <c r="EJ35" s="13"/>
      <c r="EK35" s="13"/>
      <c r="EL35" s="13"/>
      <c r="EM35" s="13"/>
      <c r="EN35" s="13"/>
      <c r="EO35" s="13"/>
      <c r="EP35" s="13"/>
      <c r="EQ35" s="13"/>
      <c r="ER35" s="13"/>
      <c r="ES35" s="13"/>
      <c r="ET35" s="13"/>
      <c r="EU35" s="13"/>
      <c r="EV35" s="13"/>
      <c r="EW35" s="13"/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13"/>
      <c r="FZ35" s="13"/>
      <c r="GA35" s="13"/>
      <c r="GB35" s="13"/>
      <c r="GC35" s="13"/>
      <c r="GD35" s="13"/>
    </row>
    <row r="36" spans="1:191" s="12" customFormat="1" ht="15.75" x14ac:dyDescent="0.25">
      <c r="A36" s="38" t="s">
        <v>45</v>
      </c>
      <c r="B36" s="39" t="s">
        <v>63</v>
      </c>
      <c r="C36" s="27">
        <f>C33+C34-C35</f>
        <v>32802112.292578615</v>
      </c>
      <c r="D36" s="27">
        <f t="shared" ref="D36:M36" si="27">D33+D34-D35</f>
        <v>34861580.553554632</v>
      </c>
      <c r="E36" s="27">
        <f t="shared" si="27"/>
        <v>36470677.314614676</v>
      </c>
      <c r="F36" s="27">
        <f t="shared" si="27"/>
        <v>38213425.545177072</v>
      </c>
      <c r="G36" s="27">
        <f t="shared" si="27"/>
        <v>41115014.942990154</v>
      </c>
      <c r="H36" s="27">
        <f t="shared" si="27"/>
        <v>44361530.071001932</v>
      </c>
      <c r="I36" s="27">
        <f t="shared" si="27"/>
        <v>47318178.980451047</v>
      </c>
      <c r="J36" s="27">
        <f t="shared" si="27"/>
        <v>51078693.361006245</v>
      </c>
      <c r="K36" s="27">
        <f t="shared" si="27"/>
        <v>51545304.544845276</v>
      </c>
      <c r="L36" s="27">
        <f t="shared" si="27"/>
        <v>46405238.776707888</v>
      </c>
      <c r="M36" s="27">
        <f t="shared" si="27"/>
        <v>52425886.961635537</v>
      </c>
      <c r="N36" s="27">
        <f t="shared" ref="N36:O36" si="28">N33+N34-N35</f>
        <v>54546169.128546022</v>
      </c>
      <c r="O36" s="27">
        <f t="shared" si="28"/>
        <v>58451946.582988597</v>
      </c>
      <c r="P36" s="4"/>
      <c r="Q36" s="4"/>
      <c r="R36" s="4"/>
      <c r="S36" s="3"/>
      <c r="T36" s="4"/>
      <c r="U36" s="4"/>
      <c r="V36" s="3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</row>
    <row r="37" spans="1:191" s="12" customFormat="1" ht="15.75" x14ac:dyDescent="0.25">
      <c r="A37" s="38" t="s">
        <v>46</v>
      </c>
      <c r="B37" s="39" t="s">
        <v>42</v>
      </c>
      <c r="C37" s="27">
        <f>GSVA_cur!C37</f>
        <v>335014.83</v>
      </c>
      <c r="D37" s="27">
        <f>GSVA_cur!D37</f>
        <v>336661.74</v>
      </c>
      <c r="E37" s="27">
        <f>GSVA_cur!E37</f>
        <v>338173.86535729998</v>
      </c>
      <c r="F37" s="27">
        <f>GSVA_cur!F37</f>
        <v>339842.743309749</v>
      </c>
      <c r="G37" s="27">
        <f>GSVA_cur!G37</f>
        <v>341525</v>
      </c>
      <c r="H37" s="27">
        <f>GSVA_cur!H37</f>
        <v>343221</v>
      </c>
      <c r="I37" s="27">
        <f>GSVA_cur!I37</f>
        <v>344932</v>
      </c>
      <c r="J37" s="27">
        <f>GSVA_cur!J37</f>
        <v>346656</v>
      </c>
      <c r="K37" s="27">
        <f>GSVA_cur!K37</f>
        <v>348394</v>
      </c>
      <c r="L37" s="27">
        <f>GSVA_cur!L37</f>
        <v>350147</v>
      </c>
      <c r="M37" s="27">
        <f>GSVA_cur!M37</f>
        <v>355730</v>
      </c>
      <c r="N37" s="27">
        <f>GSVA_cur!N37</f>
        <v>357160</v>
      </c>
      <c r="O37" s="27">
        <f>GSVA_cur!O37</f>
        <v>360725.2844324566</v>
      </c>
      <c r="P37" s="2"/>
      <c r="Q37" s="2"/>
      <c r="R37" s="2"/>
      <c r="S37" s="1"/>
      <c r="T37" s="2"/>
      <c r="U37" s="2"/>
      <c r="V37" s="1"/>
      <c r="W37" s="1"/>
      <c r="X37" s="1"/>
      <c r="Y37" s="1"/>
      <c r="Z37" s="1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DH37" s="11"/>
      <c r="DI37" s="11"/>
      <c r="DJ37" s="11"/>
      <c r="DK37" s="11"/>
      <c r="DL37" s="11"/>
      <c r="DM37" s="11"/>
      <c r="DN37" s="11"/>
      <c r="DO37" s="11"/>
      <c r="DP37" s="11"/>
      <c r="DQ37" s="11"/>
      <c r="DR37" s="11"/>
      <c r="DS37" s="11"/>
      <c r="DT37" s="11"/>
      <c r="DU37" s="11"/>
      <c r="DV37" s="11"/>
      <c r="DW37" s="11"/>
      <c r="DX37" s="11"/>
      <c r="DY37" s="11"/>
      <c r="DZ37" s="11"/>
    </row>
    <row r="38" spans="1:191" s="12" customFormat="1" ht="15.75" x14ac:dyDescent="0.25">
      <c r="A38" s="38" t="s">
        <v>47</v>
      </c>
      <c r="B38" s="39" t="s">
        <v>64</v>
      </c>
      <c r="C38" s="27">
        <f>C36/C37*1000</f>
        <v>97912.418660924988</v>
      </c>
      <c r="D38" s="27">
        <f t="shared" ref="D38:M38" si="29">D36/D37*1000</f>
        <v>103550.76449600312</v>
      </c>
      <c r="E38" s="27">
        <f t="shared" si="29"/>
        <v>107845.93681147219</v>
      </c>
      <c r="F38" s="27">
        <f t="shared" si="29"/>
        <v>112444.43583821802</v>
      </c>
      <c r="G38" s="27">
        <f t="shared" si="29"/>
        <v>120386.54547394819</v>
      </c>
      <c r="H38" s="27">
        <f t="shared" si="29"/>
        <v>129250.62881059705</v>
      </c>
      <c r="I38" s="27">
        <f t="shared" si="29"/>
        <v>137181.18058182788</v>
      </c>
      <c r="J38" s="27">
        <f t="shared" si="29"/>
        <v>147346.91844654715</v>
      </c>
      <c r="K38" s="27">
        <f t="shared" si="29"/>
        <v>147951.18327194292</v>
      </c>
      <c r="L38" s="27">
        <f t="shared" si="29"/>
        <v>132530.73359676905</v>
      </c>
      <c r="M38" s="27">
        <f t="shared" si="29"/>
        <v>147375.50097443437</v>
      </c>
      <c r="N38" s="27">
        <f t="shared" ref="N38:O38" si="30">N36/N37*1000</f>
        <v>152721.94290666934</v>
      </c>
      <c r="O38" s="27">
        <f t="shared" si="30"/>
        <v>162040.05958427163</v>
      </c>
      <c r="P38" s="2"/>
      <c r="Q38" s="2"/>
      <c r="R38" s="2"/>
      <c r="S38" s="1"/>
      <c r="T38" s="2"/>
      <c r="U38" s="2"/>
      <c r="V38" s="3"/>
      <c r="W38" s="3"/>
      <c r="X38" s="3"/>
      <c r="Y38" s="3"/>
      <c r="Z38" s="3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CA38" s="13"/>
      <c r="CB38" s="13"/>
      <c r="CC38" s="13"/>
      <c r="CD38" s="13"/>
      <c r="DH38" s="11"/>
      <c r="DI38" s="11"/>
      <c r="DJ38" s="11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  <c r="DZ38" s="11"/>
    </row>
    <row r="39" spans="1:191" x14ac:dyDescent="0.25">
      <c r="A39" s="2" t="s">
        <v>75</v>
      </c>
      <c r="P39" s="2"/>
      <c r="V39" s="1"/>
      <c r="AF39" s="2"/>
      <c r="AI39" s="2"/>
      <c r="AN39" s="2"/>
      <c r="AU39" s="2"/>
      <c r="AX39" s="2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</row>
    <row r="40" spans="1:191" s="12" customFormat="1" x14ac:dyDescent="0.25">
      <c r="A40" s="2"/>
      <c r="B40" s="2"/>
      <c r="C40" s="1"/>
      <c r="D40" s="2"/>
      <c r="E40" s="2"/>
      <c r="F40" s="1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CR40" s="11"/>
      <c r="CS40" s="11"/>
      <c r="CT40" s="11"/>
      <c r="CU40" s="11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  <c r="DJ40" s="11"/>
    </row>
    <row r="41" spans="1:191" s="12" customFormat="1" x14ac:dyDescent="0.25">
      <c r="A41" s="2"/>
      <c r="B41" s="2"/>
      <c r="C41" s="1"/>
      <c r="D41" s="2"/>
      <c r="E41" s="2"/>
      <c r="F41" s="1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</row>
    <row r="42" spans="1:191" x14ac:dyDescent="0.25">
      <c r="C42" s="1"/>
      <c r="F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U42" s="2"/>
      <c r="AX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</row>
    <row r="43" spans="1:191" x14ac:dyDescent="0.25">
      <c r="C43" s="1"/>
      <c r="F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U43" s="2"/>
      <c r="AX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</row>
    <row r="44" spans="1:191" s="12" customFormat="1" x14ac:dyDescent="0.25">
      <c r="A44" s="2"/>
      <c r="B44" s="2"/>
      <c r="C44" s="1"/>
      <c r="D44" s="2"/>
      <c r="E44" s="2"/>
      <c r="F44" s="1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CR44" s="11"/>
      <c r="CS44" s="11"/>
      <c r="CT44" s="11"/>
      <c r="CU44" s="11"/>
      <c r="CV44" s="11"/>
      <c r="CW44" s="11"/>
      <c r="CX44" s="11"/>
      <c r="CY44" s="11"/>
      <c r="CZ44" s="11"/>
      <c r="DA44" s="11"/>
      <c r="DB44" s="11"/>
      <c r="DC44" s="11"/>
      <c r="DD44" s="11"/>
      <c r="DE44" s="11"/>
      <c r="DF44" s="11"/>
      <c r="DG44" s="11"/>
      <c r="DH44" s="11"/>
      <c r="DI44" s="11"/>
      <c r="DJ44" s="11"/>
    </row>
    <row r="45" spans="1:191" s="12" customFormat="1" x14ac:dyDescent="0.25">
      <c r="A45" s="2"/>
      <c r="B45" s="2"/>
      <c r="C45" s="1"/>
      <c r="D45" s="2"/>
      <c r="E45" s="2"/>
      <c r="F45" s="1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CR45" s="11"/>
      <c r="CS45" s="11"/>
      <c r="CT45" s="11"/>
      <c r="CU45" s="11"/>
      <c r="CV45" s="11"/>
      <c r="CW45" s="11"/>
      <c r="CX45" s="11"/>
      <c r="CY45" s="11"/>
      <c r="CZ45" s="11"/>
      <c r="DA45" s="11"/>
      <c r="DB45" s="11"/>
      <c r="DC45" s="11"/>
      <c r="DD45" s="11"/>
      <c r="DE45" s="11"/>
      <c r="DF45" s="11"/>
      <c r="DG45" s="11"/>
      <c r="DH45" s="11"/>
      <c r="DI45" s="11"/>
      <c r="DJ45" s="11"/>
    </row>
    <row r="46" spans="1:191" s="12" customFormat="1" x14ac:dyDescent="0.25">
      <c r="A46" s="2"/>
      <c r="B46" s="2"/>
      <c r="C46" s="1"/>
      <c r="D46" s="2"/>
      <c r="E46" s="2"/>
      <c r="F46" s="1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CR46" s="11"/>
      <c r="CS46" s="11"/>
      <c r="CT46" s="11"/>
      <c r="CU46" s="11"/>
      <c r="CV46" s="11"/>
      <c r="CW46" s="11"/>
      <c r="CX46" s="11"/>
      <c r="CY46" s="11"/>
      <c r="CZ46" s="11"/>
      <c r="DA46" s="11"/>
      <c r="DB46" s="11"/>
      <c r="DC46" s="11"/>
      <c r="DD46" s="11"/>
      <c r="DE46" s="11"/>
      <c r="DF46" s="11"/>
      <c r="DG46" s="11"/>
      <c r="DH46" s="11"/>
      <c r="DI46" s="11"/>
      <c r="DJ46" s="11"/>
    </row>
    <row r="47" spans="1:191" x14ac:dyDescent="0.25">
      <c r="C47" s="1"/>
      <c r="G47" s="2"/>
      <c r="H47" s="2"/>
      <c r="I47" s="2"/>
      <c r="J47" s="2"/>
      <c r="K47" s="2"/>
      <c r="L47" s="2"/>
      <c r="M47" s="2"/>
      <c r="N47" s="2"/>
      <c r="O47" s="2"/>
      <c r="X47" s="1"/>
      <c r="AE47" s="1"/>
      <c r="AF47" s="2"/>
      <c r="AH47" s="1"/>
      <c r="AI47" s="2"/>
      <c r="AN47" s="2"/>
      <c r="AU47" s="2"/>
      <c r="AX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</row>
    <row r="48" spans="1:191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X48" s="1"/>
      <c r="AE48" s="1"/>
      <c r="AF48" s="2"/>
      <c r="AH48" s="1"/>
      <c r="AI48" s="2"/>
      <c r="AN48" s="2"/>
      <c r="AU48" s="2"/>
      <c r="AX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</row>
    <row r="49" spans="3:158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X49" s="1"/>
      <c r="AE49" s="1"/>
      <c r="AF49" s="2"/>
      <c r="AH49" s="1"/>
      <c r="AI49" s="2"/>
      <c r="AN49" s="2"/>
      <c r="AU49" s="2"/>
      <c r="AX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</row>
    <row r="50" spans="3:158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X50" s="1"/>
      <c r="AE50" s="1"/>
      <c r="AF50" s="2"/>
      <c r="AH50" s="1"/>
      <c r="AI50" s="2"/>
      <c r="AN50" s="2"/>
      <c r="AU50" s="2"/>
      <c r="AX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</row>
    <row r="51" spans="3:158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X51" s="1"/>
      <c r="AE51" s="1"/>
      <c r="AF51" s="2"/>
      <c r="AH51" s="1"/>
      <c r="AI51" s="2"/>
      <c r="AN51" s="2"/>
      <c r="AU51" s="2"/>
      <c r="AX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</row>
    <row r="52" spans="3:158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X52" s="1"/>
      <c r="AE52" s="1"/>
      <c r="AF52" s="2"/>
      <c r="AH52" s="1"/>
      <c r="AI52" s="2"/>
      <c r="AN52" s="2"/>
      <c r="AU52" s="2"/>
      <c r="AX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</row>
    <row r="53" spans="3:158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E53" s="1"/>
      <c r="AF53" s="2"/>
      <c r="AH53" s="1"/>
      <c r="AI53" s="2"/>
      <c r="AN53" s="2"/>
      <c r="AU53" s="2"/>
      <c r="AX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</row>
    <row r="54" spans="3:158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E54" s="1"/>
      <c r="AF54" s="2"/>
      <c r="AH54" s="1"/>
      <c r="AI54" s="2"/>
      <c r="AN54" s="2"/>
      <c r="AU54" s="2"/>
      <c r="AX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</row>
    <row r="55" spans="3:158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E55" s="1"/>
      <c r="AF55" s="2"/>
      <c r="AH55" s="1"/>
      <c r="AI55" s="2"/>
      <c r="AN55" s="2"/>
      <c r="AU55" s="2"/>
      <c r="AX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</row>
    <row r="56" spans="3:158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E56" s="1"/>
      <c r="AF56" s="2"/>
      <c r="AH56" s="1"/>
      <c r="AI56" s="2"/>
      <c r="AN56" s="2"/>
      <c r="AU56" s="2"/>
      <c r="AX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</row>
    <row r="57" spans="3:158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E57" s="1"/>
      <c r="AF57" s="2"/>
      <c r="AH57" s="1"/>
      <c r="AI57" s="2"/>
      <c r="AN57" s="2"/>
      <c r="AU57" s="2"/>
      <c r="AX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</row>
    <row r="58" spans="3:158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E58" s="1"/>
      <c r="AF58" s="2"/>
      <c r="AH58" s="1"/>
      <c r="AI58" s="2"/>
      <c r="AN58" s="2"/>
      <c r="AU58" s="2"/>
      <c r="AX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</row>
    <row r="59" spans="3:158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E59" s="1"/>
      <c r="AF59" s="2"/>
      <c r="AH59" s="1"/>
      <c r="AI59" s="2"/>
      <c r="AN59" s="2"/>
      <c r="AU59" s="2"/>
      <c r="AX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</row>
    <row r="60" spans="3:158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E60" s="1"/>
      <c r="AF60" s="2"/>
      <c r="AH60" s="1"/>
      <c r="AI60" s="2"/>
      <c r="AN60" s="2"/>
      <c r="AU60" s="2"/>
      <c r="AX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</row>
    <row r="61" spans="3:158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E61" s="1"/>
      <c r="AF61" s="2"/>
      <c r="AH61" s="1"/>
      <c r="AI61" s="2"/>
      <c r="AN61" s="2"/>
      <c r="AU61" s="2"/>
      <c r="AX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</row>
    <row r="62" spans="3:158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E62" s="1"/>
      <c r="AF62" s="2"/>
      <c r="AH62" s="1"/>
      <c r="AI62" s="2"/>
      <c r="AN62" s="2"/>
      <c r="AU62" s="2"/>
      <c r="AX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</row>
    <row r="63" spans="3:158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E63" s="1"/>
      <c r="AF63" s="2"/>
      <c r="AH63" s="1"/>
      <c r="AI63" s="2"/>
      <c r="AN63" s="2"/>
      <c r="AU63" s="2"/>
      <c r="AX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</row>
    <row r="64" spans="3:158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E64" s="1"/>
      <c r="AF64" s="2"/>
      <c r="AH64" s="1"/>
      <c r="AI64" s="2"/>
      <c r="AN64" s="2"/>
      <c r="AU64" s="2"/>
      <c r="AX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</row>
    <row r="65" spans="3:158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E65" s="1"/>
      <c r="AF65" s="2"/>
      <c r="AH65" s="1"/>
      <c r="AI65" s="2"/>
      <c r="AN65" s="2"/>
      <c r="AU65" s="2"/>
      <c r="AX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</row>
    <row r="66" spans="3:158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E66" s="1"/>
      <c r="AF66" s="2"/>
      <c r="AH66" s="1"/>
      <c r="AI66" s="2"/>
      <c r="AN66" s="2"/>
      <c r="AU66" s="2"/>
      <c r="AX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</row>
    <row r="67" spans="3:158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E67" s="1"/>
      <c r="AF67" s="2"/>
      <c r="AH67" s="1"/>
      <c r="AI67" s="2"/>
      <c r="AN67" s="2"/>
      <c r="AU67" s="2"/>
      <c r="AX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</row>
    <row r="68" spans="3:158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E68" s="1"/>
      <c r="AF68" s="2"/>
      <c r="AH68" s="1"/>
      <c r="AI68" s="2"/>
      <c r="AN68" s="2"/>
      <c r="AU68" s="2"/>
      <c r="AX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</row>
    <row r="69" spans="3:158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E69" s="1"/>
      <c r="AF69" s="2"/>
      <c r="AH69" s="1"/>
      <c r="AI69" s="2"/>
      <c r="AN69" s="2"/>
      <c r="AU69" s="2"/>
      <c r="AX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</row>
    <row r="70" spans="3:158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E70" s="1"/>
      <c r="AF70" s="2"/>
      <c r="AH70" s="1"/>
      <c r="AI70" s="2"/>
      <c r="AN70" s="2"/>
      <c r="AU70" s="2"/>
      <c r="AX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</row>
    <row r="71" spans="3:158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E71" s="1"/>
      <c r="AF71" s="2"/>
      <c r="AH71" s="1"/>
      <c r="AI71" s="2"/>
      <c r="AN71" s="2"/>
      <c r="AU71" s="2"/>
      <c r="AX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</row>
    <row r="72" spans="3:158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E72" s="1"/>
      <c r="AF72" s="2"/>
      <c r="AH72" s="1"/>
      <c r="AI72" s="2"/>
      <c r="AN72" s="2"/>
      <c r="AU72" s="2"/>
      <c r="AX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</row>
    <row r="73" spans="3:158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E73" s="1"/>
      <c r="AF73" s="2"/>
      <c r="AH73" s="1"/>
      <c r="AI73" s="2"/>
      <c r="AN73" s="2"/>
      <c r="AU73" s="2"/>
      <c r="AX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</row>
    <row r="74" spans="3:158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E74" s="1"/>
      <c r="AF74" s="2"/>
      <c r="AH74" s="1"/>
      <c r="AI74" s="2"/>
      <c r="AN74" s="2"/>
      <c r="AU74" s="2"/>
      <c r="AX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</row>
    <row r="75" spans="3:158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E75" s="1"/>
      <c r="AF75" s="2"/>
      <c r="AH75" s="1"/>
      <c r="AI75" s="2"/>
      <c r="AN75" s="2"/>
      <c r="AU75" s="2"/>
      <c r="AX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</row>
    <row r="76" spans="3:158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E76" s="1"/>
      <c r="AF76" s="2"/>
      <c r="AH76" s="1"/>
      <c r="AI76" s="2"/>
      <c r="AN76" s="2"/>
      <c r="AU76" s="2"/>
      <c r="AX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</row>
    <row r="77" spans="3:158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E77" s="1"/>
      <c r="AF77" s="2"/>
      <c r="AH77" s="1"/>
      <c r="AI77" s="2"/>
      <c r="AN77" s="2"/>
      <c r="AU77" s="2"/>
      <c r="AX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</row>
    <row r="78" spans="3:158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E78" s="1"/>
      <c r="AF78" s="2"/>
      <c r="AH78" s="1"/>
      <c r="AI78" s="2"/>
      <c r="AN78" s="2"/>
      <c r="AU78" s="2"/>
      <c r="AX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</row>
    <row r="79" spans="3:158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E79" s="1"/>
      <c r="AF79" s="2"/>
      <c r="AH79" s="1"/>
      <c r="AI79" s="2"/>
      <c r="AN79" s="2"/>
      <c r="AU79" s="2"/>
      <c r="AX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</row>
    <row r="80" spans="3:158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E80" s="1"/>
      <c r="AF80" s="2"/>
      <c r="AH80" s="1"/>
      <c r="AI80" s="2"/>
      <c r="AN80" s="2"/>
      <c r="AU80" s="2"/>
      <c r="AX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</row>
    <row r="81" spans="3:158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E81" s="1"/>
      <c r="AF81" s="2"/>
      <c r="AH81" s="1"/>
      <c r="AI81" s="2"/>
      <c r="AN81" s="2"/>
      <c r="AU81" s="2"/>
      <c r="AX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</row>
    <row r="82" spans="3:158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E82" s="1"/>
      <c r="AF82" s="2"/>
      <c r="AH82" s="1"/>
      <c r="AI82" s="2"/>
      <c r="AN82" s="2"/>
      <c r="AU82" s="2"/>
      <c r="AX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</row>
    <row r="83" spans="3:158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E83" s="1"/>
      <c r="AF83" s="2"/>
      <c r="AH83" s="1"/>
      <c r="AI83" s="2"/>
      <c r="AN83" s="2"/>
      <c r="AU83" s="2"/>
      <c r="AX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</row>
    <row r="84" spans="3:158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E84" s="1"/>
      <c r="AF84" s="2"/>
      <c r="AH84" s="1"/>
      <c r="AI84" s="2"/>
      <c r="AN84" s="2"/>
      <c r="AU84" s="2"/>
      <c r="AX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</row>
    <row r="85" spans="3:158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E85" s="1"/>
      <c r="AF85" s="2"/>
      <c r="AH85" s="1"/>
      <c r="AI85" s="2"/>
      <c r="AN85" s="2"/>
      <c r="AU85" s="2"/>
      <c r="AX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</row>
    <row r="86" spans="3:158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E86" s="1"/>
      <c r="AF86" s="2"/>
      <c r="AH86" s="1"/>
      <c r="AI86" s="2"/>
      <c r="AN86" s="2"/>
      <c r="AU86" s="2"/>
      <c r="AX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</row>
    <row r="87" spans="3:158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E87" s="1"/>
      <c r="AF87" s="2"/>
      <c r="AH87" s="1"/>
      <c r="AI87" s="2"/>
      <c r="AN87" s="2"/>
      <c r="AU87" s="2"/>
      <c r="AX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</row>
    <row r="88" spans="3:158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E88" s="1"/>
      <c r="AF88" s="2"/>
      <c r="AH88" s="1"/>
      <c r="AI88" s="2"/>
      <c r="AN88" s="2"/>
      <c r="AU88" s="2"/>
      <c r="AX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</row>
    <row r="89" spans="3:158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E89" s="1"/>
      <c r="AF89" s="2"/>
      <c r="AH89" s="1"/>
      <c r="AI89" s="2"/>
      <c r="AN89" s="2"/>
      <c r="AU89" s="2"/>
      <c r="AX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</row>
    <row r="90" spans="3:158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E90" s="1"/>
      <c r="AF90" s="2"/>
      <c r="AH90" s="1"/>
      <c r="AI90" s="2"/>
      <c r="AN90" s="2"/>
      <c r="AU90" s="2"/>
      <c r="AX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</row>
    <row r="91" spans="3:158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E91" s="1"/>
      <c r="AF91" s="2"/>
      <c r="AH91" s="1"/>
      <c r="AI91" s="2"/>
      <c r="AN91" s="2"/>
      <c r="AU91" s="2"/>
      <c r="AX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</row>
    <row r="92" spans="3:158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E92" s="1"/>
      <c r="AF92" s="2"/>
      <c r="AH92" s="1"/>
      <c r="AI92" s="2"/>
      <c r="AN92" s="2"/>
      <c r="AU92" s="2"/>
      <c r="AX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</row>
    <row r="93" spans="3:158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E93" s="1"/>
      <c r="AF93" s="2"/>
      <c r="AH93" s="1"/>
      <c r="AI93" s="2"/>
      <c r="AN93" s="2"/>
      <c r="AU93" s="2"/>
      <c r="AX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</row>
    <row r="94" spans="3:158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E94" s="1"/>
      <c r="AF94" s="2"/>
      <c r="AH94" s="1"/>
      <c r="AI94" s="2"/>
      <c r="AN94" s="2"/>
      <c r="AU94" s="2"/>
      <c r="AX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</row>
    <row r="95" spans="3:158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E95" s="1"/>
      <c r="AF95" s="2"/>
      <c r="AH95" s="1"/>
      <c r="AI95" s="2"/>
      <c r="AN95" s="2"/>
      <c r="AU95" s="2"/>
      <c r="AX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</row>
    <row r="96" spans="3:158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E96" s="1"/>
      <c r="AF96" s="2"/>
      <c r="AH96" s="1"/>
      <c r="AI96" s="2"/>
      <c r="AN96" s="2"/>
      <c r="AU96" s="2"/>
      <c r="AX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</row>
    <row r="97" spans="3:158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E97" s="1"/>
      <c r="AF97" s="2"/>
      <c r="AH97" s="1"/>
      <c r="AI97" s="2"/>
      <c r="AN97" s="2"/>
      <c r="AU97" s="2"/>
      <c r="AX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</row>
    <row r="98" spans="3:158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E98" s="1"/>
      <c r="AF98" s="2"/>
      <c r="AH98" s="1"/>
      <c r="AI98" s="2"/>
      <c r="AN98" s="2"/>
      <c r="AU98" s="2"/>
      <c r="AX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</row>
    <row r="99" spans="3:158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E99" s="1"/>
      <c r="AF99" s="2"/>
      <c r="AH99" s="1"/>
      <c r="AI99" s="2"/>
      <c r="AN99" s="2"/>
      <c r="AU99" s="2"/>
      <c r="AX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</row>
    <row r="100" spans="3:158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E100" s="1"/>
      <c r="AF100" s="2"/>
      <c r="AH100" s="1"/>
      <c r="AI100" s="2"/>
      <c r="AN100" s="2"/>
      <c r="AU100" s="2"/>
      <c r="AX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</row>
    <row r="101" spans="3:158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E101" s="1"/>
      <c r="AF101" s="2"/>
      <c r="AH101" s="1"/>
      <c r="AI101" s="2"/>
      <c r="AN101" s="2"/>
      <c r="AU101" s="2"/>
      <c r="AX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</row>
    <row r="102" spans="3:158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E102" s="1"/>
      <c r="AF102" s="2"/>
      <c r="AH102" s="1"/>
      <c r="AI102" s="2"/>
      <c r="AN102" s="2"/>
      <c r="AU102" s="2"/>
      <c r="AX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</row>
    <row r="103" spans="3:158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E103" s="1"/>
      <c r="AF103" s="2"/>
      <c r="AH103" s="1"/>
      <c r="AI103" s="2"/>
      <c r="AN103" s="2"/>
      <c r="AU103" s="2"/>
      <c r="AX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</row>
    <row r="104" spans="3:158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E104" s="1"/>
      <c r="AF104" s="2"/>
      <c r="AH104" s="1"/>
      <c r="AI104" s="2"/>
      <c r="AN104" s="2"/>
      <c r="AU104" s="2"/>
      <c r="AX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</row>
    <row r="105" spans="3:158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E105" s="1"/>
      <c r="AF105" s="2"/>
      <c r="AH105" s="1"/>
      <c r="AI105" s="2"/>
      <c r="AN105" s="2"/>
      <c r="AU105" s="2"/>
      <c r="AX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</row>
    <row r="106" spans="3:158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E106" s="1"/>
      <c r="AF106" s="2"/>
      <c r="AH106" s="1"/>
      <c r="AI106" s="2"/>
      <c r="AN106" s="2"/>
      <c r="AU106" s="2"/>
      <c r="AX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</row>
    <row r="107" spans="3:158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E107" s="1"/>
      <c r="AF107" s="2"/>
      <c r="AH107" s="1"/>
      <c r="AI107" s="2"/>
      <c r="AN107" s="2"/>
      <c r="AU107" s="2"/>
      <c r="AX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</row>
    <row r="108" spans="3:158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E108" s="1"/>
      <c r="AF108" s="2"/>
      <c r="AH108" s="1"/>
      <c r="AI108" s="2"/>
      <c r="AN108" s="2"/>
      <c r="AU108" s="2"/>
      <c r="AX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</row>
    <row r="109" spans="3:158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E109" s="1"/>
      <c r="AF109" s="2"/>
      <c r="AH109" s="1"/>
      <c r="AI109" s="2"/>
      <c r="AN109" s="2"/>
      <c r="AU109" s="2"/>
      <c r="AX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</row>
    <row r="110" spans="3:158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E110" s="1"/>
      <c r="AF110" s="2"/>
      <c r="AH110" s="1"/>
      <c r="AI110" s="2"/>
      <c r="AN110" s="2"/>
      <c r="AU110" s="2"/>
      <c r="AX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</row>
    <row r="111" spans="3:158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E111" s="1"/>
      <c r="AF111" s="2"/>
      <c r="AH111" s="1"/>
      <c r="AI111" s="2"/>
      <c r="AN111" s="2"/>
      <c r="AU111" s="2"/>
      <c r="AX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</row>
    <row r="112" spans="3:158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E112" s="1"/>
      <c r="AF112" s="2"/>
      <c r="AH112" s="1"/>
      <c r="AI112" s="2"/>
      <c r="AN112" s="2"/>
      <c r="AU112" s="2"/>
      <c r="AX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</row>
    <row r="113" spans="3:158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E113" s="1"/>
      <c r="AF113" s="2"/>
      <c r="AH113" s="1"/>
      <c r="AI113" s="2"/>
      <c r="AN113" s="2"/>
      <c r="AU113" s="2"/>
      <c r="AX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</row>
    <row r="114" spans="3:158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E114" s="1"/>
      <c r="AF114" s="2"/>
      <c r="AH114" s="1"/>
      <c r="AI114" s="2"/>
      <c r="AN114" s="2"/>
      <c r="AU114" s="2"/>
      <c r="AX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</row>
    <row r="115" spans="3:158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E115" s="1"/>
      <c r="AF115" s="2"/>
      <c r="AH115" s="1"/>
      <c r="AI115" s="2"/>
      <c r="AN115" s="2"/>
      <c r="AU115" s="2"/>
      <c r="AX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</row>
    <row r="116" spans="3:158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E116" s="1"/>
      <c r="AF116" s="2"/>
      <c r="AH116" s="1"/>
      <c r="AI116" s="2"/>
      <c r="AN116" s="2"/>
      <c r="AU116" s="2"/>
      <c r="AX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</row>
    <row r="117" spans="3:158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E117" s="1"/>
      <c r="AF117" s="2"/>
      <c r="AH117" s="1"/>
      <c r="AI117" s="2"/>
      <c r="AN117" s="2"/>
      <c r="AU117" s="2"/>
      <c r="AX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</row>
    <row r="118" spans="3:158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E118" s="1"/>
      <c r="AF118" s="2"/>
      <c r="AH118" s="1"/>
      <c r="AI118" s="2"/>
      <c r="AN118" s="2"/>
      <c r="AU118" s="2"/>
      <c r="AX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</row>
    <row r="119" spans="3:158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X119" s="1"/>
      <c r="AE119" s="1"/>
      <c r="AF119" s="2"/>
      <c r="AH119" s="1"/>
      <c r="AI119" s="2"/>
      <c r="AN119" s="2"/>
      <c r="AU119" s="2"/>
      <c r="AX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</row>
    <row r="120" spans="3:158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X120" s="1"/>
      <c r="AE120" s="1"/>
      <c r="AF120" s="2"/>
      <c r="AH120" s="1"/>
      <c r="AI120" s="2"/>
      <c r="AN120" s="2"/>
      <c r="AU120" s="2"/>
      <c r="AX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</row>
    <row r="121" spans="3:158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X121" s="1"/>
      <c r="AE121" s="1"/>
      <c r="AF121" s="2"/>
      <c r="AH121" s="1"/>
      <c r="AI121" s="2"/>
      <c r="AN121" s="2"/>
      <c r="AU121" s="2"/>
      <c r="AX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</row>
    <row r="122" spans="3:158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X122" s="1"/>
      <c r="AE122" s="1"/>
      <c r="AF122" s="2"/>
      <c r="AH122" s="1"/>
      <c r="AI122" s="2"/>
      <c r="AN122" s="2"/>
      <c r="AU122" s="2"/>
      <c r="AX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</row>
    <row r="123" spans="3:158" x14ac:dyDescent="0.25">
      <c r="C123" s="1"/>
      <c r="G123" s="2"/>
      <c r="H123" s="2"/>
      <c r="I123" s="2"/>
      <c r="J123" s="2"/>
      <c r="K123" s="2"/>
      <c r="L123" s="2"/>
      <c r="M123" s="2"/>
      <c r="N123" s="2"/>
      <c r="O123" s="2"/>
      <c r="X123" s="1"/>
      <c r="AE123" s="1"/>
      <c r="AF123" s="2"/>
      <c r="AH123" s="1"/>
      <c r="AI123" s="2"/>
      <c r="AN123" s="2"/>
      <c r="AU123" s="2"/>
      <c r="AX123" s="2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</row>
    <row r="124" spans="3:158" x14ac:dyDescent="0.25">
      <c r="C124" s="1"/>
      <c r="G124" s="2"/>
      <c r="H124" s="2"/>
      <c r="I124" s="2"/>
      <c r="J124" s="2"/>
      <c r="K124" s="2"/>
      <c r="L124" s="2"/>
      <c r="M124" s="2"/>
      <c r="N124" s="2"/>
      <c r="O124" s="2"/>
      <c r="X124" s="1"/>
      <c r="AE124" s="1"/>
      <c r="AF124" s="2"/>
      <c r="AH124" s="1"/>
      <c r="AI124" s="2"/>
      <c r="AN124" s="2"/>
      <c r="AU124" s="2"/>
      <c r="AX124" s="2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</row>
    <row r="125" spans="3:158" x14ac:dyDescent="0.25">
      <c r="C125" s="1"/>
      <c r="G125" s="2"/>
      <c r="H125" s="2"/>
      <c r="I125" s="2"/>
      <c r="J125" s="2"/>
      <c r="K125" s="2"/>
      <c r="L125" s="2"/>
      <c r="M125" s="2"/>
      <c r="N125" s="2"/>
      <c r="O125" s="2"/>
      <c r="X125" s="1"/>
      <c r="AE125" s="1"/>
      <c r="AF125" s="2"/>
      <c r="AH125" s="1"/>
      <c r="AI125" s="2"/>
      <c r="AN125" s="2"/>
      <c r="AU125" s="2"/>
      <c r="AX125" s="2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</row>
    <row r="126" spans="3:158" x14ac:dyDescent="0.25">
      <c r="C126" s="1"/>
      <c r="G126" s="2"/>
      <c r="H126" s="2"/>
      <c r="I126" s="2"/>
      <c r="J126" s="2"/>
      <c r="K126" s="2"/>
      <c r="L126" s="2"/>
      <c r="M126" s="2"/>
      <c r="N126" s="2"/>
      <c r="O126" s="2"/>
      <c r="X126" s="1"/>
      <c r="AE126" s="1"/>
      <c r="AF126" s="2"/>
      <c r="AH126" s="1"/>
      <c r="AI126" s="2"/>
      <c r="AN126" s="2"/>
      <c r="AU126" s="2"/>
      <c r="AX126" s="2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</row>
    <row r="127" spans="3:158" x14ac:dyDescent="0.25">
      <c r="C127" s="1"/>
      <c r="G127" s="2"/>
      <c r="H127" s="2"/>
      <c r="I127" s="2"/>
      <c r="J127" s="2"/>
      <c r="K127" s="2"/>
      <c r="L127" s="2"/>
      <c r="M127" s="2"/>
      <c r="N127" s="2"/>
      <c r="O127" s="2"/>
      <c r="X127" s="1"/>
      <c r="AE127" s="1"/>
      <c r="AF127" s="2"/>
      <c r="AH127" s="1"/>
      <c r="AI127" s="2"/>
      <c r="AN127" s="2"/>
      <c r="AU127" s="2"/>
      <c r="AX127" s="2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</row>
    <row r="128" spans="3:158" x14ac:dyDescent="0.25">
      <c r="C128" s="1"/>
      <c r="G128" s="2"/>
      <c r="H128" s="2"/>
      <c r="I128" s="2"/>
      <c r="J128" s="2"/>
      <c r="K128" s="2"/>
      <c r="L128" s="2"/>
      <c r="M128" s="2"/>
      <c r="N128" s="2"/>
      <c r="O128" s="2"/>
      <c r="X128" s="1"/>
      <c r="AE128" s="1"/>
      <c r="AF128" s="2"/>
      <c r="AH128" s="1"/>
      <c r="AI128" s="2"/>
      <c r="AN128" s="2"/>
      <c r="AU128" s="2"/>
      <c r="AX128" s="2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</row>
    <row r="129" spans="3:158" x14ac:dyDescent="0.25">
      <c r="C129" s="1"/>
      <c r="G129" s="2"/>
      <c r="H129" s="2"/>
      <c r="I129" s="2"/>
      <c r="J129" s="2"/>
      <c r="K129" s="2"/>
      <c r="L129" s="2"/>
      <c r="M129" s="2"/>
      <c r="N129" s="2"/>
      <c r="O129" s="2"/>
      <c r="X129" s="1"/>
      <c r="AE129" s="1"/>
      <c r="AF129" s="2"/>
      <c r="AH129" s="1"/>
      <c r="AI129" s="2"/>
      <c r="AN129" s="2"/>
      <c r="AU129" s="2"/>
      <c r="AX129" s="2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</row>
    <row r="130" spans="3:158" x14ac:dyDescent="0.25">
      <c r="C130" s="1"/>
      <c r="G130" s="2"/>
      <c r="H130" s="2"/>
      <c r="I130" s="2"/>
      <c r="J130" s="2"/>
      <c r="K130" s="2"/>
      <c r="L130" s="2"/>
      <c r="M130" s="2"/>
      <c r="N130" s="2"/>
      <c r="O130" s="2"/>
      <c r="X130" s="1"/>
      <c r="AE130" s="1"/>
      <c r="AF130" s="2"/>
      <c r="AH130" s="1"/>
      <c r="AI130" s="2"/>
      <c r="AN130" s="2"/>
      <c r="AU130" s="2"/>
      <c r="AX130" s="2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</row>
    <row r="131" spans="3:158" x14ac:dyDescent="0.25">
      <c r="C131" s="1"/>
      <c r="G131" s="2"/>
      <c r="H131" s="2"/>
      <c r="I131" s="2"/>
      <c r="J131" s="2"/>
      <c r="K131" s="2"/>
      <c r="L131" s="2"/>
      <c r="M131" s="2"/>
      <c r="N131" s="2"/>
      <c r="O131" s="2"/>
      <c r="X131" s="1"/>
      <c r="AE131" s="1"/>
      <c r="AF131" s="2"/>
      <c r="AH131" s="1"/>
      <c r="AI131" s="2"/>
      <c r="AN131" s="2"/>
      <c r="AU131" s="2"/>
      <c r="AX131" s="2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</row>
    <row r="132" spans="3:158" x14ac:dyDescent="0.25">
      <c r="C132" s="1"/>
      <c r="G132" s="2"/>
      <c r="H132" s="2"/>
      <c r="I132" s="2"/>
      <c r="J132" s="2"/>
      <c r="K132" s="2"/>
      <c r="L132" s="2"/>
      <c r="M132" s="2"/>
      <c r="N132" s="2"/>
      <c r="O132" s="2"/>
      <c r="X132" s="1"/>
      <c r="AE132" s="1"/>
      <c r="AF132" s="2"/>
      <c r="AH132" s="1"/>
      <c r="AI132" s="2"/>
      <c r="AN132" s="2"/>
      <c r="AU132" s="2"/>
      <c r="AX132" s="2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</row>
    <row r="133" spans="3:158" x14ac:dyDescent="0.25">
      <c r="C133" s="1"/>
      <c r="G133" s="2"/>
      <c r="H133" s="2"/>
      <c r="I133" s="2"/>
      <c r="J133" s="2"/>
      <c r="K133" s="2"/>
      <c r="L133" s="2"/>
      <c r="M133" s="2"/>
      <c r="N133" s="2"/>
      <c r="O133" s="2"/>
      <c r="X133" s="1"/>
      <c r="AE133" s="1"/>
      <c r="AF133" s="2"/>
      <c r="AH133" s="1"/>
      <c r="AI133" s="2"/>
      <c r="AN133" s="2"/>
      <c r="AU133" s="2"/>
      <c r="AX133" s="2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</row>
    <row r="134" spans="3:158" x14ac:dyDescent="0.25">
      <c r="C134" s="1"/>
      <c r="G134" s="2"/>
      <c r="H134" s="2"/>
      <c r="I134" s="2"/>
      <c r="J134" s="2"/>
      <c r="K134" s="2"/>
      <c r="L134" s="2"/>
      <c r="M134" s="2"/>
      <c r="N134" s="2"/>
      <c r="O134" s="2"/>
      <c r="X134" s="1"/>
      <c r="AE134" s="1"/>
      <c r="AF134" s="2"/>
      <c r="AH134" s="1"/>
      <c r="AI134" s="2"/>
      <c r="AN134" s="2"/>
      <c r="AU134" s="2"/>
      <c r="AX134" s="2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</row>
    <row r="135" spans="3:158" x14ac:dyDescent="0.25">
      <c r="C135" s="1"/>
      <c r="G135" s="2"/>
      <c r="H135" s="2"/>
      <c r="I135" s="2"/>
      <c r="J135" s="2"/>
      <c r="K135" s="2"/>
      <c r="L135" s="2"/>
      <c r="M135" s="2"/>
      <c r="N135" s="2"/>
      <c r="O135" s="2"/>
      <c r="X135" s="1"/>
      <c r="AE135" s="1"/>
      <c r="AF135" s="2"/>
      <c r="AH135" s="1"/>
      <c r="AI135" s="2"/>
      <c r="AN135" s="2"/>
      <c r="AU135" s="2"/>
      <c r="AX135" s="2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</row>
    <row r="136" spans="3:158" x14ac:dyDescent="0.25">
      <c r="C136" s="1"/>
      <c r="G136" s="2"/>
      <c r="H136" s="2"/>
      <c r="I136" s="2"/>
      <c r="J136" s="2"/>
      <c r="K136" s="2"/>
      <c r="L136" s="2"/>
      <c r="M136" s="2"/>
      <c r="N136" s="2"/>
      <c r="O136" s="2"/>
      <c r="X136" s="1"/>
      <c r="AE136" s="1"/>
      <c r="AF136" s="2"/>
      <c r="AH136" s="1"/>
      <c r="AI136" s="2"/>
      <c r="AN136" s="2"/>
      <c r="AU136" s="2"/>
      <c r="AX136" s="2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</row>
    <row r="137" spans="3:158" x14ac:dyDescent="0.25">
      <c r="C137" s="1"/>
      <c r="G137" s="2"/>
      <c r="H137" s="2"/>
      <c r="I137" s="2"/>
      <c r="J137" s="2"/>
      <c r="K137" s="2"/>
      <c r="L137" s="2"/>
      <c r="M137" s="2"/>
      <c r="N137" s="2"/>
      <c r="O137" s="2"/>
      <c r="X137" s="1"/>
      <c r="AE137" s="1"/>
      <c r="AF137" s="2"/>
      <c r="AH137" s="1"/>
      <c r="AI137" s="2"/>
      <c r="AN137" s="2"/>
      <c r="AU137" s="2"/>
      <c r="AX137" s="2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</row>
    <row r="138" spans="3:158" x14ac:dyDescent="0.25">
      <c r="C138" s="1"/>
      <c r="G138" s="2"/>
      <c r="H138" s="2"/>
      <c r="I138" s="2"/>
      <c r="J138" s="2"/>
      <c r="K138" s="2"/>
      <c r="L138" s="2"/>
      <c r="M138" s="2"/>
      <c r="N138" s="2"/>
      <c r="O138" s="2"/>
      <c r="X138" s="1"/>
      <c r="AE138" s="1"/>
      <c r="AF138" s="2"/>
      <c r="AH138" s="1"/>
      <c r="AI138" s="2"/>
      <c r="AN138" s="2"/>
      <c r="AU138" s="2"/>
      <c r="AX138" s="2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</row>
    <row r="139" spans="3:158" x14ac:dyDescent="0.25">
      <c r="C139" s="1"/>
      <c r="G139" s="2"/>
      <c r="H139" s="2"/>
      <c r="I139" s="2"/>
      <c r="J139" s="2"/>
      <c r="K139" s="2"/>
      <c r="L139" s="2"/>
      <c r="M139" s="2"/>
      <c r="N139" s="2"/>
      <c r="O139" s="2"/>
      <c r="X139" s="1"/>
      <c r="AE139" s="1"/>
      <c r="AF139" s="2"/>
      <c r="AH139" s="1"/>
      <c r="AI139" s="2"/>
      <c r="AN139" s="2"/>
      <c r="AU139" s="2"/>
      <c r="AX139" s="2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</row>
    <row r="140" spans="3:158" x14ac:dyDescent="0.25">
      <c r="C140" s="1"/>
      <c r="G140" s="2"/>
      <c r="H140" s="2"/>
      <c r="I140" s="2"/>
      <c r="J140" s="2"/>
      <c r="K140" s="2"/>
      <c r="L140" s="2"/>
      <c r="M140" s="2"/>
      <c r="N140" s="2"/>
      <c r="O140" s="2"/>
      <c r="X140" s="1"/>
      <c r="AE140" s="1"/>
      <c r="AF140" s="2"/>
      <c r="AH140" s="1"/>
      <c r="AI140" s="2"/>
      <c r="AN140" s="2"/>
      <c r="AU140" s="2"/>
      <c r="AX140" s="2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</row>
    <row r="141" spans="3:158" x14ac:dyDescent="0.25">
      <c r="C141" s="1"/>
      <c r="G141" s="2"/>
      <c r="H141" s="2"/>
      <c r="I141" s="2"/>
      <c r="J141" s="2"/>
      <c r="K141" s="2"/>
      <c r="L141" s="2"/>
      <c r="M141" s="2"/>
      <c r="N141" s="2"/>
      <c r="O141" s="2"/>
      <c r="X141" s="1"/>
      <c r="AE141" s="1"/>
      <c r="AF141" s="2"/>
      <c r="AH141" s="1"/>
      <c r="AI141" s="2"/>
      <c r="AN141" s="2"/>
      <c r="AU141" s="2"/>
      <c r="AX141" s="2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</row>
    <row r="142" spans="3:158" x14ac:dyDescent="0.25">
      <c r="C142" s="1"/>
      <c r="G142" s="2"/>
      <c r="H142" s="2"/>
      <c r="I142" s="2"/>
      <c r="J142" s="2"/>
      <c r="K142" s="2"/>
      <c r="L142" s="2"/>
      <c r="M142" s="2"/>
      <c r="N142" s="2"/>
      <c r="O142" s="2"/>
      <c r="X142" s="1"/>
      <c r="AE142" s="1"/>
      <c r="AF142" s="2"/>
      <c r="AH142" s="1"/>
      <c r="AI142" s="2"/>
      <c r="AN142" s="2"/>
      <c r="AU142" s="2"/>
      <c r="AX142" s="2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</row>
    <row r="143" spans="3:158" x14ac:dyDescent="0.25">
      <c r="C143" s="1"/>
      <c r="G143" s="2"/>
      <c r="H143" s="2"/>
      <c r="I143" s="2"/>
      <c r="J143" s="2"/>
      <c r="K143" s="2"/>
      <c r="L143" s="2"/>
      <c r="M143" s="2"/>
      <c r="N143" s="2"/>
      <c r="O143" s="2"/>
      <c r="X143" s="1"/>
      <c r="AE143" s="1"/>
      <c r="AF143" s="2"/>
      <c r="AH143" s="1"/>
      <c r="AI143" s="2"/>
      <c r="AN143" s="2"/>
      <c r="AU143" s="2"/>
      <c r="AX143" s="2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</row>
    <row r="144" spans="3:158" x14ac:dyDescent="0.25">
      <c r="C144" s="1"/>
      <c r="G144" s="2"/>
      <c r="H144" s="2"/>
      <c r="I144" s="2"/>
      <c r="J144" s="2"/>
      <c r="K144" s="2"/>
      <c r="L144" s="2"/>
      <c r="M144" s="2"/>
      <c r="N144" s="2"/>
      <c r="O144" s="2"/>
      <c r="X144" s="1"/>
      <c r="AE144" s="1"/>
      <c r="AF144" s="2"/>
      <c r="AH144" s="1"/>
      <c r="AI144" s="2"/>
      <c r="AN144" s="2"/>
      <c r="AU144" s="2"/>
      <c r="AX144" s="2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</row>
    <row r="145" spans="3:158" x14ac:dyDescent="0.25">
      <c r="C145" s="1"/>
      <c r="G145" s="2"/>
      <c r="H145" s="2"/>
      <c r="I145" s="2"/>
      <c r="J145" s="2"/>
      <c r="K145" s="2"/>
      <c r="L145" s="2"/>
      <c r="M145" s="2"/>
      <c r="N145" s="2"/>
      <c r="O145" s="2"/>
      <c r="X145" s="1"/>
      <c r="AE145" s="1"/>
      <c r="AF145" s="2"/>
      <c r="AH145" s="1"/>
      <c r="AI145" s="2"/>
      <c r="AN145" s="2"/>
      <c r="AU145" s="2"/>
      <c r="AX145" s="2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</row>
    <row r="146" spans="3:158" x14ac:dyDescent="0.25">
      <c r="C146" s="1"/>
      <c r="G146" s="2"/>
      <c r="H146" s="2"/>
      <c r="I146" s="2"/>
      <c r="J146" s="2"/>
      <c r="K146" s="2"/>
      <c r="L146" s="2"/>
      <c r="M146" s="2"/>
      <c r="N146" s="2"/>
      <c r="O146" s="2"/>
      <c r="X146" s="1"/>
      <c r="AE146" s="1"/>
      <c r="AF146" s="2"/>
      <c r="AH146" s="1"/>
      <c r="AI146" s="2"/>
      <c r="AN146" s="2"/>
      <c r="AU146" s="2"/>
      <c r="AX146" s="2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</row>
    <row r="147" spans="3:158" x14ac:dyDescent="0.25">
      <c r="C147" s="1"/>
      <c r="G147" s="2"/>
      <c r="H147" s="2"/>
      <c r="I147" s="2"/>
      <c r="J147" s="2"/>
      <c r="K147" s="2"/>
      <c r="L147" s="2"/>
      <c r="M147" s="2"/>
      <c r="N147" s="2"/>
      <c r="O147" s="2"/>
      <c r="X147" s="1"/>
      <c r="AE147" s="1"/>
      <c r="AF147" s="2"/>
      <c r="AH147" s="1"/>
      <c r="AI147" s="2"/>
      <c r="AN147" s="2"/>
      <c r="AU147" s="2"/>
      <c r="AX147" s="2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</row>
    <row r="148" spans="3:158" x14ac:dyDescent="0.25">
      <c r="C148" s="1"/>
      <c r="G148" s="2"/>
      <c r="H148" s="2"/>
      <c r="I148" s="2"/>
      <c r="J148" s="2"/>
      <c r="K148" s="2"/>
      <c r="L148" s="2"/>
      <c r="M148" s="2"/>
      <c r="N148" s="2"/>
      <c r="O148" s="2"/>
      <c r="X148" s="1"/>
      <c r="AE148" s="1"/>
      <c r="AF148" s="2"/>
      <c r="AH148" s="1"/>
      <c r="AI148" s="2"/>
      <c r="AN148" s="2"/>
      <c r="AU148" s="2"/>
      <c r="AX148" s="2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</row>
    <row r="149" spans="3:158" x14ac:dyDescent="0.25">
      <c r="C149" s="1"/>
      <c r="G149" s="2"/>
      <c r="H149" s="2"/>
      <c r="I149" s="2"/>
      <c r="J149" s="2"/>
      <c r="K149" s="2"/>
      <c r="L149" s="2"/>
      <c r="M149" s="2"/>
      <c r="N149" s="2"/>
      <c r="O149" s="2"/>
      <c r="X149" s="1"/>
      <c r="AE149" s="1"/>
      <c r="AF149" s="2"/>
      <c r="AH149" s="1"/>
      <c r="AI149" s="2"/>
      <c r="AN149" s="2"/>
      <c r="AU149" s="2"/>
      <c r="AX149" s="2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</row>
    <row r="150" spans="3:158" x14ac:dyDescent="0.25">
      <c r="C150" s="1"/>
      <c r="G150" s="2"/>
      <c r="H150" s="2"/>
      <c r="I150" s="2"/>
      <c r="J150" s="2"/>
      <c r="K150" s="2"/>
      <c r="L150" s="2"/>
      <c r="M150" s="2"/>
      <c r="N150" s="2"/>
      <c r="O150" s="2"/>
      <c r="X150" s="1"/>
      <c r="AE150" s="1"/>
      <c r="AF150" s="2"/>
      <c r="AH150" s="1"/>
      <c r="AI150" s="2"/>
      <c r="AN150" s="2"/>
      <c r="AU150" s="2"/>
      <c r="AX150" s="2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</row>
    <row r="151" spans="3:158" x14ac:dyDescent="0.25">
      <c r="C151" s="1"/>
      <c r="G151" s="2"/>
      <c r="H151" s="2"/>
      <c r="I151" s="2"/>
      <c r="J151" s="2"/>
      <c r="K151" s="2"/>
      <c r="L151" s="2"/>
      <c r="M151" s="2"/>
      <c r="N151" s="2"/>
      <c r="O151" s="2"/>
      <c r="X151" s="1"/>
      <c r="AE151" s="1"/>
      <c r="AF151" s="2"/>
      <c r="AH151" s="1"/>
      <c r="AI151" s="2"/>
      <c r="AN151" s="2"/>
      <c r="AU151" s="2"/>
      <c r="AX151" s="2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</row>
    <row r="152" spans="3:158" x14ac:dyDescent="0.25">
      <c r="C152" s="1"/>
      <c r="G152" s="2"/>
      <c r="H152" s="2"/>
      <c r="I152" s="2"/>
      <c r="J152" s="2"/>
      <c r="K152" s="2"/>
      <c r="L152" s="2"/>
      <c r="M152" s="2"/>
      <c r="N152" s="2"/>
      <c r="O152" s="2"/>
      <c r="X152" s="1"/>
      <c r="AE152" s="1"/>
      <c r="AF152" s="2"/>
      <c r="AH152" s="1"/>
      <c r="AI152" s="2"/>
      <c r="AN152" s="2"/>
      <c r="AU152" s="2"/>
      <c r="AX152" s="2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</row>
    <row r="153" spans="3:158" x14ac:dyDescent="0.25">
      <c r="C153" s="1"/>
      <c r="G153" s="2"/>
      <c r="H153" s="2"/>
      <c r="I153" s="2"/>
      <c r="J153" s="2"/>
      <c r="K153" s="2"/>
      <c r="L153" s="2"/>
      <c r="M153" s="2"/>
      <c r="N153" s="2"/>
      <c r="O153" s="2"/>
      <c r="X153" s="1"/>
      <c r="AE153" s="1"/>
      <c r="AF153" s="2"/>
      <c r="AH153" s="1"/>
      <c r="AI153" s="2"/>
      <c r="AN153" s="2"/>
      <c r="AU153" s="2"/>
      <c r="AX153" s="2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</row>
    <row r="154" spans="3:158" x14ac:dyDescent="0.25">
      <c r="C154" s="1"/>
      <c r="G154" s="2"/>
      <c r="H154" s="2"/>
      <c r="I154" s="2"/>
      <c r="J154" s="2"/>
      <c r="K154" s="2"/>
      <c r="L154" s="2"/>
      <c r="M154" s="2"/>
      <c r="N154" s="2"/>
      <c r="O154" s="2"/>
      <c r="X154" s="1"/>
      <c r="AE154" s="1"/>
      <c r="AF154" s="2"/>
      <c r="AH154" s="1"/>
      <c r="AI154" s="2"/>
      <c r="AN154" s="2"/>
      <c r="AU154" s="2"/>
      <c r="AX154" s="2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</row>
    <row r="155" spans="3:158" x14ac:dyDescent="0.25">
      <c r="C155" s="1"/>
      <c r="G155" s="2"/>
      <c r="H155" s="2"/>
      <c r="I155" s="2"/>
      <c r="J155" s="2"/>
      <c r="K155" s="2"/>
      <c r="L155" s="2"/>
      <c r="M155" s="2"/>
      <c r="N155" s="2"/>
      <c r="O155" s="2"/>
      <c r="X155" s="1"/>
      <c r="AE155" s="1"/>
      <c r="AF155" s="2"/>
      <c r="AH155" s="1"/>
      <c r="AI155" s="2"/>
      <c r="AN155" s="2"/>
      <c r="AU155" s="2"/>
      <c r="AX155" s="2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</row>
    <row r="156" spans="3:158" x14ac:dyDescent="0.25">
      <c r="C156" s="1"/>
      <c r="G156" s="2"/>
      <c r="H156" s="2"/>
      <c r="I156" s="2"/>
      <c r="J156" s="2"/>
      <c r="K156" s="2"/>
      <c r="L156" s="2"/>
      <c r="M156" s="2"/>
      <c r="N156" s="2"/>
      <c r="O156" s="2"/>
      <c r="X156" s="1"/>
      <c r="AE156" s="1"/>
      <c r="AF156" s="2"/>
      <c r="AH156" s="1"/>
      <c r="AI156" s="2"/>
      <c r="AN156" s="2"/>
      <c r="AU156" s="2"/>
      <c r="AX156" s="2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</row>
    <row r="157" spans="3:158" x14ac:dyDescent="0.25">
      <c r="C157" s="1"/>
      <c r="G157" s="2"/>
      <c r="H157" s="2"/>
      <c r="I157" s="2"/>
      <c r="J157" s="2"/>
      <c r="K157" s="2"/>
      <c r="L157" s="2"/>
      <c r="M157" s="2"/>
      <c r="N157" s="2"/>
      <c r="O157" s="2"/>
      <c r="X157" s="1"/>
      <c r="AE157" s="1"/>
      <c r="AF157" s="2"/>
      <c r="AH157" s="1"/>
      <c r="AI157" s="2"/>
      <c r="AN157" s="2"/>
      <c r="AU157" s="2"/>
      <c r="AX157" s="2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</row>
    <row r="158" spans="3:158" x14ac:dyDescent="0.25">
      <c r="C158" s="1"/>
      <c r="G158" s="2"/>
      <c r="H158" s="2"/>
      <c r="I158" s="2"/>
      <c r="J158" s="2"/>
      <c r="K158" s="2"/>
      <c r="L158" s="2"/>
      <c r="M158" s="2"/>
      <c r="N158" s="2"/>
      <c r="O158" s="2"/>
      <c r="X158" s="1"/>
      <c r="AE158" s="1"/>
      <c r="AF158" s="2"/>
      <c r="AH158" s="1"/>
      <c r="AI158" s="2"/>
      <c r="AN158" s="2"/>
      <c r="AU158" s="2"/>
      <c r="AX158" s="2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</row>
    <row r="159" spans="3:158" x14ac:dyDescent="0.25">
      <c r="C159" s="1"/>
      <c r="G159" s="2"/>
      <c r="H159" s="2"/>
      <c r="I159" s="2"/>
      <c r="J159" s="2"/>
      <c r="K159" s="2"/>
      <c r="L159" s="2"/>
      <c r="M159" s="2"/>
      <c r="N159" s="2"/>
      <c r="O159" s="2"/>
      <c r="X159" s="1"/>
      <c r="AE159" s="1"/>
      <c r="AF159" s="2"/>
      <c r="AH159" s="1"/>
      <c r="AI159" s="2"/>
      <c r="AN159" s="2"/>
      <c r="AU159" s="2"/>
      <c r="AX159" s="2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</row>
    <row r="160" spans="3:158" x14ac:dyDescent="0.25">
      <c r="C160" s="1"/>
      <c r="G160" s="2"/>
      <c r="H160" s="2"/>
      <c r="I160" s="2"/>
      <c r="J160" s="2"/>
      <c r="K160" s="2"/>
      <c r="L160" s="2"/>
      <c r="M160" s="2"/>
      <c r="N160" s="2"/>
      <c r="O160" s="2"/>
      <c r="X160" s="1"/>
      <c r="AE160" s="1"/>
      <c r="AF160" s="2"/>
      <c r="AH160" s="1"/>
      <c r="AI160" s="2"/>
      <c r="AN160" s="2"/>
      <c r="AU160" s="2"/>
      <c r="AX160" s="2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</row>
    <row r="161" spans="3:158" x14ac:dyDescent="0.25">
      <c r="C161" s="1"/>
      <c r="G161" s="2"/>
      <c r="H161" s="2"/>
      <c r="I161" s="2"/>
      <c r="J161" s="2"/>
      <c r="K161" s="2"/>
      <c r="L161" s="2"/>
      <c r="M161" s="2"/>
      <c r="N161" s="2"/>
      <c r="O161" s="2"/>
      <c r="X161" s="1"/>
      <c r="AE161" s="1"/>
      <c r="AF161" s="2"/>
      <c r="AH161" s="1"/>
      <c r="AI161" s="2"/>
      <c r="AN161" s="2"/>
      <c r="AU161" s="2"/>
      <c r="AX161" s="2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</row>
    <row r="162" spans="3:158" x14ac:dyDescent="0.25">
      <c r="C162" s="1"/>
      <c r="G162" s="2"/>
      <c r="H162" s="2"/>
      <c r="I162" s="2"/>
      <c r="J162" s="2"/>
      <c r="K162" s="2"/>
      <c r="L162" s="2"/>
      <c r="M162" s="2"/>
      <c r="N162" s="2"/>
      <c r="O162" s="2"/>
      <c r="X162" s="1"/>
      <c r="AE162" s="1"/>
      <c r="AF162" s="2"/>
      <c r="AH162" s="1"/>
      <c r="AI162" s="2"/>
      <c r="AN162" s="2"/>
      <c r="AU162" s="2"/>
      <c r="AX162" s="2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</row>
    <row r="163" spans="3:158" x14ac:dyDescent="0.25">
      <c r="C163" s="1"/>
      <c r="G163" s="2"/>
      <c r="H163" s="2"/>
      <c r="I163" s="2"/>
      <c r="J163" s="2"/>
      <c r="K163" s="2"/>
      <c r="L163" s="2"/>
      <c r="M163" s="2"/>
      <c r="N163" s="2"/>
      <c r="O163" s="2"/>
      <c r="X163" s="1"/>
      <c r="AE163" s="1"/>
      <c r="AF163" s="2"/>
      <c r="AH163" s="1"/>
      <c r="AI163" s="2"/>
      <c r="AN163" s="2"/>
      <c r="AU163" s="2"/>
      <c r="AX163" s="2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</row>
    <row r="164" spans="3:158" x14ac:dyDescent="0.25">
      <c r="C164" s="1"/>
      <c r="G164" s="2"/>
      <c r="H164" s="2"/>
      <c r="I164" s="2"/>
      <c r="J164" s="2"/>
      <c r="K164" s="2"/>
      <c r="L164" s="2"/>
      <c r="M164" s="2"/>
      <c r="N164" s="2"/>
      <c r="O164" s="2"/>
      <c r="X164" s="1"/>
      <c r="AE164" s="1"/>
      <c r="AF164" s="2"/>
      <c r="AH164" s="1"/>
      <c r="AI164" s="2"/>
      <c r="AN164" s="2"/>
      <c r="AU164" s="2"/>
      <c r="AX164" s="2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</row>
    <row r="165" spans="3:158" x14ac:dyDescent="0.25">
      <c r="C165" s="1"/>
      <c r="G165" s="2"/>
      <c r="H165" s="2"/>
      <c r="I165" s="2"/>
      <c r="J165" s="2"/>
      <c r="K165" s="2"/>
      <c r="L165" s="2"/>
      <c r="M165" s="2"/>
      <c r="N165" s="2"/>
      <c r="O165" s="2"/>
      <c r="X165" s="1"/>
      <c r="AE165" s="1"/>
      <c r="AF165" s="2"/>
      <c r="AH165" s="1"/>
      <c r="AI165" s="2"/>
      <c r="AN165" s="2"/>
      <c r="AU165" s="2"/>
      <c r="AX165" s="2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</row>
    <row r="166" spans="3:158" x14ac:dyDescent="0.25">
      <c r="C166" s="1"/>
      <c r="G166" s="2"/>
      <c r="H166" s="2"/>
      <c r="I166" s="2"/>
      <c r="J166" s="2"/>
      <c r="K166" s="2"/>
      <c r="L166" s="2"/>
      <c r="M166" s="2"/>
      <c r="N166" s="2"/>
      <c r="O166" s="2"/>
      <c r="X166" s="1"/>
      <c r="AE166" s="1"/>
      <c r="AF166" s="2"/>
      <c r="AH166" s="1"/>
      <c r="AI166" s="2"/>
      <c r="AN166" s="2"/>
      <c r="AU166" s="2"/>
      <c r="AX166" s="2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</row>
    <row r="167" spans="3:158" x14ac:dyDescent="0.25">
      <c r="C167" s="1"/>
      <c r="G167" s="2"/>
      <c r="H167" s="2"/>
      <c r="I167" s="2"/>
      <c r="J167" s="2"/>
      <c r="K167" s="2"/>
      <c r="L167" s="2"/>
      <c r="M167" s="2"/>
      <c r="N167" s="2"/>
      <c r="O167" s="2"/>
      <c r="X167" s="1"/>
      <c r="AE167" s="1"/>
      <c r="AF167" s="2"/>
      <c r="AH167" s="1"/>
      <c r="AI167" s="2"/>
      <c r="AN167" s="2"/>
      <c r="AU167" s="2"/>
      <c r="AX167" s="2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</row>
    <row r="168" spans="3:158" x14ac:dyDescent="0.25">
      <c r="C168" s="1"/>
      <c r="G168" s="2"/>
      <c r="H168" s="2"/>
      <c r="I168" s="2"/>
      <c r="J168" s="2"/>
      <c r="K168" s="2"/>
      <c r="L168" s="2"/>
      <c r="M168" s="2"/>
      <c r="N168" s="2"/>
      <c r="O168" s="2"/>
      <c r="X168" s="1"/>
      <c r="AE168" s="1"/>
      <c r="AF168" s="2"/>
      <c r="AH168" s="1"/>
      <c r="AI168" s="2"/>
      <c r="AN168" s="2"/>
      <c r="AU168" s="2"/>
      <c r="AX168" s="2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</row>
    <row r="169" spans="3:158" x14ac:dyDescent="0.25">
      <c r="C169" s="1"/>
      <c r="G169" s="2"/>
      <c r="H169" s="2"/>
      <c r="I169" s="2"/>
      <c r="J169" s="2"/>
      <c r="K169" s="2"/>
      <c r="L169" s="2"/>
      <c r="M169" s="2"/>
      <c r="N169" s="2"/>
      <c r="O169" s="2"/>
      <c r="X169" s="1"/>
      <c r="AE169" s="1"/>
      <c r="AF169" s="2"/>
      <c r="AH169" s="1"/>
      <c r="AI169" s="2"/>
      <c r="AN169" s="2"/>
      <c r="AU169" s="2"/>
      <c r="AX169" s="2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</row>
    <row r="170" spans="3:158" x14ac:dyDescent="0.25">
      <c r="C170" s="1"/>
      <c r="G170" s="2"/>
      <c r="H170" s="2"/>
      <c r="I170" s="2"/>
      <c r="J170" s="2"/>
      <c r="K170" s="2"/>
      <c r="L170" s="2"/>
      <c r="M170" s="2"/>
      <c r="N170" s="2"/>
      <c r="O170" s="2"/>
      <c r="X170" s="1"/>
      <c r="AE170" s="1"/>
      <c r="AF170" s="2"/>
      <c r="AH170" s="1"/>
      <c r="AI170" s="2"/>
      <c r="AN170" s="2"/>
      <c r="AU170" s="2"/>
      <c r="AX170" s="2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</row>
    <row r="171" spans="3:158" x14ac:dyDescent="0.25">
      <c r="C171" s="1"/>
      <c r="G171" s="2"/>
      <c r="H171" s="2"/>
      <c r="I171" s="2"/>
      <c r="J171" s="2"/>
      <c r="K171" s="2"/>
      <c r="L171" s="2"/>
      <c r="M171" s="2"/>
      <c r="N171" s="2"/>
      <c r="O171" s="2"/>
      <c r="X171" s="1"/>
      <c r="AE171" s="1"/>
      <c r="AF171" s="2"/>
      <c r="AH171" s="1"/>
      <c r="AI171" s="2"/>
      <c r="AN171" s="2"/>
      <c r="AU171" s="2"/>
      <c r="AX171" s="2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</row>
    <row r="172" spans="3:158" x14ac:dyDescent="0.25">
      <c r="C172" s="1"/>
      <c r="G172" s="2"/>
      <c r="H172" s="2"/>
      <c r="I172" s="2"/>
      <c r="J172" s="2"/>
      <c r="K172" s="2"/>
      <c r="L172" s="2"/>
      <c r="M172" s="2"/>
      <c r="N172" s="2"/>
      <c r="O172" s="2"/>
      <c r="X172" s="1"/>
      <c r="AE172" s="1"/>
      <c r="AF172" s="2"/>
      <c r="AH172" s="1"/>
      <c r="AI172" s="2"/>
      <c r="AN172" s="2"/>
      <c r="AU172" s="2"/>
      <c r="AX172" s="2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</row>
    <row r="173" spans="3:158" x14ac:dyDescent="0.25">
      <c r="C173" s="1"/>
      <c r="G173" s="2"/>
      <c r="H173" s="2"/>
      <c r="I173" s="2"/>
      <c r="J173" s="2"/>
      <c r="K173" s="2"/>
      <c r="L173" s="2"/>
      <c r="M173" s="2"/>
      <c r="N173" s="2"/>
      <c r="O173" s="2"/>
      <c r="X173" s="1"/>
      <c r="AE173" s="1"/>
      <c r="AF173" s="2"/>
      <c r="AH173" s="1"/>
      <c r="AI173" s="2"/>
      <c r="AN173" s="2"/>
      <c r="AU173" s="2"/>
      <c r="AX173" s="2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</row>
    <row r="174" spans="3:158" x14ac:dyDescent="0.25">
      <c r="C174" s="1"/>
      <c r="G174" s="2"/>
      <c r="H174" s="2"/>
      <c r="I174" s="2"/>
      <c r="J174" s="2"/>
      <c r="K174" s="2"/>
      <c r="L174" s="2"/>
      <c r="M174" s="2"/>
      <c r="N174" s="2"/>
      <c r="O174" s="2"/>
      <c r="X174" s="1"/>
      <c r="AE174" s="1"/>
      <c r="AF174" s="2"/>
      <c r="AH174" s="1"/>
      <c r="AI174" s="2"/>
      <c r="AN174" s="2"/>
      <c r="AU174" s="2"/>
      <c r="AX174" s="2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</row>
    <row r="175" spans="3:158" x14ac:dyDescent="0.25">
      <c r="C175" s="1"/>
      <c r="G175" s="2"/>
      <c r="H175" s="2"/>
      <c r="I175" s="2"/>
      <c r="J175" s="2"/>
      <c r="K175" s="2"/>
      <c r="L175" s="2"/>
      <c r="M175" s="2"/>
      <c r="N175" s="2"/>
      <c r="O175" s="2"/>
      <c r="X175" s="1"/>
      <c r="AE175" s="1"/>
      <c r="AF175" s="2"/>
      <c r="AH175" s="1"/>
      <c r="AI175" s="2"/>
      <c r="AN175" s="2"/>
      <c r="AU175" s="2"/>
      <c r="AX175" s="2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</row>
    <row r="176" spans="3:158" x14ac:dyDescent="0.25">
      <c r="C176" s="1"/>
      <c r="G176" s="2"/>
      <c r="H176" s="2"/>
      <c r="I176" s="2"/>
      <c r="J176" s="2"/>
      <c r="K176" s="2"/>
      <c r="L176" s="2"/>
      <c r="M176" s="2"/>
      <c r="N176" s="2"/>
      <c r="O176" s="2"/>
      <c r="X176" s="1"/>
      <c r="AE176" s="1"/>
      <c r="AF176" s="2"/>
      <c r="AH176" s="1"/>
      <c r="AI176" s="2"/>
      <c r="AN176" s="2"/>
      <c r="AU176" s="2"/>
      <c r="AX176" s="2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</row>
    <row r="177" spans="3:158" x14ac:dyDescent="0.25">
      <c r="C177" s="1"/>
      <c r="G177" s="2"/>
      <c r="H177" s="2"/>
      <c r="I177" s="2"/>
      <c r="J177" s="2"/>
      <c r="K177" s="2"/>
      <c r="L177" s="2"/>
      <c r="M177" s="2"/>
      <c r="N177" s="2"/>
      <c r="O177" s="2"/>
      <c r="X177" s="1"/>
      <c r="AE177" s="1"/>
      <c r="AF177" s="2"/>
      <c r="AH177" s="1"/>
      <c r="AI177" s="2"/>
      <c r="AN177" s="2"/>
      <c r="AU177" s="2"/>
      <c r="AX177" s="2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</row>
    <row r="178" spans="3:158" x14ac:dyDescent="0.25">
      <c r="C178" s="1"/>
      <c r="G178" s="2"/>
      <c r="H178" s="2"/>
      <c r="I178" s="2"/>
      <c r="J178" s="2"/>
      <c r="K178" s="2"/>
      <c r="L178" s="2"/>
      <c r="M178" s="2"/>
      <c r="N178" s="2"/>
      <c r="O178" s="2"/>
      <c r="X178" s="1"/>
      <c r="AE178" s="1"/>
      <c r="AF178" s="2"/>
      <c r="AH178" s="1"/>
      <c r="AI178" s="2"/>
      <c r="AN178" s="2"/>
      <c r="AU178" s="2"/>
      <c r="AX178" s="2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</row>
    <row r="179" spans="3:158" x14ac:dyDescent="0.25">
      <c r="C179" s="1"/>
      <c r="G179" s="2"/>
      <c r="H179" s="2"/>
      <c r="I179" s="2"/>
      <c r="J179" s="2"/>
      <c r="K179" s="2"/>
      <c r="L179" s="2"/>
      <c r="M179" s="2"/>
      <c r="N179" s="2"/>
      <c r="O179" s="2"/>
      <c r="X179" s="1"/>
      <c r="AE179" s="1"/>
      <c r="AF179" s="2"/>
      <c r="AH179" s="1"/>
      <c r="AI179" s="2"/>
      <c r="AN179" s="2"/>
      <c r="AU179" s="2"/>
      <c r="AX179" s="2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</row>
    <row r="180" spans="3:158" x14ac:dyDescent="0.25">
      <c r="C180" s="1"/>
      <c r="G180" s="2"/>
      <c r="H180" s="2"/>
      <c r="I180" s="2"/>
      <c r="J180" s="2"/>
      <c r="K180" s="2"/>
      <c r="L180" s="2"/>
      <c r="M180" s="2"/>
      <c r="N180" s="2"/>
      <c r="O180" s="2"/>
      <c r="X180" s="1"/>
      <c r="AE180" s="1"/>
      <c r="AF180" s="2"/>
      <c r="AH180" s="1"/>
      <c r="AI180" s="2"/>
      <c r="AN180" s="2"/>
      <c r="AU180" s="2"/>
      <c r="AX180" s="2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</row>
    <row r="181" spans="3:158" x14ac:dyDescent="0.25">
      <c r="C181" s="1"/>
      <c r="G181" s="2"/>
      <c r="H181" s="2"/>
      <c r="I181" s="2"/>
      <c r="J181" s="2"/>
      <c r="K181" s="2"/>
      <c r="L181" s="2"/>
      <c r="M181" s="2"/>
      <c r="N181" s="2"/>
      <c r="O181" s="2"/>
      <c r="X181" s="1"/>
      <c r="AE181" s="1"/>
      <c r="AF181" s="2"/>
      <c r="AH181" s="1"/>
      <c r="AI181" s="2"/>
      <c r="AN181" s="2"/>
      <c r="AU181" s="2"/>
      <c r="AX181" s="2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</row>
    <row r="182" spans="3:158" x14ac:dyDescent="0.25">
      <c r="C182" s="1"/>
      <c r="G182" s="2"/>
      <c r="H182" s="2"/>
      <c r="I182" s="2"/>
      <c r="J182" s="2"/>
      <c r="K182" s="2"/>
      <c r="L182" s="2"/>
      <c r="M182" s="2"/>
      <c r="N182" s="2"/>
      <c r="O182" s="2"/>
      <c r="X182" s="1"/>
      <c r="AE182" s="1"/>
      <c r="AF182" s="2"/>
      <c r="AH182" s="1"/>
      <c r="AI182" s="2"/>
      <c r="AN182" s="2"/>
      <c r="AU182" s="2"/>
      <c r="AX182" s="2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</row>
    <row r="183" spans="3:158" x14ac:dyDescent="0.25">
      <c r="C183" s="1"/>
      <c r="G183" s="2"/>
      <c r="H183" s="2"/>
      <c r="I183" s="2"/>
      <c r="J183" s="2"/>
      <c r="K183" s="2"/>
      <c r="L183" s="2"/>
      <c r="M183" s="2"/>
      <c r="N183" s="2"/>
      <c r="O183" s="2"/>
      <c r="X183" s="1"/>
      <c r="AE183" s="1"/>
      <c r="AF183" s="2"/>
      <c r="AH183" s="1"/>
      <c r="AI183" s="2"/>
      <c r="AN183" s="2"/>
      <c r="AU183" s="2"/>
      <c r="AX183" s="2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</row>
    <row r="184" spans="3:158" x14ac:dyDescent="0.25">
      <c r="C184" s="1"/>
      <c r="G184" s="2"/>
      <c r="H184" s="2"/>
      <c r="I184" s="2"/>
      <c r="J184" s="2"/>
      <c r="K184" s="2"/>
      <c r="L184" s="2"/>
      <c r="M184" s="2"/>
      <c r="N184" s="2"/>
      <c r="O184" s="2"/>
      <c r="X184" s="1"/>
      <c r="AE184" s="1"/>
      <c r="AF184" s="2"/>
      <c r="AH184" s="1"/>
      <c r="AI184" s="2"/>
      <c r="AN184" s="2"/>
      <c r="AU184" s="2"/>
      <c r="AX184" s="2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</row>
    <row r="185" spans="3:158" x14ac:dyDescent="0.25">
      <c r="C185" s="1"/>
      <c r="G185" s="2"/>
      <c r="H185" s="2"/>
      <c r="I185" s="2"/>
      <c r="J185" s="2"/>
      <c r="K185" s="2"/>
      <c r="L185" s="2"/>
      <c r="M185" s="2"/>
      <c r="N185" s="2"/>
      <c r="O185" s="2"/>
      <c r="X185" s="1"/>
      <c r="AE185" s="1"/>
      <c r="AF185" s="2"/>
      <c r="AH185" s="1"/>
      <c r="AI185" s="2"/>
      <c r="AN185" s="2"/>
      <c r="AU185" s="2"/>
      <c r="AX185" s="2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</row>
    <row r="186" spans="3:158" x14ac:dyDescent="0.25">
      <c r="C186" s="1"/>
      <c r="G186" s="2"/>
      <c r="H186" s="2"/>
      <c r="I186" s="2"/>
      <c r="J186" s="2"/>
      <c r="K186" s="2"/>
      <c r="L186" s="2"/>
      <c r="M186" s="2"/>
      <c r="N186" s="2"/>
      <c r="O186" s="2"/>
      <c r="X186" s="1"/>
      <c r="AE186" s="1"/>
      <c r="AF186" s="2"/>
      <c r="AH186" s="1"/>
      <c r="AI186" s="2"/>
      <c r="AN186" s="2"/>
      <c r="AU186" s="2"/>
      <c r="AX186" s="2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</row>
    <row r="187" spans="3:158" x14ac:dyDescent="0.25">
      <c r="C187" s="1"/>
      <c r="G187" s="2"/>
      <c r="H187" s="2"/>
      <c r="I187" s="2"/>
      <c r="J187" s="2"/>
      <c r="K187" s="2"/>
      <c r="L187" s="2"/>
      <c r="M187" s="2"/>
      <c r="N187" s="2"/>
      <c r="O187" s="2"/>
      <c r="X187" s="1"/>
      <c r="AE187" s="1"/>
      <c r="AF187" s="2"/>
      <c r="AH187" s="1"/>
      <c r="AI187" s="2"/>
      <c r="AN187" s="2"/>
      <c r="AU187" s="2"/>
      <c r="AX187" s="2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</row>
    <row r="188" spans="3:158" x14ac:dyDescent="0.25">
      <c r="C188" s="1"/>
      <c r="G188" s="2"/>
      <c r="H188" s="2"/>
      <c r="I188" s="2"/>
      <c r="J188" s="2"/>
      <c r="K188" s="2"/>
      <c r="L188" s="2"/>
      <c r="M188" s="2"/>
      <c r="N188" s="2"/>
      <c r="O188" s="2"/>
      <c r="X188" s="1"/>
      <c r="AE188" s="1"/>
      <c r="AF188" s="2"/>
      <c r="AH188" s="1"/>
      <c r="AI188" s="2"/>
      <c r="AN188" s="2"/>
      <c r="AU188" s="2"/>
      <c r="AX188" s="2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</row>
    <row r="189" spans="3:158" x14ac:dyDescent="0.25">
      <c r="C189" s="1"/>
      <c r="G189" s="2"/>
      <c r="H189" s="2"/>
      <c r="I189" s="2"/>
      <c r="J189" s="2"/>
      <c r="K189" s="2"/>
      <c r="L189" s="2"/>
      <c r="M189" s="2"/>
      <c r="N189" s="2"/>
      <c r="O189" s="2"/>
      <c r="X189" s="1"/>
      <c r="AE189" s="1"/>
      <c r="AF189" s="2"/>
      <c r="AH189" s="1"/>
      <c r="AI189" s="2"/>
      <c r="AN189" s="2"/>
      <c r="AU189" s="2"/>
      <c r="AX189" s="2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</row>
    <row r="190" spans="3:158" x14ac:dyDescent="0.25">
      <c r="C190" s="1"/>
      <c r="G190" s="2"/>
      <c r="H190" s="2"/>
      <c r="I190" s="2"/>
      <c r="J190" s="2"/>
      <c r="K190" s="2"/>
      <c r="L190" s="2"/>
      <c r="M190" s="2"/>
      <c r="N190" s="2"/>
      <c r="O190" s="2"/>
      <c r="X190" s="1"/>
      <c r="AE190" s="1"/>
      <c r="AF190" s="2"/>
      <c r="AH190" s="1"/>
      <c r="AI190" s="2"/>
      <c r="AN190" s="2"/>
      <c r="AU190" s="2"/>
      <c r="AX190" s="2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</row>
    <row r="191" spans="3:158" x14ac:dyDescent="0.25">
      <c r="C191" s="1"/>
      <c r="G191" s="2"/>
      <c r="H191" s="2"/>
      <c r="I191" s="2"/>
      <c r="J191" s="2"/>
      <c r="K191" s="2"/>
      <c r="L191" s="2"/>
      <c r="M191" s="2"/>
      <c r="N191" s="2"/>
      <c r="O191" s="2"/>
      <c r="X191" s="1"/>
      <c r="AE191" s="1"/>
      <c r="AF191" s="2"/>
      <c r="AH191" s="1"/>
      <c r="AI191" s="2"/>
      <c r="AN191" s="2"/>
      <c r="AU191" s="2"/>
      <c r="AX191" s="2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</row>
    <row r="192" spans="3:158" x14ac:dyDescent="0.25">
      <c r="C192" s="1"/>
      <c r="G192" s="2"/>
      <c r="H192" s="2"/>
      <c r="I192" s="2"/>
      <c r="J192" s="2"/>
      <c r="K192" s="2"/>
      <c r="L192" s="2"/>
      <c r="M192" s="2"/>
      <c r="N192" s="2"/>
      <c r="O192" s="2"/>
      <c r="X192" s="1"/>
      <c r="AE192" s="1"/>
      <c r="AF192" s="2"/>
      <c r="AH192" s="1"/>
      <c r="AI192" s="2"/>
      <c r="AN192" s="2"/>
      <c r="AU192" s="2"/>
      <c r="AX192" s="2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</row>
    <row r="193" spans="3:158" x14ac:dyDescent="0.25">
      <c r="C193" s="1"/>
      <c r="G193" s="2"/>
      <c r="H193" s="2"/>
      <c r="I193" s="2"/>
      <c r="J193" s="2"/>
      <c r="K193" s="2"/>
      <c r="L193" s="2"/>
      <c r="M193" s="2"/>
      <c r="N193" s="2"/>
      <c r="O193" s="2"/>
      <c r="X193" s="1"/>
      <c r="AE193" s="1"/>
      <c r="AF193" s="2"/>
      <c r="AH193" s="1"/>
      <c r="AI193" s="2"/>
      <c r="AN193" s="2"/>
      <c r="AU193" s="2"/>
      <c r="AX193" s="2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</row>
    <row r="194" spans="3:158" x14ac:dyDescent="0.25">
      <c r="C194" s="1"/>
      <c r="G194" s="2"/>
      <c r="H194" s="2"/>
      <c r="I194" s="2"/>
      <c r="J194" s="2"/>
      <c r="K194" s="2"/>
      <c r="L194" s="2"/>
      <c r="M194" s="2"/>
      <c r="N194" s="2"/>
      <c r="O194" s="2"/>
      <c r="X194" s="1"/>
      <c r="AE194" s="1"/>
      <c r="AF194" s="2"/>
      <c r="AH194" s="1"/>
      <c r="AI194" s="2"/>
      <c r="AN194" s="2"/>
      <c r="AU194" s="2"/>
      <c r="AX194" s="2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</row>
    <row r="195" spans="3:158" x14ac:dyDescent="0.25">
      <c r="C195" s="1"/>
      <c r="G195" s="2"/>
      <c r="H195" s="2"/>
      <c r="I195" s="2"/>
      <c r="J195" s="2"/>
      <c r="K195" s="2"/>
      <c r="L195" s="2"/>
      <c r="M195" s="2"/>
      <c r="N195" s="2"/>
      <c r="O195" s="2"/>
      <c r="X195" s="1"/>
      <c r="AE195" s="1"/>
      <c r="AF195" s="2"/>
      <c r="AH195" s="1"/>
      <c r="AI195" s="2"/>
      <c r="AN195" s="2"/>
      <c r="AU195" s="2"/>
      <c r="AX195" s="2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</row>
    <row r="196" spans="3:158" x14ac:dyDescent="0.25">
      <c r="C196" s="1"/>
      <c r="G196" s="2"/>
      <c r="H196" s="2"/>
      <c r="I196" s="2"/>
      <c r="J196" s="2"/>
      <c r="K196" s="2"/>
      <c r="L196" s="2"/>
      <c r="M196" s="2"/>
      <c r="N196" s="2"/>
      <c r="O196" s="2"/>
      <c r="X196" s="1"/>
      <c r="AE196" s="1"/>
      <c r="AF196" s="2"/>
      <c r="AH196" s="1"/>
      <c r="AI196" s="2"/>
      <c r="AN196" s="2"/>
      <c r="AU196" s="2"/>
      <c r="AX196" s="2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</row>
    <row r="197" spans="3:158" x14ac:dyDescent="0.25">
      <c r="C197" s="1"/>
      <c r="G197" s="2"/>
      <c r="H197" s="2"/>
      <c r="I197" s="2"/>
      <c r="J197" s="2"/>
      <c r="K197" s="2"/>
      <c r="L197" s="2"/>
      <c r="M197" s="2"/>
      <c r="N197" s="2"/>
      <c r="O197" s="2"/>
      <c r="X197" s="1"/>
      <c r="AE197" s="1"/>
      <c r="AF197" s="2"/>
      <c r="AH197" s="1"/>
      <c r="AI197" s="2"/>
      <c r="AN197" s="2"/>
      <c r="AU197" s="2"/>
      <c r="AX197" s="2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</row>
    <row r="198" spans="3:158" x14ac:dyDescent="0.25">
      <c r="C198" s="1"/>
      <c r="G198" s="2"/>
      <c r="H198" s="2"/>
      <c r="I198" s="2"/>
      <c r="J198" s="2"/>
      <c r="K198" s="2"/>
      <c r="L198" s="2"/>
      <c r="M198" s="2"/>
      <c r="N198" s="2"/>
      <c r="O198" s="2"/>
      <c r="X198" s="1"/>
      <c r="AE198" s="1"/>
      <c r="AF198" s="2"/>
      <c r="AH198" s="1"/>
      <c r="AI198" s="2"/>
      <c r="AN198" s="2"/>
      <c r="AU198" s="2"/>
      <c r="AX198" s="2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</row>
    <row r="199" spans="3:158" x14ac:dyDescent="0.25">
      <c r="C199" s="1"/>
      <c r="G199" s="2"/>
      <c r="H199" s="2"/>
      <c r="I199" s="2"/>
      <c r="J199" s="2"/>
      <c r="K199" s="2"/>
      <c r="L199" s="2"/>
      <c r="M199" s="2"/>
      <c r="N199" s="2"/>
      <c r="O199" s="2"/>
      <c r="X199" s="1"/>
      <c r="AE199" s="1"/>
      <c r="AF199" s="2"/>
      <c r="AH199" s="1"/>
      <c r="AI199" s="2"/>
      <c r="AN199" s="2"/>
      <c r="AU199" s="2"/>
      <c r="AX199" s="2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</row>
    <row r="200" spans="3:158" x14ac:dyDescent="0.25">
      <c r="C200" s="1"/>
      <c r="G200" s="2"/>
      <c r="H200" s="2"/>
      <c r="I200" s="2"/>
      <c r="J200" s="2"/>
      <c r="K200" s="2"/>
      <c r="L200" s="2"/>
      <c r="M200" s="2"/>
      <c r="N200" s="2"/>
      <c r="O200" s="2"/>
      <c r="X200" s="1"/>
      <c r="AE200" s="1"/>
      <c r="AF200" s="2"/>
      <c r="AH200" s="1"/>
      <c r="AI200" s="2"/>
      <c r="AN200" s="2"/>
      <c r="AU200" s="2"/>
      <c r="AX200" s="2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</row>
    <row r="201" spans="3:158" x14ac:dyDescent="0.25">
      <c r="C201" s="1"/>
      <c r="G201" s="2"/>
      <c r="H201" s="2"/>
      <c r="I201" s="2"/>
      <c r="J201" s="2"/>
      <c r="K201" s="2"/>
      <c r="L201" s="2"/>
      <c r="M201" s="2"/>
      <c r="N201" s="2"/>
      <c r="O201" s="2"/>
      <c r="X201" s="1"/>
      <c r="AE201" s="1"/>
      <c r="AF201" s="2"/>
      <c r="AH201" s="1"/>
      <c r="AI201" s="2"/>
      <c r="AN201" s="2"/>
      <c r="AU201" s="2"/>
      <c r="AX201" s="2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</row>
    <row r="202" spans="3:158" x14ac:dyDescent="0.25">
      <c r="C202" s="1"/>
      <c r="G202" s="2"/>
      <c r="H202" s="2"/>
      <c r="I202" s="2"/>
      <c r="J202" s="2"/>
      <c r="K202" s="2"/>
      <c r="L202" s="2"/>
      <c r="M202" s="2"/>
      <c r="N202" s="2"/>
      <c r="O202" s="2"/>
      <c r="X202" s="1"/>
      <c r="AE202" s="1"/>
      <c r="AF202" s="2"/>
      <c r="AH202" s="1"/>
      <c r="AI202" s="2"/>
      <c r="AN202" s="2"/>
      <c r="AU202" s="2"/>
      <c r="AX202" s="2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</row>
    <row r="203" spans="3:158" x14ac:dyDescent="0.25">
      <c r="C203" s="1"/>
      <c r="G203" s="2"/>
      <c r="H203" s="2"/>
      <c r="I203" s="2"/>
      <c r="J203" s="2"/>
      <c r="K203" s="2"/>
      <c r="L203" s="2"/>
      <c r="M203" s="2"/>
      <c r="N203" s="2"/>
      <c r="O203" s="2"/>
      <c r="X203" s="1"/>
      <c r="AE203" s="1"/>
      <c r="AF203" s="2"/>
      <c r="AH203" s="1"/>
      <c r="AI203" s="2"/>
      <c r="AN203" s="2"/>
      <c r="AU203" s="2"/>
      <c r="AX203" s="2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</row>
    <row r="204" spans="3:158" x14ac:dyDescent="0.25">
      <c r="C204" s="1"/>
      <c r="G204" s="2"/>
      <c r="H204" s="2"/>
      <c r="I204" s="2"/>
      <c r="J204" s="2"/>
      <c r="K204" s="2"/>
      <c r="L204" s="2"/>
      <c r="M204" s="2"/>
      <c r="N204" s="2"/>
      <c r="O204" s="2"/>
      <c r="X204" s="1"/>
      <c r="AE204" s="1"/>
      <c r="AF204" s="2"/>
      <c r="AH204" s="1"/>
      <c r="AI204" s="2"/>
      <c r="AN204" s="2"/>
      <c r="AU204" s="2"/>
      <c r="AX204" s="2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</row>
    <row r="205" spans="3:158" x14ac:dyDescent="0.25">
      <c r="C205" s="1"/>
      <c r="G205" s="2"/>
      <c r="H205" s="2"/>
      <c r="I205" s="2"/>
      <c r="J205" s="2"/>
      <c r="K205" s="2"/>
      <c r="L205" s="2"/>
      <c r="M205" s="2"/>
      <c r="N205" s="2"/>
      <c r="O205" s="2"/>
      <c r="X205" s="1"/>
      <c r="AE205" s="1"/>
      <c r="AF205" s="2"/>
      <c r="AH205" s="1"/>
      <c r="AI205" s="2"/>
      <c r="AN205" s="2"/>
      <c r="AU205" s="2"/>
      <c r="AX205" s="2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</row>
    <row r="206" spans="3:158" x14ac:dyDescent="0.25">
      <c r="C206" s="1"/>
      <c r="G206" s="2"/>
      <c r="H206" s="2"/>
      <c r="I206" s="2"/>
      <c r="J206" s="2"/>
      <c r="K206" s="2"/>
      <c r="L206" s="2"/>
      <c r="M206" s="2"/>
      <c r="N206" s="2"/>
      <c r="O206" s="2"/>
      <c r="X206" s="1"/>
      <c r="AE206" s="1"/>
      <c r="AF206" s="2"/>
      <c r="AH206" s="1"/>
      <c r="AI206" s="2"/>
      <c r="AN206" s="2"/>
      <c r="AU206" s="2"/>
      <c r="AX206" s="2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</row>
    <row r="207" spans="3:158" x14ac:dyDescent="0.25">
      <c r="C207" s="1"/>
      <c r="G207" s="2"/>
      <c r="H207" s="2"/>
      <c r="I207" s="2"/>
      <c r="J207" s="2"/>
      <c r="K207" s="2"/>
      <c r="L207" s="2"/>
      <c r="M207" s="2"/>
      <c r="N207" s="2"/>
      <c r="O207" s="2"/>
      <c r="X207" s="1"/>
      <c r="AE207" s="1"/>
      <c r="AF207" s="2"/>
      <c r="AH207" s="1"/>
      <c r="AI207" s="2"/>
      <c r="AN207" s="2"/>
      <c r="AU207" s="2"/>
      <c r="AX207" s="2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</row>
    <row r="208" spans="3:158" x14ac:dyDescent="0.25">
      <c r="C208" s="1"/>
      <c r="G208" s="2"/>
      <c r="H208" s="2"/>
      <c r="I208" s="2"/>
      <c r="J208" s="2"/>
      <c r="K208" s="2"/>
      <c r="L208" s="2"/>
      <c r="M208" s="2"/>
      <c r="N208" s="2"/>
      <c r="O208" s="2"/>
      <c r="X208" s="1"/>
      <c r="AE208" s="1"/>
      <c r="AF208" s="2"/>
      <c r="AH208" s="1"/>
      <c r="AI208" s="2"/>
      <c r="AN208" s="2"/>
      <c r="AU208" s="2"/>
      <c r="AX208" s="2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</row>
    <row r="209" spans="3:158" x14ac:dyDescent="0.25">
      <c r="C209" s="1"/>
      <c r="G209" s="2"/>
      <c r="H209" s="2"/>
      <c r="I209" s="2"/>
      <c r="J209" s="2"/>
      <c r="K209" s="2"/>
      <c r="L209" s="2"/>
      <c r="M209" s="2"/>
      <c r="N209" s="2"/>
      <c r="O209" s="2"/>
      <c r="X209" s="1"/>
      <c r="AE209" s="1"/>
      <c r="AF209" s="2"/>
      <c r="AH209" s="1"/>
      <c r="AI209" s="2"/>
      <c r="AN209" s="2"/>
      <c r="AU209" s="2"/>
      <c r="AX209" s="2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4" max="1048575" man="1"/>
    <brk id="66" max="1048575" man="1"/>
    <brk id="82" max="1048575" man="1"/>
    <brk id="146" max="95" man="1"/>
    <brk id="182" max="1048575" man="1"/>
    <brk id="206" max="1048575" man="1"/>
    <brk id="214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2025-03-25T09:44:53Z</dcterms:modified>
</cp:coreProperties>
</file>