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99DC0ECC-0BAD-44C7-B92F-48C83CA5DC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NSVA_cur" sheetId="11" r:id="rId2"/>
  </sheets>
  <externalReferences>
    <externalReference r:id="rId3"/>
  </externalReferences>
  <definedNames>
    <definedName name="_xlnm.Print_Titles" localSheetId="0">GSVA_cur!$A:$B</definedName>
    <definedName name="_xlnm.Print_Titles" localSheetId="1">NSVA_cur!$A:$B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7" i="11" l="1"/>
  <c r="C3" i="10"/>
  <c r="C3" i="11"/>
  <c r="C35" i="11" l="1"/>
  <c r="C34" i="11"/>
  <c r="C20" i="11" l="1"/>
  <c r="C6" i="11"/>
  <c r="C6" i="10"/>
  <c r="C12" i="11" l="1"/>
  <c r="C20" i="10"/>
  <c r="C17" i="11"/>
  <c r="C33" i="11" s="1"/>
  <c r="C17" i="10"/>
  <c r="C16" i="11"/>
  <c r="C16" i="10"/>
  <c r="C36" i="11" l="1"/>
  <c r="C32" i="11"/>
  <c r="C12" i="10"/>
  <c r="C32" i="10"/>
  <c r="C33" i="10"/>
  <c r="C38" i="11" l="1"/>
  <c r="C36" i="10"/>
  <c r="C38" i="10" l="1"/>
</calcChain>
</file>

<file path=xl/sharedStrings.xml><?xml version="1.0" encoding="utf-8"?>
<sst xmlns="http://schemas.openxmlformats.org/spreadsheetml/2006/main" count="115" uniqueCount="72">
  <si>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</si>
  <si>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</si>
  <si>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</si>
  <si>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</si>
  <si>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</si>
  <si>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</si>
  <si>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</si>
  <si>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</si>
  <si>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</si>
  <si>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</si>
  <si>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</si>
  <si>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</si>
  <si>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</si>
  <si>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</si>
  <si>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</si>
  <si>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</si>
  <si>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</si>
  <si>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</si>
  <si>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</si>
  <si>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</si>
  <si>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</si>
  <si>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</si>
  <si>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</si>
  <si>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</si>
  <si>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</si>
  <si>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</si>
  <si>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</si>
  <si>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</si>
  <si>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</si>
  <si>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</si>
  <si>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</si>
  <si>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</si>
  <si>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</si>
  <si>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</si>
  <si>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</si>
  <si>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</si>
  <si>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Net State Value Added by economic activity at current prices</t>
  </si>
  <si>
    <t>TOTAL NSVA at basic prices</t>
  </si>
  <si>
    <t>State :</t>
  </si>
  <si>
    <t>Public administration</t>
  </si>
  <si>
    <t>Gross State Domestic Product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</si>
  <si>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</si>
  <si>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</si>
  <si>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</si>
  <si>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</si>
  <si>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</si>
  <si>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</si>
  <si>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</si>
  <si>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</si>
  <si>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2022-23</t>
  </si>
  <si>
    <t>Ladakh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</si>
  <si>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</si>
  <si>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</si>
  <si>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</si>
  <si>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</si>
  <si>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</si>
  <si>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</si>
  <si>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</si>
  <si>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</si>
  <si>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</si>
  <si>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</si>
  <si>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r>
      <t>2.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</si>
  <si>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3.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</si>
  <si>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4.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</si>
  <si>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5.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</si>
  <si>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6.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</si>
  <si>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7.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Times New Roman"/>
        <family val="1"/>
      </rPr>
      <t> </t>
    </r>
  </si>
  <si>
    <r>
      <t>8.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</si>
  <si>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9.</t>
    </r>
    <r>
      <rPr>
        <sz val="7"/>
        <color theme="1"/>
        <rFont val="Times New Roman"/>
        <family val="1"/>
      </rPr>
      <t xml:space="preserve">      </t>
    </r>
    <r>
      <rPr>
        <sz val="12"/>
        <color theme="1"/>
        <rFont val="Times New Roman"/>
        <family val="1"/>
      </rPr>
      <t> </t>
    </r>
  </si>
  <si>
    <r>
      <t>10.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 </t>
    </r>
  </si>
  <si>
    <r>
      <t>11.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Times New Roman"/>
        <family val="1"/>
      </rPr>
      <t> </t>
    </r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</si>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</sst>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4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name val="Calibri"/>
      <family val="2"/>
      <scheme val="minor"/>
    </font>
    <font>
      <sz val="12"/>
      <color indexed="8"/>
      <name val="Rupee Foradian"/>
      <family val="2"/>
    </font>
    <font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Rupee Foradian"/>
      <family val="2"/>
    </font>
    <font>
      <sz val="7"/>
      <color theme="1"/>
      <name val="Times New Roman"/>
      <family val="1"/>
    </font>
    <font>
      <b/>
      <i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72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0" fontId="12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14" fillId="0" borderId="0" xfId="0" applyFont="1" applyProtection="1">
      <protection locked="0"/>
    </xf>
    <xf numFmtId="0" fontId="14" fillId="0" borderId="0" xfId="0" applyFont="1"/>
    <xf numFmtId="1" fontId="14" fillId="3" borderId="0" xfId="0" applyNumberFormat="1" applyFont="1" applyFill="1"/>
    <xf numFmtId="1" fontId="14" fillId="0" borderId="0" xfId="0" applyNumberFormat="1" applyFont="1"/>
    <xf numFmtId="0" fontId="14" fillId="3" borderId="0" xfId="0" applyFont="1" applyFill="1"/>
    <xf numFmtId="0" fontId="14" fillId="3" borderId="0" xfId="0" applyFont="1" applyFill="1" applyProtection="1">
      <protection locked="0"/>
    </xf>
    <xf numFmtId="1" fontId="14" fillId="0" borderId="0" xfId="0" applyNumberFormat="1" applyFont="1" applyProtection="1">
      <protection locked="0"/>
    </xf>
    <xf numFmtId="1" fontId="14" fillId="3" borderId="0" xfId="0" applyNumberFormat="1" applyFont="1" applyFill="1" applyProtection="1">
      <protection locked="0"/>
    </xf>
    <xf numFmtId="1" fontId="0" fillId="0" borderId="0" xfId="0" applyNumberFormat="1"/>
    <xf numFmtId="1" fontId="0" fillId="3" borderId="0" xfId="0" applyNumberFormat="1" applyFill="1"/>
    <xf numFmtId="0" fontId="0" fillId="3" borderId="0" xfId="0" applyFill="1"/>
    <xf numFmtId="0" fontId="0" fillId="3" borderId="0" xfId="0" applyFill="1" applyProtection="1">
      <protection locked="0"/>
    </xf>
    <xf numFmtId="1" fontId="0" fillId="0" borderId="0" xfId="0" applyNumberFormat="1" applyProtection="1">
      <protection locked="0"/>
    </xf>
    <xf numFmtId="0" fontId="0" fillId="0" borderId="0" xfId="0" applyProtection="1">
      <protection locked="0"/>
    </xf>
    <xf numFmtId="1" fontId="0" fillId="3" borderId="0" xfId="0" applyNumberFormat="1" applyFill="1" applyProtection="1">
      <protection locked="0"/>
    </xf>
    <xf numFmtId="0" fontId="14" fillId="0" borderId="0" xfId="0" applyFont="1" applyAlignment="1" applyProtection="1">
      <alignment horizontal="left"/>
      <protection locked="0"/>
    </xf>
    <xf numFmtId="0" fontId="7" fillId="0" borderId="0" xfId="0" applyFont="1" applyAlignment="1" applyProtection="1">
      <alignment horizontal="left"/>
      <protection locked="0"/>
    </xf>
    <xf numFmtId="49" fontId="17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1" fontId="18" fillId="3" borderId="2" xfId="0" applyNumberFormat="1" applyFont="1" applyFill="1" applyBorder="1"/>
    <xf numFmtId="49" fontId="17" fillId="0" borderId="2" xfId="0" applyNumberFormat="1" applyFont="1" applyBorder="1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1" fontId="19" fillId="0" borderId="2" xfId="0" applyNumberFormat="1" applyFont="1" applyBorder="1" applyAlignment="1">
      <alignment vertical="center"/>
    </xf>
    <xf numFmtId="49" fontId="17" fillId="3" borderId="2" xfId="0" applyNumberFormat="1" applyFont="1" applyFill="1" applyBorder="1" applyAlignment="1" applyProtection="1">
      <alignment horizontal="left" vertical="center" wrapText="1"/>
      <protection locked="0"/>
    </xf>
    <xf numFmtId="0" fontId="21" fillId="3" borderId="2" xfId="0" applyFont="1" applyFill="1" applyBorder="1" applyAlignment="1" applyProtection="1">
      <alignment horizontal="left" vertical="center" wrapText="1"/>
      <protection locked="0"/>
    </xf>
    <xf numFmtId="1" fontId="0" fillId="3" borderId="2" xfId="0" applyNumberFormat="1" applyFill="1" applyBorder="1" applyProtection="1">
      <protection locked="0"/>
    </xf>
    <xf numFmtId="49" fontId="17" fillId="0" borderId="2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1" fontId="0" fillId="0" borderId="2" xfId="0" applyNumberFormat="1" applyBorder="1" applyAlignment="1">
      <alignment vertical="center"/>
    </xf>
    <xf numFmtId="1" fontId="0" fillId="0" borderId="2" xfId="0" applyNumberFormat="1" applyBorder="1" applyAlignment="1" applyProtection="1">
      <alignment vertical="center"/>
      <protection locked="0"/>
    </xf>
    <xf numFmtId="1" fontId="0" fillId="3" borderId="2" xfId="0" applyNumberFormat="1" applyFill="1" applyBorder="1"/>
    <xf numFmtId="49" fontId="22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top" wrapText="1"/>
    </xf>
    <xf numFmtId="0" fontId="16" fillId="3" borderId="2" xfId="0" applyFont="1" applyFill="1" applyBorder="1" applyAlignment="1">
      <alignment horizontal="left" vertical="center" wrapText="1"/>
    </xf>
    <xf numFmtId="49" fontId="17" fillId="3" borderId="2" xfId="0" quotePrefix="1" applyNumberFormat="1" applyFont="1" applyFill="1" applyBorder="1" applyAlignment="1">
      <alignment horizontal="left" vertical="center" wrapText="1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3" borderId="2" xfId="0" applyFill="1" applyBorder="1" applyProtection="1">
      <protection locked="0"/>
    </xf>
    <xf numFmtId="49" fontId="11" fillId="3" borderId="2" xfId="0" applyNumberFormat="1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left" vertical="center" wrapText="1"/>
    </xf>
    <xf numFmtId="1" fontId="14" fillId="3" borderId="2" xfId="0" applyNumberFormat="1" applyFont="1" applyFill="1" applyBorder="1"/>
    <xf numFmtId="49" fontId="11" fillId="0" borderId="2" xfId="0" applyNumberFormat="1" applyFont="1" applyBorder="1" applyAlignment="1" applyProtection="1">
      <alignment horizontal="left" vertical="center" wrapText="1"/>
      <protection locked="0"/>
    </xf>
    <xf numFmtId="0" fontId="14" fillId="0" borderId="2" xfId="0" applyFont="1" applyBorder="1" applyAlignment="1" applyProtection="1">
      <alignment horizontal="left" vertical="center" wrapText="1"/>
      <protection locked="0"/>
    </xf>
    <xf numFmtId="1" fontId="14" fillId="0" borderId="2" xfId="0" applyNumberFormat="1" applyFont="1" applyBorder="1" applyAlignment="1" applyProtection="1">
      <alignment vertical="center"/>
      <protection locked="0"/>
    </xf>
    <xf numFmtId="49" fontId="11" fillId="3" borderId="2" xfId="0" applyNumberFormat="1" applyFont="1" applyFill="1" applyBorder="1" applyAlignment="1" applyProtection="1">
      <alignment horizontal="left"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14" fillId="3" borderId="2" xfId="0" applyNumberFormat="1" applyFont="1" applyFill="1" applyBorder="1" applyProtection="1">
      <protection locked="0"/>
    </xf>
    <xf numFmtId="49" fontId="11" fillId="0" borderId="2" xfId="0" applyNumberFormat="1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1" fontId="14" fillId="0" borderId="2" xfId="0" applyNumberFormat="1" applyFont="1" applyBorder="1" applyAlignment="1">
      <alignment vertical="center"/>
    </xf>
    <xf numFmtId="1" fontId="13" fillId="0" borderId="2" xfId="0" applyNumberFormat="1" applyFont="1" applyBorder="1" applyAlignment="1">
      <alignment vertical="center"/>
    </xf>
    <xf numFmtId="0" fontId="14" fillId="3" borderId="2" xfId="0" applyFont="1" applyFill="1" applyBorder="1" applyAlignment="1">
      <alignment horizontal="left" vertical="top" wrapText="1"/>
    </xf>
    <xf numFmtId="0" fontId="12" fillId="3" borderId="2" xfId="0" applyFont="1" applyFill="1" applyBorder="1" applyAlignment="1">
      <alignment horizontal="left" vertical="center" wrapText="1"/>
    </xf>
    <xf numFmtId="49" fontId="11" fillId="0" borderId="2" xfId="0" quotePrefix="1" applyNumberFormat="1" applyFont="1" applyBorder="1" applyAlignment="1">
      <alignment horizontal="left" vertical="center" wrapText="1"/>
    </xf>
    <xf numFmtId="0" fontId="14" fillId="0" borderId="2" xfId="0" applyFont="1" applyBorder="1" applyAlignment="1" applyProtection="1">
      <alignment vertical="center" wrapText="1"/>
      <protection locked="0"/>
    </xf>
    <xf numFmtId="0" fontId="11" fillId="0" borderId="2" xfId="0" quotePrefix="1" applyFont="1" applyBorder="1" applyAlignment="1">
      <alignment horizontal="left" vertical="center" wrapText="1"/>
    </xf>
    <xf numFmtId="49" fontId="11" fillId="3" borderId="2" xfId="0" quotePrefix="1" applyNumberFormat="1" applyFont="1" applyFill="1" applyBorder="1" applyAlignment="1">
      <alignment horizontal="left" vertical="center" wrapText="1"/>
    </xf>
    <xf numFmtId="0" fontId="14" fillId="3" borderId="2" xfId="0" applyFont="1" applyFill="1" applyBorder="1" applyAlignment="1" applyProtection="1">
      <alignment vertical="center" wrapText="1"/>
      <protection locked="0"/>
    </xf>
    <xf numFmtId="0" fontId="14" fillId="0" borderId="2" xfId="0" applyFont="1" applyBorder="1" applyAlignment="1" applyProtection="1">
      <alignment vertical="center"/>
      <protection locked="0"/>
    </xf>
    <xf numFmtId="0" fontId="7" fillId="0" borderId="0" xfId="0" quotePrefix="1" applyFont="1" applyProtection="1">
      <protection locked="0"/>
    </xf>
    <xf numFmtId="0" fontId="7" fillId="3" borderId="0" xfId="0" applyFont="1" applyFill="1" applyProtection="1">
      <protection locked="0"/>
    </xf>
    <xf numFmtId="0" fontId="7" fillId="3" borderId="0" xfId="0" applyFont="1" applyFill="1"/>
    <xf numFmtId="0" fontId="0" fillId="4" borderId="0" xfId="0" applyFill="1" applyProtection="1">
      <protection locked="0"/>
    </xf>
    <xf numFmtId="0" fontId="23" fillId="0" borderId="2" xfId="0" applyFont="1" applyBorder="1" applyAlignment="1">
      <alignment horizontal="right" vertical="top"/>
    </xf>
    <xf numFmtId="49" fontId="10" fillId="0" borderId="2" xfId="0" applyNumberFormat="1" applyFont="1" applyBorder="1" applyAlignment="1" applyProtection="1">
      <alignment horizontal="left" vertical="top" wrapText="1"/>
      <protection locked="0"/>
    </xf>
    <xf numFmtId="0" fontId="10" fillId="0" borderId="2" xfId="0" applyFont="1" applyBorder="1" applyAlignment="1" applyProtection="1">
      <alignment vertical="top" wrapText="1"/>
      <protection locked="0"/>
    </xf>
    <xf numFmtId="49" fontId="10" fillId="0" borderId="2" xfId="0" applyNumberFormat="1" applyFont="1" applyBorder="1" applyAlignment="1" applyProtection="1">
      <alignment vertical="top" wrapText="1"/>
      <protection locked="0"/>
    </xf>
    <xf numFmtId="1" fontId="14" fillId="3" borderId="2" xfId="0" applyNumberFormat="1" applyFont="1" applyFill="1" applyBorder="1" applyAlignment="1">
      <alignment vertical="top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R49"/>
  <sheetViews>
    <sheetView tabSelected="1" zoomScale="93" zoomScaleNormal="93" zoomScaleSheetLayoutView="100" workbookViewId="0">
      <pane xSplit="2" ySplit="5" topLeftCell="C30" activePane="bottomRight" state="frozen"/>
      <selection pane="topRight" activeCell="C1" sqref="C1"/>
      <selection pane="bottomLeft" activeCell="A6" sqref="A6"/>
      <selection pane="bottomRight" activeCell="H5" sqref="H5"/>
    </sheetView>
  </sheetViews>
  <sheetFormatPr defaultColWidth="8.85546875" defaultRowHeight="15.75"/>
  <cols>
    <col min="1" max="1" width="8.28515625" style="20" customWidth="1"/>
    <col min="2" max="2" width="29.85546875" style="5" customWidth="1"/>
    <col min="3" max="3" width="30.140625" style="6" customWidth="1"/>
    <col min="4" max="25" width="9.140625" style="5" customWidth="1"/>
    <col min="26" max="26" width="12.42578125" style="5" customWidth="1"/>
    <col min="27" max="48" width="9.140625" style="5" customWidth="1"/>
    <col min="49" max="49" width="12.140625" style="5" customWidth="1"/>
    <col min="50" max="53" width="9.140625" style="5" customWidth="1"/>
    <col min="54" max="58" width="9.140625" style="5" hidden="1" customWidth="1"/>
    <col min="59" max="59" width="9.140625" style="5" customWidth="1"/>
    <col min="60" max="64" width="9.140625" style="5" hidden="1" customWidth="1"/>
    <col min="65" max="65" width="9.140625" style="5" customWidth="1"/>
    <col min="66" max="70" width="9.140625" style="5" hidden="1" customWidth="1"/>
    <col min="71" max="71" width="9.140625" style="5" customWidth="1"/>
    <col min="72" max="76" width="9.140625" style="5" hidden="1" customWidth="1"/>
    <col min="77" max="77" width="9.140625" style="5" customWidth="1"/>
    <col min="78" max="82" width="9.140625" style="5" hidden="1" customWidth="1"/>
    <col min="83" max="83" width="9.140625" style="6" customWidth="1"/>
    <col min="84" max="88" width="9.140625" style="6" hidden="1" customWidth="1"/>
    <col min="89" max="89" width="9.140625" style="6" customWidth="1"/>
    <col min="90" max="94" width="9.140625" style="6" hidden="1" customWidth="1"/>
    <col min="95" max="95" width="9.140625" style="6" customWidth="1"/>
    <col min="96" max="100" width="9.140625" style="6" hidden="1" customWidth="1"/>
    <col min="101" max="101" width="9.140625" style="6" customWidth="1"/>
    <col min="102" max="131" width="9.140625" style="5" customWidth="1"/>
    <col min="132" max="132" width="9.140625" style="5" hidden="1" customWidth="1"/>
    <col min="133" max="140" width="9.140625" style="5" customWidth="1"/>
    <col min="141" max="141" width="9.140625" style="5" hidden="1" customWidth="1"/>
    <col min="142" max="146" width="9.140625" style="5" customWidth="1"/>
    <col min="147" max="147" width="9.140625" style="5" hidden="1" customWidth="1"/>
    <col min="148" max="157" width="9.140625" style="5" customWidth="1"/>
    <col min="158" max="161" width="8.85546875" style="5"/>
    <col min="162" max="162" width="12.7109375" style="5" bestFit="1" customWidth="1"/>
    <col min="163" max="16384" width="8.85546875" style="5"/>
  </cols>
  <sheetData>
    <row r="1" spans="1:148">
      <c r="A1" s="20" t="s">
        <v>38</v>
      </c>
      <c r="B1" s="3" t="s">
        <v>50</v>
      </c>
    </row>
    <row r="2" spans="1:148" s="2" customFormat="1">
      <c r="A2" s="4" t="s">
        <v>35</v>
      </c>
      <c r="D2" s="1"/>
      <c r="E2" s="1"/>
      <c r="H2" s="1"/>
      <c r="U2" s="1"/>
      <c r="X2" s="1"/>
      <c r="AC2" s="1"/>
      <c r="AF2" s="1"/>
      <c r="AK2" s="1"/>
      <c r="AN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</row>
    <row r="3" spans="1:148" s="2" customFormat="1" ht="33.75" customHeight="1">
      <c r="A3" s="4"/>
      <c r="C3" s="1" t="str">
        <f>[1]GSVA_cur!$I$3</f>
        <v>As on 17.03.2025</v>
      </c>
      <c r="D3" s="1"/>
      <c r="E3" s="1"/>
      <c r="H3" s="1"/>
      <c r="U3" s="1"/>
      <c r="X3" s="1"/>
      <c r="AC3" s="1"/>
      <c r="AF3" s="1"/>
      <c r="AK3" s="1"/>
      <c r="AN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</row>
    <row r="4" spans="1:148" s="2" customFormat="1" ht="17.25" customHeight="1">
      <c r="A4" s="4"/>
      <c r="C4" s="63" t="s">
        <v>41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"/>
      <c r="EJ4" s="1"/>
      <c r="EK4" s="1"/>
      <c r="EL4" s="1"/>
      <c r="EM4" s="1"/>
      <c r="EN4" s="1"/>
      <c r="EO4" s="1"/>
      <c r="EP4" s="1"/>
      <c r="EQ4" s="1"/>
      <c r="ER4" s="1"/>
    </row>
    <row r="5" spans="1:148" s="2" customFormat="1" ht="39" customHeight="1">
      <c r="A5" s="70" t="s">
        <v>0</v>
      </c>
      <c r="B5" s="69" t="s">
        <v>1</v>
      </c>
      <c r="C5" s="67" t="s">
        <v>49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"/>
      <c r="DN5" s="1"/>
      <c r="DO5" s="1"/>
      <c r="DP5" s="1"/>
      <c r="DQ5" s="1"/>
      <c r="DR5" s="1"/>
      <c r="DS5" s="1"/>
      <c r="DT5" s="1"/>
      <c r="DU5" s="1"/>
      <c r="DV5" s="1"/>
    </row>
    <row r="6" spans="1:148" s="9" customFormat="1" ht="31.5">
      <c r="A6" s="42" t="s">
        <v>23</v>
      </c>
      <c r="B6" s="43" t="s">
        <v>2</v>
      </c>
      <c r="C6" s="71">
        <f t="shared" ref="C6" si="0">SUM(C7:C10)</f>
        <v>77686.141359777612</v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J6" s="10"/>
    </row>
    <row r="7" spans="1:148">
      <c r="A7" s="45">
        <v>1.1000000000000001</v>
      </c>
      <c r="B7" s="46" t="s">
        <v>43</v>
      </c>
      <c r="C7" s="47">
        <v>13134.966184005603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6"/>
      <c r="EH7" s="6"/>
      <c r="EI7" s="6"/>
    </row>
    <row r="8" spans="1:148">
      <c r="A8" s="45">
        <v>1.2</v>
      </c>
      <c r="B8" s="46" t="s">
        <v>44</v>
      </c>
      <c r="C8" s="47">
        <v>26382.459992373551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6"/>
      <c r="EH8" s="6"/>
      <c r="EI8" s="6"/>
    </row>
    <row r="9" spans="1:148">
      <c r="A9" s="45">
        <v>1.3</v>
      </c>
      <c r="B9" s="46" t="s">
        <v>45</v>
      </c>
      <c r="C9" s="47">
        <v>37589.742765111565</v>
      </c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2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6"/>
      <c r="DM9" s="6"/>
      <c r="DN9" s="6"/>
    </row>
    <row r="10" spans="1:148">
      <c r="A10" s="45">
        <v>1.4</v>
      </c>
      <c r="B10" s="46" t="s">
        <v>46</v>
      </c>
      <c r="C10" s="47">
        <v>578.97241828687856</v>
      </c>
      <c r="D10" s="8"/>
      <c r="E10" s="8"/>
      <c r="F10" s="8"/>
      <c r="G10" s="8"/>
      <c r="H10" s="8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6"/>
      <c r="DM10" s="6"/>
      <c r="DN10" s="6"/>
    </row>
    <row r="11" spans="1:148">
      <c r="A11" s="45" t="s">
        <v>51</v>
      </c>
      <c r="B11" s="46" t="s">
        <v>3</v>
      </c>
      <c r="C11" s="47">
        <v>7270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6"/>
      <c r="DM11" s="6"/>
      <c r="DN11" s="6"/>
    </row>
    <row r="12" spans="1:148" s="10" customFormat="1">
      <c r="A12" s="48"/>
      <c r="B12" s="49" t="s">
        <v>25</v>
      </c>
      <c r="C12" s="50">
        <f t="shared" ref="C12" si="1">C6+C11</f>
        <v>84956.141359777612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9"/>
      <c r="DM12" s="9"/>
      <c r="DN12" s="9"/>
    </row>
    <row r="13" spans="1:148" s="6" customFormat="1">
      <c r="A13" s="51" t="s">
        <v>52</v>
      </c>
      <c r="B13" s="52" t="s">
        <v>4</v>
      </c>
      <c r="C13" s="53">
        <v>6197.9533126259585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2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O13" s="5"/>
    </row>
    <row r="14" spans="1:148" ht="39" customHeight="1">
      <c r="A14" s="45" t="s">
        <v>53</v>
      </c>
      <c r="B14" s="46" t="s">
        <v>5</v>
      </c>
      <c r="C14" s="47">
        <v>29390.994347606087</v>
      </c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11"/>
      <c r="CS14" s="11"/>
      <c r="CT14" s="11"/>
      <c r="CU14" s="11"/>
      <c r="CV14" s="8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6"/>
      <c r="DM14" s="6"/>
      <c r="DN14" s="6"/>
    </row>
    <row r="15" spans="1:148">
      <c r="A15" s="45" t="s">
        <v>54</v>
      </c>
      <c r="B15" s="46" t="s">
        <v>6</v>
      </c>
      <c r="C15" s="47">
        <v>38252.828396223631</v>
      </c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0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1"/>
      <c r="CS15" s="11"/>
      <c r="CT15" s="11"/>
      <c r="CU15" s="11"/>
      <c r="CV15" s="8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6"/>
      <c r="DM15" s="6"/>
      <c r="DN15" s="6"/>
    </row>
    <row r="16" spans="1:148" s="10" customFormat="1">
      <c r="A16" s="48"/>
      <c r="B16" s="49" t="s">
        <v>26</v>
      </c>
      <c r="C16" s="50">
        <f t="shared" ref="C16" si="2">+C13+C14+C15</f>
        <v>73841.776056455681</v>
      </c>
      <c r="D16" s="2"/>
      <c r="E16" s="2"/>
      <c r="F16" s="2"/>
      <c r="G16" s="1"/>
      <c r="H16" s="2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1"/>
      <c r="CJ16" s="1"/>
      <c r="CK16" s="1"/>
      <c r="CL16" s="1"/>
      <c r="CM16" s="1"/>
      <c r="CN16" s="1"/>
      <c r="CO16" s="1"/>
      <c r="CP16" s="1"/>
      <c r="CQ16" s="1"/>
      <c r="CR16" s="12"/>
      <c r="CS16" s="12"/>
      <c r="CT16" s="12"/>
      <c r="CU16" s="12"/>
      <c r="CV16" s="7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9"/>
      <c r="DM16" s="9"/>
      <c r="DN16" s="9"/>
    </row>
    <row r="17" spans="1:140" s="9" customFormat="1" ht="31.5">
      <c r="A17" s="42" t="s">
        <v>55</v>
      </c>
      <c r="B17" s="43" t="s">
        <v>7</v>
      </c>
      <c r="C17" s="44">
        <f t="shared" ref="C17" si="3">C18+C19</f>
        <v>43583</v>
      </c>
      <c r="D17" s="2"/>
      <c r="E17" s="2"/>
      <c r="F17" s="2"/>
      <c r="G17" s="1"/>
      <c r="H17" s="2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4"/>
      <c r="CG17" s="64"/>
      <c r="CH17" s="64"/>
      <c r="CI17" s="65"/>
      <c r="CJ17" s="65"/>
      <c r="CK17" s="65"/>
      <c r="CL17" s="65"/>
      <c r="CM17" s="65"/>
      <c r="CN17" s="65"/>
      <c r="CO17" s="65"/>
      <c r="CP17" s="65"/>
      <c r="CQ17" s="65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O17" s="10"/>
    </row>
    <row r="18" spans="1:140">
      <c r="A18" s="45">
        <v>6.1</v>
      </c>
      <c r="B18" s="46" t="s">
        <v>8</v>
      </c>
      <c r="C18" s="54">
        <v>41669</v>
      </c>
      <c r="D18" s="2"/>
      <c r="E18" s="2"/>
      <c r="F18" s="2"/>
      <c r="G18" s="1"/>
      <c r="H18" s="2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4"/>
      <c r="BR18" s="64"/>
      <c r="BS18" s="64"/>
      <c r="BT18" s="64"/>
      <c r="BU18" s="64"/>
      <c r="BV18" s="64"/>
      <c r="BW18" s="64"/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64"/>
      <c r="CQ18" s="64"/>
      <c r="CR18" s="64"/>
      <c r="CS18" s="64"/>
      <c r="CT18" s="64"/>
      <c r="CU18" s="64"/>
      <c r="CV18" s="64"/>
      <c r="CW18" s="64"/>
      <c r="CX18" s="64"/>
      <c r="CY18" s="64"/>
      <c r="CZ18" s="64"/>
      <c r="DA18" s="64"/>
      <c r="DB18" s="64"/>
      <c r="DC18" s="64"/>
      <c r="DD18" s="65"/>
      <c r="DE18" s="65"/>
      <c r="DF18" s="65"/>
      <c r="DG18" s="65"/>
      <c r="DH18" s="65"/>
      <c r="DI18" s="65"/>
      <c r="DJ18" s="65"/>
      <c r="DK18" s="65"/>
      <c r="DL18" s="65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6"/>
      <c r="EH18" s="6"/>
      <c r="EI18" s="6"/>
    </row>
    <row r="19" spans="1:140">
      <c r="A19" s="45">
        <v>6.2</v>
      </c>
      <c r="B19" s="46" t="s">
        <v>9</v>
      </c>
      <c r="C19" s="54">
        <v>1914</v>
      </c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6"/>
      <c r="EH19" s="6"/>
      <c r="EI19" s="6"/>
    </row>
    <row r="20" spans="1:140" s="9" customFormat="1" ht="51.75" customHeight="1">
      <c r="A20" s="42" t="s">
        <v>56</v>
      </c>
      <c r="B20" s="55" t="s">
        <v>10</v>
      </c>
      <c r="C20" s="44">
        <f t="shared" ref="C20" si="4">SUM(C21:C27)</f>
        <v>46080.246187098426</v>
      </c>
      <c r="D20" s="5"/>
      <c r="E20" s="5"/>
      <c r="F20" s="5"/>
      <c r="G20" s="5"/>
      <c r="H20" s="5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J20" s="10"/>
    </row>
    <row r="21" spans="1:140">
      <c r="A21" s="45">
        <v>7.1</v>
      </c>
      <c r="B21" s="46" t="s">
        <v>11</v>
      </c>
      <c r="C21" s="47">
        <v>0</v>
      </c>
      <c r="D21" s="2"/>
      <c r="E21" s="2"/>
      <c r="F21" s="2"/>
      <c r="G21" s="1"/>
      <c r="H21" s="2"/>
      <c r="I21" s="2"/>
      <c r="J21" s="1"/>
      <c r="K21" s="2"/>
      <c r="L21" s="2"/>
      <c r="M21" s="2"/>
      <c r="N21" s="2"/>
      <c r="O21" s="1"/>
      <c r="P21" s="2"/>
      <c r="Q21" s="2"/>
      <c r="R21" s="1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64"/>
      <c r="CQ21" s="64"/>
      <c r="CR21" s="64"/>
      <c r="CS21" s="64"/>
      <c r="CT21" s="64"/>
      <c r="CU21" s="64"/>
      <c r="CV21" s="64"/>
      <c r="CW21" s="64"/>
      <c r="CX21" s="64"/>
      <c r="CY21" s="64"/>
      <c r="CZ21" s="64"/>
      <c r="DA21" s="64"/>
      <c r="DB21" s="64"/>
      <c r="DC21" s="64"/>
      <c r="DD21" s="65"/>
      <c r="DE21" s="65"/>
      <c r="DF21" s="65"/>
      <c r="DG21" s="65"/>
      <c r="DH21" s="65"/>
      <c r="DI21" s="65"/>
      <c r="DJ21" s="65"/>
      <c r="DK21" s="65"/>
      <c r="DL21" s="65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6"/>
      <c r="EH21" s="6"/>
      <c r="EI21" s="6"/>
    </row>
    <row r="22" spans="1:140">
      <c r="A22" s="45">
        <v>7.2</v>
      </c>
      <c r="B22" s="46" t="s">
        <v>12</v>
      </c>
      <c r="C22" s="47">
        <v>21217.370710856387</v>
      </c>
      <c r="D22" s="2"/>
      <c r="E22" s="2"/>
      <c r="F22" s="2"/>
      <c r="G22" s="1"/>
      <c r="H22" s="2"/>
      <c r="I22" s="2"/>
      <c r="J22" s="1"/>
      <c r="K22" s="2"/>
      <c r="L22" s="2"/>
      <c r="M22" s="2"/>
      <c r="N22" s="2"/>
      <c r="O22" s="1"/>
      <c r="P22" s="2"/>
      <c r="Q22" s="2"/>
      <c r="R22" s="1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64"/>
      <c r="AK22" s="64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64"/>
      <c r="BE22" s="64"/>
      <c r="BF22" s="64"/>
      <c r="BG22" s="64"/>
      <c r="BH22" s="64"/>
      <c r="BI22" s="64"/>
      <c r="BJ22" s="64"/>
      <c r="BK22" s="64"/>
      <c r="BL22" s="64"/>
      <c r="BM22" s="64"/>
      <c r="BN22" s="64"/>
      <c r="BO22" s="64"/>
      <c r="BP22" s="64"/>
      <c r="BQ22" s="64"/>
      <c r="BR22" s="64"/>
      <c r="BS22" s="64"/>
      <c r="BT22" s="64"/>
      <c r="BU22" s="64"/>
      <c r="BV22" s="64"/>
      <c r="BW22" s="64"/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64"/>
      <c r="CI22" s="64"/>
      <c r="CJ22" s="64"/>
      <c r="CK22" s="64"/>
      <c r="CL22" s="64"/>
      <c r="CM22" s="64"/>
      <c r="CN22" s="64"/>
      <c r="CO22" s="64"/>
      <c r="CP22" s="64"/>
      <c r="CQ22" s="64"/>
      <c r="CR22" s="64"/>
      <c r="CS22" s="64"/>
      <c r="CT22" s="64"/>
      <c r="CU22" s="64"/>
      <c r="CV22" s="64"/>
      <c r="CW22" s="64"/>
      <c r="CX22" s="64"/>
      <c r="CY22" s="64"/>
      <c r="CZ22" s="64"/>
      <c r="DA22" s="64"/>
      <c r="DB22" s="64"/>
      <c r="DC22" s="64"/>
      <c r="DD22" s="65"/>
      <c r="DE22" s="65"/>
      <c r="DF22" s="65"/>
      <c r="DG22" s="65"/>
      <c r="DH22" s="65"/>
      <c r="DI22" s="65"/>
      <c r="DJ22" s="65"/>
      <c r="DK22" s="65"/>
      <c r="DL22" s="65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6"/>
      <c r="EH22" s="6"/>
      <c r="EI22" s="6"/>
    </row>
    <row r="23" spans="1:140">
      <c r="A23" s="45">
        <v>7.3</v>
      </c>
      <c r="B23" s="46" t="s">
        <v>13</v>
      </c>
      <c r="C23" s="47">
        <v>0</v>
      </c>
      <c r="D23" s="2"/>
      <c r="E23" s="2"/>
      <c r="F23" s="2"/>
      <c r="G23" s="1"/>
      <c r="H23" s="2"/>
      <c r="I23" s="2"/>
      <c r="J23" s="1"/>
      <c r="K23" s="2"/>
      <c r="L23" s="2"/>
      <c r="M23" s="2"/>
      <c r="N23" s="2"/>
      <c r="O23" s="1"/>
      <c r="P23" s="2"/>
      <c r="Q23" s="2"/>
      <c r="R23" s="1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64"/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4"/>
      <c r="BC23" s="64"/>
      <c r="BD23" s="64"/>
      <c r="BE23" s="64"/>
      <c r="BF23" s="64"/>
      <c r="BG23" s="64"/>
      <c r="BH23" s="64"/>
      <c r="BI23" s="64"/>
      <c r="BJ23" s="64"/>
      <c r="BK23" s="64"/>
      <c r="BL23" s="64"/>
      <c r="BM23" s="64"/>
      <c r="BN23" s="64"/>
      <c r="BO23" s="64"/>
      <c r="BP23" s="64"/>
      <c r="BQ23" s="64"/>
      <c r="BR23" s="64"/>
      <c r="BS23" s="64"/>
      <c r="BT23" s="64"/>
      <c r="BU23" s="64"/>
      <c r="BV23" s="64"/>
      <c r="BW23" s="64"/>
      <c r="BX23" s="64"/>
      <c r="BY23" s="64"/>
      <c r="BZ23" s="64"/>
      <c r="CA23" s="64"/>
      <c r="CB23" s="64"/>
      <c r="CC23" s="64"/>
      <c r="CD23" s="64"/>
      <c r="CE23" s="64"/>
      <c r="CF23" s="64"/>
      <c r="CG23" s="64"/>
      <c r="CH23" s="64"/>
      <c r="CI23" s="64"/>
      <c r="CJ23" s="64"/>
      <c r="CK23" s="64"/>
      <c r="CL23" s="64"/>
      <c r="CM23" s="64"/>
      <c r="CN23" s="64"/>
      <c r="CO23" s="64"/>
      <c r="CP23" s="64"/>
      <c r="CQ23" s="64"/>
      <c r="CR23" s="64"/>
      <c r="CS23" s="64"/>
      <c r="CT23" s="64"/>
      <c r="CU23" s="64"/>
      <c r="CV23" s="64"/>
      <c r="CW23" s="64"/>
      <c r="CX23" s="64"/>
      <c r="CY23" s="64"/>
      <c r="CZ23" s="64"/>
      <c r="DA23" s="64"/>
      <c r="DB23" s="64"/>
      <c r="DC23" s="64"/>
      <c r="DD23" s="65"/>
      <c r="DE23" s="65"/>
      <c r="DF23" s="65"/>
      <c r="DG23" s="65"/>
      <c r="DH23" s="65"/>
      <c r="DI23" s="65"/>
      <c r="DJ23" s="65"/>
      <c r="DK23" s="65"/>
      <c r="DL23" s="65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6"/>
      <c r="EH23" s="6"/>
      <c r="EI23" s="6"/>
    </row>
    <row r="24" spans="1:140">
      <c r="A24" s="45">
        <v>7.4</v>
      </c>
      <c r="B24" s="46" t="s">
        <v>14</v>
      </c>
      <c r="C24" s="47">
        <v>6412.6141919173579</v>
      </c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6"/>
      <c r="EH24" s="6"/>
      <c r="EI24" s="6"/>
    </row>
    <row r="25" spans="1:140" ht="31.5">
      <c r="A25" s="45">
        <v>7.5</v>
      </c>
      <c r="B25" s="46" t="s">
        <v>15</v>
      </c>
      <c r="C25" s="47">
        <v>4807.6103141803815</v>
      </c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6"/>
      <c r="EH25" s="6"/>
      <c r="EI25" s="6"/>
    </row>
    <row r="26" spans="1:140">
      <c r="A26" s="45">
        <v>7.6</v>
      </c>
      <c r="B26" s="46" t="s">
        <v>16</v>
      </c>
      <c r="C26" s="47">
        <v>0</v>
      </c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6"/>
      <c r="EH26" s="6"/>
      <c r="EI26" s="6"/>
    </row>
    <row r="27" spans="1:140" ht="31.5">
      <c r="A27" s="45">
        <v>7.7</v>
      </c>
      <c r="B27" s="46" t="s">
        <v>17</v>
      </c>
      <c r="C27" s="47">
        <v>13642.650970144296</v>
      </c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6"/>
      <c r="EH27" s="6"/>
      <c r="EI27" s="6"/>
    </row>
    <row r="28" spans="1:140">
      <c r="A28" s="45" t="s">
        <v>57</v>
      </c>
      <c r="B28" s="46" t="s">
        <v>18</v>
      </c>
      <c r="C28" s="47">
        <v>21234</v>
      </c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6"/>
      <c r="EH28" s="6"/>
      <c r="EI28" s="6"/>
    </row>
    <row r="29" spans="1:140" ht="47.25">
      <c r="A29" s="45" t="s">
        <v>58</v>
      </c>
      <c r="B29" s="46" t="s">
        <v>19</v>
      </c>
      <c r="C29" s="47">
        <v>46143.699739774936</v>
      </c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6"/>
      <c r="EH29" s="6"/>
      <c r="EI29" s="6"/>
    </row>
    <row r="30" spans="1:140">
      <c r="A30" s="45" t="s">
        <v>59</v>
      </c>
      <c r="B30" s="46" t="s">
        <v>39</v>
      </c>
      <c r="C30" s="47">
        <v>131908.51882628968</v>
      </c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6"/>
      <c r="EH30" s="6"/>
      <c r="EI30" s="6"/>
    </row>
    <row r="31" spans="1:140">
      <c r="A31" s="45" t="s">
        <v>60</v>
      </c>
      <c r="B31" s="46" t="s">
        <v>20</v>
      </c>
      <c r="C31" s="47">
        <v>142627.38801209224</v>
      </c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6"/>
      <c r="EH31" s="6"/>
      <c r="EI31" s="6"/>
    </row>
    <row r="32" spans="1:140" s="10" customFormat="1">
      <c r="A32" s="48"/>
      <c r="B32" s="49" t="s">
        <v>27</v>
      </c>
      <c r="C32" s="50">
        <f t="shared" ref="C32" si="5">C17+C20+C28+C29+C30+C31</f>
        <v>431576.85276525526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9"/>
      <c r="EH32" s="9"/>
      <c r="EI32" s="9"/>
    </row>
    <row r="33" spans="1:148" s="9" customFormat="1">
      <c r="A33" s="42" t="s">
        <v>24</v>
      </c>
      <c r="B33" s="56" t="s">
        <v>28</v>
      </c>
      <c r="C33" s="44">
        <f t="shared" ref="C33" si="6">C6+C11+C13+C14+C15+C17+C20+C28+C29+C30+C31</f>
        <v>590374.77018148859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J33" s="10"/>
    </row>
    <row r="34" spans="1:148">
      <c r="A34" s="57" t="s">
        <v>30</v>
      </c>
      <c r="B34" s="58" t="s">
        <v>22</v>
      </c>
      <c r="C34" s="47">
        <v>75446.645741267508</v>
      </c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</row>
    <row r="35" spans="1:148">
      <c r="A35" s="59">
        <v>14</v>
      </c>
      <c r="B35" s="58" t="s">
        <v>21</v>
      </c>
      <c r="C35" s="47">
        <v>9352.0000000000018</v>
      </c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</row>
    <row r="36" spans="1:148" s="10" customFormat="1">
      <c r="A36" s="60" t="s">
        <v>32</v>
      </c>
      <c r="B36" s="61" t="s">
        <v>40</v>
      </c>
      <c r="C36" s="50">
        <f t="shared" ref="C36" si="7">C33+C34-C35</f>
        <v>656469.41592275607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</row>
    <row r="37" spans="1:148">
      <c r="A37" s="57" t="s">
        <v>33</v>
      </c>
      <c r="B37" s="58" t="s">
        <v>29</v>
      </c>
      <c r="C37" s="62">
        <v>3000</v>
      </c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</row>
    <row r="38" spans="1:148" s="10" customFormat="1">
      <c r="A38" s="60" t="s">
        <v>34</v>
      </c>
      <c r="B38" s="61" t="s">
        <v>42</v>
      </c>
      <c r="C38" s="50">
        <f t="shared" ref="C38" si="8">C36/C37*1000</f>
        <v>218823.13864091871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</row>
    <row r="39" spans="1:148" s="2" customFormat="1">
      <c r="A39" s="2" t="s">
        <v>71</v>
      </c>
      <c r="C39" s="1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1"/>
      <c r="EJ39" s="1"/>
      <c r="EK39" s="1"/>
      <c r="EL39" s="1"/>
      <c r="EM39" s="1"/>
      <c r="EN39" s="1"/>
      <c r="EO39" s="1"/>
      <c r="EP39" s="1"/>
      <c r="EQ39" s="1"/>
      <c r="ER39" s="1"/>
    </row>
    <row r="40" spans="1:148" s="64" customForma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65"/>
      <c r="EE40" s="65"/>
      <c r="EF40" s="65"/>
      <c r="EG40" s="65"/>
      <c r="EH40" s="65"/>
      <c r="EI40" s="65"/>
      <c r="EJ40" s="65"/>
      <c r="EK40" s="65"/>
      <c r="EL40" s="65"/>
      <c r="EM40" s="65"/>
    </row>
    <row r="41" spans="1:148" s="64" customForma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65"/>
      <c r="EE41" s="65"/>
      <c r="EF41" s="65"/>
      <c r="EG41" s="65"/>
      <c r="EH41" s="65"/>
      <c r="EI41" s="65"/>
      <c r="EJ41" s="65"/>
      <c r="EK41" s="65"/>
      <c r="EL41" s="65"/>
      <c r="EM41" s="65"/>
    </row>
    <row r="42" spans="1:148">
      <c r="A42" s="5"/>
      <c r="C42" s="5"/>
      <c r="BZ42" s="6"/>
      <c r="CA42" s="6"/>
      <c r="CB42" s="6"/>
      <c r="CC42" s="6"/>
      <c r="CD42" s="6"/>
      <c r="CS42" s="5"/>
      <c r="CT42" s="5"/>
      <c r="CU42" s="5"/>
      <c r="CV42" s="5"/>
      <c r="CW42" s="5"/>
    </row>
    <row r="43" spans="1:148">
      <c r="A43" s="5"/>
      <c r="C43" s="5"/>
      <c r="BZ43" s="6"/>
      <c r="CA43" s="6"/>
      <c r="CB43" s="6"/>
      <c r="CC43" s="6"/>
      <c r="CD43" s="6"/>
      <c r="CS43" s="5"/>
      <c r="CT43" s="5"/>
      <c r="CU43" s="5"/>
      <c r="CV43" s="5"/>
      <c r="CW43" s="5"/>
    </row>
    <row r="44" spans="1:148" s="64" customForma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65"/>
      <c r="EE44" s="65"/>
      <c r="EF44" s="65"/>
      <c r="EG44" s="65"/>
      <c r="EH44" s="65"/>
      <c r="EI44" s="65"/>
      <c r="EJ44" s="65"/>
      <c r="EK44" s="65"/>
      <c r="EL44" s="65"/>
      <c r="EM44" s="65"/>
    </row>
    <row r="45" spans="1:148" s="64" customForma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65"/>
      <c r="EE45" s="65"/>
      <c r="EF45" s="65"/>
      <c r="EG45" s="65"/>
      <c r="EH45" s="65"/>
      <c r="EI45" s="65"/>
      <c r="EJ45" s="65"/>
      <c r="EK45" s="65"/>
      <c r="EL45" s="65"/>
      <c r="EM45" s="65"/>
    </row>
    <row r="46" spans="1:148" s="64" customForma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65"/>
      <c r="EE46" s="65"/>
      <c r="EF46" s="65"/>
      <c r="EG46" s="65"/>
      <c r="EH46" s="65"/>
      <c r="EI46" s="65"/>
      <c r="EJ46" s="65"/>
      <c r="EK46" s="65"/>
      <c r="EL46" s="65"/>
      <c r="EM46" s="65"/>
    </row>
    <row r="47" spans="1:148">
      <c r="A47" s="5"/>
      <c r="C47" s="5"/>
      <c r="BZ47" s="6"/>
      <c r="CA47" s="6"/>
      <c r="CB47" s="6"/>
      <c r="CC47" s="6"/>
      <c r="CD47" s="6"/>
      <c r="CS47" s="5"/>
      <c r="CT47" s="5"/>
      <c r="CU47" s="5"/>
      <c r="CV47" s="5"/>
      <c r="CW47" s="5"/>
    </row>
    <row r="48" spans="1:148">
      <c r="A48" s="5"/>
      <c r="C48" s="5"/>
      <c r="BZ48" s="6"/>
      <c r="CA48" s="6"/>
      <c r="CB48" s="6"/>
      <c r="CC48" s="6"/>
      <c r="CD48" s="6"/>
      <c r="CS48" s="5"/>
      <c r="CT48" s="5"/>
      <c r="CU48" s="5"/>
      <c r="CV48" s="5"/>
      <c r="CW48" s="5"/>
    </row>
    <row r="49" spans="1:101">
      <c r="A49" s="5"/>
      <c r="C49" s="5"/>
      <c r="BZ49" s="6"/>
      <c r="CA49" s="6"/>
      <c r="CB49" s="6"/>
      <c r="CC49" s="6"/>
      <c r="CD49" s="6"/>
      <c r="CS49" s="5"/>
      <c r="CT49" s="5"/>
      <c r="CU49" s="5"/>
      <c r="CV49" s="5"/>
      <c r="CW49" s="5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10" orientation="portrait" r:id="rId1"/>
  <colBreaks count="6" manualBreakCount="6">
    <brk id="9" max="1048575" man="1"/>
    <brk id="25" max="1048575" man="1"/>
    <brk id="89" max="95" man="1"/>
    <brk id="125" max="1048575" man="1"/>
    <brk id="149" max="1048575" man="1"/>
    <brk id="157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F47"/>
  <sheetViews>
    <sheetView zoomScale="106" zoomScaleNormal="106" zoomScaleSheetLayoutView="100" workbookViewId="0">
      <pane xSplit="2" ySplit="5" topLeftCell="C15" activePane="bottomRight" state="frozen"/>
      <selection activeCell="P29" sqref="P29"/>
      <selection pane="topRight" activeCell="P29" sqref="P29"/>
      <selection pane="bottomLeft" activeCell="P29" sqref="P29"/>
      <selection pane="bottomRight" activeCell="E5" sqref="E5"/>
    </sheetView>
  </sheetViews>
  <sheetFormatPr defaultColWidth="8.85546875" defaultRowHeight="15"/>
  <cols>
    <col min="1" max="1" width="11" style="21" customWidth="1"/>
    <col min="2" max="2" width="26.5703125" style="2" customWidth="1"/>
    <col min="3" max="3" width="27.7109375" style="1" customWidth="1"/>
    <col min="4" max="25" width="9.140625" style="2" customWidth="1"/>
    <col min="26" max="26" width="12.42578125" style="2" customWidth="1"/>
    <col min="27" max="48" width="9.140625" style="2" customWidth="1"/>
    <col min="49" max="49" width="12.140625" style="2" customWidth="1"/>
    <col min="50" max="53" width="9.140625" style="2" customWidth="1"/>
    <col min="54" max="58" width="9.140625" style="2" hidden="1" customWidth="1"/>
    <col min="59" max="59" width="9.140625" style="2" customWidth="1"/>
    <col min="60" max="64" width="9.140625" style="2" hidden="1" customWidth="1"/>
    <col min="65" max="65" width="9.140625" style="2" customWidth="1"/>
    <col min="66" max="70" width="9.140625" style="2" hidden="1" customWidth="1"/>
    <col min="71" max="71" width="9.140625" style="2" customWidth="1"/>
    <col min="72" max="76" width="9.140625" style="2" hidden="1" customWidth="1"/>
    <col min="77" max="77" width="9.140625" style="2" customWidth="1"/>
    <col min="78" max="82" width="9.140625" style="2" hidden="1" customWidth="1"/>
    <col min="83" max="83" width="9.140625" style="1" customWidth="1"/>
    <col min="84" max="88" width="9.140625" style="1" hidden="1" customWidth="1"/>
    <col min="89" max="89" width="9.140625" style="1" customWidth="1"/>
    <col min="90" max="94" width="9.140625" style="1" hidden="1" customWidth="1"/>
    <col min="95" max="95" width="9.140625" style="1" customWidth="1"/>
    <col min="96" max="100" width="9.140625" style="1" hidden="1" customWidth="1"/>
    <col min="101" max="101" width="9.140625" style="1" customWidth="1"/>
    <col min="102" max="131" width="9.140625" style="2" customWidth="1"/>
    <col min="132" max="132" width="9.140625" style="2" hidden="1" customWidth="1"/>
    <col min="133" max="140" width="9.140625" style="2" customWidth="1"/>
    <col min="141" max="141" width="9.140625" style="2" hidden="1" customWidth="1"/>
    <col min="142" max="146" width="9.140625" style="2" customWidth="1"/>
    <col min="147" max="147" width="9.140625" style="2" hidden="1" customWidth="1"/>
    <col min="148" max="157" width="9.140625" style="2" customWidth="1"/>
    <col min="158" max="161" width="8.85546875" style="2"/>
    <col min="162" max="162" width="12.7109375" style="2" bestFit="1" customWidth="1"/>
    <col min="163" max="16384" width="8.85546875" style="2"/>
  </cols>
  <sheetData>
    <row r="1" spans="1:162" ht="15.75">
      <c r="A1" s="21" t="s">
        <v>38</v>
      </c>
      <c r="B1" s="3" t="s">
        <v>50</v>
      </c>
    </row>
    <row r="2" spans="1:162" ht="15.75">
      <c r="A2" s="4" t="s">
        <v>36</v>
      </c>
    </row>
    <row r="3" spans="1:162" ht="15.75">
      <c r="A3" s="4"/>
      <c r="C3" s="1" t="str">
        <f>[1]GSVA_cur!$I$3</f>
        <v>As on 17.03.2025</v>
      </c>
    </row>
    <row r="4" spans="1:162" ht="15.75">
      <c r="A4" s="4"/>
      <c r="C4" s="1" t="s">
        <v>41</v>
      </c>
    </row>
    <row r="5" spans="1:162" ht="27.75" customHeight="1">
      <c r="A5" s="68" t="s">
        <v>0</v>
      </c>
      <c r="B5" s="69" t="s">
        <v>1</v>
      </c>
      <c r="C5" s="67" t="s">
        <v>49</v>
      </c>
    </row>
    <row r="6" spans="1:162" s="15" customFormat="1" ht="30">
      <c r="A6" s="22" t="s">
        <v>23</v>
      </c>
      <c r="B6" s="23" t="s">
        <v>2</v>
      </c>
      <c r="C6" s="24">
        <f>SUM(C7:C10)</f>
        <v>76200.628006169951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4"/>
      <c r="DN6" s="14"/>
      <c r="DO6" s="14"/>
      <c r="DP6" s="14"/>
      <c r="DQ6" s="14"/>
      <c r="DR6" s="14"/>
      <c r="DS6" s="14"/>
      <c r="DT6" s="14"/>
      <c r="DU6" s="14"/>
      <c r="DV6" s="14"/>
      <c r="DW6" s="14"/>
      <c r="DX6" s="14"/>
      <c r="DY6" s="14"/>
      <c r="DZ6" s="14"/>
      <c r="EA6" s="14"/>
      <c r="EB6" s="14"/>
      <c r="EC6" s="14"/>
      <c r="ED6" s="14"/>
      <c r="EE6" s="14"/>
      <c r="EF6" s="14"/>
      <c r="EG6" s="14"/>
      <c r="EH6" s="14"/>
      <c r="EI6" s="14"/>
      <c r="EJ6" s="14"/>
      <c r="EK6" s="14"/>
      <c r="EL6" s="14"/>
      <c r="EM6" s="14"/>
      <c r="EN6" s="14"/>
      <c r="EO6" s="14"/>
      <c r="EP6" s="14"/>
      <c r="EQ6" s="14"/>
      <c r="ER6" s="14"/>
      <c r="ES6" s="14"/>
      <c r="ET6" s="14"/>
      <c r="EU6" s="14"/>
      <c r="EV6" s="14"/>
      <c r="EW6" s="14"/>
      <c r="EX6" s="14"/>
      <c r="EY6" s="14"/>
      <c r="EZ6" s="14"/>
      <c r="FA6" s="14"/>
      <c r="FB6" s="14"/>
      <c r="FF6" s="16"/>
    </row>
    <row r="7" spans="1:162" s="18" customFormat="1" ht="15.75">
      <c r="A7" s="25">
        <v>1.1000000000000001</v>
      </c>
      <c r="B7" s="26" t="s">
        <v>43</v>
      </c>
      <c r="C7" s="27">
        <v>12450.751324761817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/>
      <c r="FD7"/>
      <c r="FE7"/>
    </row>
    <row r="8" spans="1:162" s="18" customFormat="1" ht="15.75">
      <c r="A8" s="25">
        <v>1.2</v>
      </c>
      <c r="B8" s="26" t="s">
        <v>44</v>
      </c>
      <c r="C8" s="27">
        <v>26029.593644030683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/>
      <c r="FD8"/>
      <c r="FE8"/>
    </row>
    <row r="9" spans="1:162" s="18" customFormat="1" ht="15.75">
      <c r="A9" s="25">
        <v>1.3</v>
      </c>
      <c r="B9" s="26" t="s">
        <v>45</v>
      </c>
      <c r="C9" s="27">
        <v>37180.445841407447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/>
      <c r="FD9"/>
      <c r="FE9"/>
    </row>
    <row r="10" spans="1:162" s="18" customFormat="1" ht="15.75">
      <c r="A10" s="25">
        <v>1.4</v>
      </c>
      <c r="B10" s="26" t="s">
        <v>46</v>
      </c>
      <c r="C10" s="27">
        <v>539.83719597000652</v>
      </c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/>
      <c r="FD10"/>
      <c r="FE10"/>
    </row>
    <row r="11" spans="1:162" s="18" customFormat="1" ht="15.75">
      <c r="A11" s="25" t="s">
        <v>61</v>
      </c>
      <c r="B11" s="26" t="s">
        <v>3</v>
      </c>
      <c r="C11" s="27">
        <v>6132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/>
      <c r="FD11"/>
      <c r="FE11"/>
    </row>
    <row r="12" spans="1:162" s="16" customFormat="1" ht="15.75">
      <c r="A12" s="28"/>
      <c r="B12" s="29" t="s">
        <v>25</v>
      </c>
      <c r="C12" s="30">
        <f t="shared" ref="C12" si="0">C6+C11</f>
        <v>82332.628006169951</v>
      </c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5"/>
      <c r="FD12" s="15"/>
      <c r="FE12" s="15"/>
    </row>
    <row r="13" spans="1:162" customFormat="1" ht="15.75">
      <c r="A13" s="31" t="s">
        <v>62</v>
      </c>
      <c r="B13" s="32" t="s">
        <v>4</v>
      </c>
      <c r="C13" s="33">
        <v>-404.76036845536782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F13" s="18"/>
    </row>
    <row r="14" spans="1:162" s="18" customFormat="1" ht="30">
      <c r="A14" s="25" t="s">
        <v>63</v>
      </c>
      <c r="B14" s="26" t="s">
        <v>5</v>
      </c>
      <c r="C14" s="34">
        <v>19537.894580135948</v>
      </c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3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3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3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/>
      <c r="FD14"/>
      <c r="FE14"/>
    </row>
    <row r="15" spans="1:162" s="18" customFormat="1" ht="15.75">
      <c r="A15" s="25" t="s">
        <v>64</v>
      </c>
      <c r="B15" s="26" t="s">
        <v>6</v>
      </c>
      <c r="C15" s="34">
        <v>34731.587502522205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3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3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3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/>
      <c r="FD15"/>
      <c r="FE15"/>
    </row>
    <row r="16" spans="1:162" s="16" customFormat="1" ht="15.75">
      <c r="A16" s="28"/>
      <c r="B16" s="29" t="s">
        <v>26</v>
      </c>
      <c r="C16" s="30">
        <f t="shared" ref="C16" si="1">+C13+C14+C15</f>
        <v>53864.72171420278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4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4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4"/>
      <c r="EN16" s="19"/>
      <c r="EO16" s="19"/>
      <c r="EP16" s="19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5"/>
      <c r="FD16" s="15"/>
      <c r="FE16" s="15"/>
    </row>
    <row r="17" spans="1:162" s="15" customFormat="1" ht="30">
      <c r="A17" s="22" t="s">
        <v>65</v>
      </c>
      <c r="B17" s="23" t="s">
        <v>7</v>
      </c>
      <c r="C17" s="35">
        <f t="shared" ref="C17" si="2">C18+C19</f>
        <v>34017.111033300149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F17" s="16"/>
    </row>
    <row r="18" spans="1:162" s="18" customFormat="1" ht="15.75">
      <c r="A18" s="25">
        <v>6.1</v>
      </c>
      <c r="B18" s="26" t="s">
        <v>8</v>
      </c>
      <c r="C18" s="34">
        <v>33499.876688970427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/>
      <c r="FD18"/>
      <c r="FE18"/>
    </row>
    <row r="19" spans="1:162" s="18" customFormat="1" ht="15.75">
      <c r="A19" s="25">
        <v>6.2</v>
      </c>
      <c r="B19" s="26" t="s">
        <v>9</v>
      </c>
      <c r="C19" s="34">
        <v>517.23434432972454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/>
      <c r="FD19"/>
      <c r="FE19"/>
    </row>
    <row r="20" spans="1:162" s="15" customFormat="1" ht="45">
      <c r="A20" s="36" t="s">
        <v>66</v>
      </c>
      <c r="B20" s="37" t="s">
        <v>10</v>
      </c>
      <c r="C20" s="35">
        <f>SUM(C21:C27)</f>
        <v>27274.79916654855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F20" s="16"/>
    </row>
    <row r="21" spans="1:162" s="18" customFormat="1" ht="15.75">
      <c r="A21" s="25">
        <v>7.1</v>
      </c>
      <c r="B21" s="26" t="s">
        <v>11</v>
      </c>
      <c r="C21" s="34">
        <v>0</v>
      </c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/>
      <c r="FD21"/>
      <c r="FE21"/>
    </row>
    <row r="22" spans="1:162" s="18" customFormat="1" ht="15.75">
      <c r="A22" s="25">
        <v>7.2</v>
      </c>
      <c r="B22" s="26" t="s">
        <v>12</v>
      </c>
      <c r="C22" s="34">
        <v>11955.508596657623</v>
      </c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/>
      <c r="FD22"/>
      <c r="FE22"/>
    </row>
    <row r="23" spans="1:162" s="18" customFormat="1" ht="15.75">
      <c r="A23" s="25">
        <v>7.3</v>
      </c>
      <c r="B23" s="26" t="s">
        <v>13</v>
      </c>
      <c r="C23" s="34">
        <v>0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/>
      <c r="FD23"/>
      <c r="FE23"/>
    </row>
    <row r="24" spans="1:162" s="18" customFormat="1" ht="15.75">
      <c r="A24" s="25">
        <v>7.4</v>
      </c>
      <c r="B24" s="26" t="s">
        <v>14</v>
      </c>
      <c r="C24" s="34">
        <v>2028.5553637476951</v>
      </c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/>
      <c r="FD24"/>
      <c r="FE24"/>
    </row>
    <row r="25" spans="1:162" s="18" customFormat="1" ht="30">
      <c r="A25" s="25">
        <v>7.5</v>
      </c>
      <c r="B25" s="26" t="s">
        <v>15</v>
      </c>
      <c r="C25" s="34">
        <v>4048.115008971417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/>
      <c r="FD25"/>
      <c r="FE25"/>
    </row>
    <row r="26" spans="1:162" s="18" customFormat="1" ht="15.75">
      <c r="A26" s="25">
        <v>7.6</v>
      </c>
      <c r="B26" s="26" t="s">
        <v>16</v>
      </c>
      <c r="C26" s="34">
        <v>0</v>
      </c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7"/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  <c r="EU26" s="17"/>
      <c r="EV26" s="17"/>
      <c r="EW26" s="17"/>
      <c r="EX26" s="17"/>
      <c r="EY26" s="17"/>
      <c r="EZ26" s="17"/>
      <c r="FA26" s="17"/>
      <c r="FB26" s="17"/>
      <c r="FC26"/>
      <c r="FD26"/>
      <c r="FE26"/>
    </row>
    <row r="27" spans="1:162" s="18" customFormat="1" ht="30">
      <c r="A27" s="25">
        <v>7.7</v>
      </c>
      <c r="B27" s="26" t="s">
        <v>17</v>
      </c>
      <c r="C27" s="34">
        <v>9242.6201971718147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7"/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  <c r="EU27" s="17"/>
      <c r="EV27" s="17"/>
      <c r="EW27" s="17"/>
      <c r="EX27" s="17"/>
      <c r="EY27" s="17"/>
      <c r="EZ27" s="17"/>
      <c r="FA27" s="17"/>
      <c r="FB27" s="17"/>
      <c r="FC27"/>
      <c r="FD27"/>
      <c r="FE27"/>
    </row>
    <row r="28" spans="1:162" s="18" customFormat="1" ht="15.75">
      <c r="A28" s="25" t="s">
        <v>67</v>
      </c>
      <c r="B28" s="26" t="s">
        <v>18</v>
      </c>
      <c r="C28" s="34">
        <v>20731.81548077027</v>
      </c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7"/>
      <c r="EY28" s="17"/>
      <c r="EZ28" s="17"/>
      <c r="FA28" s="17"/>
      <c r="FB28" s="17"/>
      <c r="FC28"/>
      <c r="FD28"/>
      <c r="FE28"/>
    </row>
    <row r="29" spans="1:162" s="18" customFormat="1" ht="45">
      <c r="A29" s="25" t="s">
        <v>68</v>
      </c>
      <c r="B29" s="26" t="s">
        <v>19</v>
      </c>
      <c r="C29" s="34">
        <v>31649.259709864178</v>
      </c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7"/>
      <c r="EZ29" s="17"/>
      <c r="FA29" s="17"/>
      <c r="FB29" s="17"/>
      <c r="FC29"/>
      <c r="FD29"/>
      <c r="FE29"/>
    </row>
    <row r="30" spans="1:162" s="18" customFormat="1" ht="15.75">
      <c r="A30" s="25" t="s">
        <v>69</v>
      </c>
      <c r="B30" s="26" t="s">
        <v>39</v>
      </c>
      <c r="C30" s="34">
        <v>109195.64</v>
      </c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7"/>
      <c r="EY30" s="17"/>
      <c r="EZ30" s="17"/>
      <c r="FA30" s="17"/>
      <c r="FB30" s="17"/>
      <c r="FC30"/>
      <c r="FD30"/>
      <c r="FE30"/>
    </row>
    <row r="31" spans="1:162" s="18" customFormat="1" ht="15.75">
      <c r="A31" s="25" t="s">
        <v>70</v>
      </c>
      <c r="B31" s="26" t="s">
        <v>20</v>
      </c>
      <c r="C31" s="34">
        <v>135748.35306033987</v>
      </c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7"/>
      <c r="EY31" s="17"/>
      <c r="EZ31" s="17"/>
      <c r="FA31" s="17"/>
      <c r="FB31" s="17"/>
      <c r="FC31"/>
      <c r="FD31"/>
      <c r="FE31"/>
    </row>
    <row r="32" spans="1:162" s="16" customFormat="1" ht="15.75">
      <c r="A32" s="28"/>
      <c r="B32" s="29" t="s">
        <v>27</v>
      </c>
      <c r="C32" s="30">
        <f t="shared" ref="C32" si="3">C17+C20+C28+C29+C30+C31</f>
        <v>358616.97845082299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9"/>
      <c r="DJ32" s="19"/>
      <c r="DK32" s="19"/>
      <c r="DL32" s="19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1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5"/>
      <c r="FD32" s="15"/>
      <c r="FE32" s="15"/>
    </row>
    <row r="33" spans="1:162" s="15" customFormat="1" ht="15.75">
      <c r="A33" s="22" t="s">
        <v>24</v>
      </c>
      <c r="B33" s="38" t="s">
        <v>37</v>
      </c>
      <c r="C33" s="24">
        <f>C6+C11+C13+C14+C15+C17+C20+C28+C29+C30+C31</f>
        <v>494814.32817119581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  <c r="CX33" s="14"/>
      <c r="CY33" s="14"/>
      <c r="CZ33" s="14"/>
      <c r="DA33" s="14"/>
      <c r="DB33" s="14"/>
      <c r="DC33" s="14"/>
      <c r="DD33" s="14"/>
      <c r="DE33" s="14"/>
      <c r="DF33" s="14"/>
      <c r="DG33" s="14"/>
      <c r="DH33" s="14"/>
      <c r="DI33" s="14"/>
      <c r="DJ33" s="14"/>
      <c r="DK33" s="14"/>
      <c r="DL33" s="14"/>
      <c r="DM33" s="14"/>
      <c r="DN33" s="14"/>
      <c r="DO33" s="14"/>
      <c r="DP33" s="14"/>
      <c r="DQ33" s="14"/>
      <c r="DR33" s="14"/>
      <c r="DS33" s="14"/>
      <c r="DT33" s="14"/>
      <c r="DU33" s="14"/>
      <c r="DV33" s="14"/>
      <c r="DW33" s="14"/>
      <c r="DX33" s="14"/>
      <c r="DY33" s="14"/>
      <c r="DZ33" s="14"/>
      <c r="EA33" s="14"/>
      <c r="EB33" s="14"/>
      <c r="EC33" s="14"/>
      <c r="ED33" s="14"/>
      <c r="EE33" s="14"/>
      <c r="EF33" s="14"/>
      <c r="EG33" s="14"/>
      <c r="EH33" s="14"/>
      <c r="EI33" s="14"/>
      <c r="EJ33" s="14"/>
      <c r="EK33" s="14"/>
      <c r="EL33" s="14"/>
      <c r="EM33" s="14"/>
      <c r="EN33" s="14"/>
      <c r="EO33" s="14"/>
      <c r="EP33" s="14"/>
      <c r="EQ33" s="14"/>
      <c r="ER33" s="14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F33" s="16"/>
    </row>
    <row r="34" spans="1:162" s="16" customFormat="1" ht="15.75">
      <c r="A34" s="39" t="s">
        <v>30</v>
      </c>
      <c r="B34" s="40" t="s">
        <v>22</v>
      </c>
      <c r="C34" s="30">
        <f>GSVA_cur!C34</f>
        <v>75446.645741267508</v>
      </c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19"/>
      <c r="DT34" s="19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  <c r="EX34" s="19"/>
      <c r="EY34" s="19"/>
      <c r="EZ34" s="19"/>
      <c r="FA34" s="19"/>
    </row>
    <row r="35" spans="1:162" s="16" customFormat="1" ht="15.75">
      <c r="A35" s="39" t="s">
        <v>31</v>
      </c>
      <c r="B35" s="40" t="s">
        <v>21</v>
      </c>
      <c r="C35" s="30">
        <f>GSVA_cur!C35</f>
        <v>9352.0000000000018</v>
      </c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9"/>
      <c r="DJ35" s="19"/>
      <c r="DK35" s="19"/>
      <c r="DL35" s="19"/>
      <c r="DM35" s="19"/>
      <c r="DN35" s="19"/>
      <c r="DO35" s="19"/>
      <c r="DP35" s="19"/>
      <c r="DQ35" s="19"/>
      <c r="DR35" s="19"/>
      <c r="DS35" s="19"/>
      <c r="DT35" s="19"/>
      <c r="DU35" s="19"/>
      <c r="DV35" s="19"/>
      <c r="DW35" s="19"/>
      <c r="DX35" s="19"/>
      <c r="DY35" s="19"/>
      <c r="DZ35" s="19"/>
      <c r="EA35" s="19"/>
      <c r="EB35" s="19"/>
      <c r="EC35" s="19"/>
      <c r="ED35" s="19"/>
      <c r="EE35" s="19"/>
      <c r="EF35" s="19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19"/>
      <c r="EW35" s="19"/>
      <c r="EX35" s="19"/>
      <c r="EY35" s="19"/>
      <c r="EZ35" s="19"/>
      <c r="FA35" s="19"/>
    </row>
    <row r="36" spans="1:162" s="16" customFormat="1" ht="15.75">
      <c r="A36" s="39" t="s">
        <v>32</v>
      </c>
      <c r="B36" s="40" t="s">
        <v>47</v>
      </c>
      <c r="C36" s="30">
        <f>C33+C34-C35</f>
        <v>560908.97391246329</v>
      </c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</row>
    <row r="37" spans="1:162" s="16" customFormat="1" ht="15.75">
      <c r="A37" s="39" t="s">
        <v>33</v>
      </c>
      <c r="B37" s="40" t="s">
        <v>29</v>
      </c>
      <c r="C37" s="41">
        <f>GSVA_cur!C37</f>
        <v>3000</v>
      </c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66"/>
      <c r="CE37" s="15"/>
      <c r="CF37" s="15"/>
      <c r="CG37" s="15"/>
      <c r="CH37" s="15"/>
      <c r="CI37" s="15"/>
      <c r="CJ37" s="15"/>
      <c r="CK37" s="15"/>
      <c r="CL37" s="15"/>
      <c r="CM37" s="15"/>
      <c r="CN37" s="15"/>
      <c r="CO37" s="15"/>
      <c r="CP37" s="15"/>
      <c r="CQ37" s="15"/>
      <c r="CR37" s="15"/>
      <c r="CS37" s="15"/>
      <c r="CT37" s="15"/>
      <c r="CU37" s="15"/>
      <c r="CV37" s="15"/>
      <c r="CW37" s="15"/>
    </row>
    <row r="38" spans="1:162" s="16" customFormat="1" ht="15.75">
      <c r="A38" s="39" t="s">
        <v>34</v>
      </c>
      <c r="B38" s="40" t="s">
        <v>48</v>
      </c>
      <c r="C38" s="30">
        <f>C36/C37*1000</f>
        <v>186969.65797082108</v>
      </c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8"/>
      <c r="AA38" s="18"/>
      <c r="AB38" s="18"/>
      <c r="AC38" s="18"/>
      <c r="AD38" s="18"/>
      <c r="AX38" s="19"/>
      <c r="AY38" s="19"/>
      <c r="AZ38" s="19"/>
      <c r="BA38" s="19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</row>
    <row r="39" spans="1:162">
      <c r="A39" s="2" t="s">
        <v>71</v>
      </c>
      <c r="D39" s="1"/>
      <c r="E39" s="1"/>
      <c r="H39" s="1"/>
      <c r="U39" s="1"/>
      <c r="X39" s="1"/>
      <c r="AC39" s="1"/>
      <c r="AF39" s="1"/>
      <c r="AK39" s="1"/>
      <c r="AN39" s="1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</row>
    <row r="40" spans="1:162" s="64" customFormat="1">
      <c r="A40" s="2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1"/>
      <c r="P40" s="2"/>
      <c r="Q40" s="2"/>
      <c r="R40" s="1"/>
      <c r="S40" s="2"/>
      <c r="T40" s="2"/>
      <c r="U40" s="2"/>
      <c r="V40" s="2"/>
      <c r="W40" s="1"/>
      <c r="X40" s="2"/>
      <c r="Y40" s="2"/>
      <c r="Z40" s="1"/>
      <c r="AA40" s="2"/>
      <c r="AB40" s="2"/>
      <c r="AC40" s="2"/>
      <c r="AD40" s="2"/>
      <c r="AE40" s="1"/>
      <c r="AF40" s="2"/>
      <c r="AG40" s="2"/>
      <c r="AH40" s="1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DT40" s="65"/>
      <c r="DU40" s="65"/>
      <c r="DV40" s="65"/>
      <c r="DW40" s="65"/>
      <c r="DX40" s="65"/>
      <c r="DY40" s="65"/>
      <c r="DZ40" s="65"/>
      <c r="EA40" s="65"/>
      <c r="EB40" s="65"/>
      <c r="EC40" s="65"/>
      <c r="ED40" s="65"/>
      <c r="EE40" s="65"/>
      <c r="EF40" s="65"/>
      <c r="EG40" s="65"/>
      <c r="EH40" s="65"/>
      <c r="EI40" s="65"/>
      <c r="EJ40" s="65"/>
      <c r="EK40" s="65"/>
      <c r="EL40" s="65"/>
    </row>
    <row r="41" spans="1:162" s="64" customFormat="1">
      <c r="A41" s="2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1"/>
      <c r="P41" s="2"/>
      <c r="Q41" s="2"/>
      <c r="R41" s="1"/>
      <c r="S41" s="2"/>
      <c r="T41" s="2"/>
      <c r="U41" s="2"/>
      <c r="V41" s="2"/>
      <c r="W41" s="1"/>
      <c r="X41" s="2"/>
      <c r="Y41" s="2"/>
      <c r="Z41" s="1"/>
      <c r="AA41" s="2"/>
      <c r="AB41" s="2"/>
      <c r="AC41" s="2"/>
      <c r="AD41" s="2"/>
      <c r="AE41" s="1"/>
      <c r="AF41" s="2"/>
      <c r="AG41" s="2"/>
      <c r="AH41" s="1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DT41" s="65"/>
      <c r="DU41" s="65"/>
      <c r="DV41" s="65"/>
      <c r="DW41" s="65"/>
      <c r="DX41" s="65"/>
      <c r="DY41" s="65"/>
      <c r="DZ41" s="65"/>
      <c r="EA41" s="65"/>
      <c r="EB41" s="65"/>
      <c r="EC41" s="65"/>
      <c r="ED41" s="65"/>
      <c r="EE41" s="65"/>
      <c r="EF41" s="65"/>
      <c r="EG41" s="65"/>
      <c r="EH41" s="65"/>
      <c r="EI41" s="65"/>
      <c r="EJ41" s="65"/>
      <c r="EK41" s="65"/>
      <c r="EL41" s="65"/>
    </row>
    <row r="42" spans="1:162">
      <c r="A42" s="2"/>
      <c r="C42" s="2"/>
      <c r="BY42" s="1"/>
      <c r="BZ42" s="1"/>
      <c r="CA42" s="1"/>
      <c r="CB42" s="1"/>
      <c r="CC42" s="1"/>
      <c r="CD42" s="1"/>
      <c r="CR42" s="2"/>
      <c r="CS42" s="2"/>
      <c r="CT42" s="2"/>
      <c r="CU42" s="2"/>
      <c r="CV42" s="2"/>
      <c r="CW42" s="2"/>
    </row>
    <row r="43" spans="1:162">
      <c r="A43" s="2"/>
      <c r="C43" s="2"/>
      <c r="BY43" s="1"/>
      <c r="BZ43" s="1"/>
      <c r="CA43" s="1"/>
      <c r="CB43" s="1"/>
      <c r="CC43" s="1"/>
      <c r="CD43" s="1"/>
      <c r="CR43" s="2"/>
      <c r="CS43" s="2"/>
      <c r="CT43" s="2"/>
      <c r="CU43" s="2"/>
      <c r="CV43" s="2"/>
      <c r="CW43" s="2"/>
    </row>
    <row r="44" spans="1:162" s="64" customFormat="1">
      <c r="A44" s="2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"/>
      <c r="P44" s="2"/>
      <c r="Q44" s="2"/>
      <c r="R44" s="1"/>
      <c r="S44" s="2"/>
      <c r="T44" s="2"/>
      <c r="U44" s="2"/>
      <c r="V44" s="2"/>
      <c r="W44" s="1"/>
      <c r="X44" s="2"/>
      <c r="Y44" s="2"/>
      <c r="Z44" s="1"/>
      <c r="AA44" s="2"/>
      <c r="AB44" s="2"/>
      <c r="AC44" s="2"/>
      <c r="AD44" s="2"/>
      <c r="AE44" s="1"/>
      <c r="AF44" s="2"/>
      <c r="AG44" s="2"/>
      <c r="AH44" s="1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DT44" s="65"/>
      <c r="DU44" s="65"/>
      <c r="DV44" s="65"/>
      <c r="DW44" s="65"/>
      <c r="DX44" s="65"/>
      <c r="DY44" s="65"/>
      <c r="DZ44" s="65"/>
      <c r="EA44" s="65"/>
      <c r="EB44" s="65"/>
      <c r="EC44" s="65"/>
      <c r="ED44" s="65"/>
      <c r="EE44" s="65"/>
      <c r="EF44" s="65"/>
      <c r="EG44" s="65"/>
      <c r="EH44" s="65"/>
      <c r="EI44" s="65"/>
      <c r="EJ44" s="65"/>
      <c r="EK44" s="65"/>
      <c r="EL44" s="65"/>
    </row>
    <row r="45" spans="1:162" s="64" customFormat="1">
      <c r="A45" s="2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"/>
      <c r="P45" s="2"/>
      <c r="Q45" s="2"/>
      <c r="R45" s="1"/>
      <c r="S45" s="2"/>
      <c r="T45" s="2"/>
      <c r="U45" s="2"/>
      <c r="V45" s="2"/>
      <c r="W45" s="1"/>
      <c r="X45" s="2"/>
      <c r="Y45" s="2"/>
      <c r="Z45" s="1"/>
      <c r="AA45" s="2"/>
      <c r="AB45" s="2"/>
      <c r="AC45" s="2"/>
      <c r="AD45" s="2"/>
      <c r="AE45" s="1"/>
      <c r="AF45" s="2"/>
      <c r="AG45" s="2"/>
      <c r="AH45" s="1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DT45" s="65"/>
      <c r="DU45" s="65"/>
      <c r="DV45" s="65"/>
      <c r="DW45" s="65"/>
      <c r="DX45" s="65"/>
      <c r="DY45" s="65"/>
      <c r="DZ45" s="65"/>
      <c r="EA45" s="65"/>
      <c r="EB45" s="65"/>
      <c r="EC45" s="65"/>
      <c r="ED45" s="65"/>
      <c r="EE45" s="65"/>
      <c r="EF45" s="65"/>
      <c r="EG45" s="65"/>
      <c r="EH45" s="65"/>
      <c r="EI45" s="65"/>
      <c r="EJ45" s="65"/>
      <c r="EK45" s="65"/>
      <c r="EL45" s="65"/>
    </row>
    <row r="46" spans="1:162" s="64" customFormat="1">
      <c r="A46" s="2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"/>
      <c r="P46" s="2"/>
      <c r="Q46" s="2"/>
      <c r="R46" s="1"/>
      <c r="S46" s="2"/>
      <c r="T46" s="2"/>
      <c r="U46" s="2"/>
      <c r="V46" s="2"/>
      <c r="W46" s="1"/>
      <c r="X46" s="2"/>
      <c r="Y46" s="2"/>
      <c r="Z46" s="1"/>
      <c r="AA46" s="2"/>
      <c r="AB46" s="2"/>
      <c r="AC46" s="2"/>
      <c r="AD46" s="2"/>
      <c r="AE46" s="1"/>
      <c r="AF46" s="2"/>
      <c r="AG46" s="2"/>
      <c r="AH46" s="1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DT46" s="65"/>
      <c r="DU46" s="65"/>
      <c r="DV46" s="65"/>
      <c r="DW46" s="65"/>
      <c r="DX46" s="65"/>
      <c r="DY46" s="65"/>
      <c r="DZ46" s="65"/>
      <c r="EA46" s="65"/>
      <c r="EB46" s="65"/>
      <c r="EC46" s="65"/>
      <c r="ED46" s="65"/>
      <c r="EE46" s="65"/>
      <c r="EF46" s="65"/>
      <c r="EG46" s="65"/>
      <c r="EH46" s="65"/>
      <c r="EI46" s="65"/>
      <c r="EJ46" s="65"/>
      <c r="EK46" s="65"/>
      <c r="EL46" s="65"/>
    </row>
    <row r="47" spans="1:162">
      <c r="A47" s="2"/>
      <c r="C47" s="2"/>
      <c r="BY47" s="1"/>
      <c r="BZ47" s="1"/>
      <c r="CA47" s="1"/>
      <c r="CB47" s="1"/>
      <c r="CC47" s="1"/>
      <c r="CD47" s="1"/>
      <c r="CR47" s="2"/>
      <c r="CS47" s="2"/>
      <c r="CT47" s="2"/>
      <c r="CU47" s="2"/>
      <c r="CV47" s="2"/>
      <c r="CW47" s="2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10" orientation="portrait" r:id="rId1"/>
  <colBreaks count="6" manualBreakCount="6">
    <brk id="9" max="1048575" man="1"/>
    <brk id="25" max="1048575" man="1"/>
    <brk id="89" max="95" man="1"/>
    <brk id="125" max="1048575" man="1"/>
    <brk id="149" max="1048575" man="1"/>
    <brk id="157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GSVA_cur</vt:lpstr>
      <vt:lpstr>NSVA_cur</vt:lpstr>
      <vt:lpstr>GSVA_cur!Print_Titles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2025-03-26T09:40:47Z</dcterms:modified>
</cp:coreProperties>
</file>