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08ACC643-BBF2-4C6B-BB16-78841883DFF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34" i="12" l="1"/>
  <c r="P35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6" i="11"/>
  <c r="P12" i="11" s="1"/>
  <c r="P6" i="12"/>
  <c r="P6" i="10"/>
  <c r="P32" i="12" l="1"/>
  <c r="P33" i="12"/>
  <c r="P36" i="12" s="1"/>
  <c r="P32" i="11"/>
  <c r="P33" i="11"/>
  <c r="P32" i="1"/>
  <c r="P33" i="1"/>
  <c r="P33" i="10"/>
  <c r="P36" i="10" s="1"/>
  <c r="P32" i="10"/>
  <c r="P12" i="10"/>
  <c r="P12" i="12"/>
  <c r="P12" i="1"/>
  <c r="P38" i="12"/>
  <c r="M16" i="12"/>
  <c r="N16" i="12"/>
  <c r="O16" i="12"/>
  <c r="M6" i="12"/>
  <c r="M12" i="12" s="1"/>
  <c r="N6" i="12"/>
  <c r="N12" i="12" s="1"/>
  <c r="O6" i="12"/>
  <c r="O12" i="12" s="1"/>
  <c r="P36" i="1" l="1"/>
  <c r="P38" i="1" s="1"/>
  <c r="P36" i="11"/>
  <c r="P38" i="11" s="1"/>
  <c r="P38" i="10"/>
  <c r="O6" i="1"/>
  <c r="O16" i="1"/>
  <c r="O17" i="1"/>
  <c r="O20" i="1"/>
  <c r="O37" i="1"/>
  <c r="O6" i="11"/>
  <c r="O12" i="11" s="1"/>
  <c r="O16" i="11"/>
  <c r="O17" i="11"/>
  <c r="O20" i="11"/>
  <c r="O34" i="11"/>
  <c r="O35" i="11"/>
  <c r="O37" i="11"/>
  <c r="O17" i="12"/>
  <c r="O20" i="12"/>
  <c r="O34" i="12"/>
  <c r="O35" i="12"/>
  <c r="O37" i="12"/>
  <c r="O6" i="10"/>
  <c r="O12" i="10" s="1"/>
  <c r="O16" i="10"/>
  <c r="O17" i="10"/>
  <c r="O20" i="10"/>
  <c r="O32" i="1" l="1"/>
  <c r="O32" i="11"/>
  <c r="O33" i="1"/>
  <c r="O36" i="1" s="1"/>
  <c r="O12" i="1"/>
  <c r="O32" i="10"/>
  <c r="O33" i="10"/>
  <c r="O33" i="12"/>
  <c r="O36" i="12" s="1"/>
  <c r="O33" i="11"/>
  <c r="O36" i="11" s="1"/>
  <c r="O32" i="12"/>
  <c r="O36" i="10" l="1"/>
  <c r="O38" i="11"/>
  <c r="O38" i="1"/>
  <c r="O38" i="12"/>
  <c r="I2" i="1"/>
  <c r="I2" i="11"/>
  <c r="I2" i="12"/>
  <c r="I2" i="10"/>
  <c r="O38" i="10" l="1"/>
  <c r="N6" i="10"/>
  <c r="N16" i="10"/>
  <c r="N17" i="10"/>
  <c r="N20" i="10"/>
  <c r="N17" i="12"/>
  <c r="N20" i="12"/>
  <c r="N6" i="11"/>
  <c r="N16" i="11"/>
  <c r="N17" i="11"/>
  <c r="N20" i="11"/>
  <c r="N6" i="1"/>
  <c r="N12" i="1" s="1"/>
  <c r="N16" i="1"/>
  <c r="N17" i="1"/>
  <c r="N20" i="1"/>
  <c r="N12" i="11" l="1"/>
  <c r="N12" i="10"/>
  <c r="N37" i="1"/>
  <c r="N34" i="11"/>
  <c r="N35" i="11"/>
  <c r="N37" i="11"/>
  <c r="N34" i="12"/>
  <c r="N35" i="12"/>
  <c r="N37" i="12"/>
  <c r="N33" i="11" l="1"/>
  <c r="N32" i="1"/>
  <c r="N32" i="12"/>
  <c r="N32" i="11"/>
  <c r="N32" i="10"/>
  <c r="N33" i="10"/>
  <c r="N33" i="1"/>
  <c r="N33" i="12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D37" i="1"/>
  <c r="E37" i="1"/>
  <c r="F37" i="1"/>
  <c r="G37" i="1"/>
  <c r="H37" i="1"/>
  <c r="I37" i="1"/>
  <c r="J37" i="1"/>
  <c r="K37" i="1"/>
  <c r="L37" i="1"/>
  <c r="M37" i="1"/>
  <c r="N36" i="11" l="1"/>
  <c r="N36" i="10"/>
  <c r="N36" i="12"/>
  <c r="N36" i="1"/>
  <c r="M20" i="1"/>
  <c r="M20" i="11"/>
  <c r="M20" i="12"/>
  <c r="M20" i="10"/>
  <c r="M17" i="1"/>
  <c r="M17" i="11"/>
  <c r="M17" i="12"/>
  <c r="M17" i="10"/>
  <c r="M16" i="1"/>
  <c r="M16" i="11"/>
  <c r="M16" i="10"/>
  <c r="M6" i="1"/>
  <c r="M6" i="11"/>
  <c r="M6" i="10"/>
  <c r="N38" i="11" l="1"/>
  <c r="M12" i="1"/>
  <c r="N38" i="10"/>
  <c r="M12" i="10"/>
  <c r="N38" i="12"/>
  <c r="N38" i="1"/>
  <c r="M32" i="12"/>
  <c r="M32" i="11"/>
  <c r="M33" i="12"/>
  <c r="M33" i="11"/>
  <c r="M12" i="11"/>
  <c r="M32" i="1"/>
  <c r="M33" i="1"/>
  <c r="M32" i="10"/>
  <c r="M33" i="10"/>
  <c r="M36" i="1" l="1"/>
  <c r="M36" i="10"/>
  <c r="M36" i="12"/>
  <c r="M36" i="11"/>
  <c r="M38" i="12" l="1"/>
  <c r="M38" i="1"/>
  <c r="M38" i="10"/>
  <c r="M38" i="11"/>
  <c r="L20" i="1"/>
  <c r="L20" i="11"/>
  <c r="L20" i="12"/>
  <c r="L20" i="10"/>
  <c r="L16" i="1"/>
  <c r="L16" i="11"/>
  <c r="L16" i="12"/>
  <c r="L16" i="10"/>
  <c r="L17" i="1"/>
  <c r="L17" i="11"/>
  <c r="L17" i="12"/>
  <c r="L17" i="10"/>
  <c r="L6" i="1"/>
  <c r="L12" i="1" s="1"/>
  <c r="L6" i="11"/>
  <c r="L12" i="11" s="1"/>
  <c r="L6" i="12"/>
  <c r="L12" i="12" s="1"/>
  <c r="L6" i="10"/>
  <c r="L12" i="10" l="1"/>
  <c r="L32" i="12"/>
  <c r="L32" i="1"/>
  <c r="L32" i="11"/>
  <c r="L33" i="11"/>
  <c r="L36" i="11" s="1"/>
  <c r="L38" i="11" s="1"/>
  <c r="L33" i="1"/>
  <c r="L33" i="12"/>
  <c r="L36" i="12" s="1"/>
  <c r="L38" i="12" s="1"/>
  <c r="L32" i="10"/>
  <c r="L33" i="10"/>
  <c r="D20" i="12"/>
  <c r="E20" i="12"/>
  <c r="F20" i="12"/>
  <c r="G20" i="12"/>
  <c r="H20" i="12"/>
  <c r="I20" i="12"/>
  <c r="J20" i="12"/>
  <c r="K20" i="12"/>
  <c r="D16" i="12"/>
  <c r="E16" i="12"/>
  <c r="F16" i="12"/>
  <c r="G16" i="12"/>
  <c r="H16" i="12"/>
  <c r="I16" i="12"/>
  <c r="J16" i="12"/>
  <c r="K16" i="12"/>
  <c r="D17" i="12"/>
  <c r="E17" i="12"/>
  <c r="F17" i="12"/>
  <c r="G17" i="12"/>
  <c r="H17" i="12"/>
  <c r="I17" i="12"/>
  <c r="J17" i="12"/>
  <c r="K17" i="12"/>
  <c r="D6" i="12"/>
  <c r="E6" i="12"/>
  <c r="F6" i="12"/>
  <c r="G6" i="12"/>
  <c r="H6" i="12"/>
  <c r="I6" i="12"/>
  <c r="J6" i="12"/>
  <c r="J12" i="12" s="1"/>
  <c r="K6" i="12"/>
  <c r="K12" i="12" s="1"/>
  <c r="D20" i="11"/>
  <c r="E20" i="11"/>
  <c r="F20" i="11"/>
  <c r="G20" i="11"/>
  <c r="H20" i="11"/>
  <c r="I20" i="11"/>
  <c r="J20" i="11"/>
  <c r="K20" i="11"/>
  <c r="D17" i="11"/>
  <c r="E17" i="11"/>
  <c r="F17" i="11"/>
  <c r="G17" i="11"/>
  <c r="H17" i="11"/>
  <c r="I17" i="11"/>
  <c r="J17" i="11"/>
  <c r="K17" i="11"/>
  <c r="D16" i="11"/>
  <c r="E16" i="11"/>
  <c r="F16" i="11"/>
  <c r="G16" i="11"/>
  <c r="H16" i="11"/>
  <c r="I16" i="11"/>
  <c r="J16" i="11"/>
  <c r="K16" i="11"/>
  <c r="D6" i="11"/>
  <c r="D12" i="11" s="1"/>
  <c r="E6" i="11"/>
  <c r="F6" i="11"/>
  <c r="G6" i="11"/>
  <c r="H6" i="11"/>
  <c r="H12" i="11" s="1"/>
  <c r="I6" i="11"/>
  <c r="J6" i="11"/>
  <c r="J12" i="11" s="1"/>
  <c r="K6" i="11"/>
  <c r="K12" i="11" s="1"/>
  <c r="D20" i="1"/>
  <c r="E20" i="1"/>
  <c r="F20" i="1"/>
  <c r="G20" i="1"/>
  <c r="H20" i="1"/>
  <c r="I20" i="1"/>
  <c r="J20" i="1"/>
  <c r="K20" i="1"/>
  <c r="D17" i="1"/>
  <c r="E17" i="1"/>
  <c r="F17" i="1"/>
  <c r="G17" i="1"/>
  <c r="H17" i="1"/>
  <c r="I17" i="1"/>
  <c r="J17" i="1"/>
  <c r="K17" i="1"/>
  <c r="D16" i="1"/>
  <c r="E16" i="1"/>
  <c r="F16" i="1"/>
  <c r="G16" i="1"/>
  <c r="H16" i="1"/>
  <c r="I16" i="1"/>
  <c r="J16" i="1"/>
  <c r="K16" i="1"/>
  <c r="D6" i="1"/>
  <c r="E6" i="1"/>
  <c r="F6" i="1"/>
  <c r="G6" i="1"/>
  <c r="H6" i="1"/>
  <c r="I6" i="1"/>
  <c r="I12" i="1" s="1"/>
  <c r="J6" i="1"/>
  <c r="J12" i="1" s="1"/>
  <c r="K6" i="1"/>
  <c r="K12" i="1" s="1"/>
  <c r="D20" i="10"/>
  <c r="E20" i="10"/>
  <c r="F20" i="10"/>
  <c r="G20" i="10"/>
  <c r="H20" i="10"/>
  <c r="I20" i="10"/>
  <c r="J20" i="10"/>
  <c r="K20" i="10"/>
  <c r="D16" i="10"/>
  <c r="E16" i="10"/>
  <c r="F16" i="10"/>
  <c r="G16" i="10"/>
  <c r="H16" i="10"/>
  <c r="I16" i="10"/>
  <c r="J16" i="10"/>
  <c r="K16" i="10"/>
  <c r="D17" i="10"/>
  <c r="E17" i="10"/>
  <c r="F17" i="10"/>
  <c r="G17" i="10"/>
  <c r="H17" i="10"/>
  <c r="I17" i="10"/>
  <c r="J17" i="10"/>
  <c r="K17" i="10"/>
  <c r="D6" i="10"/>
  <c r="E6" i="10"/>
  <c r="F6" i="10"/>
  <c r="G6" i="10"/>
  <c r="H6" i="10"/>
  <c r="I6" i="10"/>
  <c r="J6" i="10"/>
  <c r="J12" i="10" s="1"/>
  <c r="K6" i="10"/>
  <c r="K12" i="10" s="1"/>
  <c r="H32" i="10" l="1"/>
  <c r="F32" i="10"/>
  <c r="F33" i="12"/>
  <c r="F36" i="12" s="1"/>
  <c r="F38" i="12" s="1"/>
  <c r="I32" i="11"/>
  <c r="J32" i="10"/>
  <c r="G32" i="10"/>
  <c r="K33" i="11"/>
  <c r="K36" i="11" s="1"/>
  <c r="K38" i="11" s="1"/>
  <c r="E32" i="10"/>
  <c r="K32" i="11"/>
  <c r="H32" i="12"/>
  <c r="G32" i="12"/>
  <c r="L36" i="10"/>
  <c r="E32" i="11"/>
  <c r="E32" i="12"/>
  <c r="L36" i="1"/>
  <c r="F32" i="12"/>
  <c r="E33" i="11"/>
  <c r="E36" i="11" s="1"/>
  <c r="E38" i="11" s="1"/>
  <c r="I32" i="10"/>
  <c r="D12" i="1"/>
  <c r="H33" i="12"/>
  <c r="H36" i="12" s="1"/>
  <c r="H38" i="12" s="1"/>
  <c r="I33" i="11"/>
  <c r="G33" i="12"/>
  <c r="G36" i="12" s="1"/>
  <c r="G38" i="12" s="1"/>
  <c r="E33" i="12"/>
  <c r="K32" i="10"/>
  <c r="D33" i="1"/>
  <c r="J33" i="1"/>
  <c r="J32" i="1"/>
  <c r="D12" i="12"/>
  <c r="D32" i="10"/>
  <c r="I33" i="1"/>
  <c r="I32" i="1"/>
  <c r="I12" i="11"/>
  <c r="J33" i="11"/>
  <c r="J36" i="11" s="1"/>
  <c r="J38" i="11" s="1"/>
  <c r="J32" i="11"/>
  <c r="H32" i="1"/>
  <c r="G12" i="1"/>
  <c r="G33" i="1"/>
  <c r="G32" i="1"/>
  <c r="G12" i="11"/>
  <c r="H33" i="11"/>
  <c r="H36" i="11" s="1"/>
  <c r="H38" i="11" s="1"/>
  <c r="H32" i="11"/>
  <c r="I12" i="12"/>
  <c r="H33" i="1"/>
  <c r="F12" i="1"/>
  <c r="F33" i="1"/>
  <c r="F32" i="1"/>
  <c r="F12" i="11"/>
  <c r="G33" i="11"/>
  <c r="G36" i="11" s="1"/>
  <c r="G38" i="11" s="1"/>
  <c r="G32" i="11"/>
  <c r="H12" i="12"/>
  <c r="D33" i="12"/>
  <c r="D36" i="12" s="1"/>
  <c r="D38" i="12" s="1"/>
  <c r="D32" i="12"/>
  <c r="H12" i="1"/>
  <c r="E12" i="1"/>
  <c r="E33" i="1"/>
  <c r="E32" i="1"/>
  <c r="E12" i="11"/>
  <c r="F33" i="11"/>
  <c r="F36" i="11" s="1"/>
  <c r="F38" i="11" s="1"/>
  <c r="F32" i="11"/>
  <c r="G12" i="12"/>
  <c r="K33" i="12"/>
  <c r="K36" i="12" s="1"/>
  <c r="K38" i="12" s="1"/>
  <c r="K32" i="12"/>
  <c r="D32" i="1"/>
  <c r="F12" i="12"/>
  <c r="J33" i="12"/>
  <c r="J36" i="12" s="1"/>
  <c r="J38" i="12" s="1"/>
  <c r="J32" i="12"/>
  <c r="K33" i="1"/>
  <c r="K32" i="1"/>
  <c r="D33" i="11"/>
  <c r="D32" i="11"/>
  <c r="E12" i="12"/>
  <c r="I33" i="12"/>
  <c r="I36" i="12" s="1"/>
  <c r="I38" i="12" s="1"/>
  <c r="I32" i="12"/>
  <c r="J33" i="10"/>
  <c r="F33" i="10"/>
  <c r="K33" i="10"/>
  <c r="D33" i="10"/>
  <c r="F12" i="10"/>
  <c r="G33" i="10"/>
  <c r="H33" i="10"/>
  <c r="I12" i="10"/>
  <c r="E33" i="10"/>
  <c r="I33" i="10"/>
  <c r="H12" i="10"/>
  <c r="G12" i="10"/>
  <c r="E12" i="10"/>
  <c r="D12" i="10"/>
  <c r="E36" i="12" l="1"/>
  <c r="E38" i="12" s="1"/>
  <c r="I36" i="11"/>
  <c r="I38" i="11" s="1"/>
  <c r="D36" i="11"/>
  <c r="D38" i="11" s="1"/>
  <c r="L38" i="10"/>
  <c r="L38" i="1"/>
  <c r="G36" i="1"/>
  <c r="E36" i="1"/>
  <c r="D36" i="1"/>
  <c r="K36" i="1"/>
  <c r="J36" i="1"/>
  <c r="H36" i="1"/>
  <c r="F36" i="1"/>
  <c r="I36" i="1"/>
  <c r="D36" i="10"/>
  <c r="F36" i="10"/>
  <c r="K36" i="10"/>
  <c r="J36" i="10"/>
  <c r="E36" i="10"/>
  <c r="H36" i="10"/>
  <c r="I36" i="10"/>
  <c r="G36" i="10"/>
  <c r="I38" i="1" l="1"/>
  <c r="E38" i="1"/>
  <c r="J38" i="1"/>
  <c r="H38" i="1"/>
  <c r="K38" i="1"/>
  <c r="F38" i="1"/>
  <c r="G38" i="1"/>
  <c r="D38" i="1"/>
  <c r="I38" i="10"/>
  <c r="E38" i="10"/>
  <c r="K38" i="10"/>
  <c r="D38" i="10"/>
  <c r="G38" i="10"/>
  <c r="H38" i="10"/>
  <c r="J38" i="10"/>
  <c r="F38" i="10"/>
  <c r="C37" i="12" l="1"/>
  <c r="C37" i="11"/>
  <c r="C37" i="1"/>
  <c r="C35" i="12" l="1"/>
  <c r="C34" i="12"/>
  <c r="C35" i="11"/>
  <c r="C34" i="11"/>
  <c r="C20" i="12" l="1"/>
  <c r="C17" i="12"/>
  <c r="C16" i="12"/>
  <c r="C6" i="12"/>
  <c r="C20" i="11"/>
  <c r="C17" i="11"/>
  <c r="C16" i="11"/>
  <c r="C6" i="11"/>
  <c r="C20" i="1"/>
  <c r="C17" i="1"/>
  <c r="C16" i="1"/>
  <c r="C6" i="1"/>
  <c r="C20" i="10"/>
  <c r="C17" i="10"/>
  <c r="C16" i="10"/>
  <c r="C6" i="10"/>
  <c r="C33" i="12" l="1"/>
  <c r="C32" i="12"/>
  <c r="C32" i="11"/>
  <c r="C33" i="11"/>
  <c r="C32" i="1"/>
  <c r="C33" i="1"/>
  <c r="C12" i="10"/>
  <c r="C12" i="12"/>
  <c r="C12" i="11"/>
  <c r="C12" i="1"/>
  <c r="C33" i="10"/>
  <c r="C32" i="10"/>
  <c r="C36" i="12" l="1"/>
  <c r="C36" i="1"/>
  <c r="C38" i="1" s="1"/>
  <c r="C36" i="11"/>
  <c r="C36" i="10"/>
  <c r="C38" i="12" l="1"/>
  <c r="C38" i="11"/>
  <c r="C38" i="10"/>
</calcChain>
</file>

<file path=xl/sharedStrings.xml><?xml version="1.0" encoding="utf-8"?>
<sst xmlns="http://schemas.openxmlformats.org/spreadsheetml/2006/main" count="284" uniqueCount="77">
  <si>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</si>
  <si>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</si>
  <si>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</si>
  <si>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</si>
  <si>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</si>
  <si>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</si>
  <si>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</si>
  <si>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</si>
  <si>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</si>
  <si>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</si>
  <si>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</si>
  <si>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</si>
  <si>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</si>
  <si>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</si>
  <si>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</si>
  <si>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</si>
  <si>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</si>
  <si>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</si>
  <si>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</si>
  <si>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</si>
  <si>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</si>
  <si>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</si>
  <si>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</si>
  <si>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</si>
  <si>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</si>
  <si>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</si>
  <si>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</si>
  <si>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</si>
  <si>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</si>
  <si>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</si>
  <si>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</si>
  <si>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</si>
  <si>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</si>
  <si>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</si>
  <si>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</si>
  <si>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</si>
  <si>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</si>
  <si>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</si>
  <si>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</si>
  <si>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</si>
  <si>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</si>
  <si>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</si>
  <si>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</si>
  <si>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</si>
  <si>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</si>
  <si>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</si>
  <si>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</si>
  <si>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</si>
  <si>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</si>
  <si>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</si>
  <si>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</si>
  <si>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</si>
  <si>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</si>
  <si>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</si>
  <si>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</si>
  <si>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</si>
  <si>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</si>
  <si>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</si>
  <si>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</si>
  <si>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</si>
  <si>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</si>
  <si>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</si>
  <si>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</si>
  <si>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</si>
  <si>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</si>
  <si>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</si>
  <si>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Meghalaya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</si>
  <si>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</si>
  <si>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</si>
  <si>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</si>
  <si>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</si>
  <si>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</si>
  <si>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</si>
  <si>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</si>
  <si>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</si>
  <si>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Source:  Directorate of Economics &amp; Statistics of respective State Governments.</t>
  </si>
  <si>
    <t>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</si>
</sst>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39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1" fontId="7" fillId="3" borderId="0" xfId="0" applyNumberFormat="1" applyFont="1" applyFill="1"/>
    <xf numFmtId="0" fontId="7" fillId="3" borderId="0" xfId="0" applyFont="1" applyFill="1"/>
    <xf numFmtId="0" fontId="7" fillId="3" borderId="0" xfId="0" applyFont="1" applyFill="1" applyProtection="1">
      <protection locked="0"/>
    </xf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0" fontId="7" fillId="3" borderId="2" xfId="0" applyFont="1" applyFill="1" applyBorder="1" applyAlignment="1" applyProtection="1">
      <alignment horizontal="left" vertical="center" wrapText="1"/>
      <protection locked="0"/>
    </xf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1" fontId="7" fillId="0" borderId="2" xfId="0" applyNumberFormat="1" applyFont="1" applyBorder="1"/>
    <xf numFmtId="1" fontId="17" fillId="0" borderId="2" xfId="0" applyNumberFormat="1" applyFont="1" applyBorder="1" applyAlignment="1">
      <alignment horizontal="right" vertical="center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37"/>
  <sheetViews>
    <sheetView tabSelected="1" zoomScale="80" zoomScaleNormal="80" zoomScaleSheetLayoutView="100" workbookViewId="0">
      <pane xSplit="2" ySplit="5" topLeftCell="C10" activePane="bottomRight" state="frozen"/>
      <selection activeCell="R29" sqref="R29"/>
      <selection pane="topRight" activeCell="R29" sqref="R29"/>
      <selection pane="bottomLeft" activeCell="R29" sqref="R29"/>
      <selection pane="bottomRight" activeCell="R29" sqref="R29"/>
    </sheetView>
  </sheetViews>
  <sheetFormatPr defaultColWidth="8.85546875" defaultRowHeight="15" x14ac:dyDescent="0.25"/>
  <cols>
    <col min="1" max="1" width="11" style="2" customWidth="1"/>
    <col min="2" max="2" width="36" style="2" customWidth="1"/>
    <col min="3" max="6" width="10.710937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4" ht="18.75" x14ac:dyDescent="0.3">
      <c r="A1" s="2" t="s">
        <v>53</v>
      </c>
      <c r="B1" s="6" t="s">
        <v>66</v>
      </c>
      <c r="AX1" s="3"/>
    </row>
    <row r="2" spans="1:194" ht="15.75" x14ac:dyDescent="0.25">
      <c r="A2" s="7" t="s">
        <v>48</v>
      </c>
      <c r="I2" s="1" t="str">
        <f>[1]GSVA_cur!$I$3</f>
        <v>As on 17.03.2025</v>
      </c>
    </row>
    <row r="3" spans="1:194" ht="15.75" x14ac:dyDescent="0.25">
      <c r="A3" s="7"/>
      <c r="Q3" s="1"/>
      <c r="S3" s="2"/>
      <c r="V3" s="1"/>
      <c r="Y3" s="1"/>
      <c r="AF3" s="2"/>
      <c r="AI3" s="2"/>
      <c r="AN3" s="2"/>
      <c r="AQ3" s="2"/>
      <c r="AV3" s="2"/>
      <c r="AY3" s="2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</row>
    <row r="4" spans="1:194" ht="15.75" x14ac:dyDescent="0.25">
      <c r="A4" s="7"/>
      <c r="E4" s="8"/>
      <c r="F4" s="8" t="s">
        <v>57</v>
      </c>
      <c r="Q4" s="1"/>
      <c r="S4" s="2"/>
      <c r="V4" s="1"/>
      <c r="Y4" s="1"/>
      <c r="AF4" s="2"/>
      <c r="AI4" s="2"/>
      <c r="AN4" s="2"/>
      <c r="AQ4" s="2"/>
      <c r="AV4" s="2"/>
      <c r="AY4" s="2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4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Q5" s="1"/>
      <c r="S5" s="2"/>
      <c r="V5" s="1"/>
      <c r="Y5" s="1"/>
      <c r="AF5" s="2"/>
      <c r="AI5" s="2"/>
      <c r="AN5" s="2"/>
      <c r="AQ5" s="2"/>
      <c r="AV5" s="2"/>
      <c r="AY5" s="2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4" s="10" customFormat="1" ht="15.75" x14ac:dyDescent="0.25">
      <c r="A6" s="17" t="s">
        <v>26</v>
      </c>
      <c r="B6" s="18" t="s">
        <v>2</v>
      </c>
      <c r="C6" s="19">
        <f>SUM(C7:C10)</f>
        <v>282868.4394423748</v>
      </c>
      <c r="D6" s="19">
        <f t="shared" ref="D6:M6" si="0">SUM(D7:D10)</f>
        <v>322670.39228157571</v>
      </c>
      <c r="E6" s="19">
        <f t="shared" si="0"/>
        <v>344514.3558648125</v>
      </c>
      <c r="F6" s="19">
        <f t="shared" si="0"/>
        <v>409746</v>
      </c>
      <c r="G6" s="19">
        <f t="shared" si="0"/>
        <v>472392.30528724531</v>
      </c>
      <c r="H6" s="19">
        <f t="shared" si="0"/>
        <v>525823</v>
      </c>
      <c r="I6" s="19">
        <f t="shared" si="0"/>
        <v>556097</v>
      </c>
      <c r="J6" s="19">
        <f t="shared" si="0"/>
        <v>597791</v>
      </c>
      <c r="K6" s="19">
        <f t="shared" si="0"/>
        <v>633937</v>
      </c>
      <c r="L6" s="19">
        <f t="shared" si="0"/>
        <v>719948.17783804366</v>
      </c>
      <c r="M6" s="19">
        <f t="shared" si="0"/>
        <v>836508.77241063106</v>
      </c>
      <c r="N6" s="19">
        <f t="shared" ref="N6" si="1">SUM(N7:N10)</f>
        <v>944793.48679875513</v>
      </c>
      <c r="O6" s="19">
        <f t="shared" ref="O6:P6" si="2">SUM(O7:O10)</f>
        <v>1123405.8175380318</v>
      </c>
      <c r="P6" s="19">
        <f t="shared" si="2"/>
        <v>1305236.0570112243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L6" s="11"/>
    </row>
    <row r="7" spans="1:194" ht="15.75" x14ac:dyDescent="0.25">
      <c r="A7" s="20">
        <v>1.1000000000000001</v>
      </c>
      <c r="B7" s="21" t="s">
        <v>59</v>
      </c>
      <c r="C7" s="22">
        <v>163103.15717972827</v>
      </c>
      <c r="D7" s="22">
        <v>198590.68566690301</v>
      </c>
      <c r="E7" s="22">
        <v>208494</v>
      </c>
      <c r="F7" s="22">
        <v>226434</v>
      </c>
      <c r="G7" s="22">
        <v>252188.08643215321</v>
      </c>
      <c r="H7" s="22">
        <v>268160</v>
      </c>
      <c r="I7" s="22">
        <v>287304</v>
      </c>
      <c r="J7" s="22">
        <v>316280</v>
      </c>
      <c r="K7" s="22">
        <v>327968</v>
      </c>
      <c r="L7" s="22">
        <v>403400.59868547658</v>
      </c>
      <c r="M7" s="22">
        <v>483395.13489110034</v>
      </c>
      <c r="N7" s="22">
        <v>530557.94832240953</v>
      </c>
      <c r="O7" s="22">
        <v>663806.93788055377</v>
      </c>
      <c r="P7" s="22">
        <v>791761.47464852338</v>
      </c>
      <c r="Q7" s="3"/>
      <c r="R7" s="4"/>
      <c r="S7" s="4"/>
      <c r="T7" s="4"/>
      <c r="U7" s="4"/>
      <c r="V7" s="3"/>
      <c r="W7" s="4"/>
      <c r="X7" s="4"/>
      <c r="Y7" s="3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1"/>
      <c r="GJ7" s="1"/>
      <c r="GK7" s="1"/>
    </row>
    <row r="8" spans="1:194" ht="15.75" x14ac:dyDescent="0.25">
      <c r="A8" s="20">
        <v>1.2</v>
      </c>
      <c r="B8" s="23" t="s">
        <v>60</v>
      </c>
      <c r="C8" s="22">
        <v>59593.165535754502</v>
      </c>
      <c r="D8" s="22">
        <v>60863.312803462104</v>
      </c>
      <c r="E8" s="22">
        <v>69345</v>
      </c>
      <c r="F8" s="22">
        <v>72442</v>
      </c>
      <c r="G8" s="22">
        <v>74863.279355092091</v>
      </c>
      <c r="H8" s="22">
        <v>79741</v>
      </c>
      <c r="I8" s="22">
        <v>83317</v>
      </c>
      <c r="J8" s="22">
        <v>91588</v>
      </c>
      <c r="K8" s="22">
        <v>100196</v>
      </c>
      <c r="L8" s="22">
        <v>110777.06519728941</v>
      </c>
      <c r="M8" s="22">
        <v>124892.67403150731</v>
      </c>
      <c r="N8" s="22">
        <v>169073.08371767675</v>
      </c>
      <c r="O8" s="22">
        <v>197075.86816037126</v>
      </c>
      <c r="P8" s="22">
        <v>233388.37193516281</v>
      </c>
      <c r="Q8" s="3"/>
      <c r="R8" s="4"/>
      <c r="S8" s="4"/>
      <c r="T8" s="4"/>
      <c r="U8" s="4"/>
      <c r="V8" s="3"/>
      <c r="W8" s="4"/>
      <c r="X8" s="4"/>
      <c r="Y8" s="3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1"/>
      <c r="GJ8" s="1"/>
      <c r="GK8" s="1"/>
    </row>
    <row r="9" spans="1:194" ht="15.75" x14ac:dyDescent="0.25">
      <c r="A9" s="20">
        <v>1.3</v>
      </c>
      <c r="B9" s="21" t="s">
        <v>61</v>
      </c>
      <c r="C9" s="22">
        <v>56090.351648320611</v>
      </c>
      <c r="D9" s="22">
        <v>55730.171108023089</v>
      </c>
      <c r="E9" s="22">
        <v>58137</v>
      </c>
      <c r="F9" s="22">
        <v>101286</v>
      </c>
      <c r="G9" s="22">
        <v>127348.1395</v>
      </c>
      <c r="H9" s="22">
        <v>155664</v>
      </c>
      <c r="I9" s="22">
        <v>158081</v>
      </c>
      <c r="J9" s="22">
        <v>160052</v>
      </c>
      <c r="K9" s="22">
        <v>168979</v>
      </c>
      <c r="L9" s="22">
        <v>166153.83904048495</v>
      </c>
      <c r="M9" s="22">
        <v>181020.97217021175</v>
      </c>
      <c r="N9" s="22">
        <v>190711.03710006209</v>
      </c>
      <c r="O9" s="22">
        <v>199252.83462012312</v>
      </c>
      <c r="P9" s="22">
        <v>207633.51287808683</v>
      </c>
      <c r="Q9" s="3"/>
      <c r="R9" s="4"/>
      <c r="S9" s="4"/>
      <c r="T9" s="4"/>
      <c r="U9" s="4"/>
      <c r="V9" s="3"/>
      <c r="W9" s="4"/>
      <c r="X9" s="4"/>
      <c r="Y9" s="3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1"/>
      <c r="GJ9" s="1"/>
      <c r="GK9" s="1"/>
    </row>
    <row r="10" spans="1:194" ht="15.75" x14ac:dyDescent="0.25">
      <c r="A10" s="20">
        <v>1.4</v>
      </c>
      <c r="B10" s="21" t="s">
        <v>62</v>
      </c>
      <c r="C10" s="22">
        <v>4081.7650785714286</v>
      </c>
      <c r="D10" s="22">
        <v>7486.2227031875</v>
      </c>
      <c r="E10" s="22">
        <v>8538.3558648125017</v>
      </c>
      <c r="F10" s="22">
        <v>9584</v>
      </c>
      <c r="G10" s="22">
        <v>17992.8</v>
      </c>
      <c r="H10" s="22">
        <v>22258</v>
      </c>
      <c r="I10" s="22">
        <v>27395</v>
      </c>
      <c r="J10" s="22">
        <v>29871</v>
      </c>
      <c r="K10" s="22">
        <v>36794</v>
      </c>
      <c r="L10" s="22">
        <v>39616.674914792784</v>
      </c>
      <c r="M10" s="22">
        <v>47199.991317811604</v>
      </c>
      <c r="N10" s="22">
        <v>54451.417658606719</v>
      </c>
      <c r="O10" s="22">
        <v>63270.176876983925</v>
      </c>
      <c r="P10" s="22">
        <v>72452.697549451477</v>
      </c>
      <c r="Q10" s="3"/>
      <c r="R10" s="4"/>
      <c r="S10" s="4"/>
      <c r="T10" s="4"/>
      <c r="U10" s="4"/>
      <c r="V10" s="3"/>
      <c r="W10" s="4"/>
      <c r="X10" s="4"/>
      <c r="Y10" s="3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1"/>
      <c r="GJ10" s="1"/>
      <c r="GK10" s="1"/>
    </row>
    <row r="11" spans="1:194" ht="15.75" x14ac:dyDescent="0.25">
      <c r="A11" s="24" t="s">
        <v>31</v>
      </c>
      <c r="B11" s="21" t="s">
        <v>3</v>
      </c>
      <c r="C11" s="22">
        <v>139436</v>
      </c>
      <c r="D11" s="22">
        <v>122745</v>
      </c>
      <c r="E11" s="22">
        <v>188716</v>
      </c>
      <c r="F11" s="22">
        <v>76817</v>
      </c>
      <c r="G11" s="22">
        <v>124097.5148</v>
      </c>
      <c r="H11" s="22">
        <v>96028</v>
      </c>
      <c r="I11" s="22">
        <v>89620</v>
      </c>
      <c r="J11" s="22">
        <v>39934</v>
      </c>
      <c r="K11" s="22">
        <v>34086</v>
      </c>
      <c r="L11" s="22">
        <v>38681.000168648825</v>
      </c>
      <c r="M11" s="22">
        <v>51566.366542417833</v>
      </c>
      <c r="N11" s="22">
        <v>65833.926020764658</v>
      </c>
      <c r="O11" s="22">
        <v>76990.76412688964</v>
      </c>
      <c r="P11" s="22">
        <v>94385.2819659745</v>
      </c>
      <c r="Q11" s="3"/>
      <c r="R11" s="4"/>
      <c r="S11" s="4"/>
      <c r="T11" s="4"/>
      <c r="U11" s="4"/>
      <c r="V11" s="3"/>
      <c r="W11" s="4"/>
      <c r="X11" s="4"/>
      <c r="Y11" s="3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1"/>
      <c r="GJ11" s="1"/>
      <c r="GK11" s="1"/>
    </row>
    <row r="12" spans="1:194" s="11" customFormat="1" ht="15.75" x14ac:dyDescent="0.25">
      <c r="A12" s="25"/>
      <c r="B12" s="26" t="s">
        <v>28</v>
      </c>
      <c r="C12" s="27">
        <f>C6+C11</f>
        <v>422304.4394423748</v>
      </c>
      <c r="D12" s="27">
        <f t="shared" ref="D12:J12" si="3">D6+D11</f>
        <v>445415.39228157571</v>
      </c>
      <c r="E12" s="27">
        <f t="shared" si="3"/>
        <v>533230.3558648125</v>
      </c>
      <c r="F12" s="27">
        <f t="shared" si="3"/>
        <v>486563</v>
      </c>
      <c r="G12" s="27">
        <f t="shared" si="3"/>
        <v>596489.82008724532</v>
      </c>
      <c r="H12" s="27">
        <f t="shared" si="3"/>
        <v>621851</v>
      </c>
      <c r="I12" s="27">
        <f t="shared" si="3"/>
        <v>645717</v>
      </c>
      <c r="J12" s="27">
        <f t="shared" si="3"/>
        <v>637725</v>
      </c>
      <c r="K12" s="27">
        <f t="shared" ref="K12:M12" si="4">K6+K11</f>
        <v>668023</v>
      </c>
      <c r="L12" s="27">
        <f t="shared" si="4"/>
        <v>758629.17800669244</v>
      </c>
      <c r="M12" s="27">
        <f t="shared" si="4"/>
        <v>888075.13895304885</v>
      </c>
      <c r="N12" s="27">
        <f t="shared" ref="N12" si="5">N6+N11</f>
        <v>1010627.4128195198</v>
      </c>
      <c r="O12" s="27">
        <f t="shared" ref="O12:P12" si="6">O6+O11</f>
        <v>1200396.5816649215</v>
      </c>
      <c r="P12" s="27">
        <f t="shared" si="6"/>
        <v>1399621.3389771988</v>
      </c>
      <c r="Q12" s="3"/>
      <c r="R12" s="4"/>
      <c r="S12" s="4"/>
      <c r="T12" s="4"/>
      <c r="U12" s="4"/>
      <c r="V12" s="3"/>
      <c r="W12" s="4"/>
      <c r="X12" s="4"/>
      <c r="Y12" s="3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0"/>
      <c r="GJ12" s="10"/>
      <c r="GK12" s="10"/>
    </row>
    <row r="13" spans="1:194" s="1" customFormat="1" ht="15.75" x14ac:dyDescent="0.25">
      <c r="A13" s="28" t="s">
        <v>32</v>
      </c>
      <c r="B13" s="29" t="s">
        <v>4</v>
      </c>
      <c r="C13" s="30">
        <v>464602.96308200946</v>
      </c>
      <c r="D13" s="30">
        <v>493213.96717335033</v>
      </c>
      <c r="E13" s="30">
        <v>399384.30581016</v>
      </c>
      <c r="F13" s="30">
        <v>358995.14055929478</v>
      </c>
      <c r="G13" s="30">
        <v>174253.57810108646</v>
      </c>
      <c r="H13" s="30">
        <v>202964.21</v>
      </c>
      <c r="I13" s="30">
        <v>257315.83443245461</v>
      </c>
      <c r="J13" s="30">
        <v>275531.01903224812</v>
      </c>
      <c r="K13" s="30">
        <v>314305.75866770418</v>
      </c>
      <c r="L13" s="30">
        <v>263792.6506883605</v>
      </c>
      <c r="M13" s="30">
        <v>348480.2189337266</v>
      </c>
      <c r="N13" s="30">
        <v>368738.15067011677</v>
      </c>
      <c r="O13" s="30">
        <v>396602.06117943005</v>
      </c>
      <c r="P13" s="30">
        <v>420344.74668977887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L13" s="2"/>
    </row>
    <row r="14" spans="1:194" ht="30" x14ac:dyDescent="0.25">
      <c r="A14" s="24" t="s">
        <v>33</v>
      </c>
      <c r="B14" s="21" t="s">
        <v>5</v>
      </c>
      <c r="C14" s="22">
        <v>45558</v>
      </c>
      <c r="D14" s="22">
        <v>70063</v>
      </c>
      <c r="E14" s="22">
        <v>42869.700661834686</v>
      </c>
      <c r="F14" s="22">
        <v>45273</v>
      </c>
      <c r="G14" s="22">
        <v>52011.285000000003</v>
      </c>
      <c r="H14" s="22">
        <v>48475</v>
      </c>
      <c r="I14" s="22">
        <v>49833.4064</v>
      </c>
      <c r="J14" s="22">
        <v>77092</v>
      </c>
      <c r="K14" s="22">
        <v>54504</v>
      </c>
      <c r="L14" s="22">
        <v>62033.626799999998</v>
      </c>
      <c r="M14" s="22">
        <v>86090.784500000009</v>
      </c>
      <c r="N14" s="22">
        <v>106969.3241132</v>
      </c>
      <c r="O14" s="22">
        <v>125208.82567098764</v>
      </c>
      <c r="P14" s="22">
        <v>154147.53489169598</v>
      </c>
      <c r="Q14" s="3"/>
      <c r="R14" s="4"/>
      <c r="S14" s="4"/>
      <c r="T14" s="4"/>
      <c r="U14" s="4"/>
      <c r="V14" s="3"/>
      <c r="W14" s="4"/>
      <c r="X14" s="4"/>
      <c r="Y14" s="3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3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4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3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3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4"/>
      <c r="GI14" s="1"/>
      <c r="GJ14" s="1"/>
      <c r="GK14" s="1"/>
    </row>
    <row r="15" spans="1:194" ht="15.75" x14ac:dyDescent="0.25">
      <c r="A15" s="24" t="s">
        <v>34</v>
      </c>
      <c r="B15" s="21" t="s">
        <v>6</v>
      </c>
      <c r="C15" s="22">
        <v>113619.36356436624</v>
      </c>
      <c r="D15" s="22">
        <v>103722.99774511208</v>
      </c>
      <c r="E15" s="22">
        <v>117094</v>
      </c>
      <c r="F15" s="22">
        <v>135269</v>
      </c>
      <c r="G15" s="22">
        <v>181822.24849999999</v>
      </c>
      <c r="H15" s="22">
        <v>172996</v>
      </c>
      <c r="I15" s="22">
        <v>201222</v>
      </c>
      <c r="J15" s="22">
        <v>175643</v>
      </c>
      <c r="K15" s="22">
        <v>202368</v>
      </c>
      <c r="L15" s="22">
        <v>192196.10716952811</v>
      </c>
      <c r="M15" s="22">
        <v>241554.85665774153</v>
      </c>
      <c r="N15" s="22">
        <v>279451.21428490808</v>
      </c>
      <c r="O15" s="22">
        <v>313851.91997333115</v>
      </c>
      <c r="P15" s="22">
        <v>350243.85738200031</v>
      </c>
      <c r="Q15" s="3"/>
      <c r="R15" s="4"/>
      <c r="S15" s="4"/>
      <c r="T15" s="4"/>
      <c r="U15" s="4"/>
      <c r="V15" s="3"/>
      <c r="W15" s="4"/>
      <c r="X15" s="4"/>
      <c r="Y15" s="3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3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4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3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3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4"/>
      <c r="GI15" s="1"/>
      <c r="GJ15" s="1"/>
      <c r="GK15" s="1"/>
    </row>
    <row r="16" spans="1:194" s="11" customFormat="1" ht="15.75" x14ac:dyDescent="0.25">
      <c r="A16" s="25"/>
      <c r="B16" s="26" t="s">
        <v>29</v>
      </c>
      <c r="C16" s="27">
        <f>+C13+C14+C15</f>
        <v>623780.3266463757</v>
      </c>
      <c r="D16" s="27">
        <f t="shared" ref="D16:M16" si="7">+D13+D14+D15</f>
        <v>666999.96491846233</v>
      </c>
      <c r="E16" s="27">
        <f t="shared" si="7"/>
        <v>559348.00647199468</v>
      </c>
      <c r="F16" s="27">
        <f t="shared" si="7"/>
        <v>539537.14055929473</v>
      </c>
      <c r="G16" s="27">
        <f t="shared" si="7"/>
        <v>408087.11160108645</v>
      </c>
      <c r="H16" s="27">
        <f t="shared" si="7"/>
        <v>424435.20999999996</v>
      </c>
      <c r="I16" s="27">
        <f t="shared" si="7"/>
        <v>508371.24083245458</v>
      </c>
      <c r="J16" s="27">
        <f t="shared" si="7"/>
        <v>528266.01903224806</v>
      </c>
      <c r="K16" s="27">
        <f t="shared" si="7"/>
        <v>571177.75866770418</v>
      </c>
      <c r="L16" s="27">
        <f t="shared" si="7"/>
        <v>518022.38465788867</v>
      </c>
      <c r="M16" s="27">
        <f t="shared" si="7"/>
        <v>676125.86009146809</v>
      </c>
      <c r="N16" s="27">
        <f t="shared" ref="N16" si="8">+N13+N14+N15</f>
        <v>755158.68906822486</v>
      </c>
      <c r="O16" s="27">
        <f t="shared" ref="O16:P16" si="9">+O13+O14+O15</f>
        <v>835662.80682374886</v>
      </c>
      <c r="P16" s="27">
        <f t="shared" si="9"/>
        <v>924736.13896347512</v>
      </c>
      <c r="Q16" s="3"/>
      <c r="R16" s="4"/>
      <c r="S16" s="4"/>
      <c r="T16" s="4"/>
      <c r="U16" s="4"/>
      <c r="V16" s="3"/>
      <c r="W16" s="4"/>
      <c r="X16" s="4"/>
      <c r="Y16" s="3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9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2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9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9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2"/>
      <c r="GI16" s="10"/>
      <c r="GJ16" s="10"/>
      <c r="GK16" s="10"/>
    </row>
    <row r="17" spans="1:194" s="10" customFormat="1" ht="15.75" x14ac:dyDescent="0.25">
      <c r="A17" s="17" t="s">
        <v>35</v>
      </c>
      <c r="B17" s="18" t="s">
        <v>7</v>
      </c>
      <c r="C17" s="19">
        <f>C18+C19</f>
        <v>258057.6466255764</v>
      </c>
      <c r="D17" s="19">
        <f t="shared" ref="D17:M17" si="10">D18+D19</f>
        <v>321598.05255341413</v>
      </c>
      <c r="E17" s="19">
        <f t="shared" si="10"/>
        <v>374564</v>
      </c>
      <c r="F17" s="19">
        <f t="shared" si="10"/>
        <v>384432.79615752993</v>
      </c>
      <c r="G17" s="19">
        <f t="shared" si="10"/>
        <v>433196.5625787254</v>
      </c>
      <c r="H17" s="19">
        <f t="shared" si="10"/>
        <v>498801.94808019383</v>
      </c>
      <c r="I17" s="19">
        <f t="shared" si="10"/>
        <v>573626.7737233073</v>
      </c>
      <c r="J17" s="19">
        <f t="shared" si="10"/>
        <v>685332.82419380778</v>
      </c>
      <c r="K17" s="19">
        <f t="shared" si="10"/>
        <v>764762.49057299679</v>
      </c>
      <c r="L17" s="19">
        <f t="shared" si="10"/>
        <v>647296.23170819576</v>
      </c>
      <c r="M17" s="19">
        <f t="shared" si="10"/>
        <v>752789.9575929112</v>
      </c>
      <c r="N17" s="19">
        <f t="shared" ref="N17" si="11">N18+N19</f>
        <v>929685.29771089298</v>
      </c>
      <c r="O17" s="19">
        <f t="shared" ref="O17:P17" si="12">O18+O19</f>
        <v>1082531.7084478571</v>
      </c>
      <c r="P17" s="19">
        <f t="shared" si="12"/>
        <v>1196856.3025446418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L17" s="11"/>
    </row>
    <row r="18" spans="1:194" ht="15.75" x14ac:dyDescent="0.25">
      <c r="A18" s="20">
        <v>6.1</v>
      </c>
      <c r="B18" s="21" t="s">
        <v>8</v>
      </c>
      <c r="C18" s="22">
        <v>239039.63090231718</v>
      </c>
      <c r="D18" s="22">
        <v>300757.67080649082</v>
      </c>
      <c r="E18" s="22">
        <v>351794</v>
      </c>
      <c r="F18" s="22">
        <v>361001.19003211579</v>
      </c>
      <c r="G18" s="22">
        <v>407710.84907262947</v>
      </c>
      <c r="H18" s="22">
        <v>470633.25558019383</v>
      </c>
      <c r="I18" s="22">
        <v>542039.48422822636</v>
      </c>
      <c r="J18" s="22">
        <v>648918.85039454862</v>
      </c>
      <c r="K18" s="22">
        <v>725237.75351377414</v>
      </c>
      <c r="L18" s="22">
        <v>630172.74690098781</v>
      </c>
      <c r="M18" s="22">
        <v>725818.74069443904</v>
      </c>
      <c r="N18" s="22">
        <v>880910.72808872245</v>
      </c>
      <c r="O18" s="22">
        <v>1022756.5631335843</v>
      </c>
      <c r="P18" s="22">
        <v>1127692.6255161858</v>
      </c>
      <c r="Q18" s="3"/>
      <c r="R18" s="4"/>
      <c r="S18" s="4"/>
      <c r="T18" s="4"/>
      <c r="U18" s="4"/>
      <c r="V18" s="3"/>
      <c r="W18" s="4"/>
      <c r="X18" s="4"/>
      <c r="Y18" s="3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1"/>
      <c r="GJ18" s="1"/>
      <c r="GK18" s="1"/>
    </row>
    <row r="19" spans="1:194" ht="15.75" x14ac:dyDescent="0.25">
      <c r="A19" s="20">
        <v>6.2</v>
      </c>
      <c r="B19" s="21" t="s">
        <v>9</v>
      </c>
      <c r="C19" s="22">
        <v>19018.01572325921</v>
      </c>
      <c r="D19" s="22">
        <v>20840.381746923304</v>
      </c>
      <c r="E19" s="22">
        <v>22770</v>
      </c>
      <c r="F19" s="22">
        <v>23431.606125414153</v>
      </c>
      <c r="G19" s="22">
        <v>25485.713506095944</v>
      </c>
      <c r="H19" s="22">
        <v>28168.692500000001</v>
      </c>
      <c r="I19" s="22">
        <v>31587.289495080939</v>
      </c>
      <c r="J19" s="22">
        <v>36413.973799259125</v>
      </c>
      <c r="K19" s="22">
        <v>39524.737059222694</v>
      </c>
      <c r="L19" s="22">
        <v>17123.484807207933</v>
      </c>
      <c r="M19" s="22">
        <v>26971.216898472125</v>
      </c>
      <c r="N19" s="22">
        <v>48774.569622170471</v>
      </c>
      <c r="O19" s="22">
        <v>59775.145314272791</v>
      </c>
      <c r="P19" s="22">
        <v>69163.677028455917</v>
      </c>
      <c r="Q19" s="3"/>
      <c r="R19" s="4"/>
      <c r="S19" s="4"/>
      <c r="T19" s="4"/>
      <c r="U19" s="4"/>
      <c r="V19" s="3"/>
      <c r="W19" s="4"/>
      <c r="X19" s="4"/>
      <c r="Y19" s="3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1"/>
      <c r="GJ19" s="1"/>
      <c r="GK19" s="1"/>
    </row>
    <row r="20" spans="1:194" s="10" customFormat="1" ht="30" x14ac:dyDescent="0.25">
      <c r="A20" s="32" t="s">
        <v>36</v>
      </c>
      <c r="B20" s="33" t="s">
        <v>10</v>
      </c>
      <c r="C20" s="19">
        <f>SUM(C21:C27)</f>
        <v>95614.657820414403</v>
      </c>
      <c r="D20" s="19">
        <f t="shared" ref="D20:M20" si="13">SUM(D21:D27)</f>
        <v>114540.80182799636</v>
      </c>
      <c r="E20" s="19">
        <f t="shared" si="13"/>
        <v>129656.76987111973</v>
      </c>
      <c r="F20" s="19">
        <f t="shared" si="13"/>
        <v>138940.01646790077</v>
      </c>
      <c r="G20" s="19">
        <f t="shared" si="13"/>
        <v>152845.28888734558</v>
      </c>
      <c r="H20" s="19">
        <f t="shared" si="13"/>
        <v>161444.22730000003</v>
      </c>
      <c r="I20" s="19">
        <f t="shared" si="13"/>
        <v>169416.47317623949</v>
      </c>
      <c r="J20" s="19">
        <f t="shared" si="13"/>
        <v>183641.36686678638</v>
      </c>
      <c r="K20" s="19">
        <f t="shared" si="13"/>
        <v>198590.86551901631</v>
      </c>
      <c r="L20" s="19">
        <f t="shared" si="13"/>
        <v>178029.21449877939</v>
      </c>
      <c r="M20" s="19">
        <f t="shared" si="13"/>
        <v>246986.15563802214</v>
      </c>
      <c r="N20" s="19">
        <f t="shared" ref="N20" si="14">SUM(N21:N27)</f>
        <v>281496.9986621046</v>
      </c>
      <c r="O20" s="19">
        <f t="shared" ref="O20:P20" si="15">SUM(O21:O27)</f>
        <v>314859.36702411651</v>
      </c>
      <c r="P20" s="19">
        <f t="shared" si="15"/>
        <v>354092.89724442159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L20" s="11"/>
    </row>
    <row r="21" spans="1:194" ht="15.75" x14ac:dyDescent="0.25">
      <c r="A21" s="20">
        <v>7.1</v>
      </c>
      <c r="B21" s="21" t="s">
        <v>11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3"/>
      <c r="R21" s="4"/>
      <c r="S21" s="4"/>
      <c r="T21" s="4"/>
      <c r="U21" s="4"/>
      <c r="V21" s="3"/>
      <c r="W21" s="4"/>
      <c r="X21" s="4"/>
      <c r="Y21" s="3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1"/>
      <c r="GJ21" s="1"/>
      <c r="GK21" s="1"/>
    </row>
    <row r="22" spans="1:194" ht="15.75" x14ac:dyDescent="0.25">
      <c r="A22" s="20">
        <v>7.2</v>
      </c>
      <c r="B22" s="21" t="s">
        <v>12</v>
      </c>
      <c r="C22" s="22">
        <v>70234.566679508818</v>
      </c>
      <c r="D22" s="22">
        <v>82989.972275785462</v>
      </c>
      <c r="E22" s="22">
        <v>90558.76987111973</v>
      </c>
      <c r="F22" s="22">
        <v>93623.350374839996</v>
      </c>
      <c r="G22" s="22">
        <v>100892.6191873456</v>
      </c>
      <c r="H22" s="22">
        <v>107960.85400000001</v>
      </c>
      <c r="I22" s="22">
        <v>113474.33774749516</v>
      </c>
      <c r="J22" s="22">
        <v>125997.89705922488</v>
      </c>
      <c r="K22" s="22">
        <v>132490.6218512773</v>
      </c>
      <c r="L22" s="22">
        <v>104517.93618796355</v>
      </c>
      <c r="M22" s="22">
        <v>162694.10041023299</v>
      </c>
      <c r="N22" s="22">
        <v>182919.65530576059</v>
      </c>
      <c r="O22" s="22">
        <v>200786.56210392574</v>
      </c>
      <c r="P22" s="22">
        <v>222777.8560210689</v>
      </c>
      <c r="Q22" s="3"/>
      <c r="R22" s="4"/>
      <c r="S22" s="4"/>
      <c r="T22" s="4"/>
      <c r="U22" s="4"/>
      <c r="V22" s="3"/>
      <c r="W22" s="4"/>
      <c r="X22" s="4"/>
      <c r="Y22" s="3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1"/>
      <c r="GJ22" s="1"/>
      <c r="GK22" s="1"/>
    </row>
    <row r="23" spans="1:194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3"/>
      <c r="R23" s="4"/>
      <c r="S23" s="4"/>
      <c r="T23" s="4"/>
      <c r="U23" s="4"/>
      <c r="V23" s="3"/>
      <c r="W23" s="4"/>
      <c r="X23" s="4"/>
      <c r="Y23" s="3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1"/>
      <c r="GJ23" s="1"/>
      <c r="GK23" s="1"/>
    </row>
    <row r="24" spans="1:194" ht="15.75" x14ac:dyDescent="0.25">
      <c r="A24" s="20">
        <v>7.4</v>
      </c>
      <c r="B24" s="21" t="s">
        <v>14</v>
      </c>
      <c r="C24" s="22">
        <v>325.07151749767206</v>
      </c>
      <c r="D24" s="22">
        <v>605.44484461526611</v>
      </c>
      <c r="E24" s="22">
        <v>525</v>
      </c>
      <c r="F24" s="22">
        <v>839.68169999999998</v>
      </c>
      <c r="G24" s="22">
        <v>105.502</v>
      </c>
      <c r="H24" s="22">
        <v>112.4952</v>
      </c>
      <c r="I24" s="22">
        <v>94.608000000000004</v>
      </c>
      <c r="J24" s="22">
        <v>46.076503397868422</v>
      </c>
      <c r="K24" s="22">
        <v>201.34467367440783</v>
      </c>
      <c r="L24" s="22">
        <v>53.498267018026887</v>
      </c>
      <c r="M24" s="22">
        <v>369.69446604761413</v>
      </c>
      <c r="N24" s="22">
        <v>558.45592685991346</v>
      </c>
      <c r="O24" s="22">
        <v>1041.9964802035718</v>
      </c>
      <c r="P24" s="22">
        <v>1571.6208384952095</v>
      </c>
      <c r="Q24" s="3"/>
      <c r="R24" s="4"/>
      <c r="S24" s="4"/>
      <c r="T24" s="4"/>
      <c r="U24" s="4"/>
      <c r="V24" s="3"/>
      <c r="W24" s="4"/>
      <c r="X24" s="4"/>
      <c r="Y24" s="3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1"/>
      <c r="GJ24" s="1"/>
      <c r="GK24" s="1"/>
    </row>
    <row r="25" spans="1:194" ht="15.75" x14ac:dyDescent="0.25">
      <c r="A25" s="20">
        <v>7.5</v>
      </c>
      <c r="B25" s="21" t="s">
        <v>15</v>
      </c>
      <c r="C25" s="22"/>
      <c r="D25" s="22"/>
      <c r="E25" s="22"/>
      <c r="F25" s="22"/>
      <c r="G25" s="22"/>
      <c r="H25" s="22">
        <v>1425.9259999999999</v>
      </c>
      <c r="I25" s="22">
        <v>1529.4960000000001</v>
      </c>
      <c r="J25" s="22">
        <v>1949.297</v>
      </c>
      <c r="K25" s="22">
        <v>1935.9202</v>
      </c>
      <c r="L25" s="22">
        <v>646.93200000000002</v>
      </c>
      <c r="M25" s="22">
        <v>1103.1102000000001</v>
      </c>
      <c r="N25" s="22">
        <v>1747.5840000000001</v>
      </c>
      <c r="O25" s="22">
        <v>2462.5546550306171</v>
      </c>
      <c r="P25" s="22">
        <v>2945.5347562445327</v>
      </c>
      <c r="Q25" s="3"/>
      <c r="R25" s="4"/>
      <c r="S25" s="4"/>
      <c r="T25" s="4"/>
      <c r="U25" s="4"/>
      <c r="V25" s="3"/>
      <c r="W25" s="4"/>
      <c r="X25" s="4"/>
      <c r="Y25" s="3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1"/>
      <c r="GJ25" s="1"/>
      <c r="GK25" s="1"/>
    </row>
    <row r="26" spans="1:194" ht="15.75" x14ac:dyDescent="0.25">
      <c r="A26" s="20">
        <v>7.6</v>
      </c>
      <c r="B26" s="21" t="s">
        <v>16</v>
      </c>
      <c r="C26" s="22">
        <v>287.69563004000031</v>
      </c>
      <c r="D26" s="22">
        <v>320.45350851557362</v>
      </c>
      <c r="E26" s="22">
        <v>364</v>
      </c>
      <c r="F26" s="22">
        <v>420.98439306077648</v>
      </c>
      <c r="G26" s="22">
        <v>464.54450000000003</v>
      </c>
      <c r="H26" s="22">
        <v>497.95209999999997</v>
      </c>
      <c r="I26" s="22">
        <v>536.43979999999999</v>
      </c>
      <c r="J26" s="22">
        <v>1935.6441</v>
      </c>
      <c r="K26" s="22">
        <v>2005.2546088267356</v>
      </c>
      <c r="L26" s="22">
        <v>2055.3474910766399</v>
      </c>
      <c r="M26" s="22">
        <v>2279.680282707287</v>
      </c>
      <c r="N26" s="22">
        <v>2599.1926041261777</v>
      </c>
      <c r="O26" s="22">
        <v>2923.1852842866824</v>
      </c>
      <c r="P26" s="22">
        <v>3212.018580356897</v>
      </c>
      <c r="Q26" s="3"/>
      <c r="R26" s="4"/>
      <c r="S26" s="4"/>
      <c r="T26" s="4"/>
      <c r="U26" s="4"/>
      <c r="V26" s="3"/>
      <c r="W26" s="4"/>
      <c r="X26" s="4"/>
      <c r="Y26" s="3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1"/>
      <c r="GJ26" s="1"/>
      <c r="GK26" s="1"/>
    </row>
    <row r="27" spans="1:194" ht="30" x14ac:dyDescent="0.25">
      <c r="A27" s="20">
        <v>7.7</v>
      </c>
      <c r="B27" s="21" t="s">
        <v>17</v>
      </c>
      <c r="C27" s="22">
        <v>24767.323993367922</v>
      </c>
      <c r="D27" s="22">
        <v>30624.931199080042</v>
      </c>
      <c r="E27" s="22">
        <v>38209</v>
      </c>
      <c r="F27" s="22">
        <v>44056</v>
      </c>
      <c r="G27" s="22">
        <v>51382.623200000002</v>
      </c>
      <c r="H27" s="22">
        <v>51447</v>
      </c>
      <c r="I27" s="22">
        <v>53781.591628744362</v>
      </c>
      <c r="J27" s="22">
        <v>53712.45220416363</v>
      </c>
      <c r="K27" s="22">
        <v>61957.724185237865</v>
      </c>
      <c r="L27" s="22">
        <v>70755.500552721176</v>
      </c>
      <c r="M27" s="22">
        <v>80539.570279034262</v>
      </c>
      <c r="N27" s="22">
        <v>93672.110825357886</v>
      </c>
      <c r="O27" s="22">
        <v>107645.06850066989</v>
      </c>
      <c r="P27" s="22">
        <v>123585.86704825606</v>
      </c>
      <c r="Q27" s="3"/>
      <c r="R27" s="4"/>
      <c r="S27" s="4"/>
      <c r="T27" s="4"/>
      <c r="U27" s="4"/>
      <c r="V27" s="3"/>
      <c r="W27" s="4"/>
      <c r="X27" s="4"/>
      <c r="Y27" s="3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1"/>
      <c r="GJ27" s="1"/>
      <c r="GK27" s="1"/>
    </row>
    <row r="28" spans="1:194" ht="15.75" x14ac:dyDescent="0.25">
      <c r="A28" s="24" t="s">
        <v>37</v>
      </c>
      <c r="B28" s="21" t="s">
        <v>18</v>
      </c>
      <c r="C28" s="22">
        <v>55825</v>
      </c>
      <c r="D28" s="22">
        <v>56562</v>
      </c>
      <c r="E28" s="22">
        <v>60603.514569334606</v>
      </c>
      <c r="F28" s="22">
        <v>64090.516617256115</v>
      </c>
      <c r="G28" s="22">
        <v>70078</v>
      </c>
      <c r="H28" s="22">
        <v>71547</v>
      </c>
      <c r="I28" s="22">
        <v>81406.968443506586</v>
      </c>
      <c r="J28" s="22">
        <v>75655.366173452436</v>
      </c>
      <c r="K28" s="22">
        <v>89412</v>
      </c>
      <c r="L28" s="22">
        <v>92569.597928870935</v>
      </c>
      <c r="M28" s="22">
        <v>96895</v>
      </c>
      <c r="N28" s="22">
        <v>112408</v>
      </c>
      <c r="O28" s="22">
        <v>126882.22298485662</v>
      </c>
      <c r="P28" s="22">
        <v>140908.80364815326</v>
      </c>
      <c r="Q28" s="3"/>
      <c r="R28" s="4"/>
      <c r="S28" s="4"/>
      <c r="T28" s="4"/>
      <c r="U28" s="4"/>
      <c r="V28" s="3"/>
      <c r="W28" s="4"/>
      <c r="X28" s="4"/>
      <c r="Y28" s="3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1"/>
      <c r="GJ28" s="1"/>
      <c r="GK28" s="1"/>
    </row>
    <row r="29" spans="1:194" ht="30" x14ac:dyDescent="0.25">
      <c r="A29" s="24" t="s">
        <v>38</v>
      </c>
      <c r="B29" s="21" t="s">
        <v>19</v>
      </c>
      <c r="C29" s="22">
        <v>115442.7543756775</v>
      </c>
      <c r="D29" s="22">
        <v>127013.72511899708</v>
      </c>
      <c r="E29" s="22">
        <v>137834.64015986011</v>
      </c>
      <c r="F29" s="22">
        <v>151159</v>
      </c>
      <c r="G29" s="22">
        <v>152153.17169148952</v>
      </c>
      <c r="H29" s="22">
        <v>156993</v>
      </c>
      <c r="I29" s="22">
        <v>161450.89325580336</v>
      </c>
      <c r="J29" s="22">
        <v>171776</v>
      </c>
      <c r="K29" s="22">
        <v>182312</v>
      </c>
      <c r="L29" s="22">
        <v>177481.16072461475</v>
      </c>
      <c r="M29" s="22">
        <v>193377.84021666195</v>
      </c>
      <c r="N29" s="22">
        <v>212754.6765118753</v>
      </c>
      <c r="O29" s="22">
        <v>230562.6617230117</v>
      </c>
      <c r="P29" s="22">
        <v>250185.13300828444</v>
      </c>
      <c r="Q29" s="3"/>
      <c r="R29" s="4"/>
      <c r="S29" s="4"/>
      <c r="T29" s="4"/>
      <c r="U29" s="4"/>
      <c r="V29" s="3"/>
      <c r="W29" s="4"/>
      <c r="X29" s="4"/>
      <c r="Y29" s="3"/>
      <c r="Z29" s="5"/>
      <c r="AA29" s="5"/>
      <c r="AB29" s="5"/>
      <c r="AC29" s="5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1"/>
      <c r="GJ29" s="1"/>
      <c r="GK29" s="1"/>
    </row>
    <row r="30" spans="1:194" ht="15.75" x14ac:dyDescent="0.25">
      <c r="A30" s="24" t="s">
        <v>39</v>
      </c>
      <c r="B30" s="21" t="s">
        <v>54</v>
      </c>
      <c r="C30" s="22">
        <v>177913</v>
      </c>
      <c r="D30" s="22">
        <v>183125</v>
      </c>
      <c r="E30" s="22">
        <v>208108</v>
      </c>
      <c r="F30" s="22">
        <v>242577</v>
      </c>
      <c r="G30" s="22">
        <v>248856.97743788053</v>
      </c>
      <c r="H30" s="22">
        <v>268757</v>
      </c>
      <c r="I30" s="22">
        <v>302408</v>
      </c>
      <c r="J30" s="22">
        <v>366072</v>
      </c>
      <c r="K30" s="22">
        <v>399443</v>
      </c>
      <c r="L30" s="22">
        <v>407290</v>
      </c>
      <c r="M30" s="22">
        <v>433802</v>
      </c>
      <c r="N30" s="22">
        <v>486067</v>
      </c>
      <c r="O30" s="22">
        <v>530904.17974997475</v>
      </c>
      <c r="P30" s="22">
        <v>570041.50357539603</v>
      </c>
      <c r="Q30" s="3"/>
      <c r="R30" s="4"/>
      <c r="S30" s="4"/>
      <c r="T30" s="4"/>
      <c r="U30" s="4"/>
      <c r="V30" s="3"/>
      <c r="W30" s="4"/>
      <c r="X30" s="4"/>
      <c r="Y30" s="3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1"/>
      <c r="GJ30" s="1"/>
      <c r="GK30" s="1"/>
    </row>
    <row r="31" spans="1:194" ht="15.75" x14ac:dyDescent="0.25">
      <c r="A31" s="24" t="s">
        <v>40</v>
      </c>
      <c r="B31" s="21" t="s">
        <v>20</v>
      </c>
      <c r="C31" s="22">
        <v>143244</v>
      </c>
      <c r="D31" s="22">
        <v>158611.69348443096</v>
      </c>
      <c r="E31" s="22">
        <v>181083</v>
      </c>
      <c r="F31" s="22">
        <v>195469</v>
      </c>
      <c r="G31" s="22">
        <v>225520.4418</v>
      </c>
      <c r="H31" s="22">
        <v>263284</v>
      </c>
      <c r="I31" s="22">
        <v>298765</v>
      </c>
      <c r="J31" s="22">
        <v>354300</v>
      </c>
      <c r="K31" s="22">
        <v>370683</v>
      </c>
      <c r="L31" s="22">
        <v>357985</v>
      </c>
      <c r="M31" s="22">
        <v>420796.87130257994</v>
      </c>
      <c r="N31" s="22">
        <v>489617.73973517894</v>
      </c>
      <c r="O31" s="22">
        <v>552492.63623869244</v>
      </c>
      <c r="P31" s="22">
        <v>610460.33435925818</v>
      </c>
      <c r="Q31" s="3"/>
      <c r="R31" s="4"/>
      <c r="S31" s="4"/>
      <c r="T31" s="4"/>
      <c r="U31" s="4"/>
      <c r="V31" s="3"/>
      <c r="W31" s="4"/>
      <c r="X31" s="4"/>
      <c r="Y31" s="3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1"/>
      <c r="GJ31" s="1"/>
      <c r="GK31" s="1"/>
    </row>
    <row r="32" spans="1:194" s="11" customFormat="1" ht="15.75" x14ac:dyDescent="0.25">
      <c r="A32" s="25"/>
      <c r="B32" s="26" t="s">
        <v>30</v>
      </c>
      <c r="C32" s="27">
        <f>C17+C20+C28+C29+C30+C31</f>
        <v>846097.05882166838</v>
      </c>
      <c r="D32" s="27">
        <f t="shared" ref="D32:K32" si="16">D17+D20+D28+D29+D30+D31</f>
        <v>961451.27298483858</v>
      </c>
      <c r="E32" s="27">
        <f t="shared" si="16"/>
        <v>1091849.9246003143</v>
      </c>
      <c r="F32" s="27">
        <f t="shared" si="16"/>
        <v>1176668.3292426867</v>
      </c>
      <c r="G32" s="27">
        <f t="shared" si="16"/>
        <v>1282650.442395441</v>
      </c>
      <c r="H32" s="27">
        <f t="shared" si="16"/>
        <v>1420827.1753801939</v>
      </c>
      <c r="I32" s="27">
        <f t="shared" si="16"/>
        <v>1587074.1085988567</v>
      </c>
      <c r="J32" s="27">
        <f t="shared" si="16"/>
        <v>1836777.5572340465</v>
      </c>
      <c r="K32" s="27">
        <f t="shared" si="16"/>
        <v>2005203.356092013</v>
      </c>
      <c r="L32" s="27">
        <f t="shared" ref="L32:M32" si="17">L17+L20+L28+L29+L30+L31</f>
        <v>1860651.2048604609</v>
      </c>
      <c r="M32" s="27">
        <f t="shared" si="17"/>
        <v>2144647.8247501752</v>
      </c>
      <c r="N32" s="27">
        <f t="shared" ref="N32" si="18">N17+N20+N28+N29+N30+N31</f>
        <v>2512029.712620052</v>
      </c>
      <c r="O32" s="27">
        <f t="shared" ref="O32:P32" si="19">O17+O20+O28+O29+O30+O31</f>
        <v>2838232.7761685089</v>
      </c>
      <c r="P32" s="27">
        <f t="shared" si="19"/>
        <v>3122544.9743801551</v>
      </c>
      <c r="Q32" s="3"/>
      <c r="R32" s="4"/>
      <c r="S32" s="4"/>
      <c r="T32" s="4"/>
      <c r="U32" s="4"/>
      <c r="V32" s="3"/>
      <c r="W32" s="4"/>
      <c r="X32" s="4"/>
      <c r="Y32" s="3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0"/>
      <c r="GJ32" s="10"/>
      <c r="GK32" s="10"/>
    </row>
    <row r="33" spans="1:194" s="10" customFormat="1" ht="15.75" x14ac:dyDescent="0.25">
      <c r="A33" s="17" t="s">
        <v>27</v>
      </c>
      <c r="B33" s="34" t="s">
        <v>41</v>
      </c>
      <c r="C33" s="19">
        <f t="shared" ref="C33" si="20">C6+C11+C13+C14+C15+C17+C20+C28+C29+C30+C31</f>
        <v>1892181.8249104186</v>
      </c>
      <c r="D33" s="19">
        <f t="shared" ref="D33:K33" si="21">D6+D11+D13+D14+D15+D17+D20+D28+D29+D30+D31</f>
        <v>2073866.6301848765</v>
      </c>
      <c r="E33" s="30">
        <f t="shared" si="21"/>
        <v>2184428.2869371213</v>
      </c>
      <c r="F33" s="19">
        <f t="shared" si="21"/>
        <v>2202768.4698019819</v>
      </c>
      <c r="G33" s="19">
        <f t="shared" si="21"/>
        <v>2287227.3740837728</v>
      </c>
      <c r="H33" s="19">
        <f t="shared" si="21"/>
        <v>2467113.3853801936</v>
      </c>
      <c r="I33" s="19">
        <f t="shared" si="21"/>
        <v>2741162.3494313112</v>
      </c>
      <c r="J33" s="19">
        <f t="shared" si="21"/>
        <v>3002768.5762662943</v>
      </c>
      <c r="K33" s="19">
        <f t="shared" si="21"/>
        <v>3244404.1147597176</v>
      </c>
      <c r="L33" s="19">
        <f t="shared" ref="L33:M33" si="22">L6+L11+L13+L14+L15+L17+L20+L28+L29+L30+L31</f>
        <v>3137302.7675250419</v>
      </c>
      <c r="M33" s="19">
        <f t="shared" si="22"/>
        <v>3708848.8237946923</v>
      </c>
      <c r="N33" s="19">
        <f t="shared" ref="N33" si="23">N6+N11+N13+N14+N15+N17+N20+N28+N29+N30+N31</f>
        <v>4277815.8145077964</v>
      </c>
      <c r="O33" s="19">
        <f t="shared" ref="O33:P33" si="24">O6+O11+O13+O14+O15+O17+O20+O28+O29+O30+O31</f>
        <v>4874292.1646571793</v>
      </c>
      <c r="P33" s="19">
        <f t="shared" si="24"/>
        <v>5446902.452320829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L33" s="11"/>
    </row>
    <row r="34" spans="1:194" ht="15.75" x14ac:dyDescent="0.25">
      <c r="A34" s="37" t="s">
        <v>43</v>
      </c>
      <c r="B34" s="38" t="s">
        <v>25</v>
      </c>
      <c r="C34" s="22">
        <v>152456.01298907335</v>
      </c>
      <c r="D34" s="22">
        <v>183012.74252035917</v>
      </c>
      <c r="E34" s="22">
        <v>175549.3215234626</v>
      </c>
      <c r="F34" s="22">
        <v>181289</v>
      </c>
      <c r="G34" s="22">
        <v>271497</v>
      </c>
      <c r="H34" s="22">
        <v>313769</v>
      </c>
      <c r="I34" s="22">
        <v>235389</v>
      </c>
      <c r="J34" s="22">
        <v>243239</v>
      </c>
      <c r="K34" s="22">
        <v>260633</v>
      </c>
      <c r="L34" s="22">
        <v>294914.50337942631</v>
      </c>
      <c r="M34" s="22">
        <v>396339.22881179827</v>
      </c>
      <c r="N34" s="22">
        <v>460314.2859922655</v>
      </c>
      <c r="O34" s="22">
        <v>539895.5708206729</v>
      </c>
      <c r="P34" s="22">
        <v>595268.65326103824</v>
      </c>
      <c r="Q34" s="3"/>
      <c r="R34" s="4"/>
      <c r="S34" s="4"/>
      <c r="T34" s="4"/>
      <c r="U34" s="4"/>
      <c r="V34" s="3"/>
      <c r="W34" s="4"/>
      <c r="X34" s="4"/>
      <c r="Y34" s="3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4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  <c r="GG34" s="4"/>
    </row>
    <row r="35" spans="1:194" ht="15.75" x14ac:dyDescent="0.25">
      <c r="A35" s="37" t="s">
        <v>44</v>
      </c>
      <c r="B35" s="38" t="s">
        <v>24</v>
      </c>
      <c r="C35" s="22">
        <v>52863</v>
      </c>
      <c r="D35" s="22">
        <v>69677</v>
      </c>
      <c r="E35" s="22">
        <v>66154</v>
      </c>
      <c r="F35" s="22">
        <v>60604</v>
      </c>
      <c r="G35" s="22">
        <v>46988</v>
      </c>
      <c r="H35" s="22">
        <v>37020</v>
      </c>
      <c r="I35" s="22">
        <v>25721</v>
      </c>
      <c r="J35" s="22">
        <v>28426</v>
      </c>
      <c r="K35" s="22">
        <v>27997.000000000004</v>
      </c>
      <c r="L35" s="22">
        <v>54601</v>
      </c>
      <c r="M35" s="22">
        <v>82984</v>
      </c>
      <c r="N35" s="22">
        <v>82999</v>
      </c>
      <c r="O35" s="22">
        <v>108495.60275817799</v>
      </c>
      <c r="P35" s="22">
        <v>119363.95011947455</v>
      </c>
      <c r="Q35" s="3"/>
      <c r="R35" s="4"/>
      <c r="S35" s="4"/>
      <c r="T35" s="4"/>
      <c r="U35" s="4"/>
      <c r="V35" s="3"/>
      <c r="W35" s="4"/>
      <c r="X35" s="4"/>
      <c r="Y35" s="3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4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  <c r="GG35" s="4"/>
    </row>
    <row r="36" spans="1:194" s="11" customFormat="1" ht="15.75" x14ac:dyDescent="0.25">
      <c r="A36" s="35" t="s">
        <v>45</v>
      </c>
      <c r="B36" s="36" t="s">
        <v>55</v>
      </c>
      <c r="C36" s="27">
        <f>C33+C34-C35</f>
        <v>1991774.8378994919</v>
      </c>
      <c r="D36" s="27">
        <f t="shared" ref="D36:M36" si="25">D33+D34-D35</f>
        <v>2187202.3727052356</v>
      </c>
      <c r="E36" s="27">
        <f t="shared" si="25"/>
        <v>2293823.6084605837</v>
      </c>
      <c r="F36" s="27">
        <f t="shared" si="25"/>
        <v>2323453.4698019819</v>
      </c>
      <c r="G36" s="27">
        <f t="shared" si="25"/>
        <v>2511736.3740837728</v>
      </c>
      <c r="H36" s="27">
        <f t="shared" si="25"/>
        <v>2743862.3853801936</v>
      </c>
      <c r="I36" s="27">
        <f t="shared" si="25"/>
        <v>2950830.3494313112</v>
      </c>
      <c r="J36" s="27">
        <f t="shared" si="25"/>
        <v>3217581.5762662943</v>
      </c>
      <c r="K36" s="27">
        <f t="shared" si="25"/>
        <v>3477040.1147597176</v>
      </c>
      <c r="L36" s="27">
        <f t="shared" si="25"/>
        <v>3377616.2709044684</v>
      </c>
      <c r="M36" s="27">
        <f t="shared" si="25"/>
        <v>4022204.0526064904</v>
      </c>
      <c r="N36" s="27">
        <f t="shared" ref="N36" si="26">N33+N34-N35</f>
        <v>4655131.1005000621</v>
      </c>
      <c r="O36" s="27">
        <f t="shared" ref="O36:P36" si="27">O33+O34-O35</f>
        <v>5305692.1327196741</v>
      </c>
      <c r="P36" s="27">
        <f t="shared" si="27"/>
        <v>5922807.1554623926</v>
      </c>
      <c r="Q36" s="3"/>
      <c r="R36" s="4"/>
      <c r="S36" s="4"/>
      <c r="T36" s="4"/>
      <c r="U36" s="4"/>
      <c r="V36" s="3"/>
      <c r="W36" s="4"/>
      <c r="X36" s="4"/>
      <c r="Y36" s="3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</row>
    <row r="37" spans="1:194" ht="15.75" x14ac:dyDescent="0.25">
      <c r="A37" s="37" t="s">
        <v>46</v>
      </c>
      <c r="B37" s="38" t="s">
        <v>42</v>
      </c>
      <c r="C37" s="22">
        <v>30150</v>
      </c>
      <c r="D37" s="22">
        <v>30480</v>
      </c>
      <c r="E37" s="22">
        <v>30800</v>
      </c>
      <c r="F37" s="22">
        <v>31130</v>
      </c>
      <c r="G37" s="22">
        <v>31450</v>
      </c>
      <c r="H37" s="22">
        <v>31760</v>
      </c>
      <c r="I37" s="22">
        <v>32080</v>
      </c>
      <c r="J37" s="22">
        <v>32400</v>
      </c>
      <c r="K37" s="22">
        <v>32720</v>
      </c>
      <c r="L37" s="22">
        <v>33030</v>
      </c>
      <c r="M37" s="22">
        <v>33330</v>
      </c>
      <c r="N37" s="22">
        <v>33640</v>
      </c>
      <c r="O37" s="22">
        <v>33940</v>
      </c>
      <c r="P37" s="22">
        <v>34250</v>
      </c>
      <c r="Q37" s="1"/>
      <c r="S37" s="2"/>
      <c r="V37" s="1"/>
      <c r="Y37" s="1"/>
      <c r="Z37" s="1"/>
      <c r="AA37" s="1"/>
      <c r="AB37" s="1"/>
      <c r="AC37" s="1"/>
      <c r="AF37" s="2"/>
      <c r="AI37" s="2"/>
      <c r="AN37" s="2"/>
      <c r="AQ37" s="2"/>
      <c r="AV37" s="2"/>
      <c r="AY37" s="2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4" s="11" customFormat="1" ht="15.75" x14ac:dyDescent="0.25">
      <c r="A38" s="35" t="s">
        <v>47</v>
      </c>
      <c r="B38" s="36" t="s">
        <v>58</v>
      </c>
      <c r="C38" s="27">
        <f>C36/C37*1000</f>
        <v>66062.183678258429</v>
      </c>
      <c r="D38" s="27">
        <f t="shared" ref="D38:M38" si="28">D36/D37*1000</f>
        <v>71758.608028386996</v>
      </c>
      <c r="E38" s="27">
        <f t="shared" si="28"/>
        <v>74474.792482486475</v>
      </c>
      <c r="F38" s="27">
        <f t="shared" si="28"/>
        <v>74637.117565113454</v>
      </c>
      <c r="G38" s="27">
        <f t="shared" si="28"/>
        <v>79864.431608387051</v>
      </c>
      <c r="H38" s="27">
        <f t="shared" si="28"/>
        <v>86393.65193262574</v>
      </c>
      <c r="I38" s="27">
        <f t="shared" si="28"/>
        <v>91983.489695489756</v>
      </c>
      <c r="J38" s="27">
        <f t="shared" si="28"/>
        <v>99308.073341552299</v>
      </c>
      <c r="K38" s="27">
        <f t="shared" si="28"/>
        <v>106266.50717480799</v>
      </c>
      <c r="L38" s="27">
        <f t="shared" si="28"/>
        <v>102259.04544064391</v>
      </c>
      <c r="M38" s="27">
        <f t="shared" si="28"/>
        <v>120678.18939713443</v>
      </c>
      <c r="N38" s="27">
        <f t="shared" ref="N38" si="29">N36/N37*1000</f>
        <v>138380.82938466297</v>
      </c>
      <c r="O38" s="27">
        <f t="shared" ref="O38:P38" si="30">O36/O37*1000</f>
        <v>156325.63738125146</v>
      </c>
      <c r="P38" s="27">
        <f t="shared" si="30"/>
        <v>172928.67607189468</v>
      </c>
      <c r="Q38" s="3"/>
      <c r="R38" s="2"/>
      <c r="S38" s="2"/>
      <c r="T38" s="2"/>
      <c r="U38" s="2"/>
      <c r="V38" s="1"/>
      <c r="W38" s="2"/>
      <c r="X38" s="2"/>
      <c r="Y38" s="3"/>
      <c r="Z38" s="3"/>
      <c r="AA38" s="3"/>
      <c r="AB38" s="3"/>
      <c r="AC38" s="3"/>
      <c r="AD38" s="2"/>
      <c r="AE38" s="2"/>
      <c r="AF38" s="2"/>
      <c r="AG38" s="2"/>
      <c r="AH38" s="2"/>
      <c r="AI38" s="2"/>
      <c r="AJ38" s="2"/>
      <c r="AK38" s="2"/>
      <c r="AL38" s="2"/>
      <c r="AM38" s="2"/>
      <c r="CD38" s="12"/>
      <c r="CE38" s="12"/>
      <c r="CF38" s="12"/>
      <c r="CG38" s="12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</row>
    <row r="39" spans="1:194" x14ac:dyDescent="0.25">
      <c r="A39" s="2" t="s">
        <v>75</v>
      </c>
      <c r="Q39" s="1"/>
      <c r="S39" s="2"/>
      <c r="V39" s="1"/>
      <c r="Y39" s="1"/>
      <c r="AF39" s="2"/>
      <c r="AI39" s="2"/>
      <c r="AN39" s="2"/>
      <c r="AQ39" s="2"/>
      <c r="AV39" s="2"/>
      <c r="AY39" s="2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C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4" s="11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</row>
    <row r="41" spans="1:194" s="11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</row>
    <row r="42" spans="1:194" x14ac:dyDescent="0.25">
      <c r="E42" s="1"/>
      <c r="G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4" x14ac:dyDescent="0.25">
      <c r="E43" s="1"/>
      <c r="G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4" s="11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</row>
    <row r="45" spans="1:194" s="11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</row>
    <row r="46" spans="1:194" s="11" customFormat="1" x14ac:dyDescent="0.25"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"/>
      <c r="P46" s="2"/>
      <c r="Q46" s="2"/>
      <c r="R46" s="1"/>
      <c r="S46" s="2"/>
      <c r="T46" s="2"/>
      <c r="U46" s="2"/>
      <c r="V46" s="2"/>
      <c r="W46" s="1"/>
      <c r="X46" s="2"/>
      <c r="Y46" s="2"/>
      <c r="Z46" s="1"/>
      <c r="AA46" s="2"/>
      <c r="AB46" s="2"/>
      <c r="AC46" s="2"/>
      <c r="AD46" s="2"/>
      <c r="AE46" s="1"/>
      <c r="AF46" s="2"/>
      <c r="AG46" s="2"/>
      <c r="AH46" s="1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  <c r="EL46" s="10"/>
    </row>
    <row r="47" spans="1:194" x14ac:dyDescent="0.25">
      <c r="B47" s="1"/>
      <c r="G47" s="2"/>
      <c r="H47" s="2"/>
      <c r="I47" s="2"/>
      <c r="J47" s="2"/>
      <c r="K47" s="2"/>
      <c r="L47" s="2"/>
      <c r="M47" s="2"/>
      <c r="N47" s="2"/>
      <c r="P47" s="2"/>
      <c r="R47" s="1"/>
      <c r="S47" s="2"/>
      <c r="W47" s="1"/>
      <c r="Z47" s="1"/>
      <c r="AE47" s="1"/>
      <c r="AF47" s="2"/>
      <c r="AH47" s="1"/>
      <c r="AI47" s="2"/>
      <c r="AN47" s="2"/>
      <c r="AQ47" s="2"/>
      <c r="AV47" s="2"/>
      <c r="AY47" s="2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4" x14ac:dyDescent="0.25">
      <c r="B48" s="1"/>
      <c r="G48" s="2"/>
      <c r="H48" s="2"/>
      <c r="I48" s="2"/>
      <c r="J48" s="2"/>
      <c r="K48" s="2"/>
      <c r="L48" s="2"/>
      <c r="M48" s="2"/>
      <c r="N48" s="2"/>
      <c r="P48" s="2"/>
      <c r="R48" s="1"/>
      <c r="S48" s="2"/>
      <c r="W48" s="1"/>
      <c r="Z48" s="1"/>
      <c r="AE48" s="1"/>
      <c r="AF48" s="2"/>
      <c r="AH48" s="1"/>
      <c r="AI48" s="2"/>
      <c r="AN48" s="2"/>
      <c r="AQ48" s="2"/>
      <c r="AV48" s="2"/>
      <c r="AY48" s="2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2:159" x14ac:dyDescent="0.25">
      <c r="B49" s="1"/>
      <c r="G49" s="2"/>
      <c r="H49" s="2"/>
      <c r="I49" s="2"/>
      <c r="J49" s="2"/>
      <c r="K49" s="2"/>
      <c r="L49" s="2"/>
      <c r="M49" s="2"/>
      <c r="N49" s="2"/>
      <c r="P49" s="2"/>
      <c r="R49" s="1"/>
      <c r="S49" s="2"/>
      <c r="W49" s="1"/>
      <c r="Z49" s="1"/>
      <c r="AE49" s="1"/>
      <c r="AF49" s="2"/>
      <c r="AH49" s="1"/>
      <c r="AI49" s="2"/>
      <c r="AN49" s="2"/>
      <c r="AQ49" s="2"/>
      <c r="AV49" s="2"/>
      <c r="AY49" s="2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2:159" x14ac:dyDescent="0.25">
      <c r="B50" s="1"/>
      <c r="G50" s="2"/>
      <c r="H50" s="2"/>
      <c r="I50" s="2"/>
      <c r="J50" s="2"/>
      <c r="K50" s="2"/>
      <c r="L50" s="2"/>
      <c r="M50" s="2"/>
      <c r="N50" s="2"/>
      <c r="P50" s="2"/>
      <c r="R50" s="1"/>
      <c r="S50" s="2"/>
      <c r="W50" s="1"/>
      <c r="Z50" s="1"/>
      <c r="AE50" s="1"/>
      <c r="AF50" s="2"/>
      <c r="AH50" s="1"/>
      <c r="AI50" s="2"/>
      <c r="AN50" s="2"/>
      <c r="AQ50" s="2"/>
      <c r="AV50" s="2"/>
      <c r="AY50" s="2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2:159" x14ac:dyDescent="0.25">
      <c r="B51" s="1"/>
      <c r="G51" s="2"/>
      <c r="H51" s="2"/>
      <c r="I51" s="2"/>
      <c r="J51" s="2"/>
      <c r="K51" s="2"/>
      <c r="L51" s="2"/>
      <c r="M51" s="2"/>
      <c r="N51" s="2"/>
      <c r="P51" s="2"/>
      <c r="R51" s="1"/>
      <c r="S51" s="2"/>
      <c r="W51" s="1"/>
      <c r="Z51" s="1"/>
      <c r="AE51" s="1"/>
      <c r="AF51" s="2"/>
      <c r="AH51" s="1"/>
      <c r="AI51" s="2"/>
      <c r="AN51" s="2"/>
      <c r="AQ51" s="2"/>
      <c r="AV51" s="2"/>
      <c r="AY51" s="2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2:159" x14ac:dyDescent="0.25">
      <c r="B52" s="1"/>
      <c r="G52" s="2"/>
      <c r="H52" s="2"/>
      <c r="I52" s="2"/>
      <c r="J52" s="2"/>
      <c r="K52" s="2"/>
      <c r="L52" s="2"/>
      <c r="M52" s="2"/>
      <c r="N52" s="2"/>
      <c r="P52" s="2"/>
      <c r="R52" s="1"/>
      <c r="S52" s="2"/>
      <c r="W52" s="1"/>
      <c r="Z52" s="1"/>
      <c r="AE52" s="1"/>
      <c r="AF52" s="2"/>
      <c r="AH52" s="1"/>
      <c r="AI52" s="2"/>
      <c r="AN52" s="2"/>
      <c r="AQ52" s="2"/>
      <c r="AV52" s="2"/>
      <c r="AY52" s="2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2:159" x14ac:dyDescent="0.25">
      <c r="B53" s="1"/>
      <c r="G53" s="2"/>
      <c r="H53" s="2"/>
      <c r="I53" s="2"/>
      <c r="J53" s="2"/>
      <c r="K53" s="2"/>
      <c r="L53" s="2"/>
      <c r="M53" s="2"/>
      <c r="N53" s="2"/>
      <c r="P53" s="2"/>
      <c r="R53" s="1"/>
      <c r="S53" s="2"/>
      <c r="W53" s="1"/>
      <c r="Z53" s="1"/>
      <c r="AE53" s="1"/>
      <c r="AF53" s="2"/>
      <c r="AH53" s="1"/>
      <c r="AI53" s="2"/>
      <c r="AN53" s="2"/>
      <c r="AQ53" s="2"/>
      <c r="AV53" s="2"/>
      <c r="AY53" s="2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2:159" x14ac:dyDescent="0.25">
      <c r="B54" s="1"/>
      <c r="G54" s="2"/>
      <c r="H54" s="2"/>
      <c r="I54" s="2"/>
      <c r="J54" s="2"/>
      <c r="K54" s="2"/>
      <c r="L54" s="2"/>
      <c r="M54" s="2"/>
      <c r="N54" s="2"/>
      <c r="P54" s="2"/>
      <c r="R54" s="1"/>
      <c r="S54" s="2"/>
      <c r="W54" s="1"/>
      <c r="Z54" s="1"/>
      <c r="AE54" s="1"/>
      <c r="AF54" s="2"/>
      <c r="AH54" s="1"/>
      <c r="AI54" s="2"/>
      <c r="AN54" s="2"/>
      <c r="AQ54" s="2"/>
      <c r="AV54" s="2"/>
      <c r="AY54" s="2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2:159" x14ac:dyDescent="0.25">
      <c r="B55" s="1"/>
      <c r="G55" s="2"/>
      <c r="H55" s="2"/>
      <c r="I55" s="2"/>
      <c r="J55" s="2"/>
      <c r="K55" s="2"/>
      <c r="L55" s="2"/>
      <c r="M55" s="2"/>
      <c r="N55" s="2"/>
      <c r="P55" s="2"/>
      <c r="R55" s="1"/>
      <c r="S55" s="2"/>
      <c r="W55" s="1"/>
      <c r="Z55" s="1"/>
      <c r="AE55" s="1"/>
      <c r="AF55" s="2"/>
      <c r="AH55" s="1"/>
      <c r="AI55" s="2"/>
      <c r="AN55" s="2"/>
      <c r="AQ55" s="2"/>
      <c r="AV55" s="2"/>
      <c r="AY55" s="2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2:159" x14ac:dyDescent="0.25">
      <c r="B56" s="1"/>
      <c r="G56" s="2"/>
      <c r="H56" s="2"/>
      <c r="I56" s="2"/>
      <c r="J56" s="2"/>
      <c r="K56" s="2"/>
      <c r="L56" s="2"/>
      <c r="M56" s="2"/>
      <c r="N56" s="2"/>
      <c r="P56" s="2"/>
      <c r="R56" s="1"/>
      <c r="S56" s="2"/>
      <c r="W56" s="1"/>
      <c r="Z56" s="1"/>
      <c r="AE56" s="1"/>
      <c r="AF56" s="2"/>
      <c r="AH56" s="1"/>
      <c r="AI56" s="2"/>
      <c r="AN56" s="2"/>
      <c r="AQ56" s="2"/>
      <c r="AV56" s="2"/>
      <c r="AY56" s="2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2:159" x14ac:dyDescent="0.25">
      <c r="B57" s="1"/>
      <c r="G57" s="2"/>
      <c r="H57" s="2"/>
      <c r="I57" s="2"/>
      <c r="J57" s="2"/>
      <c r="K57" s="2"/>
      <c r="L57" s="2"/>
      <c r="M57" s="2"/>
      <c r="N57" s="2"/>
      <c r="P57" s="2"/>
      <c r="R57" s="1"/>
      <c r="S57" s="2"/>
      <c r="W57" s="1"/>
      <c r="Z57" s="1"/>
      <c r="AE57" s="1"/>
      <c r="AF57" s="2"/>
      <c r="AH57" s="1"/>
      <c r="AI57" s="2"/>
      <c r="AN57" s="2"/>
      <c r="AQ57" s="2"/>
      <c r="AV57" s="2"/>
      <c r="AY57" s="2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2:159" x14ac:dyDescent="0.25">
      <c r="B58" s="1"/>
      <c r="G58" s="2"/>
      <c r="H58" s="2"/>
      <c r="I58" s="2"/>
      <c r="J58" s="2"/>
      <c r="K58" s="2"/>
      <c r="L58" s="2"/>
      <c r="M58" s="2"/>
      <c r="N58" s="2"/>
      <c r="P58" s="2"/>
      <c r="R58" s="1"/>
      <c r="S58" s="2"/>
      <c r="W58" s="1"/>
      <c r="Z58" s="1"/>
      <c r="AE58" s="1"/>
      <c r="AF58" s="2"/>
      <c r="AH58" s="1"/>
      <c r="AI58" s="2"/>
      <c r="AN58" s="2"/>
      <c r="AQ58" s="2"/>
      <c r="AV58" s="2"/>
      <c r="AY58" s="2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2:159" x14ac:dyDescent="0.25">
      <c r="B59" s="1"/>
      <c r="G59" s="2"/>
      <c r="H59" s="2"/>
      <c r="I59" s="2"/>
      <c r="J59" s="2"/>
      <c r="K59" s="2"/>
      <c r="L59" s="2"/>
      <c r="M59" s="2"/>
      <c r="N59" s="2"/>
      <c r="P59" s="2"/>
      <c r="R59" s="1"/>
      <c r="S59" s="2"/>
      <c r="W59" s="1"/>
      <c r="Z59" s="1"/>
      <c r="AE59" s="1"/>
      <c r="AF59" s="2"/>
      <c r="AH59" s="1"/>
      <c r="AI59" s="2"/>
      <c r="AN59" s="2"/>
      <c r="AQ59" s="2"/>
      <c r="AV59" s="2"/>
      <c r="AY59" s="2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2:159" x14ac:dyDescent="0.25">
      <c r="B60" s="1"/>
      <c r="G60" s="2"/>
      <c r="H60" s="2"/>
      <c r="I60" s="2"/>
      <c r="J60" s="2"/>
      <c r="K60" s="2"/>
      <c r="L60" s="2"/>
      <c r="M60" s="2"/>
      <c r="N60" s="2"/>
      <c r="P60" s="2"/>
      <c r="R60" s="1"/>
      <c r="S60" s="2"/>
      <c r="W60" s="1"/>
      <c r="Z60" s="1"/>
      <c r="AE60" s="1"/>
      <c r="AF60" s="2"/>
      <c r="AH60" s="1"/>
      <c r="AI60" s="2"/>
      <c r="AN60" s="2"/>
      <c r="AQ60" s="2"/>
      <c r="AV60" s="2"/>
      <c r="AY60" s="2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2:159" x14ac:dyDescent="0.25">
      <c r="B61" s="1"/>
      <c r="G61" s="2"/>
      <c r="H61" s="2"/>
      <c r="I61" s="2"/>
      <c r="J61" s="2"/>
      <c r="K61" s="2"/>
      <c r="L61" s="2"/>
      <c r="M61" s="2"/>
      <c r="N61" s="2"/>
      <c r="P61" s="2"/>
      <c r="R61" s="1"/>
      <c r="S61" s="2"/>
      <c r="W61" s="1"/>
      <c r="Z61" s="1"/>
      <c r="AE61" s="1"/>
      <c r="AF61" s="2"/>
      <c r="AH61" s="1"/>
      <c r="AI61" s="2"/>
      <c r="AN61" s="2"/>
      <c r="AQ61" s="2"/>
      <c r="AV61" s="2"/>
      <c r="AY61" s="2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2:159" x14ac:dyDescent="0.25">
      <c r="B62" s="1"/>
      <c r="G62" s="2"/>
      <c r="H62" s="2"/>
      <c r="I62" s="2"/>
      <c r="J62" s="2"/>
      <c r="K62" s="2"/>
      <c r="L62" s="2"/>
      <c r="M62" s="2"/>
      <c r="N62" s="2"/>
      <c r="P62" s="2"/>
      <c r="R62" s="1"/>
      <c r="S62" s="2"/>
      <c r="W62" s="1"/>
      <c r="Z62" s="1"/>
      <c r="AE62" s="1"/>
      <c r="AF62" s="2"/>
      <c r="AH62" s="1"/>
      <c r="AI62" s="2"/>
      <c r="AN62" s="2"/>
      <c r="AQ62" s="2"/>
      <c r="AV62" s="2"/>
      <c r="AY62" s="2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2:159" x14ac:dyDescent="0.25">
      <c r="B63" s="1"/>
      <c r="G63" s="2"/>
      <c r="H63" s="2"/>
      <c r="I63" s="2"/>
      <c r="J63" s="2"/>
      <c r="K63" s="2"/>
      <c r="L63" s="2"/>
      <c r="M63" s="2"/>
      <c r="N63" s="2"/>
      <c r="P63" s="2"/>
      <c r="R63" s="1"/>
      <c r="S63" s="2"/>
      <c r="W63" s="1"/>
      <c r="Z63" s="1"/>
      <c r="AE63" s="1"/>
      <c r="AF63" s="2"/>
      <c r="AH63" s="1"/>
      <c r="AI63" s="2"/>
      <c r="AN63" s="2"/>
      <c r="AQ63" s="2"/>
      <c r="AV63" s="2"/>
      <c r="AY63" s="2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2:159" x14ac:dyDescent="0.25">
      <c r="B64" s="1"/>
      <c r="G64" s="2"/>
      <c r="H64" s="2"/>
      <c r="I64" s="2"/>
      <c r="J64" s="2"/>
      <c r="K64" s="2"/>
      <c r="L64" s="2"/>
      <c r="M64" s="2"/>
      <c r="N64" s="2"/>
      <c r="P64" s="2"/>
      <c r="R64" s="1"/>
      <c r="S64" s="2"/>
      <c r="W64" s="1"/>
      <c r="Z64" s="1"/>
      <c r="AE64" s="1"/>
      <c r="AF64" s="2"/>
      <c r="AH64" s="1"/>
      <c r="AI64" s="2"/>
      <c r="AN64" s="2"/>
      <c r="AQ64" s="2"/>
      <c r="AV64" s="2"/>
      <c r="AY64" s="2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2:159" x14ac:dyDescent="0.25">
      <c r="B65" s="1"/>
      <c r="G65" s="2"/>
      <c r="H65" s="2"/>
      <c r="I65" s="2"/>
      <c r="J65" s="2"/>
      <c r="K65" s="2"/>
      <c r="L65" s="2"/>
      <c r="M65" s="2"/>
      <c r="N65" s="2"/>
      <c r="P65" s="2"/>
      <c r="R65" s="1"/>
      <c r="S65" s="2"/>
      <c r="W65" s="1"/>
      <c r="Z65" s="1"/>
      <c r="AE65" s="1"/>
      <c r="AF65" s="2"/>
      <c r="AH65" s="1"/>
      <c r="AI65" s="2"/>
      <c r="AN65" s="2"/>
      <c r="AQ65" s="2"/>
      <c r="AV65" s="2"/>
      <c r="AY65" s="2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2:159" x14ac:dyDescent="0.25">
      <c r="B66" s="1"/>
      <c r="G66" s="2"/>
      <c r="H66" s="2"/>
      <c r="I66" s="2"/>
      <c r="J66" s="2"/>
      <c r="K66" s="2"/>
      <c r="L66" s="2"/>
      <c r="M66" s="2"/>
      <c r="N66" s="2"/>
      <c r="P66" s="2"/>
      <c r="R66" s="1"/>
      <c r="S66" s="2"/>
      <c r="W66" s="1"/>
      <c r="Z66" s="1"/>
      <c r="AE66" s="1"/>
      <c r="AF66" s="2"/>
      <c r="AH66" s="1"/>
      <c r="AI66" s="2"/>
      <c r="AN66" s="2"/>
      <c r="AQ66" s="2"/>
      <c r="AV66" s="2"/>
      <c r="AY66" s="2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2:159" x14ac:dyDescent="0.25">
      <c r="B67" s="1"/>
      <c r="G67" s="2"/>
      <c r="H67" s="2"/>
      <c r="I67" s="2"/>
      <c r="J67" s="2"/>
      <c r="K67" s="2"/>
      <c r="L67" s="2"/>
      <c r="M67" s="2"/>
      <c r="N67" s="2"/>
      <c r="P67" s="2"/>
      <c r="R67" s="1"/>
      <c r="S67" s="2"/>
      <c r="W67" s="1"/>
      <c r="Z67" s="1"/>
      <c r="AE67" s="1"/>
      <c r="AF67" s="2"/>
      <c r="AH67" s="1"/>
      <c r="AI67" s="2"/>
      <c r="AN67" s="2"/>
      <c r="AQ67" s="2"/>
      <c r="AV67" s="2"/>
      <c r="AY67" s="2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2:159" x14ac:dyDescent="0.25">
      <c r="B68" s="1"/>
      <c r="G68" s="2"/>
      <c r="H68" s="2"/>
      <c r="I68" s="2"/>
      <c r="J68" s="2"/>
      <c r="K68" s="2"/>
      <c r="L68" s="2"/>
      <c r="M68" s="2"/>
      <c r="N68" s="2"/>
      <c r="P68" s="2"/>
      <c r="R68" s="1"/>
      <c r="S68" s="2"/>
      <c r="W68" s="1"/>
      <c r="Z68" s="1"/>
      <c r="AE68" s="1"/>
      <c r="AF68" s="2"/>
      <c r="AH68" s="1"/>
      <c r="AI68" s="2"/>
      <c r="AN68" s="2"/>
      <c r="AQ68" s="2"/>
      <c r="AV68" s="2"/>
      <c r="AY68" s="2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2:159" x14ac:dyDescent="0.25">
      <c r="B69" s="1"/>
      <c r="G69" s="2"/>
      <c r="H69" s="2"/>
      <c r="I69" s="2"/>
      <c r="J69" s="2"/>
      <c r="K69" s="2"/>
      <c r="L69" s="2"/>
      <c r="M69" s="2"/>
      <c r="N69" s="2"/>
      <c r="P69" s="2"/>
      <c r="R69" s="1"/>
      <c r="S69" s="2"/>
      <c r="W69" s="1"/>
      <c r="Z69" s="1"/>
      <c r="AE69" s="1"/>
      <c r="AF69" s="2"/>
      <c r="AH69" s="1"/>
      <c r="AI69" s="2"/>
      <c r="AN69" s="2"/>
      <c r="AQ69" s="2"/>
      <c r="AV69" s="2"/>
      <c r="AY69" s="2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2:159" x14ac:dyDescent="0.25">
      <c r="B70" s="1"/>
      <c r="G70" s="2"/>
      <c r="H70" s="2"/>
      <c r="I70" s="2"/>
      <c r="J70" s="2"/>
      <c r="K70" s="2"/>
      <c r="L70" s="2"/>
      <c r="M70" s="2"/>
      <c r="N70" s="2"/>
      <c r="P70" s="2"/>
      <c r="R70" s="1"/>
      <c r="S70" s="2"/>
      <c r="W70" s="1"/>
      <c r="Z70" s="1"/>
      <c r="AE70" s="1"/>
      <c r="AF70" s="2"/>
      <c r="AH70" s="1"/>
      <c r="AI70" s="2"/>
      <c r="AN70" s="2"/>
      <c r="AQ70" s="2"/>
      <c r="AV70" s="2"/>
      <c r="AY70" s="2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2:159" x14ac:dyDescent="0.25">
      <c r="B71" s="1"/>
      <c r="G71" s="2"/>
      <c r="H71" s="2"/>
      <c r="I71" s="2"/>
      <c r="J71" s="2"/>
      <c r="K71" s="2"/>
      <c r="L71" s="2"/>
      <c r="M71" s="2"/>
      <c r="N71" s="2"/>
      <c r="P71" s="2"/>
      <c r="R71" s="1"/>
      <c r="S71" s="2"/>
      <c r="W71" s="1"/>
      <c r="Z71" s="1"/>
      <c r="AE71" s="1"/>
      <c r="AF71" s="2"/>
      <c r="AH71" s="1"/>
      <c r="AI71" s="2"/>
      <c r="AN71" s="2"/>
      <c r="AQ71" s="2"/>
      <c r="AV71" s="2"/>
      <c r="AY71" s="2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2:159" x14ac:dyDescent="0.25">
      <c r="B72" s="1"/>
      <c r="G72" s="2"/>
      <c r="H72" s="2"/>
      <c r="I72" s="2"/>
      <c r="J72" s="2"/>
      <c r="K72" s="2"/>
      <c r="L72" s="2"/>
      <c r="M72" s="2"/>
      <c r="N72" s="2"/>
      <c r="P72" s="2"/>
      <c r="R72" s="1"/>
      <c r="S72" s="2"/>
      <c r="W72" s="1"/>
      <c r="Z72" s="1"/>
      <c r="AE72" s="1"/>
      <c r="AF72" s="2"/>
      <c r="AH72" s="1"/>
      <c r="AI72" s="2"/>
      <c r="AN72" s="2"/>
      <c r="AQ72" s="2"/>
      <c r="AV72" s="2"/>
      <c r="AY72" s="2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2:159" x14ac:dyDescent="0.25">
      <c r="B73" s="1"/>
      <c r="G73" s="2"/>
      <c r="H73" s="2"/>
      <c r="I73" s="2"/>
      <c r="J73" s="2"/>
      <c r="K73" s="2"/>
      <c r="L73" s="2"/>
      <c r="M73" s="2"/>
      <c r="N73" s="2"/>
      <c r="P73" s="2"/>
      <c r="R73" s="1"/>
      <c r="S73" s="2"/>
      <c r="W73" s="1"/>
      <c r="Z73" s="1"/>
      <c r="AE73" s="1"/>
      <c r="AF73" s="2"/>
      <c r="AH73" s="1"/>
      <c r="AI73" s="2"/>
      <c r="AN73" s="2"/>
      <c r="AQ73" s="2"/>
      <c r="AV73" s="2"/>
      <c r="AY73" s="2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2:159" x14ac:dyDescent="0.25">
      <c r="B74" s="1"/>
      <c r="G74" s="2"/>
      <c r="H74" s="2"/>
      <c r="I74" s="2"/>
      <c r="J74" s="2"/>
      <c r="K74" s="2"/>
      <c r="L74" s="2"/>
      <c r="M74" s="2"/>
      <c r="N74" s="2"/>
      <c r="P74" s="2"/>
      <c r="R74" s="1"/>
      <c r="S74" s="2"/>
      <c r="W74" s="1"/>
      <c r="Z74" s="1"/>
      <c r="AE74" s="1"/>
      <c r="AF74" s="2"/>
      <c r="AH74" s="1"/>
      <c r="AI74" s="2"/>
      <c r="AN74" s="2"/>
      <c r="AQ74" s="2"/>
      <c r="AV74" s="2"/>
      <c r="AY74" s="2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2:159" x14ac:dyDescent="0.25">
      <c r="B75" s="1"/>
      <c r="G75" s="2"/>
      <c r="H75" s="2"/>
      <c r="I75" s="2"/>
      <c r="J75" s="2"/>
      <c r="K75" s="2"/>
      <c r="L75" s="2"/>
      <c r="M75" s="2"/>
      <c r="N75" s="2"/>
      <c r="P75" s="2"/>
      <c r="R75" s="1"/>
      <c r="S75" s="2"/>
      <c r="W75" s="1"/>
      <c r="Z75" s="1"/>
      <c r="AE75" s="1"/>
      <c r="AF75" s="2"/>
      <c r="AH75" s="1"/>
      <c r="AI75" s="2"/>
      <c r="AN75" s="2"/>
      <c r="AQ75" s="2"/>
      <c r="AV75" s="2"/>
      <c r="AY75" s="2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2:159" x14ac:dyDescent="0.25">
      <c r="B76" s="1"/>
      <c r="G76" s="2"/>
      <c r="H76" s="2"/>
      <c r="I76" s="2"/>
      <c r="J76" s="2"/>
      <c r="K76" s="2"/>
      <c r="L76" s="2"/>
      <c r="M76" s="2"/>
      <c r="N76" s="2"/>
      <c r="P76" s="2"/>
      <c r="R76" s="1"/>
      <c r="S76" s="2"/>
      <c r="W76" s="1"/>
      <c r="Z76" s="1"/>
      <c r="AE76" s="1"/>
      <c r="AF76" s="2"/>
      <c r="AH76" s="1"/>
      <c r="AI76" s="2"/>
      <c r="AN76" s="2"/>
      <c r="AQ76" s="2"/>
      <c r="AV76" s="2"/>
      <c r="AY76" s="2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2:159" x14ac:dyDescent="0.25">
      <c r="B77" s="1"/>
      <c r="G77" s="2"/>
      <c r="H77" s="2"/>
      <c r="I77" s="2"/>
      <c r="J77" s="2"/>
      <c r="K77" s="2"/>
      <c r="L77" s="2"/>
      <c r="M77" s="2"/>
      <c r="N77" s="2"/>
      <c r="P77" s="2"/>
      <c r="R77" s="1"/>
      <c r="S77" s="2"/>
      <c r="W77" s="1"/>
      <c r="Z77" s="1"/>
      <c r="AE77" s="1"/>
      <c r="AF77" s="2"/>
      <c r="AH77" s="1"/>
      <c r="AI77" s="2"/>
      <c r="AN77" s="2"/>
      <c r="AQ77" s="2"/>
      <c r="AV77" s="2"/>
      <c r="AY77" s="2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2:159" x14ac:dyDescent="0.25">
      <c r="B78" s="1"/>
      <c r="G78" s="2"/>
      <c r="H78" s="2"/>
      <c r="I78" s="2"/>
      <c r="J78" s="2"/>
      <c r="K78" s="2"/>
      <c r="L78" s="2"/>
      <c r="M78" s="2"/>
      <c r="N78" s="2"/>
      <c r="P78" s="2"/>
      <c r="R78" s="1"/>
      <c r="S78" s="2"/>
      <c r="W78" s="1"/>
      <c r="Z78" s="1"/>
      <c r="AE78" s="1"/>
      <c r="AF78" s="2"/>
      <c r="AH78" s="1"/>
      <c r="AI78" s="2"/>
      <c r="AN78" s="2"/>
      <c r="AQ78" s="2"/>
      <c r="AV78" s="2"/>
      <c r="AY78" s="2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2:159" x14ac:dyDescent="0.25">
      <c r="B79" s="1"/>
      <c r="G79" s="2"/>
      <c r="H79" s="2"/>
      <c r="I79" s="2"/>
      <c r="J79" s="2"/>
      <c r="K79" s="2"/>
      <c r="L79" s="2"/>
      <c r="M79" s="2"/>
      <c r="N79" s="2"/>
      <c r="P79" s="2"/>
      <c r="R79" s="1"/>
      <c r="S79" s="2"/>
      <c r="W79" s="1"/>
      <c r="Z79" s="1"/>
      <c r="AE79" s="1"/>
      <c r="AF79" s="2"/>
      <c r="AH79" s="1"/>
      <c r="AI79" s="2"/>
      <c r="AN79" s="2"/>
      <c r="AQ79" s="2"/>
      <c r="AV79" s="2"/>
      <c r="AY79" s="2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2:159" x14ac:dyDescent="0.25">
      <c r="B80" s="1"/>
      <c r="G80" s="2"/>
      <c r="H80" s="2"/>
      <c r="I80" s="2"/>
      <c r="J80" s="2"/>
      <c r="K80" s="2"/>
      <c r="L80" s="2"/>
      <c r="M80" s="2"/>
      <c r="N80" s="2"/>
      <c r="P80" s="2"/>
      <c r="R80" s="1"/>
      <c r="S80" s="2"/>
      <c r="W80" s="1"/>
      <c r="Z80" s="1"/>
      <c r="AE80" s="1"/>
      <c r="AF80" s="2"/>
      <c r="AH80" s="1"/>
      <c r="AI80" s="2"/>
      <c r="AN80" s="2"/>
      <c r="AQ80" s="2"/>
      <c r="AV80" s="2"/>
      <c r="AY80" s="2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2:159" x14ac:dyDescent="0.25">
      <c r="B81" s="1"/>
      <c r="G81" s="2"/>
      <c r="H81" s="2"/>
      <c r="I81" s="2"/>
      <c r="J81" s="2"/>
      <c r="K81" s="2"/>
      <c r="L81" s="2"/>
      <c r="M81" s="2"/>
      <c r="N81" s="2"/>
      <c r="P81" s="2"/>
      <c r="R81" s="1"/>
      <c r="S81" s="2"/>
      <c r="W81" s="1"/>
      <c r="Z81" s="1"/>
      <c r="AE81" s="1"/>
      <c r="AF81" s="2"/>
      <c r="AH81" s="1"/>
      <c r="AI81" s="2"/>
      <c r="AN81" s="2"/>
      <c r="AQ81" s="2"/>
      <c r="AV81" s="2"/>
      <c r="AY81" s="2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2:159" x14ac:dyDescent="0.25">
      <c r="B82" s="1"/>
      <c r="G82" s="2"/>
      <c r="H82" s="2"/>
      <c r="I82" s="2"/>
      <c r="J82" s="2"/>
      <c r="K82" s="2"/>
      <c r="L82" s="2"/>
      <c r="M82" s="2"/>
      <c r="N82" s="2"/>
      <c r="P82" s="2"/>
      <c r="R82" s="1"/>
      <c r="S82" s="2"/>
      <c r="W82" s="1"/>
      <c r="Z82" s="1"/>
      <c r="AE82" s="1"/>
      <c r="AF82" s="2"/>
      <c r="AH82" s="1"/>
      <c r="AI82" s="2"/>
      <c r="AN82" s="2"/>
      <c r="AQ82" s="2"/>
      <c r="AV82" s="2"/>
      <c r="AY82" s="2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2:159" x14ac:dyDescent="0.25">
      <c r="B83" s="1"/>
      <c r="G83" s="2"/>
      <c r="H83" s="2"/>
      <c r="I83" s="2"/>
      <c r="J83" s="2"/>
      <c r="K83" s="2"/>
      <c r="L83" s="2"/>
      <c r="M83" s="2"/>
      <c r="N83" s="2"/>
      <c r="P83" s="2"/>
      <c r="R83" s="1"/>
      <c r="S83" s="2"/>
      <c r="W83" s="1"/>
      <c r="Z83" s="1"/>
      <c r="AE83" s="1"/>
      <c r="AF83" s="2"/>
      <c r="AH83" s="1"/>
      <c r="AI83" s="2"/>
      <c r="AN83" s="2"/>
      <c r="AQ83" s="2"/>
      <c r="AV83" s="2"/>
      <c r="AY83" s="2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2:159" x14ac:dyDescent="0.25">
      <c r="B84" s="1"/>
      <c r="G84" s="2"/>
      <c r="H84" s="2"/>
      <c r="I84" s="2"/>
      <c r="J84" s="2"/>
      <c r="K84" s="2"/>
      <c r="L84" s="2"/>
      <c r="M84" s="2"/>
      <c r="N84" s="2"/>
      <c r="P84" s="2"/>
      <c r="R84" s="1"/>
      <c r="S84" s="2"/>
      <c r="W84" s="1"/>
      <c r="Z84" s="1"/>
      <c r="AE84" s="1"/>
      <c r="AF84" s="2"/>
      <c r="AH84" s="1"/>
      <c r="AI84" s="2"/>
      <c r="AN84" s="2"/>
      <c r="AQ84" s="2"/>
      <c r="AV84" s="2"/>
      <c r="AY84" s="2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2:159" x14ac:dyDescent="0.25">
      <c r="B85" s="1"/>
      <c r="G85" s="2"/>
      <c r="H85" s="2"/>
      <c r="I85" s="2"/>
      <c r="J85" s="2"/>
      <c r="K85" s="2"/>
      <c r="L85" s="2"/>
      <c r="M85" s="2"/>
      <c r="N85" s="2"/>
      <c r="P85" s="2"/>
      <c r="R85" s="1"/>
      <c r="S85" s="2"/>
      <c r="W85" s="1"/>
      <c r="Z85" s="1"/>
      <c r="AE85" s="1"/>
      <c r="AF85" s="2"/>
      <c r="AH85" s="1"/>
      <c r="AI85" s="2"/>
      <c r="AN85" s="2"/>
      <c r="AQ85" s="2"/>
      <c r="AV85" s="2"/>
      <c r="AY85" s="2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2:159" x14ac:dyDescent="0.25">
      <c r="B86" s="1"/>
      <c r="G86" s="2"/>
      <c r="H86" s="2"/>
      <c r="I86" s="2"/>
      <c r="J86" s="2"/>
      <c r="K86" s="2"/>
      <c r="L86" s="2"/>
      <c r="M86" s="2"/>
      <c r="N86" s="2"/>
      <c r="P86" s="2"/>
      <c r="R86" s="1"/>
      <c r="S86" s="2"/>
      <c r="W86" s="1"/>
      <c r="Z86" s="1"/>
      <c r="AE86" s="1"/>
      <c r="AF86" s="2"/>
      <c r="AH86" s="1"/>
      <c r="AI86" s="2"/>
      <c r="AN86" s="2"/>
      <c r="AQ86" s="2"/>
      <c r="AV86" s="2"/>
      <c r="AY86" s="2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2:159" x14ac:dyDescent="0.25">
      <c r="B87" s="1"/>
      <c r="G87" s="2"/>
      <c r="H87" s="2"/>
      <c r="I87" s="2"/>
      <c r="J87" s="2"/>
      <c r="K87" s="2"/>
      <c r="L87" s="2"/>
      <c r="M87" s="2"/>
      <c r="N87" s="2"/>
      <c r="P87" s="2"/>
      <c r="R87" s="1"/>
      <c r="S87" s="2"/>
      <c r="W87" s="1"/>
      <c r="Z87" s="1"/>
      <c r="AE87" s="1"/>
      <c r="AF87" s="2"/>
      <c r="AH87" s="1"/>
      <c r="AI87" s="2"/>
      <c r="AN87" s="2"/>
      <c r="AQ87" s="2"/>
      <c r="AV87" s="2"/>
      <c r="AY87" s="2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2:159" x14ac:dyDescent="0.25">
      <c r="B88" s="1"/>
      <c r="G88" s="2"/>
      <c r="H88" s="2"/>
      <c r="I88" s="2"/>
      <c r="J88" s="2"/>
      <c r="K88" s="2"/>
      <c r="L88" s="2"/>
      <c r="M88" s="2"/>
      <c r="N88" s="2"/>
      <c r="P88" s="2"/>
      <c r="R88" s="1"/>
      <c r="S88" s="2"/>
      <c r="W88" s="1"/>
      <c r="Z88" s="1"/>
      <c r="AE88" s="1"/>
      <c r="AF88" s="2"/>
      <c r="AH88" s="1"/>
      <c r="AI88" s="2"/>
      <c r="AN88" s="2"/>
      <c r="AQ88" s="2"/>
      <c r="AV88" s="2"/>
      <c r="AY88" s="2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2:159" x14ac:dyDescent="0.25">
      <c r="B89" s="1"/>
      <c r="G89" s="2"/>
      <c r="H89" s="2"/>
      <c r="I89" s="2"/>
      <c r="J89" s="2"/>
      <c r="K89" s="2"/>
      <c r="L89" s="2"/>
      <c r="M89" s="2"/>
      <c r="N89" s="2"/>
      <c r="P89" s="2"/>
      <c r="R89" s="1"/>
      <c r="S89" s="2"/>
      <c r="W89" s="1"/>
      <c r="Z89" s="1"/>
      <c r="AE89" s="1"/>
      <c r="AF89" s="2"/>
      <c r="AH89" s="1"/>
      <c r="AI89" s="2"/>
      <c r="AN89" s="2"/>
      <c r="AQ89" s="2"/>
      <c r="AV89" s="2"/>
      <c r="AY89" s="2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2:159" x14ac:dyDescent="0.25">
      <c r="B90" s="1"/>
      <c r="G90" s="2"/>
      <c r="H90" s="2"/>
      <c r="I90" s="2"/>
      <c r="J90" s="2"/>
      <c r="K90" s="2"/>
      <c r="L90" s="2"/>
      <c r="M90" s="2"/>
      <c r="N90" s="2"/>
      <c r="P90" s="2"/>
      <c r="R90" s="1"/>
      <c r="S90" s="2"/>
      <c r="W90" s="1"/>
      <c r="Z90" s="1"/>
      <c r="AE90" s="1"/>
      <c r="AF90" s="2"/>
      <c r="AH90" s="1"/>
      <c r="AI90" s="2"/>
      <c r="AN90" s="2"/>
      <c r="AQ90" s="2"/>
      <c r="AV90" s="2"/>
      <c r="AY90" s="2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2:159" x14ac:dyDescent="0.25">
      <c r="B91" s="1"/>
      <c r="G91" s="2"/>
      <c r="H91" s="2"/>
      <c r="I91" s="2"/>
      <c r="J91" s="2"/>
      <c r="K91" s="2"/>
      <c r="L91" s="2"/>
      <c r="M91" s="2"/>
      <c r="N91" s="2"/>
      <c r="P91" s="2"/>
      <c r="R91" s="1"/>
      <c r="S91" s="2"/>
      <c r="W91" s="1"/>
      <c r="Z91" s="1"/>
      <c r="AE91" s="1"/>
      <c r="AF91" s="2"/>
      <c r="AH91" s="1"/>
      <c r="AI91" s="2"/>
      <c r="AN91" s="2"/>
      <c r="AQ91" s="2"/>
      <c r="AV91" s="2"/>
      <c r="AY91" s="2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2:159" x14ac:dyDescent="0.25">
      <c r="B92" s="1"/>
      <c r="G92" s="2"/>
      <c r="H92" s="2"/>
      <c r="I92" s="2"/>
      <c r="J92" s="2"/>
      <c r="K92" s="2"/>
      <c r="L92" s="2"/>
      <c r="M92" s="2"/>
      <c r="N92" s="2"/>
      <c r="P92" s="2"/>
      <c r="R92" s="1"/>
      <c r="S92" s="2"/>
      <c r="W92" s="1"/>
      <c r="Z92" s="1"/>
      <c r="AE92" s="1"/>
      <c r="AF92" s="2"/>
      <c r="AH92" s="1"/>
      <c r="AI92" s="2"/>
      <c r="AN92" s="2"/>
      <c r="AQ92" s="2"/>
      <c r="AV92" s="2"/>
      <c r="AY92" s="2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2:159" x14ac:dyDescent="0.25">
      <c r="B93" s="1"/>
      <c r="G93" s="2"/>
      <c r="H93" s="2"/>
      <c r="I93" s="2"/>
      <c r="J93" s="2"/>
      <c r="K93" s="2"/>
      <c r="L93" s="2"/>
      <c r="M93" s="2"/>
      <c r="N93" s="2"/>
      <c r="P93" s="2"/>
      <c r="R93" s="1"/>
      <c r="S93" s="2"/>
      <c r="W93" s="1"/>
      <c r="Z93" s="1"/>
      <c r="AE93" s="1"/>
      <c r="AF93" s="2"/>
      <c r="AH93" s="1"/>
      <c r="AI93" s="2"/>
      <c r="AN93" s="2"/>
      <c r="AQ93" s="2"/>
      <c r="AV93" s="2"/>
      <c r="AY93" s="2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2:159" x14ac:dyDescent="0.25">
      <c r="B94" s="1"/>
      <c r="G94" s="2"/>
      <c r="H94" s="2"/>
      <c r="I94" s="2"/>
      <c r="J94" s="2"/>
      <c r="K94" s="2"/>
      <c r="L94" s="2"/>
      <c r="M94" s="2"/>
      <c r="N94" s="2"/>
      <c r="P94" s="2"/>
      <c r="R94" s="1"/>
      <c r="S94" s="2"/>
      <c r="W94" s="1"/>
      <c r="Z94" s="1"/>
      <c r="AE94" s="1"/>
      <c r="AF94" s="2"/>
      <c r="AH94" s="1"/>
      <c r="AI94" s="2"/>
      <c r="AN94" s="2"/>
      <c r="AQ94" s="2"/>
      <c r="AV94" s="2"/>
      <c r="AY94" s="2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2:159" x14ac:dyDescent="0.25">
      <c r="B95" s="1"/>
      <c r="G95" s="2"/>
      <c r="H95" s="2"/>
      <c r="I95" s="2"/>
      <c r="J95" s="2"/>
      <c r="K95" s="2"/>
      <c r="L95" s="2"/>
      <c r="M95" s="2"/>
      <c r="N95" s="2"/>
      <c r="P95" s="2"/>
      <c r="R95" s="1"/>
      <c r="S95" s="2"/>
      <c r="W95" s="1"/>
      <c r="Z95" s="1"/>
      <c r="AE95" s="1"/>
      <c r="AF95" s="2"/>
      <c r="AH95" s="1"/>
      <c r="AI95" s="2"/>
      <c r="AN95" s="2"/>
      <c r="AQ95" s="2"/>
      <c r="AV95" s="2"/>
      <c r="AY95" s="2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2:159" x14ac:dyDescent="0.25">
      <c r="B96" s="1"/>
      <c r="G96" s="2"/>
      <c r="H96" s="2"/>
      <c r="I96" s="2"/>
      <c r="J96" s="2"/>
      <c r="K96" s="2"/>
      <c r="L96" s="2"/>
      <c r="M96" s="2"/>
      <c r="N96" s="2"/>
      <c r="P96" s="2"/>
      <c r="R96" s="1"/>
      <c r="S96" s="2"/>
      <c r="W96" s="1"/>
      <c r="Z96" s="1"/>
      <c r="AE96" s="1"/>
      <c r="AF96" s="2"/>
      <c r="AH96" s="1"/>
      <c r="AI96" s="2"/>
      <c r="AN96" s="2"/>
      <c r="AQ96" s="2"/>
      <c r="AV96" s="2"/>
      <c r="AY96" s="2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2:159" x14ac:dyDescent="0.25">
      <c r="B97" s="1"/>
      <c r="G97" s="2"/>
      <c r="H97" s="2"/>
      <c r="I97" s="2"/>
      <c r="J97" s="2"/>
      <c r="K97" s="2"/>
      <c r="L97" s="2"/>
      <c r="M97" s="2"/>
      <c r="N97" s="2"/>
      <c r="P97" s="2"/>
      <c r="R97" s="1"/>
      <c r="S97" s="2"/>
      <c r="W97" s="1"/>
      <c r="Z97" s="1"/>
      <c r="AE97" s="1"/>
      <c r="AF97" s="2"/>
      <c r="AH97" s="1"/>
      <c r="AI97" s="2"/>
      <c r="AN97" s="2"/>
      <c r="AQ97" s="2"/>
      <c r="AV97" s="2"/>
      <c r="AY97" s="2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2:159" x14ac:dyDescent="0.25">
      <c r="B98" s="1"/>
      <c r="G98" s="2"/>
      <c r="H98" s="2"/>
      <c r="I98" s="2"/>
      <c r="J98" s="2"/>
      <c r="K98" s="2"/>
      <c r="L98" s="2"/>
      <c r="M98" s="2"/>
      <c r="N98" s="2"/>
      <c r="P98" s="2"/>
      <c r="R98" s="1"/>
      <c r="S98" s="2"/>
      <c r="W98" s="1"/>
      <c r="Z98" s="1"/>
      <c r="AE98" s="1"/>
      <c r="AF98" s="2"/>
      <c r="AH98" s="1"/>
      <c r="AI98" s="2"/>
      <c r="AN98" s="2"/>
      <c r="AQ98" s="2"/>
      <c r="AV98" s="2"/>
      <c r="AY98" s="2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2:159" x14ac:dyDescent="0.25">
      <c r="B99" s="1"/>
      <c r="G99" s="2"/>
      <c r="H99" s="2"/>
      <c r="I99" s="2"/>
      <c r="J99" s="2"/>
      <c r="K99" s="2"/>
      <c r="L99" s="2"/>
      <c r="M99" s="2"/>
      <c r="N99" s="2"/>
      <c r="P99" s="2"/>
      <c r="R99" s="1"/>
      <c r="S99" s="2"/>
      <c r="W99" s="1"/>
      <c r="Z99" s="1"/>
      <c r="AE99" s="1"/>
      <c r="AF99" s="2"/>
      <c r="AH99" s="1"/>
      <c r="AI99" s="2"/>
      <c r="AN99" s="2"/>
      <c r="AQ99" s="2"/>
      <c r="AV99" s="2"/>
      <c r="AY99" s="2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2:159" x14ac:dyDescent="0.25">
      <c r="B100" s="1"/>
      <c r="G100" s="2"/>
      <c r="H100" s="2"/>
      <c r="I100" s="2"/>
      <c r="J100" s="2"/>
      <c r="K100" s="2"/>
      <c r="L100" s="2"/>
      <c r="M100" s="2"/>
      <c r="N100" s="2"/>
      <c r="P100" s="2"/>
      <c r="R100" s="1"/>
      <c r="S100" s="2"/>
      <c r="W100" s="1"/>
      <c r="Z100" s="1"/>
      <c r="AE100" s="1"/>
      <c r="AF100" s="2"/>
      <c r="AH100" s="1"/>
      <c r="AI100" s="2"/>
      <c r="AN100" s="2"/>
      <c r="AQ100" s="2"/>
      <c r="AV100" s="2"/>
      <c r="AY100" s="2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2:159" x14ac:dyDescent="0.25">
      <c r="B101" s="1"/>
      <c r="G101" s="2"/>
      <c r="H101" s="2"/>
      <c r="I101" s="2"/>
      <c r="J101" s="2"/>
      <c r="K101" s="2"/>
      <c r="L101" s="2"/>
      <c r="M101" s="2"/>
      <c r="N101" s="2"/>
      <c r="P101" s="2"/>
      <c r="R101" s="1"/>
      <c r="S101" s="2"/>
      <c r="W101" s="1"/>
      <c r="Z101" s="1"/>
      <c r="AE101" s="1"/>
      <c r="AF101" s="2"/>
      <c r="AH101" s="1"/>
      <c r="AI101" s="2"/>
      <c r="AN101" s="2"/>
      <c r="AQ101" s="2"/>
      <c r="AV101" s="2"/>
      <c r="AY101" s="2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2:159" x14ac:dyDescent="0.25">
      <c r="B102" s="1"/>
      <c r="G102" s="2"/>
      <c r="H102" s="2"/>
      <c r="I102" s="2"/>
      <c r="J102" s="2"/>
      <c r="K102" s="2"/>
      <c r="L102" s="2"/>
      <c r="M102" s="2"/>
      <c r="N102" s="2"/>
      <c r="P102" s="2"/>
      <c r="R102" s="1"/>
      <c r="S102" s="2"/>
      <c r="W102" s="1"/>
      <c r="Z102" s="1"/>
      <c r="AE102" s="1"/>
      <c r="AF102" s="2"/>
      <c r="AH102" s="1"/>
      <c r="AI102" s="2"/>
      <c r="AN102" s="2"/>
      <c r="AQ102" s="2"/>
      <c r="AV102" s="2"/>
      <c r="AY102" s="2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2:159" x14ac:dyDescent="0.25">
      <c r="B103" s="1"/>
      <c r="G103" s="2"/>
      <c r="H103" s="2"/>
      <c r="I103" s="2"/>
      <c r="J103" s="2"/>
      <c r="K103" s="2"/>
      <c r="L103" s="2"/>
      <c r="M103" s="2"/>
      <c r="N103" s="2"/>
      <c r="P103" s="2"/>
      <c r="R103" s="1"/>
      <c r="S103" s="2"/>
      <c r="W103" s="1"/>
      <c r="Z103" s="1"/>
      <c r="AE103" s="1"/>
      <c r="AF103" s="2"/>
      <c r="AH103" s="1"/>
      <c r="AI103" s="2"/>
      <c r="AN103" s="2"/>
      <c r="AQ103" s="2"/>
      <c r="AV103" s="2"/>
      <c r="AY103" s="2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2:159" x14ac:dyDescent="0.25">
      <c r="B104" s="1"/>
      <c r="G104" s="2"/>
      <c r="H104" s="2"/>
      <c r="I104" s="2"/>
      <c r="J104" s="2"/>
      <c r="K104" s="2"/>
      <c r="L104" s="2"/>
      <c r="M104" s="2"/>
      <c r="N104" s="2"/>
      <c r="P104" s="2"/>
      <c r="R104" s="1"/>
      <c r="S104" s="2"/>
      <c r="W104" s="1"/>
      <c r="Z104" s="1"/>
      <c r="AE104" s="1"/>
      <c r="AF104" s="2"/>
      <c r="AH104" s="1"/>
      <c r="AI104" s="2"/>
      <c r="AN104" s="2"/>
      <c r="AQ104" s="2"/>
      <c r="AV104" s="2"/>
      <c r="AY104" s="2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2:159" x14ac:dyDescent="0.25">
      <c r="B105" s="1"/>
      <c r="G105" s="2"/>
      <c r="H105" s="2"/>
      <c r="I105" s="2"/>
      <c r="J105" s="2"/>
      <c r="K105" s="2"/>
      <c r="L105" s="2"/>
      <c r="M105" s="2"/>
      <c r="N105" s="2"/>
      <c r="P105" s="2"/>
      <c r="R105" s="1"/>
      <c r="S105" s="2"/>
      <c r="W105" s="1"/>
      <c r="Z105" s="1"/>
      <c r="AE105" s="1"/>
      <c r="AF105" s="2"/>
      <c r="AH105" s="1"/>
      <c r="AI105" s="2"/>
      <c r="AN105" s="2"/>
      <c r="AQ105" s="2"/>
      <c r="AV105" s="2"/>
      <c r="AY105" s="2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2:159" x14ac:dyDescent="0.25">
      <c r="B106" s="1"/>
      <c r="G106" s="2"/>
      <c r="H106" s="2"/>
      <c r="I106" s="2"/>
      <c r="J106" s="2"/>
      <c r="K106" s="2"/>
      <c r="L106" s="2"/>
      <c r="M106" s="2"/>
      <c r="N106" s="2"/>
      <c r="P106" s="2"/>
      <c r="R106" s="1"/>
      <c r="S106" s="2"/>
      <c r="W106" s="1"/>
      <c r="Z106" s="1"/>
      <c r="AE106" s="1"/>
      <c r="AF106" s="2"/>
      <c r="AH106" s="1"/>
      <c r="AI106" s="2"/>
      <c r="AN106" s="2"/>
      <c r="AQ106" s="2"/>
      <c r="AV106" s="2"/>
      <c r="AY106" s="2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2:159" x14ac:dyDescent="0.25">
      <c r="B107" s="1"/>
      <c r="G107" s="2"/>
      <c r="H107" s="2"/>
      <c r="I107" s="2"/>
      <c r="J107" s="2"/>
      <c r="K107" s="2"/>
      <c r="L107" s="2"/>
      <c r="M107" s="2"/>
      <c r="N107" s="2"/>
      <c r="P107" s="2"/>
      <c r="R107" s="1"/>
      <c r="S107" s="2"/>
      <c r="W107" s="1"/>
      <c r="Z107" s="1"/>
      <c r="AE107" s="1"/>
      <c r="AF107" s="2"/>
      <c r="AH107" s="1"/>
      <c r="AI107" s="2"/>
      <c r="AN107" s="2"/>
      <c r="AQ107" s="2"/>
      <c r="AV107" s="2"/>
      <c r="AY107" s="2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2:159" x14ac:dyDescent="0.25">
      <c r="B108" s="1"/>
      <c r="G108" s="2"/>
      <c r="H108" s="2"/>
      <c r="I108" s="2"/>
      <c r="J108" s="2"/>
      <c r="K108" s="2"/>
      <c r="L108" s="2"/>
      <c r="M108" s="2"/>
      <c r="N108" s="2"/>
      <c r="P108" s="2"/>
      <c r="R108" s="1"/>
      <c r="S108" s="2"/>
      <c r="W108" s="1"/>
      <c r="Z108" s="1"/>
      <c r="AE108" s="1"/>
      <c r="AF108" s="2"/>
      <c r="AH108" s="1"/>
      <c r="AI108" s="2"/>
      <c r="AN108" s="2"/>
      <c r="AQ108" s="2"/>
      <c r="AV108" s="2"/>
      <c r="AY108" s="2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2:159" x14ac:dyDescent="0.25">
      <c r="B109" s="1"/>
      <c r="G109" s="2"/>
      <c r="H109" s="2"/>
      <c r="I109" s="2"/>
      <c r="J109" s="2"/>
      <c r="K109" s="2"/>
      <c r="L109" s="2"/>
      <c r="M109" s="2"/>
      <c r="N109" s="2"/>
      <c r="P109" s="2"/>
      <c r="R109" s="1"/>
      <c r="S109" s="2"/>
      <c r="W109" s="1"/>
      <c r="Z109" s="1"/>
      <c r="AE109" s="1"/>
      <c r="AF109" s="2"/>
      <c r="AH109" s="1"/>
      <c r="AI109" s="2"/>
      <c r="AN109" s="2"/>
      <c r="AQ109" s="2"/>
      <c r="AV109" s="2"/>
      <c r="AY109" s="2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2:159" x14ac:dyDescent="0.25">
      <c r="B110" s="1"/>
      <c r="G110" s="2"/>
      <c r="H110" s="2"/>
      <c r="I110" s="2"/>
      <c r="J110" s="2"/>
      <c r="K110" s="2"/>
      <c r="L110" s="2"/>
      <c r="M110" s="2"/>
      <c r="N110" s="2"/>
      <c r="P110" s="2"/>
      <c r="R110" s="1"/>
      <c r="S110" s="2"/>
      <c r="W110" s="1"/>
      <c r="Z110" s="1"/>
      <c r="AE110" s="1"/>
      <c r="AF110" s="2"/>
      <c r="AH110" s="1"/>
      <c r="AI110" s="2"/>
      <c r="AN110" s="2"/>
      <c r="AQ110" s="2"/>
      <c r="AV110" s="2"/>
      <c r="AY110" s="2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2:159" x14ac:dyDescent="0.25">
      <c r="B111" s="1"/>
      <c r="G111" s="2"/>
      <c r="H111" s="2"/>
      <c r="I111" s="2"/>
      <c r="J111" s="2"/>
      <c r="K111" s="2"/>
      <c r="L111" s="2"/>
      <c r="M111" s="2"/>
      <c r="N111" s="2"/>
      <c r="P111" s="2"/>
      <c r="R111" s="1"/>
      <c r="S111" s="2"/>
      <c r="W111" s="1"/>
      <c r="Z111" s="1"/>
      <c r="AE111" s="1"/>
      <c r="AF111" s="2"/>
      <c r="AH111" s="1"/>
      <c r="AI111" s="2"/>
      <c r="AN111" s="2"/>
      <c r="AQ111" s="2"/>
      <c r="AV111" s="2"/>
      <c r="AY111" s="2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2:159" x14ac:dyDescent="0.25">
      <c r="B112" s="1"/>
      <c r="G112" s="2"/>
      <c r="H112" s="2"/>
      <c r="I112" s="2"/>
      <c r="J112" s="2"/>
      <c r="K112" s="2"/>
      <c r="L112" s="2"/>
      <c r="M112" s="2"/>
      <c r="N112" s="2"/>
      <c r="P112" s="2"/>
      <c r="R112" s="1"/>
      <c r="S112" s="2"/>
      <c r="W112" s="1"/>
      <c r="Z112" s="1"/>
      <c r="AE112" s="1"/>
      <c r="AF112" s="2"/>
      <c r="AH112" s="1"/>
      <c r="AI112" s="2"/>
      <c r="AN112" s="2"/>
      <c r="AQ112" s="2"/>
      <c r="AV112" s="2"/>
      <c r="AY112" s="2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2:159" x14ac:dyDescent="0.25">
      <c r="B113" s="1"/>
      <c r="G113" s="2"/>
      <c r="H113" s="2"/>
      <c r="I113" s="2"/>
      <c r="J113" s="2"/>
      <c r="K113" s="2"/>
      <c r="L113" s="2"/>
      <c r="M113" s="2"/>
      <c r="N113" s="2"/>
      <c r="P113" s="2"/>
      <c r="R113" s="1"/>
      <c r="S113" s="2"/>
      <c r="W113" s="1"/>
      <c r="Z113" s="1"/>
      <c r="AE113" s="1"/>
      <c r="AF113" s="2"/>
      <c r="AH113" s="1"/>
      <c r="AI113" s="2"/>
      <c r="AN113" s="2"/>
      <c r="AQ113" s="2"/>
      <c r="AV113" s="2"/>
      <c r="AY113" s="2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2:159" x14ac:dyDescent="0.25">
      <c r="B114" s="1"/>
      <c r="G114" s="2"/>
      <c r="H114" s="2"/>
      <c r="I114" s="2"/>
      <c r="J114" s="2"/>
      <c r="K114" s="2"/>
      <c r="L114" s="2"/>
      <c r="M114" s="2"/>
      <c r="N114" s="2"/>
      <c r="P114" s="2"/>
      <c r="R114" s="1"/>
      <c r="S114" s="2"/>
      <c r="W114" s="1"/>
      <c r="Z114" s="1"/>
      <c r="AE114" s="1"/>
      <c r="AF114" s="2"/>
      <c r="AH114" s="1"/>
      <c r="AI114" s="2"/>
      <c r="AN114" s="2"/>
      <c r="AQ114" s="2"/>
      <c r="AV114" s="2"/>
      <c r="AY114" s="2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2:159" x14ac:dyDescent="0.25">
      <c r="B115" s="1"/>
      <c r="G115" s="2"/>
      <c r="H115" s="2"/>
      <c r="I115" s="2"/>
      <c r="J115" s="2"/>
      <c r="K115" s="2"/>
      <c r="L115" s="2"/>
      <c r="M115" s="2"/>
      <c r="N115" s="2"/>
      <c r="P115" s="2"/>
      <c r="R115" s="1"/>
      <c r="S115" s="2"/>
      <c r="W115" s="1"/>
      <c r="Z115" s="1"/>
      <c r="AE115" s="1"/>
      <c r="AF115" s="2"/>
      <c r="AH115" s="1"/>
      <c r="AI115" s="2"/>
      <c r="AN115" s="2"/>
      <c r="AQ115" s="2"/>
      <c r="AV115" s="2"/>
      <c r="AY115" s="2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2:159" x14ac:dyDescent="0.25">
      <c r="B116" s="1"/>
      <c r="G116" s="2"/>
      <c r="H116" s="2"/>
      <c r="I116" s="2"/>
      <c r="J116" s="2"/>
      <c r="K116" s="2"/>
      <c r="L116" s="2"/>
      <c r="M116" s="2"/>
      <c r="N116" s="2"/>
      <c r="P116" s="2"/>
      <c r="R116" s="1"/>
      <c r="S116" s="2"/>
      <c r="W116" s="1"/>
      <c r="Z116" s="1"/>
      <c r="AE116" s="1"/>
      <c r="AF116" s="2"/>
      <c r="AH116" s="1"/>
      <c r="AI116" s="2"/>
      <c r="AN116" s="2"/>
      <c r="AQ116" s="2"/>
      <c r="AV116" s="2"/>
      <c r="AY116" s="2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2:159" x14ac:dyDescent="0.25">
      <c r="B117" s="1"/>
      <c r="G117" s="2"/>
      <c r="H117" s="2"/>
      <c r="I117" s="2"/>
      <c r="J117" s="2"/>
      <c r="K117" s="2"/>
      <c r="L117" s="2"/>
      <c r="M117" s="2"/>
      <c r="N117" s="2"/>
      <c r="P117" s="2"/>
      <c r="R117" s="1"/>
      <c r="S117" s="2"/>
      <c r="W117" s="1"/>
      <c r="Z117" s="1"/>
      <c r="AE117" s="1"/>
      <c r="AF117" s="2"/>
      <c r="AH117" s="1"/>
      <c r="AI117" s="2"/>
      <c r="AN117" s="2"/>
      <c r="AQ117" s="2"/>
      <c r="AV117" s="2"/>
      <c r="AY117" s="2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2:159" x14ac:dyDescent="0.25">
      <c r="B118" s="1"/>
      <c r="G118" s="2"/>
      <c r="H118" s="2"/>
      <c r="I118" s="2"/>
      <c r="J118" s="2"/>
      <c r="K118" s="2"/>
      <c r="L118" s="2"/>
      <c r="M118" s="2"/>
      <c r="N118" s="2"/>
      <c r="P118" s="2"/>
      <c r="R118" s="1"/>
      <c r="S118" s="2"/>
      <c r="W118" s="1"/>
      <c r="Z118" s="1"/>
      <c r="AE118" s="1"/>
      <c r="AF118" s="2"/>
      <c r="AH118" s="1"/>
      <c r="AI118" s="2"/>
      <c r="AN118" s="2"/>
      <c r="AQ118" s="2"/>
      <c r="AV118" s="2"/>
      <c r="AY118" s="2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2:159" x14ac:dyDescent="0.25">
      <c r="B119" s="1"/>
      <c r="G119" s="2"/>
      <c r="H119" s="2"/>
      <c r="I119" s="2"/>
      <c r="J119" s="2"/>
      <c r="K119" s="2"/>
      <c r="L119" s="2"/>
      <c r="M119" s="2"/>
      <c r="N119" s="2"/>
      <c r="P119" s="2"/>
      <c r="R119" s="1"/>
      <c r="S119" s="2"/>
      <c r="W119" s="1"/>
      <c r="Z119" s="1"/>
      <c r="AE119" s="1"/>
      <c r="AF119" s="2"/>
      <c r="AH119" s="1"/>
      <c r="AI119" s="2"/>
      <c r="AN119" s="2"/>
      <c r="AQ119" s="2"/>
      <c r="AV119" s="2"/>
      <c r="AY119" s="2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2:159" x14ac:dyDescent="0.25">
      <c r="B120" s="1"/>
      <c r="G120" s="2"/>
      <c r="H120" s="2"/>
      <c r="I120" s="2"/>
      <c r="J120" s="2"/>
      <c r="K120" s="2"/>
      <c r="L120" s="2"/>
      <c r="M120" s="2"/>
      <c r="N120" s="2"/>
      <c r="P120" s="2"/>
      <c r="R120" s="1"/>
      <c r="S120" s="2"/>
      <c r="W120" s="1"/>
      <c r="Z120" s="1"/>
      <c r="AE120" s="1"/>
      <c r="AF120" s="2"/>
      <c r="AH120" s="1"/>
      <c r="AI120" s="2"/>
      <c r="AN120" s="2"/>
      <c r="AQ120" s="2"/>
      <c r="AV120" s="2"/>
      <c r="AY120" s="2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2:159" x14ac:dyDescent="0.25">
      <c r="B121" s="1"/>
      <c r="G121" s="2"/>
      <c r="H121" s="2"/>
      <c r="I121" s="2"/>
      <c r="J121" s="2"/>
      <c r="K121" s="2"/>
      <c r="L121" s="2"/>
      <c r="M121" s="2"/>
      <c r="N121" s="2"/>
      <c r="P121" s="2"/>
      <c r="R121" s="1"/>
      <c r="S121" s="2"/>
      <c r="W121" s="1"/>
      <c r="Z121" s="1"/>
      <c r="AE121" s="1"/>
      <c r="AF121" s="2"/>
      <c r="AH121" s="1"/>
      <c r="AI121" s="2"/>
      <c r="AN121" s="2"/>
      <c r="AQ121" s="2"/>
      <c r="AV121" s="2"/>
      <c r="AY121" s="2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2:159" x14ac:dyDescent="0.25">
      <c r="B122" s="1"/>
      <c r="G122" s="2"/>
      <c r="H122" s="2"/>
      <c r="I122" s="2"/>
      <c r="J122" s="2"/>
      <c r="K122" s="2"/>
      <c r="L122" s="2"/>
      <c r="M122" s="2"/>
      <c r="N122" s="2"/>
      <c r="P122" s="2"/>
      <c r="R122" s="1"/>
      <c r="S122" s="2"/>
      <c r="W122" s="1"/>
      <c r="Z122" s="1"/>
      <c r="AE122" s="1"/>
      <c r="AF122" s="2"/>
      <c r="AH122" s="1"/>
      <c r="AI122" s="2"/>
      <c r="AN122" s="2"/>
      <c r="AQ122" s="2"/>
      <c r="AV122" s="2"/>
      <c r="AY122" s="2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2:159" x14ac:dyDescent="0.25">
      <c r="B123" s="1"/>
      <c r="G123" s="2"/>
      <c r="H123" s="2"/>
      <c r="I123" s="2"/>
      <c r="J123" s="2"/>
      <c r="K123" s="2"/>
      <c r="L123" s="2"/>
      <c r="M123" s="2"/>
      <c r="N123" s="2"/>
      <c r="P123" s="2"/>
      <c r="R123" s="1"/>
      <c r="S123" s="2"/>
      <c r="W123" s="1"/>
      <c r="Z123" s="1"/>
      <c r="AE123" s="1"/>
      <c r="AF123" s="2"/>
      <c r="AH123" s="1"/>
      <c r="AI123" s="2"/>
      <c r="AN123" s="2"/>
      <c r="AQ123" s="2"/>
      <c r="AV123" s="2"/>
      <c r="AY123" s="2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2:159" x14ac:dyDescent="0.25">
      <c r="B124" s="1"/>
      <c r="G124" s="2"/>
      <c r="H124" s="2"/>
      <c r="I124" s="2"/>
      <c r="J124" s="2"/>
      <c r="K124" s="2"/>
      <c r="L124" s="2"/>
      <c r="M124" s="2"/>
      <c r="N124" s="2"/>
      <c r="P124" s="2"/>
      <c r="R124" s="1"/>
      <c r="S124" s="2"/>
      <c r="W124" s="1"/>
      <c r="Z124" s="1"/>
      <c r="AE124" s="1"/>
      <c r="AF124" s="2"/>
      <c r="AH124" s="1"/>
      <c r="AI124" s="2"/>
      <c r="AN124" s="2"/>
      <c r="AQ124" s="2"/>
      <c r="AV124" s="2"/>
      <c r="AY124" s="2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5" spans="2:159" x14ac:dyDescent="0.25">
      <c r="B125" s="1"/>
      <c r="G125" s="2"/>
      <c r="H125" s="2"/>
      <c r="I125" s="2"/>
      <c r="J125" s="2"/>
      <c r="K125" s="2"/>
      <c r="L125" s="2"/>
      <c r="M125" s="2"/>
      <c r="N125" s="2"/>
      <c r="P125" s="2"/>
      <c r="R125" s="1"/>
      <c r="S125" s="2"/>
      <c r="W125" s="1"/>
      <c r="Z125" s="1"/>
      <c r="AE125" s="1"/>
      <c r="AF125" s="2"/>
      <c r="AH125" s="1"/>
      <c r="AI125" s="2"/>
      <c r="AN125" s="2"/>
      <c r="AQ125" s="2"/>
      <c r="AV125" s="2"/>
      <c r="AY125" s="2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J125" s="1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  <c r="FC125" s="2"/>
    </row>
    <row r="126" spans="2:159" x14ac:dyDescent="0.25">
      <c r="B126" s="1"/>
      <c r="G126" s="2"/>
      <c r="H126" s="2"/>
      <c r="I126" s="2"/>
      <c r="J126" s="2"/>
      <c r="K126" s="2"/>
      <c r="L126" s="2"/>
      <c r="M126" s="2"/>
      <c r="N126" s="2"/>
      <c r="P126" s="2"/>
      <c r="R126" s="1"/>
      <c r="S126" s="2"/>
      <c r="W126" s="1"/>
      <c r="Z126" s="1"/>
      <c r="AE126" s="1"/>
      <c r="AF126" s="2"/>
      <c r="AH126" s="1"/>
      <c r="AI126" s="2"/>
      <c r="AN126" s="2"/>
      <c r="AQ126" s="2"/>
      <c r="AV126" s="2"/>
      <c r="AY126" s="2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J126" s="1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  <c r="FC126" s="2"/>
    </row>
    <row r="127" spans="2:159" x14ac:dyDescent="0.25">
      <c r="B127" s="1"/>
      <c r="G127" s="2"/>
      <c r="H127" s="2"/>
      <c r="I127" s="2"/>
      <c r="J127" s="2"/>
      <c r="K127" s="2"/>
      <c r="L127" s="2"/>
      <c r="M127" s="2"/>
      <c r="N127" s="2"/>
      <c r="P127" s="2"/>
      <c r="R127" s="1"/>
      <c r="S127" s="2"/>
      <c r="W127" s="1"/>
      <c r="Z127" s="1"/>
      <c r="AE127" s="1"/>
      <c r="AF127" s="2"/>
      <c r="AH127" s="1"/>
      <c r="AI127" s="2"/>
      <c r="AN127" s="2"/>
      <c r="AQ127" s="2"/>
      <c r="AV127" s="2"/>
      <c r="AY127" s="2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J127" s="1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  <c r="FC127" s="2"/>
    </row>
    <row r="128" spans="2:159" x14ac:dyDescent="0.25">
      <c r="B128" s="1"/>
      <c r="G128" s="2"/>
      <c r="H128" s="2"/>
      <c r="I128" s="2"/>
      <c r="J128" s="2"/>
      <c r="K128" s="2"/>
      <c r="L128" s="2"/>
      <c r="M128" s="2"/>
      <c r="N128" s="2"/>
      <c r="P128" s="2"/>
      <c r="R128" s="1"/>
      <c r="S128" s="2"/>
      <c r="W128" s="1"/>
      <c r="Z128" s="1"/>
      <c r="AE128" s="1"/>
      <c r="AF128" s="2"/>
      <c r="AH128" s="1"/>
      <c r="AI128" s="2"/>
      <c r="AN128" s="2"/>
      <c r="AQ128" s="2"/>
      <c r="AV128" s="2"/>
      <c r="AY128" s="2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J128" s="1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  <c r="FC128" s="2"/>
    </row>
    <row r="129" spans="2:159" x14ac:dyDescent="0.25">
      <c r="B129" s="1"/>
      <c r="G129" s="2"/>
      <c r="H129" s="2"/>
      <c r="I129" s="2"/>
      <c r="J129" s="2"/>
      <c r="K129" s="2"/>
      <c r="L129" s="2"/>
      <c r="M129" s="2"/>
      <c r="N129" s="2"/>
      <c r="P129" s="2"/>
      <c r="R129" s="1"/>
      <c r="S129" s="2"/>
      <c r="W129" s="1"/>
      <c r="Z129" s="1"/>
      <c r="AE129" s="1"/>
      <c r="AF129" s="2"/>
      <c r="AH129" s="1"/>
      <c r="AI129" s="2"/>
      <c r="AN129" s="2"/>
      <c r="AQ129" s="2"/>
      <c r="AV129" s="2"/>
      <c r="AY129" s="2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J129" s="1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  <c r="FC129" s="2"/>
    </row>
    <row r="130" spans="2:159" x14ac:dyDescent="0.25">
      <c r="B130" s="1"/>
      <c r="G130" s="2"/>
      <c r="H130" s="2"/>
      <c r="I130" s="2"/>
      <c r="J130" s="2"/>
      <c r="K130" s="2"/>
      <c r="L130" s="2"/>
      <c r="M130" s="2"/>
      <c r="N130" s="2"/>
      <c r="P130" s="2"/>
      <c r="R130" s="1"/>
      <c r="S130" s="2"/>
      <c r="W130" s="1"/>
      <c r="Z130" s="1"/>
      <c r="AE130" s="1"/>
      <c r="AF130" s="2"/>
      <c r="AH130" s="1"/>
      <c r="AI130" s="2"/>
      <c r="AN130" s="2"/>
      <c r="AQ130" s="2"/>
      <c r="AV130" s="2"/>
      <c r="AY130" s="2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J130" s="1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  <c r="FC130" s="2"/>
    </row>
    <row r="131" spans="2:159" x14ac:dyDescent="0.25">
      <c r="B131" s="1"/>
      <c r="G131" s="2"/>
      <c r="H131" s="2"/>
      <c r="I131" s="2"/>
      <c r="J131" s="2"/>
      <c r="K131" s="2"/>
      <c r="L131" s="2"/>
      <c r="M131" s="2"/>
      <c r="N131" s="2"/>
      <c r="P131" s="2"/>
      <c r="R131" s="1"/>
      <c r="S131" s="2"/>
      <c r="W131" s="1"/>
      <c r="Z131" s="1"/>
      <c r="AE131" s="1"/>
      <c r="AF131" s="2"/>
      <c r="AH131" s="1"/>
      <c r="AI131" s="2"/>
      <c r="AN131" s="2"/>
      <c r="AQ131" s="2"/>
      <c r="AV131" s="2"/>
      <c r="AY131" s="2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J131" s="1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  <c r="FC131" s="2"/>
    </row>
    <row r="132" spans="2:159" x14ac:dyDescent="0.25">
      <c r="B132" s="1"/>
      <c r="G132" s="2"/>
      <c r="H132" s="2"/>
      <c r="I132" s="2"/>
      <c r="J132" s="2"/>
      <c r="K132" s="2"/>
      <c r="L132" s="2"/>
      <c r="M132" s="2"/>
      <c r="N132" s="2"/>
      <c r="P132" s="2"/>
      <c r="R132" s="1"/>
      <c r="S132" s="2"/>
      <c r="W132" s="1"/>
      <c r="Z132" s="1"/>
      <c r="AE132" s="1"/>
      <c r="AF132" s="2"/>
      <c r="AH132" s="1"/>
      <c r="AI132" s="2"/>
      <c r="AN132" s="2"/>
      <c r="AQ132" s="2"/>
      <c r="AV132" s="2"/>
      <c r="AY132" s="2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J132" s="1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  <c r="FC132" s="2"/>
    </row>
    <row r="133" spans="2:159" x14ac:dyDescent="0.25">
      <c r="B133" s="1"/>
      <c r="G133" s="2"/>
      <c r="H133" s="2"/>
      <c r="I133" s="2"/>
      <c r="J133" s="2"/>
      <c r="K133" s="2"/>
      <c r="L133" s="2"/>
      <c r="M133" s="2"/>
      <c r="N133" s="2"/>
      <c r="P133" s="2"/>
      <c r="R133" s="1"/>
      <c r="S133" s="2"/>
      <c r="W133" s="1"/>
      <c r="Z133" s="1"/>
      <c r="AE133" s="1"/>
      <c r="AF133" s="2"/>
      <c r="AH133" s="1"/>
      <c r="AI133" s="2"/>
      <c r="AN133" s="2"/>
      <c r="AQ133" s="2"/>
      <c r="AV133" s="2"/>
      <c r="AY133" s="2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J133" s="1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  <c r="FC133" s="2"/>
    </row>
    <row r="134" spans="2:159" x14ac:dyDescent="0.25">
      <c r="B134" s="1"/>
      <c r="G134" s="2"/>
      <c r="H134" s="2"/>
      <c r="I134" s="2"/>
      <c r="J134" s="2"/>
      <c r="K134" s="2"/>
      <c r="L134" s="2"/>
      <c r="M134" s="2"/>
      <c r="N134" s="2"/>
      <c r="P134" s="2"/>
      <c r="R134" s="1"/>
      <c r="S134" s="2"/>
      <c r="W134" s="1"/>
      <c r="Z134" s="1"/>
      <c r="AE134" s="1"/>
      <c r="AF134" s="2"/>
      <c r="AH134" s="1"/>
      <c r="AI134" s="2"/>
      <c r="AN134" s="2"/>
      <c r="AQ134" s="2"/>
      <c r="AV134" s="2"/>
      <c r="AY134" s="2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J134" s="1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  <c r="FC134" s="2"/>
    </row>
    <row r="135" spans="2:159" x14ac:dyDescent="0.25">
      <c r="B135" s="1"/>
      <c r="G135" s="2"/>
      <c r="H135" s="2"/>
      <c r="I135" s="2"/>
      <c r="J135" s="2"/>
      <c r="K135" s="2"/>
      <c r="L135" s="2"/>
      <c r="M135" s="2"/>
      <c r="N135" s="2"/>
      <c r="P135" s="2"/>
      <c r="R135" s="1"/>
      <c r="S135" s="2"/>
      <c r="W135" s="1"/>
      <c r="Z135" s="1"/>
      <c r="AE135" s="1"/>
      <c r="AF135" s="2"/>
      <c r="AH135" s="1"/>
      <c r="AI135" s="2"/>
      <c r="AN135" s="2"/>
      <c r="AQ135" s="2"/>
      <c r="AV135" s="2"/>
      <c r="AY135" s="2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J135" s="1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  <c r="FC135" s="2"/>
    </row>
    <row r="136" spans="2:159" x14ac:dyDescent="0.25">
      <c r="B136" s="1"/>
      <c r="G136" s="2"/>
      <c r="H136" s="2"/>
      <c r="I136" s="2"/>
      <c r="J136" s="2"/>
      <c r="K136" s="2"/>
      <c r="L136" s="2"/>
      <c r="M136" s="2"/>
      <c r="N136" s="2"/>
      <c r="P136" s="2"/>
      <c r="R136" s="1"/>
      <c r="S136" s="2"/>
      <c r="W136" s="1"/>
      <c r="Z136" s="1"/>
      <c r="AE136" s="1"/>
      <c r="AF136" s="2"/>
      <c r="AH136" s="1"/>
      <c r="AI136" s="2"/>
      <c r="AN136" s="2"/>
      <c r="AQ136" s="2"/>
      <c r="AV136" s="2"/>
      <c r="AY136" s="2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J136" s="1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  <c r="FC136" s="2"/>
    </row>
    <row r="137" spans="2:159" x14ac:dyDescent="0.25">
      <c r="B137" s="1"/>
      <c r="G137" s="2"/>
      <c r="H137" s="2"/>
      <c r="I137" s="2"/>
      <c r="J137" s="2"/>
      <c r="K137" s="2"/>
      <c r="L137" s="2"/>
      <c r="M137" s="2"/>
      <c r="N137" s="2"/>
      <c r="P137" s="2"/>
      <c r="R137" s="1"/>
      <c r="S137" s="2"/>
      <c r="W137" s="1"/>
      <c r="Z137" s="1"/>
      <c r="AE137" s="1"/>
      <c r="AF137" s="2"/>
      <c r="AH137" s="1"/>
      <c r="AI137" s="2"/>
      <c r="AN137" s="2"/>
      <c r="AQ137" s="2"/>
      <c r="AV137" s="2"/>
      <c r="AY137" s="2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J137" s="1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  <c r="FC13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R137"/>
  <sheetViews>
    <sheetView zoomScale="80" zoomScaleNormal="80" zoomScaleSheetLayoutView="100" workbookViewId="0">
      <pane xSplit="2" ySplit="5" topLeftCell="C21" activePane="bottomRight" state="frozen"/>
      <selection activeCell="R29" sqref="R29"/>
      <selection pane="topRight" activeCell="R29" sqref="R29"/>
      <selection pane="bottomLeft" activeCell="R29" sqref="R29"/>
      <selection pane="bottomRight" activeCell="Q36" sqref="Q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6" width="11.140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29" width="9.140625" style="2" customWidth="1"/>
    <col min="30" max="30" width="10.28515625" style="1" customWidth="1"/>
    <col min="31" max="32" width="9.140625" style="2" customWidth="1"/>
    <col min="33" max="33" width="10.28515625" style="2" customWidth="1"/>
    <col min="34" max="34" width="10.42578125" style="2" customWidth="1"/>
    <col min="35" max="35" width="10.5703125" style="1" customWidth="1"/>
    <col min="36" max="36" width="10.42578125" style="2" customWidth="1"/>
    <col min="37" max="37" width="10" style="2" customWidth="1"/>
    <col min="38" max="38" width="11.5703125" style="1" customWidth="1"/>
    <col min="39" max="40" width="9.140625" style="2" customWidth="1"/>
    <col min="41" max="41" width="11.85546875" style="2" customWidth="1"/>
    <col min="42" max="42" width="11.28515625" style="2" customWidth="1"/>
    <col min="43" max="43" width="11.7109375" style="1" customWidth="1"/>
    <col min="44" max="44" width="9.140625" style="2" customWidth="1"/>
    <col min="45" max="45" width="10.85546875" style="2" customWidth="1"/>
    <col min="46" max="46" width="10.85546875" style="1" customWidth="1"/>
    <col min="47" max="47" width="11" style="2" customWidth="1"/>
    <col min="48" max="50" width="11.42578125" style="2" customWidth="1"/>
    <col min="51" max="78" width="9.140625" style="2" customWidth="1"/>
    <col min="79" max="79" width="12.42578125" style="2" customWidth="1"/>
    <col min="80" max="101" width="9.140625" style="2" customWidth="1"/>
    <col min="102" max="102" width="12.140625" style="2" customWidth="1"/>
    <col min="103" max="106" width="9.140625" style="2" customWidth="1"/>
    <col min="107" max="111" width="9.140625" style="2" hidden="1" customWidth="1"/>
    <col min="112" max="112" width="9.140625" style="2" customWidth="1"/>
    <col min="113" max="117" width="9.140625" style="2" hidden="1" customWidth="1"/>
    <col min="118" max="118" width="9.140625" style="2" customWidth="1"/>
    <col min="119" max="123" width="9.140625" style="2" hidden="1" customWidth="1"/>
    <col min="124" max="124" width="9.140625" style="2" customWidth="1"/>
    <col min="125" max="129" width="9.140625" style="2" hidden="1" customWidth="1"/>
    <col min="130" max="130" width="9.140625" style="2" customWidth="1"/>
    <col min="131" max="135" width="9.140625" style="2" hidden="1" customWidth="1"/>
    <col min="136" max="136" width="9.140625" style="1" customWidth="1"/>
    <col min="137" max="141" width="9.140625" style="1" hidden="1" customWidth="1"/>
    <col min="142" max="142" width="9.140625" style="1" customWidth="1"/>
    <col min="143" max="147" width="9.140625" style="1" hidden="1" customWidth="1"/>
    <col min="148" max="148" width="9.140625" style="1" customWidth="1"/>
    <col min="149" max="153" width="9.140625" style="1" hidden="1" customWidth="1"/>
    <col min="154" max="154" width="9.140625" style="1" customWidth="1"/>
    <col min="155" max="184" width="9.140625" style="2" customWidth="1"/>
    <col min="185" max="185" width="9.140625" style="2" hidden="1" customWidth="1"/>
    <col min="186" max="193" width="9.140625" style="2" customWidth="1"/>
    <col min="194" max="194" width="9.140625" style="2" hidden="1" customWidth="1"/>
    <col min="195" max="199" width="9.140625" style="2" customWidth="1"/>
    <col min="200" max="200" width="9.140625" style="2" hidden="1" customWidth="1"/>
    <col min="201" max="210" width="9.140625" style="2" customWidth="1"/>
    <col min="211" max="211" width="9.140625" style="2"/>
    <col min="212" max="214" width="8.85546875" style="2"/>
    <col min="215" max="215" width="12.7109375" style="2" bestFit="1" customWidth="1"/>
    <col min="216" max="16384" width="8.85546875" style="2"/>
  </cols>
  <sheetData>
    <row r="1" spans="1:189" ht="18.75" x14ac:dyDescent="0.3">
      <c r="A1" s="2" t="s">
        <v>53</v>
      </c>
      <c r="B1" s="6" t="s">
        <v>66</v>
      </c>
      <c r="AS1" s="3"/>
    </row>
    <row r="2" spans="1:189" ht="15.75" x14ac:dyDescent="0.25">
      <c r="A2" s="7" t="s">
        <v>49</v>
      </c>
      <c r="I2" s="1" t="str">
        <f>[1]GSVA_cur!$I$3</f>
        <v>As on 17.03.2025</v>
      </c>
    </row>
    <row r="3" spans="1:189" ht="15.75" x14ac:dyDescent="0.25">
      <c r="A3" s="7"/>
      <c r="Q3" s="1"/>
      <c r="S3" s="2"/>
      <c r="T3" s="1"/>
      <c r="X3" s="2"/>
      <c r="AD3" s="2"/>
      <c r="AI3" s="2"/>
      <c r="AL3" s="2"/>
      <c r="AQ3" s="2"/>
      <c r="AT3" s="2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</row>
    <row r="4" spans="1:189" ht="15.75" x14ac:dyDescent="0.25">
      <c r="A4" s="7"/>
      <c r="E4" s="8"/>
      <c r="F4" s="8" t="s">
        <v>57</v>
      </c>
      <c r="Q4" s="1"/>
      <c r="S4" s="2"/>
      <c r="T4" s="1"/>
      <c r="X4" s="2"/>
      <c r="AD4" s="2"/>
      <c r="AI4" s="2"/>
      <c r="AL4" s="2"/>
      <c r="AQ4" s="2"/>
      <c r="AT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F4" s="2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</row>
    <row r="5" spans="1:189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Q5" s="1"/>
      <c r="S5" s="2"/>
      <c r="T5" s="1"/>
      <c r="X5" s="2"/>
      <c r="AD5" s="2"/>
      <c r="AI5" s="2"/>
      <c r="AL5" s="2"/>
      <c r="AQ5" s="2"/>
      <c r="AT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</row>
    <row r="6" spans="1:189" s="10" customFormat="1" ht="15.75" x14ac:dyDescent="0.25">
      <c r="A6" s="17" t="s">
        <v>26</v>
      </c>
      <c r="B6" s="18" t="s">
        <v>2</v>
      </c>
      <c r="C6" s="19">
        <f>SUM(C7:C10)</f>
        <v>282868.4394423748</v>
      </c>
      <c r="D6" s="19">
        <f t="shared" ref="D6:M6" si="0">SUM(D7:D10)</f>
        <v>313890.35661660315</v>
      </c>
      <c r="E6" s="19">
        <f t="shared" si="0"/>
        <v>326926.553016875</v>
      </c>
      <c r="F6" s="19">
        <f t="shared" si="0"/>
        <v>376920</v>
      </c>
      <c r="G6" s="19">
        <f t="shared" si="0"/>
        <v>359195.8492912291</v>
      </c>
      <c r="H6" s="19">
        <f t="shared" si="0"/>
        <v>373430</v>
      </c>
      <c r="I6" s="19">
        <f t="shared" si="0"/>
        <v>378643</v>
      </c>
      <c r="J6" s="19">
        <f t="shared" si="0"/>
        <v>375848</v>
      </c>
      <c r="K6" s="19">
        <f t="shared" si="0"/>
        <v>381777</v>
      </c>
      <c r="L6" s="19">
        <f t="shared" si="0"/>
        <v>426515.04181515967</v>
      </c>
      <c r="M6" s="19">
        <f t="shared" si="0"/>
        <v>392521.58938480885</v>
      </c>
      <c r="N6" s="19">
        <f t="shared" ref="N6" si="1">SUM(N7:N10)</f>
        <v>399653.43119363172</v>
      </c>
      <c r="O6" s="19">
        <f t="shared" ref="O6:P6" si="2">SUM(O7:O10)</f>
        <v>420876.05960913724</v>
      </c>
      <c r="P6" s="19">
        <f t="shared" si="2"/>
        <v>445508.08758809668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G6" s="11"/>
    </row>
    <row r="7" spans="1:189" ht="15.75" x14ac:dyDescent="0.25">
      <c r="A7" s="20">
        <v>1.1000000000000001</v>
      </c>
      <c r="B7" s="21" t="s">
        <v>59</v>
      </c>
      <c r="C7" s="22">
        <v>163103.15717972827</v>
      </c>
      <c r="D7" s="22">
        <v>194210.89075310194</v>
      </c>
      <c r="E7" s="22">
        <v>198256</v>
      </c>
      <c r="F7" s="22">
        <v>207953</v>
      </c>
      <c r="G7" s="22">
        <v>213302.08006180276</v>
      </c>
      <c r="H7" s="22">
        <v>213317</v>
      </c>
      <c r="I7" s="22">
        <v>216247</v>
      </c>
      <c r="J7" s="22">
        <v>210187</v>
      </c>
      <c r="K7" s="22">
        <v>203712</v>
      </c>
      <c r="L7" s="22">
        <v>206157.75541481623</v>
      </c>
      <c r="M7" s="22">
        <v>220013.91883592625</v>
      </c>
      <c r="N7" s="22">
        <v>220100.16137810113</v>
      </c>
      <c r="O7" s="22">
        <v>222650.66076708937</v>
      </c>
      <c r="P7" s="22">
        <v>227654.2866175088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3" t="s">
        <v>60</v>
      </c>
      <c r="C8" s="22">
        <v>59593.165535754502</v>
      </c>
      <c r="D8" s="22">
        <v>59885.41619203845</v>
      </c>
      <c r="E8" s="22">
        <v>67018</v>
      </c>
      <c r="F8" s="22">
        <v>67447</v>
      </c>
      <c r="G8" s="22">
        <v>68832.048244111342</v>
      </c>
      <c r="H8" s="22">
        <v>70878</v>
      </c>
      <c r="I8" s="22">
        <v>73045</v>
      </c>
      <c r="J8" s="22">
        <v>75620</v>
      </c>
      <c r="K8" s="22">
        <v>73576</v>
      </c>
      <c r="L8" s="22">
        <v>69269.242835620185</v>
      </c>
      <c r="M8" s="22">
        <v>25316.628650926799</v>
      </c>
      <c r="N8" s="22">
        <v>35103.78745233782</v>
      </c>
      <c r="O8" s="22">
        <v>35644.074623465225</v>
      </c>
      <c r="P8" s="22">
        <v>36272.553588929222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61</v>
      </c>
      <c r="C9" s="22">
        <v>56090.351648320611</v>
      </c>
      <c r="D9" s="22">
        <v>54645.108129587752</v>
      </c>
      <c r="E9" s="22">
        <v>56185</v>
      </c>
      <c r="F9" s="22">
        <v>95779</v>
      </c>
      <c r="G9" s="22">
        <v>65904.54239696826</v>
      </c>
      <c r="H9" s="22">
        <v>75796</v>
      </c>
      <c r="I9" s="22">
        <v>77581</v>
      </c>
      <c r="J9" s="22">
        <v>77235</v>
      </c>
      <c r="K9" s="22">
        <v>90586</v>
      </c>
      <c r="L9" s="22">
        <v>135762.62989176466</v>
      </c>
      <c r="M9" s="22">
        <v>129857.22537317916</v>
      </c>
      <c r="N9" s="22">
        <v>125056.41777053251</v>
      </c>
      <c r="O9" s="22">
        <v>141068.14076959828</v>
      </c>
      <c r="P9" s="22">
        <v>157587.18851304689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62</v>
      </c>
      <c r="C10" s="22">
        <v>4081.7650785714286</v>
      </c>
      <c r="D10" s="22">
        <v>5148.9415418749995</v>
      </c>
      <c r="E10" s="22">
        <v>5467.5530168750001</v>
      </c>
      <c r="F10" s="22">
        <v>5741</v>
      </c>
      <c r="G10" s="22">
        <v>11157.178588346755</v>
      </c>
      <c r="H10" s="22">
        <v>13439</v>
      </c>
      <c r="I10" s="22">
        <v>11770</v>
      </c>
      <c r="J10" s="22">
        <v>12806</v>
      </c>
      <c r="K10" s="22">
        <v>13903</v>
      </c>
      <c r="L10" s="22">
        <v>15325.413672958621</v>
      </c>
      <c r="M10" s="22">
        <v>17333.816524776623</v>
      </c>
      <c r="N10" s="22">
        <v>19393.064592660292</v>
      </c>
      <c r="O10" s="22">
        <v>21513.183448984375</v>
      </c>
      <c r="P10" s="22">
        <v>23994.05886861177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4" t="s">
        <v>31</v>
      </c>
      <c r="B11" s="21" t="s">
        <v>3</v>
      </c>
      <c r="C11" s="22">
        <v>139436</v>
      </c>
      <c r="D11" s="22">
        <v>114240</v>
      </c>
      <c r="E11" s="22">
        <v>165813.06019528094</v>
      </c>
      <c r="F11" s="22">
        <v>67388</v>
      </c>
      <c r="G11" s="22">
        <v>113094.89316982236</v>
      </c>
      <c r="H11" s="22">
        <v>81806</v>
      </c>
      <c r="I11" s="22">
        <v>72816</v>
      </c>
      <c r="J11" s="22">
        <v>33341</v>
      </c>
      <c r="K11" s="22">
        <v>29382</v>
      </c>
      <c r="L11" s="22">
        <v>31368.791946329609</v>
      </c>
      <c r="M11" s="22">
        <v>36991.654621533591</v>
      </c>
      <c r="N11" s="22">
        <v>43169.787554599789</v>
      </c>
      <c r="O11" s="22">
        <v>46050.063553900109</v>
      </c>
      <c r="P11" s="22">
        <v>49382.806441055982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11" customFormat="1" ht="15.75" x14ac:dyDescent="0.25">
      <c r="A12" s="25"/>
      <c r="B12" s="26" t="s">
        <v>28</v>
      </c>
      <c r="C12" s="27">
        <f>C6+C11</f>
        <v>422304.4394423748</v>
      </c>
      <c r="D12" s="27">
        <f t="shared" ref="D12:M12" si="3">D6+D11</f>
        <v>428130.35661660315</v>
      </c>
      <c r="E12" s="27">
        <f t="shared" si="3"/>
        <v>492739.61321215593</v>
      </c>
      <c r="F12" s="27">
        <f t="shared" si="3"/>
        <v>444308</v>
      </c>
      <c r="G12" s="27">
        <f t="shared" si="3"/>
        <v>472290.74246105144</v>
      </c>
      <c r="H12" s="27">
        <f t="shared" si="3"/>
        <v>455236</v>
      </c>
      <c r="I12" s="27">
        <f t="shared" si="3"/>
        <v>451459</v>
      </c>
      <c r="J12" s="27">
        <f t="shared" si="3"/>
        <v>409189</v>
      </c>
      <c r="K12" s="27">
        <f t="shared" si="3"/>
        <v>411159</v>
      </c>
      <c r="L12" s="27">
        <f t="shared" si="3"/>
        <v>457883.83376148925</v>
      </c>
      <c r="M12" s="27">
        <f t="shared" si="3"/>
        <v>429513.24400634243</v>
      </c>
      <c r="N12" s="27">
        <f t="shared" ref="N12" si="4">N6+N11</f>
        <v>442823.21874823153</v>
      </c>
      <c r="O12" s="27">
        <f t="shared" ref="O12:P12" si="5">O6+O11</f>
        <v>466926.12316303735</v>
      </c>
      <c r="P12" s="27">
        <f t="shared" si="5"/>
        <v>494890.89402915264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9"/>
      <c r="DG12" s="9"/>
      <c r="DH12" s="9"/>
      <c r="DI12" s="9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0"/>
      <c r="GE12" s="10"/>
      <c r="GF12" s="10"/>
    </row>
    <row r="13" spans="1:189" s="1" customFormat="1" ht="15.75" x14ac:dyDescent="0.25">
      <c r="A13" s="28" t="s">
        <v>32</v>
      </c>
      <c r="B13" s="29" t="s">
        <v>4</v>
      </c>
      <c r="C13" s="30">
        <v>464602.96308200946</v>
      </c>
      <c r="D13" s="30">
        <v>466489.98538283492</v>
      </c>
      <c r="E13" s="30">
        <v>382775.81312985078</v>
      </c>
      <c r="F13" s="30">
        <v>316380.45580077462</v>
      </c>
      <c r="G13" s="30">
        <v>156142.26591804146</v>
      </c>
      <c r="H13" s="30">
        <v>182347.36141549182</v>
      </c>
      <c r="I13" s="30">
        <v>223499.05498379047</v>
      </c>
      <c r="J13" s="30">
        <v>233341.2612784981</v>
      </c>
      <c r="K13" s="30">
        <v>268229.54758585111</v>
      </c>
      <c r="L13" s="30">
        <v>224013.53791054667</v>
      </c>
      <c r="M13" s="30">
        <v>271701.51714154665</v>
      </c>
      <c r="N13" s="30">
        <v>269042.62072844291</v>
      </c>
      <c r="O13" s="30">
        <v>278790.82092970412</v>
      </c>
      <c r="P13" s="30">
        <v>286715.83625874209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24" t="s">
        <v>33</v>
      </c>
      <c r="B14" s="21" t="s">
        <v>5</v>
      </c>
      <c r="C14" s="22">
        <v>45558</v>
      </c>
      <c r="D14" s="22">
        <v>45903</v>
      </c>
      <c r="E14" s="22">
        <v>51283</v>
      </c>
      <c r="F14" s="22">
        <v>50725</v>
      </c>
      <c r="G14" s="22">
        <v>39704.473740679678</v>
      </c>
      <c r="H14" s="22">
        <v>33769</v>
      </c>
      <c r="I14" s="22">
        <v>33180.183973543266</v>
      </c>
      <c r="J14" s="22">
        <v>49229</v>
      </c>
      <c r="K14" s="22">
        <v>34759</v>
      </c>
      <c r="L14" s="22">
        <v>35426.436197801682</v>
      </c>
      <c r="M14" s="22">
        <v>47796.437488622978</v>
      </c>
      <c r="N14" s="22">
        <v>55808.800798746524</v>
      </c>
      <c r="O14" s="22">
        <v>62397.299802218869</v>
      </c>
      <c r="P14" s="22">
        <v>66891.573749083022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4" t="s">
        <v>34</v>
      </c>
      <c r="B15" s="21" t="s">
        <v>6</v>
      </c>
      <c r="C15" s="22">
        <v>113619.36356436624</v>
      </c>
      <c r="D15" s="22">
        <v>97027.271998373995</v>
      </c>
      <c r="E15" s="22">
        <v>100372</v>
      </c>
      <c r="F15" s="22">
        <v>105083</v>
      </c>
      <c r="G15" s="22">
        <v>126077.10800568451</v>
      </c>
      <c r="H15" s="22">
        <v>113894</v>
      </c>
      <c r="I15" s="22">
        <v>124560</v>
      </c>
      <c r="J15" s="22">
        <v>120674</v>
      </c>
      <c r="K15" s="22">
        <v>115221</v>
      </c>
      <c r="L15" s="22">
        <v>105942.48056364435</v>
      </c>
      <c r="M15" s="22">
        <v>123859.52357464339</v>
      </c>
      <c r="N15" s="22">
        <v>135175.4951659996</v>
      </c>
      <c r="O15" s="22">
        <v>143283.94276886937</v>
      </c>
      <c r="P15" s="22">
        <v>151308.73291058975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11" customFormat="1" ht="15.75" x14ac:dyDescent="0.25">
      <c r="A16" s="25"/>
      <c r="B16" s="26" t="s">
        <v>29</v>
      </c>
      <c r="C16" s="27">
        <f>+C13+C14+C15</f>
        <v>623780.3266463757</v>
      </c>
      <c r="D16" s="27">
        <f t="shared" ref="D16:M16" si="6">+D13+D14+D15</f>
        <v>609420.25738120894</v>
      </c>
      <c r="E16" s="27">
        <f t="shared" si="6"/>
        <v>534430.81312985078</v>
      </c>
      <c r="F16" s="27">
        <f t="shared" si="6"/>
        <v>472188.45580077462</v>
      </c>
      <c r="G16" s="27">
        <f t="shared" si="6"/>
        <v>321923.84766440565</v>
      </c>
      <c r="H16" s="27">
        <f t="shared" si="6"/>
        <v>330010.36141549179</v>
      </c>
      <c r="I16" s="27">
        <f t="shared" si="6"/>
        <v>381239.23895733373</v>
      </c>
      <c r="J16" s="27">
        <f t="shared" si="6"/>
        <v>403244.2612784981</v>
      </c>
      <c r="K16" s="27">
        <f t="shared" si="6"/>
        <v>418209.54758585111</v>
      </c>
      <c r="L16" s="27">
        <f t="shared" si="6"/>
        <v>365382.45467199269</v>
      </c>
      <c r="M16" s="27">
        <f t="shared" si="6"/>
        <v>443357.47820481297</v>
      </c>
      <c r="N16" s="27">
        <f t="shared" ref="N16" si="7">+N13+N14+N15</f>
        <v>460026.91669318906</v>
      </c>
      <c r="O16" s="27">
        <f t="shared" ref="O16:P16" si="8">+O13+O14+O15</f>
        <v>484472.06350079237</v>
      </c>
      <c r="P16" s="27">
        <f t="shared" si="8"/>
        <v>504916.1429184149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9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9"/>
      <c r="DH16" s="9"/>
      <c r="DI16" s="9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9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9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0"/>
      <c r="GE16" s="10"/>
      <c r="GF16" s="10"/>
    </row>
    <row r="17" spans="1:189" s="10" customFormat="1" ht="15.75" x14ac:dyDescent="0.25">
      <c r="A17" s="17" t="s">
        <v>35</v>
      </c>
      <c r="B17" s="18" t="s">
        <v>7</v>
      </c>
      <c r="C17" s="19">
        <f>C18+C19</f>
        <v>258057.6466255764</v>
      </c>
      <c r="D17" s="19">
        <f t="shared" ref="D17:M17" si="9">D18+D19</f>
        <v>298977.5992739416</v>
      </c>
      <c r="E17" s="19">
        <f t="shared" si="9"/>
        <v>328737.50910511828</v>
      </c>
      <c r="F17" s="19">
        <f t="shared" si="9"/>
        <v>336505.20133436134</v>
      </c>
      <c r="G17" s="19">
        <f t="shared" si="9"/>
        <v>394421.95503598254</v>
      </c>
      <c r="H17" s="19">
        <f t="shared" si="9"/>
        <v>446270.09966690303</v>
      </c>
      <c r="I17" s="19">
        <f t="shared" si="9"/>
        <v>498906.23787697143</v>
      </c>
      <c r="J17" s="19">
        <f t="shared" si="9"/>
        <v>572363.228758201</v>
      </c>
      <c r="K17" s="19">
        <f t="shared" si="9"/>
        <v>628937.75943055796</v>
      </c>
      <c r="L17" s="19">
        <f t="shared" si="9"/>
        <v>525772.63196214824</v>
      </c>
      <c r="M17" s="19">
        <f t="shared" si="9"/>
        <v>540262.62920485577</v>
      </c>
      <c r="N17" s="19">
        <f t="shared" ref="N17" si="10">N18+N19</f>
        <v>610313.60178854852</v>
      </c>
      <c r="O17" s="19">
        <f t="shared" ref="O17:P17" si="11">O18+O19</f>
        <v>647603.10732870095</v>
      </c>
      <c r="P17" s="19">
        <f t="shared" si="11"/>
        <v>680218.27215650852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G17" s="11"/>
    </row>
    <row r="18" spans="1:189" ht="15.75" x14ac:dyDescent="0.25">
      <c r="A18" s="20">
        <v>6.1</v>
      </c>
      <c r="B18" s="21" t="s">
        <v>8</v>
      </c>
      <c r="C18" s="22">
        <v>239039.63090231718</v>
      </c>
      <c r="D18" s="22">
        <v>279603.08113499009</v>
      </c>
      <c r="E18" s="22">
        <v>308764.79054346518</v>
      </c>
      <c r="F18" s="22">
        <v>316020.96311338618</v>
      </c>
      <c r="G18" s="22">
        <v>371229.6114691752</v>
      </c>
      <c r="H18" s="22">
        <v>421087.96781086031</v>
      </c>
      <c r="I18" s="22">
        <v>471442.27103518753</v>
      </c>
      <c r="J18" s="22">
        <v>541934.49500631576</v>
      </c>
      <c r="K18" s="22">
        <v>596406.94460991037</v>
      </c>
      <c r="L18" s="22">
        <v>511837.80768542632</v>
      </c>
      <c r="M18" s="22">
        <v>520900.11123505241</v>
      </c>
      <c r="N18" s="22">
        <v>578288.27687404677</v>
      </c>
      <c r="O18" s="22">
        <v>612571.1083227786</v>
      </c>
      <c r="P18" s="22">
        <v>642730.1885726949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19018.01572325921</v>
      </c>
      <c r="D19" s="22">
        <v>19374.518138951498</v>
      </c>
      <c r="E19" s="22">
        <v>19972.71856165311</v>
      </c>
      <c r="F19" s="22">
        <v>20484.238220975123</v>
      </c>
      <c r="G19" s="22">
        <v>23192.343566807318</v>
      </c>
      <c r="H19" s="22">
        <v>25182.131856042746</v>
      </c>
      <c r="I19" s="22">
        <v>27463.966841783909</v>
      </c>
      <c r="J19" s="22">
        <v>30428.733751885222</v>
      </c>
      <c r="K19" s="22">
        <v>32530.814820647636</v>
      </c>
      <c r="L19" s="22">
        <v>13934.824276721916</v>
      </c>
      <c r="M19" s="22">
        <v>19362.517969803332</v>
      </c>
      <c r="N19" s="22">
        <v>32025.324914501707</v>
      </c>
      <c r="O19" s="22">
        <v>35031.999005922393</v>
      </c>
      <c r="P19" s="22">
        <v>37488.083583813677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10" customFormat="1" ht="30" x14ac:dyDescent="0.25">
      <c r="A20" s="32" t="s">
        <v>36</v>
      </c>
      <c r="B20" s="33" t="s">
        <v>10</v>
      </c>
      <c r="C20" s="19">
        <f>SUM(C21:C27)</f>
        <v>95614.657820414403</v>
      </c>
      <c r="D20" s="19">
        <f t="shared" ref="D20:M20" si="12">SUM(D21:D27)</f>
        <v>106249.77350912002</v>
      </c>
      <c r="E20" s="19">
        <f t="shared" si="12"/>
        <v>112657.10560018726</v>
      </c>
      <c r="F20" s="19">
        <f t="shared" si="12"/>
        <v>118599.85934941423</v>
      </c>
      <c r="G20" s="19">
        <f t="shared" si="12"/>
        <v>127467.31583997296</v>
      </c>
      <c r="H20" s="19">
        <f t="shared" si="12"/>
        <v>132695.08569475112</v>
      </c>
      <c r="I20" s="19">
        <f t="shared" si="12"/>
        <v>135324.26114799088</v>
      </c>
      <c r="J20" s="19">
        <f t="shared" si="12"/>
        <v>138628.88884118159</v>
      </c>
      <c r="K20" s="19">
        <f t="shared" si="12"/>
        <v>144411.60084759502</v>
      </c>
      <c r="L20" s="19">
        <f t="shared" si="12"/>
        <v>115922.50299000161</v>
      </c>
      <c r="M20" s="19">
        <f t="shared" si="12"/>
        <v>176801.64570159197</v>
      </c>
      <c r="N20" s="19">
        <f t="shared" ref="N20" si="13">SUM(N21:N27)</f>
        <v>192139.16354335105</v>
      </c>
      <c r="O20" s="19">
        <f t="shared" ref="O20:P20" si="14">SUM(O21:O27)</f>
        <v>209046.6216742637</v>
      </c>
      <c r="P20" s="19">
        <f t="shared" si="14"/>
        <v>229925.80725965023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G20" s="11"/>
    </row>
    <row r="21" spans="1:189" ht="15.75" x14ac:dyDescent="0.25">
      <c r="A21" s="20">
        <v>7.1</v>
      </c>
      <c r="B21" s="21" t="s">
        <v>11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>
        <v>0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12</v>
      </c>
      <c r="C22" s="22">
        <v>70234.566679508818</v>
      </c>
      <c r="D22" s="22">
        <v>76905.568614577438</v>
      </c>
      <c r="E22" s="22">
        <v>78595.212284805166</v>
      </c>
      <c r="F22" s="22">
        <v>79844</v>
      </c>
      <c r="G22" s="22">
        <v>84056</v>
      </c>
      <c r="H22" s="22">
        <v>88292.423850141888</v>
      </c>
      <c r="I22" s="22">
        <v>90508.196116618332</v>
      </c>
      <c r="J22" s="22">
        <v>94888.168865481086</v>
      </c>
      <c r="K22" s="22">
        <v>96047.627080180406</v>
      </c>
      <c r="L22" s="22">
        <v>67568.531434073433</v>
      </c>
      <c r="M22" s="22">
        <v>125875.08498736104</v>
      </c>
      <c r="N22" s="22">
        <v>135138.84267617555</v>
      </c>
      <c r="O22" s="22">
        <v>147629.1868731007</v>
      </c>
      <c r="P22" s="22">
        <v>164377.9745040035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14</v>
      </c>
      <c r="C24" s="22">
        <v>325.07151749767206</v>
      </c>
      <c r="D24" s="22">
        <v>561.05670074416003</v>
      </c>
      <c r="E24" s="22">
        <v>455.62458087653511</v>
      </c>
      <c r="F24" s="22">
        <v>716.09986723418285</v>
      </c>
      <c r="G24" s="22">
        <v>87.896293285271753</v>
      </c>
      <c r="H24" s="22">
        <v>92.00069758161122</v>
      </c>
      <c r="I24" s="22">
        <v>75.460228172955709</v>
      </c>
      <c r="J24" s="22">
        <v>34.699904817401467</v>
      </c>
      <c r="K24" s="22">
        <v>145.96261879854481</v>
      </c>
      <c r="L24" s="22">
        <v>34.585445029982232</v>
      </c>
      <c r="M24" s="22">
        <v>220.69531810847607</v>
      </c>
      <c r="N24" s="22">
        <v>320.54707165854899</v>
      </c>
      <c r="O24" s="22">
        <v>558.83383939098189</v>
      </c>
      <c r="P24" s="22">
        <v>781.70512401910867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20">
        <v>7.5</v>
      </c>
      <c r="B25" s="21" t="s">
        <v>15</v>
      </c>
      <c r="C25" s="22"/>
      <c r="D25" s="22"/>
      <c r="E25" s="22"/>
      <c r="F25" s="22"/>
      <c r="G25" s="22"/>
      <c r="H25" s="22">
        <v>1167.0436509090398</v>
      </c>
      <c r="I25" s="22">
        <v>1220.3973790110872</v>
      </c>
      <c r="J25" s="22">
        <v>1467.3102530938183</v>
      </c>
      <c r="K25" s="22">
        <v>1403.4241731864561</v>
      </c>
      <c r="L25" s="22">
        <v>418.22721316556152</v>
      </c>
      <c r="M25" s="22">
        <v>658.52015341325068</v>
      </c>
      <c r="N25" s="22">
        <v>1003.0924675240368</v>
      </c>
      <c r="O25" s="22">
        <v>1185.5930062753321</v>
      </c>
      <c r="P25" s="22">
        <v>1348.7671852661615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16</v>
      </c>
      <c r="C26" s="22">
        <v>287.69563004000031</v>
      </c>
      <c r="D26" s="22">
        <v>297.11600839815452</v>
      </c>
      <c r="E26" s="22">
        <v>319.75448850139128</v>
      </c>
      <c r="F26" s="22">
        <v>369.1919099948355</v>
      </c>
      <c r="G26" s="22">
        <v>423.30840408383057</v>
      </c>
      <c r="H26" s="22">
        <v>446.14449767557403</v>
      </c>
      <c r="I26" s="22">
        <v>466.84368449137014</v>
      </c>
      <c r="J26" s="22">
        <v>1616.758332353264</v>
      </c>
      <c r="K26" s="22">
        <v>1646.3974376797628</v>
      </c>
      <c r="L26" s="22">
        <v>1665.7794435568414</v>
      </c>
      <c r="M26" s="22">
        <v>1635.4160639013362</v>
      </c>
      <c r="N26" s="22">
        <v>1704.5299669082071</v>
      </c>
      <c r="O26" s="22">
        <v>1727.2075355779575</v>
      </c>
      <c r="P26" s="22">
        <v>1748.0223643895915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20">
        <v>7.7</v>
      </c>
      <c r="B27" s="21" t="s">
        <v>17</v>
      </c>
      <c r="C27" s="22">
        <v>24767.323993367922</v>
      </c>
      <c r="D27" s="22">
        <v>28486.032185400276</v>
      </c>
      <c r="E27" s="22">
        <v>33286.514246004168</v>
      </c>
      <c r="F27" s="22">
        <v>37670.567572185202</v>
      </c>
      <c r="G27" s="22">
        <v>42900.111142603848</v>
      </c>
      <c r="H27" s="22">
        <v>42697.472998443001</v>
      </c>
      <c r="I27" s="22">
        <v>43053.363739697132</v>
      </c>
      <c r="J27" s="22">
        <v>40621.951485436024</v>
      </c>
      <c r="K27" s="22">
        <v>45168.189537749873</v>
      </c>
      <c r="L27" s="22">
        <v>46235.379454175803</v>
      </c>
      <c r="M27" s="22">
        <v>48411.929178807841</v>
      </c>
      <c r="N27" s="22">
        <v>53972.151361084703</v>
      </c>
      <c r="O27" s="22">
        <v>57945.800419918734</v>
      </c>
      <c r="P27" s="22">
        <v>61669.338081971851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4" t="s">
        <v>37</v>
      </c>
      <c r="B28" s="21" t="s">
        <v>18</v>
      </c>
      <c r="C28" s="22">
        <v>55825</v>
      </c>
      <c r="D28" s="22">
        <v>55439</v>
      </c>
      <c r="E28" s="22">
        <v>55476</v>
      </c>
      <c r="F28" s="22">
        <v>61276.747727011796</v>
      </c>
      <c r="G28" s="22">
        <v>64949</v>
      </c>
      <c r="H28" s="22">
        <v>66410</v>
      </c>
      <c r="I28" s="22">
        <v>70346.764861194475</v>
      </c>
      <c r="J28" s="22">
        <v>60435.397606417733</v>
      </c>
      <c r="K28" s="22">
        <v>68290.37407945747</v>
      </c>
      <c r="L28" s="22">
        <v>70289.355547058047</v>
      </c>
      <c r="M28" s="22">
        <v>68655</v>
      </c>
      <c r="N28" s="22">
        <v>69714</v>
      </c>
      <c r="O28" s="22">
        <v>72248.220826074888</v>
      </c>
      <c r="P28" s="22">
        <v>73273.016840252036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24" t="s">
        <v>38</v>
      </c>
      <c r="B29" s="21" t="s">
        <v>19</v>
      </c>
      <c r="C29" s="22">
        <v>115442.7543756775</v>
      </c>
      <c r="D29" s="22">
        <v>117668.85752789892</v>
      </c>
      <c r="E29" s="22">
        <v>121014</v>
      </c>
      <c r="F29" s="22">
        <v>125149</v>
      </c>
      <c r="G29" s="22">
        <v>132768.91988123039</v>
      </c>
      <c r="H29" s="22">
        <v>122905</v>
      </c>
      <c r="I29" s="22">
        <v>124180.23961847229</v>
      </c>
      <c r="J29" s="22">
        <v>125181</v>
      </c>
      <c r="K29" s="22">
        <v>126452</v>
      </c>
      <c r="L29" s="22">
        <v>118280.71626207409</v>
      </c>
      <c r="M29" s="22">
        <v>119016.66475767417</v>
      </c>
      <c r="N29" s="22">
        <v>123968.64648959365</v>
      </c>
      <c r="O29" s="22">
        <v>126720.41109388064</v>
      </c>
      <c r="P29" s="22">
        <v>129779.22422411751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4" t="s">
        <v>39</v>
      </c>
      <c r="B30" s="21" t="s">
        <v>54</v>
      </c>
      <c r="C30" s="22">
        <v>177913</v>
      </c>
      <c r="D30" s="22">
        <v>168912</v>
      </c>
      <c r="E30" s="22">
        <v>178420</v>
      </c>
      <c r="F30" s="22">
        <v>197251</v>
      </c>
      <c r="G30" s="22">
        <v>197118.04387838917</v>
      </c>
      <c r="H30" s="22">
        <v>208591</v>
      </c>
      <c r="I30" s="22">
        <v>221077</v>
      </c>
      <c r="J30" s="22">
        <v>259967.92684586596</v>
      </c>
      <c r="K30" s="22">
        <v>276200</v>
      </c>
      <c r="L30" s="22">
        <v>263608.01529519737</v>
      </c>
      <c r="M30" s="22">
        <v>268082.54571159289</v>
      </c>
      <c r="N30" s="22">
        <v>286475.69449779682</v>
      </c>
      <c r="O30" s="22">
        <v>298734.59132471494</v>
      </c>
      <c r="P30" s="22">
        <v>313290.56416716852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4" t="s">
        <v>40</v>
      </c>
      <c r="B31" s="21" t="s">
        <v>20</v>
      </c>
      <c r="C31" s="22">
        <v>143244</v>
      </c>
      <c r="D31" s="22">
        <v>146118.15572867048</v>
      </c>
      <c r="E31" s="22">
        <v>155272</v>
      </c>
      <c r="F31" s="22">
        <v>158169</v>
      </c>
      <c r="G31" s="22">
        <v>164863.26271909048</v>
      </c>
      <c r="H31" s="22">
        <v>189171</v>
      </c>
      <c r="I31" s="22">
        <v>209733</v>
      </c>
      <c r="J31" s="22">
        <v>240130</v>
      </c>
      <c r="K31" s="22">
        <v>246168</v>
      </c>
      <c r="L31" s="22">
        <v>208667.9647919292</v>
      </c>
      <c r="M31" s="22">
        <v>237191.69584442792</v>
      </c>
      <c r="N31" s="22">
        <v>263163.17986827716</v>
      </c>
      <c r="O31" s="22">
        <v>279042.95732784871</v>
      </c>
      <c r="P31" s="22">
        <v>296302.51451455057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11" customFormat="1" ht="15.75" x14ac:dyDescent="0.25">
      <c r="A32" s="25"/>
      <c r="B32" s="26" t="s">
        <v>30</v>
      </c>
      <c r="C32" s="27">
        <f>C17+C20+C28+C29+C30+C31</f>
        <v>846097.05882166838</v>
      </c>
      <c r="D32" s="27">
        <f t="shared" ref="D32:K32" si="15">D17+D20+D28+D29+D30+D31</f>
        <v>893365.38603963098</v>
      </c>
      <c r="E32" s="27">
        <f t="shared" si="15"/>
        <v>951576.61470530555</v>
      </c>
      <c r="F32" s="27">
        <f t="shared" si="15"/>
        <v>996950.80841078737</v>
      </c>
      <c r="G32" s="27">
        <f t="shared" si="15"/>
        <v>1081588.4973546655</v>
      </c>
      <c r="H32" s="27">
        <f t="shared" si="15"/>
        <v>1166042.185361654</v>
      </c>
      <c r="I32" s="27">
        <f t="shared" si="15"/>
        <v>1259567.503504629</v>
      </c>
      <c r="J32" s="27">
        <f t="shared" si="15"/>
        <v>1396706.4420516663</v>
      </c>
      <c r="K32" s="27">
        <f t="shared" si="15"/>
        <v>1490459.7343576103</v>
      </c>
      <c r="L32" s="27">
        <f t="shared" ref="L32:M32" si="16">L17+L20+L28+L29+L30+L31</f>
        <v>1302541.1868484083</v>
      </c>
      <c r="M32" s="27">
        <f t="shared" si="16"/>
        <v>1410010.1812201429</v>
      </c>
      <c r="N32" s="27">
        <f t="shared" ref="N32" si="17">N17+N20+N28+N29+N30+N31</f>
        <v>1545774.2861875673</v>
      </c>
      <c r="O32" s="27">
        <f t="shared" ref="O32:P32" si="18">O17+O20+O28+O29+O30+O31</f>
        <v>1633395.909575484</v>
      </c>
      <c r="P32" s="27">
        <f t="shared" si="18"/>
        <v>1722789.3991622473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9"/>
      <c r="DG32" s="9"/>
      <c r="DH32" s="9"/>
      <c r="DI32" s="9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0"/>
      <c r="GE32" s="10"/>
      <c r="GF32" s="10"/>
    </row>
    <row r="33" spans="1:189" s="10" customFormat="1" ht="15.75" x14ac:dyDescent="0.25">
      <c r="A33" s="17" t="s">
        <v>27</v>
      </c>
      <c r="B33" s="34" t="s">
        <v>41</v>
      </c>
      <c r="C33" s="19">
        <f t="shared" ref="C33" si="19">C6+C11+C13+C14+C15+C17+C20+C28+C29+C30+C31</f>
        <v>1892181.8249104186</v>
      </c>
      <c r="D33" s="19">
        <f t="shared" ref="D33:K33" si="20">D6+D11+D13+D14+D15+D17+D20+D28+D29+D30+D31</f>
        <v>1930916.0000374434</v>
      </c>
      <c r="E33" s="19">
        <f t="shared" si="20"/>
        <v>1978747.0410473123</v>
      </c>
      <c r="F33" s="19">
        <f t="shared" si="20"/>
        <v>1913447.264211562</v>
      </c>
      <c r="G33" s="19">
        <f t="shared" si="20"/>
        <v>1875803.0874801227</v>
      </c>
      <c r="H33" s="19">
        <f t="shared" si="20"/>
        <v>1951288.5467771459</v>
      </c>
      <c r="I33" s="19">
        <f t="shared" si="20"/>
        <v>2092265.7424619626</v>
      </c>
      <c r="J33" s="19">
        <f t="shared" si="20"/>
        <v>2209139.7033301643</v>
      </c>
      <c r="K33" s="19">
        <f t="shared" si="20"/>
        <v>2319828.2819434614</v>
      </c>
      <c r="L33" s="19">
        <f t="shared" ref="L33:M33" si="21">L6+L11+L13+L14+L15+L17+L20+L28+L29+L30+L31</f>
        <v>2125807.4752818905</v>
      </c>
      <c r="M33" s="19">
        <f t="shared" si="21"/>
        <v>2282880.9034312982</v>
      </c>
      <c r="N33" s="19">
        <f t="shared" ref="N33" si="22">N6+N11+N13+N14+N15+N17+N20+N28+N29+N30+N31</f>
        <v>2448624.4216289879</v>
      </c>
      <c r="O33" s="19">
        <f t="shared" ref="O33:P33" si="23">O6+O11+O13+O14+O15+O17+O20+O28+O29+O30+O31</f>
        <v>2584794.0962393135</v>
      </c>
      <c r="P33" s="19">
        <f t="shared" si="23"/>
        <v>2722596.4361098148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G33" s="11"/>
    </row>
    <row r="34" spans="1:189" ht="15.75" x14ac:dyDescent="0.25">
      <c r="A34" s="37" t="s">
        <v>43</v>
      </c>
      <c r="B34" s="38" t="s">
        <v>25</v>
      </c>
      <c r="C34" s="22">
        <v>152456.01298907335</v>
      </c>
      <c r="D34" s="22">
        <v>168648.90710677547</v>
      </c>
      <c r="E34" s="22">
        <v>150560.97638131116</v>
      </c>
      <c r="F34" s="22">
        <v>151096.92695589236</v>
      </c>
      <c r="G34" s="22">
        <v>227393.75968902957</v>
      </c>
      <c r="H34" s="22">
        <v>251395.12568728111</v>
      </c>
      <c r="I34" s="22">
        <v>184306.54966511519</v>
      </c>
      <c r="J34" s="22">
        <v>184281.28555531765</v>
      </c>
      <c r="K34" s="22">
        <v>193271.93185200851</v>
      </c>
      <c r="L34" s="22">
        <v>209710.07148274634</v>
      </c>
      <c r="M34" s="22">
        <v>258894.16097018105</v>
      </c>
      <c r="N34" s="22">
        <v>280937.89397355961</v>
      </c>
      <c r="O34" s="22">
        <v>312171.02814032236</v>
      </c>
      <c r="P34" s="22">
        <v>334472.37241771328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37" t="s">
        <v>44</v>
      </c>
      <c r="B35" s="38" t="s">
        <v>24</v>
      </c>
      <c r="C35" s="22">
        <v>52863</v>
      </c>
      <c r="D35" s="22">
        <v>64208.370076589425</v>
      </c>
      <c r="E35" s="22">
        <v>56737.392916657052</v>
      </c>
      <c r="F35" s="22">
        <v>50510.94198343475</v>
      </c>
      <c r="G35" s="22">
        <v>39355.049891041599</v>
      </c>
      <c r="H35" s="22">
        <v>29660.825489271236</v>
      </c>
      <c r="I35" s="22">
        <v>20139.211109849777</v>
      </c>
      <c r="J35" s="22">
        <v>21535.937177818771</v>
      </c>
      <c r="K35" s="22">
        <v>20761.124938364228</v>
      </c>
      <c r="L35" s="22">
        <v>38826.09868900814</v>
      </c>
      <c r="M35" s="22">
        <v>54206.274555151889</v>
      </c>
      <c r="N35" s="22">
        <v>50655.747543545214</v>
      </c>
      <c r="O35" s="22">
        <v>62732.842594432237</v>
      </c>
      <c r="P35" s="22">
        <v>65869.216464943427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11" customFormat="1" ht="15.75" x14ac:dyDescent="0.25">
      <c r="A36" s="35" t="s">
        <v>45</v>
      </c>
      <c r="B36" s="36" t="s">
        <v>55</v>
      </c>
      <c r="C36" s="27">
        <f>C33+C34-C35</f>
        <v>1991774.8378994919</v>
      </c>
      <c r="D36" s="27">
        <f t="shared" ref="D36:M36" si="24">D33+D34-D35</f>
        <v>2035356.5370676292</v>
      </c>
      <c r="E36" s="27">
        <f t="shared" si="24"/>
        <v>2072570.6245119665</v>
      </c>
      <c r="F36" s="27">
        <f t="shared" si="24"/>
        <v>2014033.2491840194</v>
      </c>
      <c r="G36" s="27">
        <f t="shared" si="24"/>
        <v>2063841.7972781109</v>
      </c>
      <c r="H36" s="27">
        <f t="shared" si="24"/>
        <v>2173022.8469751556</v>
      </c>
      <c r="I36" s="27">
        <f t="shared" si="24"/>
        <v>2256433.0810172283</v>
      </c>
      <c r="J36" s="27">
        <f t="shared" si="24"/>
        <v>2371885.0517076631</v>
      </c>
      <c r="K36" s="27">
        <f t="shared" si="24"/>
        <v>2492339.0888571059</v>
      </c>
      <c r="L36" s="27">
        <f t="shared" si="24"/>
        <v>2296691.4480756288</v>
      </c>
      <c r="M36" s="27">
        <f t="shared" si="24"/>
        <v>2487568.7898463276</v>
      </c>
      <c r="N36" s="27">
        <f t="shared" ref="N36" si="25">N33+N34-N35</f>
        <v>2678906.568059002</v>
      </c>
      <c r="O36" s="27">
        <f t="shared" ref="O36:P36" si="26">O33+O34-O35</f>
        <v>2834232.2817852036</v>
      </c>
      <c r="P36" s="27">
        <f t="shared" si="26"/>
        <v>2991199.5920625851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9"/>
      <c r="DG36" s="9"/>
      <c r="DH36" s="9"/>
      <c r="DI36" s="9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11" customFormat="1" ht="15.75" x14ac:dyDescent="0.25">
      <c r="A37" s="35" t="s">
        <v>46</v>
      </c>
      <c r="B37" s="36" t="s">
        <v>42</v>
      </c>
      <c r="C37" s="27">
        <f>GSVA_cur!C37</f>
        <v>30150</v>
      </c>
      <c r="D37" s="27">
        <f>GSVA_cur!D37</f>
        <v>30480</v>
      </c>
      <c r="E37" s="27">
        <f>GSVA_cur!E37</f>
        <v>30800</v>
      </c>
      <c r="F37" s="27">
        <f>GSVA_cur!F37</f>
        <v>31130</v>
      </c>
      <c r="G37" s="27">
        <f>GSVA_cur!G37</f>
        <v>31450</v>
      </c>
      <c r="H37" s="27">
        <f>GSVA_cur!H37</f>
        <v>31760</v>
      </c>
      <c r="I37" s="27">
        <f>GSVA_cur!I37</f>
        <v>32080</v>
      </c>
      <c r="J37" s="27">
        <f>GSVA_cur!J37</f>
        <v>32400</v>
      </c>
      <c r="K37" s="27">
        <f>GSVA_cur!K37</f>
        <v>32720</v>
      </c>
      <c r="L37" s="27">
        <f>GSVA_cur!L37</f>
        <v>33030</v>
      </c>
      <c r="M37" s="27">
        <f>GSVA_cur!M37</f>
        <v>33330</v>
      </c>
      <c r="N37" s="27">
        <f>GSVA_cur!N37</f>
        <v>33640</v>
      </c>
      <c r="O37" s="27">
        <f>GSVA_cur!O37</f>
        <v>33940</v>
      </c>
      <c r="P37" s="27">
        <f>GSVA_cur!P37</f>
        <v>34250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</row>
    <row r="38" spans="1:189" s="11" customFormat="1" ht="15.75" x14ac:dyDescent="0.25">
      <c r="A38" s="35" t="s">
        <v>47</v>
      </c>
      <c r="B38" s="36" t="s">
        <v>58</v>
      </c>
      <c r="C38" s="27">
        <f>C36/C37*1000</f>
        <v>66062.183678258429</v>
      </c>
      <c r="D38" s="27">
        <f t="shared" ref="D38:M38" si="27">D36/D37*1000</f>
        <v>66776.78927387236</v>
      </c>
      <c r="E38" s="27">
        <f t="shared" si="27"/>
        <v>67291.254042596309</v>
      </c>
      <c r="F38" s="27">
        <f t="shared" si="27"/>
        <v>64697.502383039493</v>
      </c>
      <c r="G38" s="27">
        <f t="shared" si="27"/>
        <v>65622.950628874751</v>
      </c>
      <c r="H38" s="27">
        <f t="shared" si="27"/>
        <v>68420.114829192549</v>
      </c>
      <c r="I38" s="27">
        <f t="shared" si="27"/>
        <v>70337.689557893653</v>
      </c>
      <c r="J38" s="27">
        <f t="shared" si="27"/>
        <v>73206.328756409348</v>
      </c>
      <c r="K38" s="27">
        <f t="shared" si="27"/>
        <v>76171.73254453257</v>
      </c>
      <c r="L38" s="27">
        <f t="shared" si="27"/>
        <v>69533.4982765858</v>
      </c>
      <c r="M38" s="27">
        <f t="shared" si="27"/>
        <v>74634.527148104637</v>
      </c>
      <c r="N38" s="27">
        <f t="shared" ref="N38" si="28">N36/N37*1000</f>
        <v>79634.559098067839</v>
      </c>
      <c r="O38" s="27">
        <f t="shared" ref="O38" si="29">O36/O37*1000</f>
        <v>83507.138532268815</v>
      </c>
      <c r="P38" s="27">
        <f t="shared" ref="P38" si="30">P36/P37*1000</f>
        <v>87334.294658761602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BY38" s="12"/>
      <c r="BZ38" s="12"/>
      <c r="CA38" s="12"/>
      <c r="CB38" s="12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</row>
    <row r="39" spans="1:189" x14ac:dyDescent="0.25">
      <c r="A39" s="2" t="s">
        <v>75</v>
      </c>
      <c r="Q39" s="1"/>
      <c r="S39" s="2"/>
      <c r="T39" s="1"/>
      <c r="X39" s="2"/>
      <c r="AD39" s="2"/>
      <c r="AI39" s="2"/>
      <c r="AL39" s="2"/>
      <c r="AQ39" s="2"/>
      <c r="AT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F39" s="2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</row>
    <row r="40" spans="1:189" s="11" customFormat="1" x14ac:dyDescent="0.25">
      <c r="A40" s="2"/>
      <c r="B40" s="2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CO40" s="10"/>
      <c r="CP40" s="10"/>
      <c r="CQ40" s="10"/>
      <c r="CR40" s="10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</row>
    <row r="41" spans="1:189" s="11" customFormat="1" x14ac:dyDescent="0.25">
      <c r="A41" s="2"/>
      <c r="B41" s="2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CO41" s="10"/>
      <c r="CP41" s="10"/>
      <c r="CQ41" s="10"/>
      <c r="CR41" s="10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</row>
    <row r="42" spans="1:189" x14ac:dyDescent="0.25">
      <c r="C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D42" s="2"/>
      <c r="AI42" s="2"/>
      <c r="AL42" s="2"/>
      <c r="AQ42" s="2"/>
      <c r="AT42" s="2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EF42" s="2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</row>
    <row r="43" spans="1:189" x14ac:dyDescent="0.25">
      <c r="C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D43" s="2"/>
      <c r="AI43" s="2"/>
      <c r="AL43" s="2"/>
      <c r="AQ43" s="2"/>
      <c r="AT43" s="2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EF43" s="2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</row>
    <row r="44" spans="1:189" s="11" customFormat="1" x14ac:dyDescent="0.25">
      <c r="A44" s="2"/>
      <c r="B44" s="2"/>
      <c r="C44" s="1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CO44" s="10"/>
      <c r="CP44" s="10"/>
      <c r="CQ44" s="10"/>
      <c r="CR44" s="10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</row>
    <row r="45" spans="1:189" s="11" customFormat="1" x14ac:dyDescent="0.25">
      <c r="A45" s="2"/>
      <c r="B45" s="2"/>
      <c r="C45" s="1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CO45" s="10"/>
      <c r="CP45" s="10"/>
      <c r="CQ45" s="10"/>
      <c r="CR45" s="10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</row>
    <row r="46" spans="1:189" s="11" customFormat="1" x14ac:dyDescent="0.25">
      <c r="B46" s="1"/>
      <c r="C46" s="2"/>
      <c r="D46" s="2"/>
      <c r="E46" s="2"/>
      <c r="F46" s="2"/>
      <c r="G46" s="1"/>
      <c r="H46" s="2"/>
      <c r="I46" s="2"/>
      <c r="J46" s="2"/>
      <c r="K46" s="2"/>
      <c r="L46" s="2"/>
      <c r="M46" s="1"/>
      <c r="N46" s="2"/>
      <c r="O46" s="2"/>
      <c r="P46" s="2"/>
      <c r="Q46" s="2"/>
      <c r="R46" s="1"/>
      <c r="S46" s="2"/>
      <c r="T46" s="2"/>
      <c r="U46" s="1"/>
      <c r="V46" s="2"/>
      <c r="W46" s="2"/>
      <c r="X46" s="2"/>
      <c r="Y46" s="2"/>
      <c r="Z46" s="1"/>
      <c r="AA46" s="2"/>
      <c r="AB46" s="2"/>
      <c r="AC46" s="1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DO46" s="10"/>
      <c r="DP46" s="10"/>
      <c r="DQ46" s="10"/>
      <c r="DR46" s="10"/>
      <c r="DS46" s="10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</row>
    <row r="47" spans="1:189" x14ac:dyDescent="0.25">
      <c r="B47" s="1"/>
      <c r="H47" s="2"/>
      <c r="I47" s="2"/>
      <c r="J47" s="2"/>
      <c r="K47" s="2"/>
      <c r="L47" s="2"/>
      <c r="N47" s="2"/>
      <c r="O47" s="2"/>
      <c r="P47" s="2"/>
      <c r="R47" s="1"/>
      <c r="S47" s="2"/>
      <c r="U47" s="1"/>
      <c r="X47" s="2"/>
      <c r="Z47" s="1"/>
      <c r="AC47" s="1"/>
      <c r="AD47" s="2"/>
      <c r="AI47" s="2"/>
      <c r="AL47" s="2"/>
      <c r="AQ47" s="2"/>
      <c r="AT47" s="2"/>
      <c r="DO47" s="1"/>
      <c r="DP47" s="1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</row>
    <row r="48" spans="1:189" x14ac:dyDescent="0.25">
      <c r="B48" s="1"/>
      <c r="H48" s="2"/>
      <c r="I48" s="2"/>
      <c r="J48" s="2"/>
      <c r="K48" s="2"/>
      <c r="L48" s="2"/>
      <c r="N48" s="2"/>
      <c r="O48" s="2"/>
      <c r="P48" s="2"/>
      <c r="R48" s="1"/>
      <c r="S48" s="2"/>
      <c r="U48" s="1"/>
      <c r="X48" s="2"/>
      <c r="Z48" s="1"/>
      <c r="AC48" s="1"/>
      <c r="AD48" s="2"/>
      <c r="AI48" s="2"/>
      <c r="AL48" s="2"/>
      <c r="AQ48" s="2"/>
      <c r="AT48" s="2"/>
      <c r="DO48" s="1"/>
      <c r="DP48" s="1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H48" s="2"/>
      <c r="EI48" s="2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</row>
    <row r="49" spans="2:154" x14ac:dyDescent="0.25">
      <c r="B49" s="1"/>
      <c r="H49" s="2"/>
      <c r="I49" s="2"/>
      <c r="J49" s="2"/>
      <c r="K49" s="2"/>
      <c r="L49" s="2"/>
      <c r="N49" s="2"/>
      <c r="O49" s="2"/>
      <c r="P49" s="2"/>
      <c r="R49" s="1"/>
      <c r="S49" s="2"/>
      <c r="U49" s="1"/>
      <c r="X49" s="2"/>
      <c r="Z49" s="1"/>
      <c r="AC49" s="1"/>
      <c r="AD49" s="2"/>
      <c r="AI49" s="2"/>
      <c r="AL49" s="2"/>
      <c r="AQ49" s="2"/>
      <c r="AT49" s="2"/>
      <c r="DO49" s="1"/>
      <c r="DP49" s="1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H49" s="2"/>
      <c r="EI49" s="2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</row>
    <row r="50" spans="2:154" x14ac:dyDescent="0.25">
      <c r="B50" s="1"/>
      <c r="H50" s="2"/>
      <c r="I50" s="2"/>
      <c r="J50" s="2"/>
      <c r="K50" s="2"/>
      <c r="L50" s="2"/>
      <c r="N50" s="2"/>
      <c r="O50" s="2"/>
      <c r="P50" s="2"/>
      <c r="R50" s="1"/>
      <c r="S50" s="2"/>
      <c r="U50" s="1"/>
      <c r="X50" s="2"/>
      <c r="Z50" s="1"/>
      <c r="AC50" s="1"/>
      <c r="AD50" s="2"/>
      <c r="AI50" s="2"/>
      <c r="AL50" s="2"/>
      <c r="AQ50" s="2"/>
      <c r="AT50" s="2"/>
      <c r="DO50" s="1"/>
      <c r="DP50" s="1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H50" s="2"/>
      <c r="EI50" s="2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</row>
    <row r="51" spans="2:154" x14ac:dyDescent="0.25">
      <c r="B51" s="1"/>
      <c r="H51" s="2"/>
      <c r="I51" s="2"/>
      <c r="J51" s="2"/>
      <c r="K51" s="2"/>
      <c r="L51" s="2"/>
      <c r="N51" s="2"/>
      <c r="O51" s="2"/>
      <c r="P51" s="2"/>
      <c r="R51" s="1"/>
      <c r="S51" s="2"/>
      <c r="U51" s="1"/>
      <c r="X51" s="2"/>
      <c r="Z51" s="1"/>
      <c r="AC51" s="1"/>
      <c r="AD51" s="2"/>
      <c r="AI51" s="2"/>
      <c r="AL51" s="2"/>
      <c r="AQ51" s="2"/>
      <c r="AT51" s="2"/>
      <c r="DO51" s="1"/>
      <c r="DP51" s="1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H51" s="2"/>
      <c r="EI51" s="2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</row>
    <row r="52" spans="2:154" x14ac:dyDescent="0.25">
      <c r="B52" s="1"/>
      <c r="H52" s="2"/>
      <c r="I52" s="2"/>
      <c r="J52" s="2"/>
      <c r="K52" s="2"/>
      <c r="L52" s="2"/>
      <c r="N52" s="2"/>
      <c r="O52" s="2"/>
      <c r="P52" s="2"/>
      <c r="R52" s="1"/>
      <c r="S52" s="2"/>
      <c r="U52" s="1"/>
      <c r="X52" s="2"/>
      <c r="Z52" s="1"/>
      <c r="AC52" s="1"/>
      <c r="AD52" s="2"/>
      <c r="AI52" s="2"/>
      <c r="AL52" s="2"/>
      <c r="AQ52" s="2"/>
      <c r="AT52" s="2"/>
      <c r="DO52" s="1"/>
      <c r="DP52" s="1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H52" s="2"/>
      <c r="EI52" s="2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</row>
    <row r="53" spans="2:154" x14ac:dyDescent="0.25">
      <c r="B53" s="1"/>
      <c r="H53" s="2"/>
      <c r="I53" s="2"/>
      <c r="J53" s="2"/>
      <c r="K53" s="2"/>
      <c r="L53" s="2"/>
      <c r="N53" s="2"/>
      <c r="O53" s="2"/>
      <c r="P53" s="2"/>
      <c r="R53" s="1"/>
      <c r="S53" s="2"/>
      <c r="U53" s="1"/>
      <c r="X53" s="2"/>
      <c r="Z53" s="1"/>
      <c r="AC53" s="1"/>
      <c r="AD53" s="2"/>
      <c r="AI53" s="2"/>
      <c r="AL53" s="2"/>
      <c r="AQ53" s="2"/>
      <c r="AT53" s="2"/>
      <c r="DO53" s="1"/>
      <c r="DP53" s="1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H53" s="2"/>
      <c r="EI53" s="2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</row>
    <row r="54" spans="2:154" x14ac:dyDescent="0.25">
      <c r="B54" s="1"/>
      <c r="H54" s="2"/>
      <c r="I54" s="2"/>
      <c r="J54" s="2"/>
      <c r="K54" s="2"/>
      <c r="L54" s="2"/>
      <c r="N54" s="2"/>
      <c r="O54" s="2"/>
      <c r="P54" s="2"/>
      <c r="R54" s="1"/>
      <c r="S54" s="2"/>
      <c r="U54" s="1"/>
      <c r="X54" s="2"/>
      <c r="Z54" s="1"/>
      <c r="AC54" s="1"/>
      <c r="AD54" s="2"/>
      <c r="AI54" s="2"/>
      <c r="AL54" s="2"/>
      <c r="AQ54" s="2"/>
      <c r="AT54" s="2"/>
      <c r="DO54" s="1"/>
      <c r="DP54" s="1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H54" s="2"/>
      <c r="EI54" s="2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</row>
    <row r="55" spans="2:154" x14ac:dyDescent="0.25">
      <c r="B55" s="1"/>
      <c r="H55" s="2"/>
      <c r="I55" s="2"/>
      <c r="J55" s="2"/>
      <c r="K55" s="2"/>
      <c r="L55" s="2"/>
      <c r="N55" s="2"/>
      <c r="O55" s="2"/>
      <c r="P55" s="2"/>
      <c r="R55" s="1"/>
      <c r="S55" s="2"/>
      <c r="U55" s="1"/>
      <c r="X55" s="2"/>
      <c r="Z55" s="1"/>
      <c r="AC55" s="1"/>
      <c r="AD55" s="2"/>
      <c r="AI55" s="2"/>
      <c r="AL55" s="2"/>
      <c r="AQ55" s="2"/>
      <c r="AT55" s="2"/>
      <c r="DO55" s="1"/>
      <c r="DP55" s="1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H55" s="2"/>
      <c r="EI55" s="2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</row>
    <row r="56" spans="2:154" x14ac:dyDescent="0.25">
      <c r="B56" s="1"/>
      <c r="H56" s="2"/>
      <c r="I56" s="2"/>
      <c r="J56" s="2"/>
      <c r="K56" s="2"/>
      <c r="L56" s="2"/>
      <c r="N56" s="2"/>
      <c r="O56" s="2"/>
      <c r="P56" s="2"/>
      <c r="R56" s="1"/>
      <c r="S56" s="2"/>
      <c r="U56" s="1"/>
      <c r="X56" s="2"/>
      <c r="Z56" s="1"/>
      <c r="AC56" s="1"/>
      <c r="AD56" s="2"/>
      <c r="AI56" s="2"/>
      <c r="AL56" s="2"/>
      <c r="AQ56" s="2"/>
      <c r="AT56" s="2"/>
      <c r="DO56" s="1"/>
      <c r="DP56" s="1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H56" s="2"/>
      <c r="EI56" s="2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</row>
    <row r="57" spans="2:154" x14ac:dyDescent="0.25">
      <c r="B57" s="1"/>
      <c r="H57" s="2"/>
      <c r="I57" s="2"/>
      <c r="J57" s="2"/>
      <c r="K57" s="2"/>
      <c r="L57" s="2"/>
      <c r="N57" s="2"/>
      <c r="O57" s="2"/>
      <c r="P57" s="2"/>
      <c r="R57" s="1"/>
      <c r="S57" s="2"/>
      <c r="U57" s="1"/>
      <c r="X57" s="2"/>
      <c r="Z57" s="1"/>
      <c r="AC57" s="1"/>
      <c r="AD57" s="2"/>
      <c r="AI57" s="2"/>
      <c r="AL57" s="2"/>
      <c r="AQ57" s="2"/>
      <c r="AT57" s="2"/>
      <c r="DO57" s="1"/>
      <c r="DP57" s="1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H57" s="2"/>
      <c r="EI57" s="2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</row>
    <row r="58" spans="2:154" x14ac:dyDescent="0.25">
      <c r="B58" s="1"/>
      <c r="H58" s="2"/>
      <c r="I58" s="2"/>
      <c r="J58" s="2"/>
      <c r="K58" s="2"/>
      <c r="L58" s="2"/>
      <c r="N58" s="2"/>
      <c r="O58" s="2"/>
      <c r="P58" s="2"/>
      <c r="R58" s="1"/>
      <c r="S58" s="2"/>
      <c r="U58" s="1"/>
      <c r="X58" s="2"/>
      <c r="Z58" s="1"/>
      <c r="AC58" s="1"/>
      <c r="AD58" s="2"/>
      <c r="AI58" s="2"/>
      <c r="AL58" s="2"/>
      <c r="AQ58" s="2"/>
      <c r="AT58" s="2"/>
      <c r="DO58" s="1"/>
      <c r="DP58" s="1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H58" s="2"/>
      <c r="EI58" s="2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</row>
    <row r="59" spans="2:154" x14ac:dyDescent="0.25">
      <c r="B59" s="1"/>
      <c r="H59" s="2"/>
      <c r="I59" s="2"/>
      <c r="J59" s="2"/>
      <c r="K59" s="2"/>
      <c r="L59" s="2"/>
      <c r="N59" s="2"/>
      <c r="O59" s="2"/>
      <c r="P59" s="2"/>
      <c r="R59" s="1"/>
      <c r="S59" s="2"/>
      <c r="U59" s="1"/>
      <c r="X59" s="2"/>
      <c r="Z59" s="1"/>
      <c r="AC59" s="1"/>
      <c r="AD59" s="2"/>
      <c r="AI59" s="2"/>
      <c r="AL59" s="2"/>
      <c r="AQ59" s="2"/>
      <c r="AT59" s="2"/>
      <c r="DO59" s="1"/>
      <c r="DP59" s="1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H59" s="2"/>
      <c r="EI59" s="2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</row>
    <row r="60" spans="2:154" x14ac:dyDescent="0.25">
      <c r="B60" s="1"/>
      <c r="H60" s="2"/>
      <c r="I60" s="2"/>
      <c r="J60" s="2"/>
      <c r="K60" s="2"/>
      <c r="L60" s="2"/>
      <c r="N60" s="2"/>
      <c r="O60" s="2"/>
      <c r="P60" s="2"/>
      <c r="R60" s="1"/>
      <c r="S60" s="2"/>
      <c r="U60" s="1"/>
      <c r="X60" s="2"/>
      <c r="Z60" s="1"/>
      <c r="AC60" s="1"/>
      <c r="AD60" s="2"/>
      <c r="AI60" s="2"/>
      <c r="AL60" s="2"/>
      <c r="AQ60" s="2"/>
      <c r="AT60" s="2"/>
      <c r="DO60" s="1"/>
      <c r="DP60" s="1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H60" s="2"/>
      <c r="EI60" s="2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</row>
    <row r="61" spans="2:154" x14ac:dyDescent="0.25">
      <c r="B61" s="1"/>
      <c r="H61" s="2"/>
      <c r="I61" s="2"/>
      <c r="J61" s="2"/>
      <c r="K61" s="2"/>
      <c r="L61" s="2"/>
      <c r="N61" s="2"/>
      <c r="O61" s="2"/>
      <c r="P61" s="2"/>
      <c r="R61" s="1"/>
      <c r="S61" s="2"/>
      <c r="U61" s="1"/>
      <c r="X61" s="2"/>
      <c r="Z61" s="1"/>
      <c r="AC61" s="1"/>
      <c r="AD61" s="2"/>
      <c r="AI61" s="2"/>
      <c r="AL61" s="2"/>
      <c r="AQ61" s="2"/>
      <c r="AT61" s="2"/>
      <c r="DO61" s="1"/>
      <c r="DP61" s="1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H61" s="2"/>
      <c r="EI61" s="2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</row>
    <row r="62" spans="2:154" x14ac:dyDescent="0.25">
      <c r="B62" s="1"/>
      <c r="H62" s="2"/>
      <c r="I62" s="2"/>
      <c r="J62" s="2"/>
      <c r="K62" s="2"/>
      <c r="L62" s="2"/>
      <c r="N62" s="2"/>
      <c r="O62" s="2"/>
      <c r="P62" s="2"/>
      <c r="R62" s="1"/>
      <c r="S62" s="2"/>
      <c r="U62" s="1"/>
      <c r="X62" s="2"/>
      <c r="Z62" s="1"/>
      <c r="AC62" s="1"/>
      <c r="AD62" s="2"/>
      <c r="AI62" s="2"/>
      <c r="AL62" s="2"/>
      <c r="AQ62" s="2"/>
      <c r="AT62" s="2"/>
      <c r="DO62" s="1"/>
      <c r="DP62" s="1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H62" s="2"/>
      <c r="EI62" s="2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</row>
    <row r="63" spans="2:154" x14ac:dyDescent="0.25">
      <c r="B63" s="1"/>
      <c r="H63" s="2"/>
      <c r="I63" s="2"/>
      <c r="J63" s="2"/>
      <c r="K63" s="2"/>
      <c r="L63" s="2"/>
      <c r="N63" s="2"/>
      <c r="O63" s="2"/>
      <c r="P63" s="2"/>
      <c r="R63" s="1"/>
      <c r="S63" s="2"/>
      <c r="U63" s="1"/>
      <c r="X63" s="2"/>
      <c r="Z63" s="1"/>
      <c r="AC63" s="1"/>
      <c r="AD63" s="2"/>
      <c r="AI63" s="2"/>
      <c r="AL63" s="2"/>
      <c r="AQ63" s="2"/>
      <c r="AT63" s="2"/>
      <c r="DO63" s="1"/>
      <c r="DP63" s="1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H63" s="2"/>
      <c r="EI63" s="2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</row>
    <row r="64" spans="2:154" x14ac:dyDescent="0.25">
      <c r="B64" s="1"/>
      <c r="H64" s="2"/>
      <c r="I64" s="2"/>
      <c r="J64" s="2"/>
      <c r="K64" s="2"/>
      <c r="L64" s="2"/>
      <c r="N64" s="2"/>
      <c r="O64" s="2"/>
      <c r="P64" s="2"/>
      <c r="R64" s="1"/>
      <c r="S64" s="2"/>
      <c r="U64" s="1"/>
      <c r="X64" s="2"/>
      <c r="Z64" s="1"/>
      <c r="AC64" s="1"/>
      <c r="AD64" s="2"/>
      <c r="AI64" s="2"/>
      <c r="AL64" s="2"/>
      <c r="AQ64" s="2"/>
      <c r="AT64" s="2"/>
      <c r="DO64" s="1"/>
      <c r="DP64" s="1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H64" s="2"/>
      <c r="EI64" s="2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</row>
    <row r="65" spans="2:154" x14ac:dyDescent="0.25">
      <c r="B65" s="1"/>
      <c r="H65" s="2"/>
      <c r="I65" s="2"/>
      <c r="J65" s="2"/>
      <c r="K65" s="2"/>
      <c r="L65" s="2"/>
      <c r="N65" s="2"/>
      <c r="O65" s="2"/>
      <c r="P65" s="2"/>
      <c r="R65" s="1"/>
      <c r="S65" s="2"/>
      <c r="U65" s="1"/>
      <c r="X65" s="2"/>
      <c r="Z65" s="1"/>
      <c r="AC65" s="1"/>
      <c r="AD65" s="2"/>
      <c r="AI65" s="2"/>
      <c r="AL65" s="2"/>
      <c r="AQ65" s="2"/>
      <c r="AT65" s="2"/>
      <c r="DO65" s="1"/>
      <c r="DP65" s="1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H65" s="2"/>
      <c r="EI65" s="2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</row>
    <row r="66" spans="2:154" x14ac:dyDescent="0.25">
      <c r="B66" s="1"/>
      <c r="H66" s="2"/>
      <c r="I66" s="2"/>
      <c r="J66" s="2"/>
      <c r="K66" s="2"/>
      <c r="L66" s="2"/>
      <c r="N66" s="2"/>
      <c r="O66" s="2"/>
      <c r="P66" s="2"/>
      <c r="R66" s="1"/>
      <c r="S66" s="2"/>
      <c r="U66" s="1"/>
      <c r="X66" s="2"/>
      <c r="Z66" s="1"/>
      <c r="AC66" s="1"/>
      <c r="AD66" s="2"/>
      <c r="AI66" s="2"/>
      <c r="AL66" s="2"/>
      <c r="AQ66" s="2"/>
      <c r="AT66" s="2"/>
      <c r="DO66" s="1"/>
      <c r="DP66" s="1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H66" s="2"/>
      <c r="EI66" s="2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</row>
    <row r="67" spans="2:154" x14ac:dyDescent="0.25">
      <c r="B67" s="1"/>
      <c r="H67" s="2"/>
      <c r="I67" s="2"/>
      <c r="J67" s="2"/>
      <c r="K67" s="2"/>
      <c r="L67" s="2"/>
      <c r="N67" s="2"/>
      <c r="O67" s="2"/>
      <c r="P67" s="2"/>
      <c r="R67" s="1"/>
      <c r="S67" s="2"/>
      <c r="U67" s="1"/>
      <c r="X67" s="2"/>
      <c r="Z67" s="1"/>
      <c r="AC67" s="1"/>
      <c r="AD67" s="2"/>
      <c r="AI67" s="2"/>
      <c r="AL67" s="2"/>
      <c r="AQ67" s="2"/>
      <c r="AT67" s="2"/>
      <c r="DO67" s="1"/>
      <c r="DP67" s="1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H67" s="2"/>
      <c r="EI67" s="2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</row>
    <row r="68" spans="2:154" x14ac:dyDescent="0.25">
      <c r="B68" s="1"/>
      <c r="H68" s="2"/>
      <c r="I68" s="2"/>
      <c r="J68" s="2"/>
      <c r="K68" s="2"/>
      <c r="L68" s="2"/>
      <c r="N68" s="2"/>
      <c r="O68" s="2"/>
      <c r="P68" s="2"/>
      <c r="R68" s="1"/>
      <c r="S68" s="2"/>
      <c r="U68" s="1"/>
      <c r="X68" s="2"/>
      <c r="Z68" s="1"/>
      <c r="AC68" s="1"/>
      <c r="AD68" s="2"/>
      <c r="AI68" s="2"/>
      <c r="AL68" s="2"/>
      <c r="AQ68" s="2"/>
      <c r="AT68" s="2"/>
      <c r="DO68" s="1"/>
      <c r="DP68" s="1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H68" s="2"/>
      <c r="EI68" s="2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</row>
    <row r="69" spans="2:154" x14ac:dyDescent="0.25">
      <c r="B69" s="1"/>
      <c r="H69" s="2"/>
      <c r="I69" s="2"/>
      <c r="J69" s="2"/>
      <c r="K69" s="2"/>
      <c r="L69" s="2"/>
      <c r="N69" s="2"/>
      <c r="O69" s="2"/>
      <c r="P69" s="2"/>
      <c r="R69" s="1"/>
      <c r="S69" s="2"/>
      <c r="U69" s="1"/>
      <c r="X69" s="2"/>
      <c r="Z69" s="1"/>
      <c r="AC69" s="1"/>
      <c r="AD69" s="2"/>
      <c r="AI69" s="2"/>
      <c r="AL69" s="2"/>
      <c r="AQ69" s="2"/>
      <c r="AT69" s="2"/>
      <c r="DO69" s="1"/>
      <c r="DP69" s="1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H69" s="2"/>
      <c r="EI69" s="2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</row>
    <row r="70" spans="2:154" x14ac:dyDescent="0.25">
      <c r="B70" s="1"/>
      <c r="H70" s="2"/>
      <c r="I70" s="2"/>
      <c r="J70" s="2"/>
      <c r="K70" s="2"/>
      <c r="L70" s="2"/>
      <c r="N70" s="2"/>
      <c r="O70" s="2"/>
      <c r="P70" s="2"/>
      <c r="R70" s="1"/>
      <c r="S70" s="2"/>
      <c r="U70" s="1"/>
      <c r="X70" s="2"/>
      <c r="Z70" s="1"/>
      <c r="AC70" s="1"/>
      <c r="AD70" s="2"/>
      <c r="AI70" s="2"/>
      <c r="AL70" s="2"/>
      <c r="AQ70" s="2"/>
      <c r="AT70" s="2"/>
      <c r="DO70" s="1"/>
      <c r="DP70" s="1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H70" s="2"/>
      <c r="EI70" s="2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</row>
    <row r="71" spans="2:154" x14ac:dyDescent="0.25">
      <c r="B71" s="1"/>
      <c r="H71" s="2"/>
      <c r="I71" s="2"/>
      <c r="J71" s="2"/>
      <c r="K71" s="2"/>
      <c r="L71" s="2"/>
      <c r="N71" s="2"/>
      <c r="O71" s="2"/>
      <c r="P71" s="2"/>
      <c r="R71" s="1"/>
      <c r="S71" s="2"/>
      <c r="U71" s="1"/>
      <c r="X71" s="2"/>
      <c r="Z71" s="1"/>
      <c r="AC71" s="1"/>
      <c r="AD71" s="2"/>
      <c r="AI71" s="2"/>
      <c r="AL71" s="2"/>
      <c r="AQ71" s="2"/>
      <c r="AT71" s="2"/>
      <c r="DO71" s="1"/>
      <c r="DP71" s="1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H71" s="2"/>
      <c r="EI71" s="2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</row>
    <row r="72" spans="2:154" x14ac:dyDescent="0.25">
      <c r="B72" s="1"/>
      <c r="H72" s="2"/>
      <c r="I72" s="2"/>
      <c r="J72" s="2"/>
      <c r="K72" s="2"/>
      <c r="L72" s="2"/>
      <c r="N72" s="2"/>
      <c r="O72" s="2"/>
      <c r="P72" s="2"/>
      <c r="R72" s="1"/>
      <c r="S72" s="2"/>
      <c r="U72" s="1"/>
      <c r="X72" s="2"/>
      <c r="Z72" s="1"/>
      <c r="AC72" s="1"/>
      <c r="AD72" s="2"/>
      <c r="AI72" s="2"/>
      <c r="AL72" s="2"/>
      <c r="AQ72" s="2"/>
      <c r="AT72" s="2"/>
      <c r="DO72" s="1"/>
      <c r="DP72" s="1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H72" s="2"/>
      <c r="EI72" s="2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</row>
    <row r="73" spans="2:154" x14ac:dyDescent="0.25">
      <c r="B73" s="1"/>
      <c r="H73" s="2"/>
      <c r="I73" s="2"/>
      <c r="J73" s="2"/>
      <c r="K73" s="2"/>
      <c r="L73" s="2"/>
      <c r="N73" s="2"/>
      <c r="O73" s="2"/>
      <c r="P73" s="2"/>
      <c r="R73" s="1"/>
      <c r="S73" s="2"/>
      <c r="U73" s="1"/>
      <c r="X73" s="2"/>
      <c r="Z73" s="1"/>
      <c r="AC73" s="1"/>
      <c r="AD73" s="2"/>
      <c r="AI73" s="2"/>
      <c r="AL73" s="2"/>
      <c r="AQ73" s="2"/>
      <c r="AT73" s="2"/>
      <c r="DO73" s="1"/>
      <c r="DP73" s="1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H73" s="2"/>
      <c r="EI73" s="2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</row>
    <row r="74" spans="2:154" x14ac:dyDescent="0.25">
      <c r="B74" s="1"/>
      <c r="H74" s="2"/>
      <c r="I74" s="2"/>
      <c r="J74" s="2"/>
      <c r="K74" s="2"/>
      <c r="L74" s="2"/>
      <c r="N74" s="2"/>
      <c r="O74" s="2"/>
      <c r="P74" s="2"/>
      <c r="R74" s="1"/>
      <c r="S74" s="2"/>
      <c r="U74" s="1"/>
      <c r="X74" s="2"/>
      <c r="Z74" s="1"/>
      <c r="AC74" s="1"/>
      <c r="AD74" s="2"/>
      <c r="AI74" s="2"/>
      <c r="AL74" s="2"/>
      <c r="AQ74" s="2"/>
      <c r="AT74" s="2"/>
      <c r="DO74" s="1"/>
      <c r="DP74" s="1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H74" s="2"/>
      <c r="EI74" s="2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</row>
    <row r="75" spans="2:154" x14ac:dyDescent="0.25">
      <c r="B75" s="1"/>
      <c r="H75" s="2"/>
      <c r="I75" s="2"/>
      <c r="J75" s="2"/>
      <c r="K75" s="2"/>
      <c r="L75" s="2"/>
      <c r="N75" s="2"/>
      <c r="O75" s="2"/>
      <c r="P75" s="2"/>
      <c r="R75" s="1"/>
      <c r="S75" s="2"/>
      <c r="U75" s="1"/>
      <c r="X75" s="2"/>
      <c r="Z75" s="1"/>
      <c r="AC75" s="1"/>
      <c r="AD75" s="2"/>
      <c r="AI75" s="2"/>
      <c r="AL75" s="2"/>
      <c r="AQ75" s="2"/>
      <c r="AT75" s="2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H75" s="2"/>
      <c r="EI75" s="2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</row>
    <row r="76" spans="2:154" x14ac:dyDescent="0.25">
      <c r="B76" s="1"/>
      <c r="H76" s="2"/>
      <c r="I76" s="2"/>
      <c r="J76" s="2"/>
      <c r="K76" s="2"/>
      <c r="L76" s="2"/>
      <c r="N76" s="2"/>
      <c r="O76" s="2"/>
      <c r="P76" s="2"/>
      <c r="R76" s="1"/>
      <c r="S76" s="2"/>
      <c r="U76" s="1"/>
      <c r="X76" s="2"/>
      <c r="Z76" s="1"/>
      <c r="AC76" s="1"/>
      <c r="AD76" s="2"/>
      <c r="AI76" s="2"/>
      <c r="AL76" s="2"/>
      <c r="AQ76" s="2"/>
      <c r="AT76" s="2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H76" s="2"/>
      <c r="EI76" s="2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</row>
    <row r="77" spans="2:154" x14ac:dyDescent="0.25">
      <c r="B77" s="1"/>
      <c r="H77" s="2"/>
      <c r="I77" s="2"/>
      <c r="J77" s="2"/>
      <c r="K77" s="2"/>
      <c r="L77" s="2"/>
      <c r="N77" s="2"/>
      <c r="O77" s="2"/>
      <c r="P77" s="2"/>
      <c r="R77" s="1"/>
      <c r="S77" s="2"/>
      <c r="U77" s="1"/>
      <c r="X77" s="2"/>
      <c r="Z77" s="1"/>
      <c r="AC77" s="1"/>
      <c r="AD77" s="2"/>
      <c r="AI77" s="2"/>
      <c r="AL77" s="2"/>
      <c r="AQ77" s="2"/>
      <c r="AT77" s="2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H77" s="2"/>
      <c r="EI77" s="2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</row>
    <row r="78" spans="2:154" x14ac:dyDescent="0.25">
      <c r="B78" s="1"/>
      <c r="H78" s="2"/>
      <c r="I78" s="2"/>
      <c r="J78" s="2"/>
      <c r="K78" s="2"/>
      <c r="L78" s="2"/>
      <c r="N78" s="2"/>
      <c r="O78" s="2"/>
      <c r="P78" s="2"/>
      <c r="R78" s="1"/>
      <c r="S78" s="2"/>
      <c r="U78" s="1"/>
      <c r="X78" s="2"/>
      <c r="Z78" s="1"/>
      <c r="AC78" s="1"/>
      <c r="AD78" s="2"/>
      <c r="AI78" s="2"/>
      <c r="AL78" s="2"/>
      <c r="AQ78" s="2"/>
      <c r="AT78" s="2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H78" s="2"/>
      <c r="EI78" s="2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</row>
    <row r="79" spans="2:154" x14ac:dyDescent="0.25">
      <c r="B79" s="1"/>
      <c r="H79" s="2"/>
      <c r="I79" s="2"/>
      <c r="J79" s="2"/>
      <c r="K79" s="2"/>
      <c r="L79" s="2"/>
      <c r="N79" s="2"/>
      <c r="O79" s="2"/>
      <c r="P79" s="2"/>
      <c r="R79" s="1"/>
      <c r="S79" s="2"/>
      <c r="U79" s="1"/>
      <c r="X79" s="2"/>
      <c r="Z79" s="1"/>
      <c r="AC79" s="1"/>
      <c r="AD79" s="2"/>
      <c r="AI79" s="2"/>
      <c r="AL79" s="2"/>
      <c r="AQ79" s="2"/>
      <c r="AT79" s="2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H79" s="2"/>
      <c r="EI79" s="2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</row>
    <row r="80" spans="2:154" x14ac:dyDescent="0.25">
      <c r="B80" s="1"/>
      <c r="H80" s="2"/>
      <c r="I80" s="2"/>
      <c r="J80" s="2"/>
      <c r="K80" s="2"/>
      <c r="L80" s="2"/>
      <c r="N80" s="2"/>
      <c r="O80" s="2"/>
      <c r="P80" s="2"/>
      <c r="R80" s="1"/>
      <c r="S80" s="2"/>
      <c r="U80" s="1"/>
      <c r="X80" s="2"/>
      <c r="Z80" s="1"/>
      <c r="AC80" s="1"/>
      <c r="AD80" s="2"/>
      <c r="AI80" s="2"/>
      <c r="AL80" s="2"/>
      <c r="AQ80" s="2"/>
      <c r="AT80" s="2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H80" s="2"/>
      <c r="EI80" s="2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</row>
    <row r="81" spans="2:154" x14ac:dyDescent="0.25">
      <c r="B81" s="1"/>
      <c r="H81" s="2"/>
      <c r="I81" s="2"/>
      <c r="J81" s="2"/>
      <c r="K81" s="2"/>
      <c r="L81" s="2"/>
      <c r="N81" s="2"/>
      <c r="O81" s="2"/>
      <c r="P81" s="2"/>
      <c r="R81" s="1"/>
      <c r="S81" s="2"/>
      <c r="U81" s="1"/>
      <c r="X81" s="2"/>
      <c r="Z81" s="1"/>
      <c r="AC81" s="1"/>
      <c r="AD81" s="2"/>
      <c r="AI81" s="2"/>
      <c r="AL81" s="2"/>
      <c r="AQ81" s="2"/>
      <c r="AT81" s="2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H81" s="2"/>
      <c r="EI81" s="2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</row>
    <row r="82" spans="2:154" x14ac:dyDescent="0.25">
      <c r="B82" s="1"/>
      <c r="H82" s="2"/>
      <c r="I82" s="2"/>
      <c r="J82" s="2"/>
      <c r="K82" s="2"/>
      <c r="L82" s="2"/>
      <c r="N82" s="2"/>
      <c r="O82" s="2"/>
      <c r="P82" s="2"/>
      <c r="R82" s="1"/>
      <c r="S82" s="2"/>
      <c r="U82" s="1"/>
      <c r="X82" s="2"/>
      <c r="Z82" s="1"/>
      <c r="AC82" s="1"/>
      <c r="AD82" s="2"/>
      <c r="AI82" s="2"/>
      <c r="AL82" s="2"/>
      <c r="AQ82" s="2"/>
      <c r="AT82" s="2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H82" s="2"/>
      <c r="EI82" s="2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</row>
    <row r="83" spans="2:154" x14ac:dyDescent="0.25">
      <c r="B83" s="1"/>
      <c r="H83" s="2"/>
      <c r="I83" s="2"/>
      <c r="J83" s="2"/>
      <c r="K83" s="2"/>
      <c r="L83" s="2"/>
      <c r="N83" s="2"/>
      <c r="O83" s="2"/>
      <c r="P83" s="2"/>
      <c r="R83" s="1"/>
      <c r="S83" s="2"/>
      <c r="U83" s="1"/>
      <c r="X83" s="2"/>
      <c r="Z83" s="1"/>
      <c r="AC83" s="1"/>
      <c r="AD83" s="2"/>
      <c r="AI83" s="2"/>
      <c r="AL83" s="2"/>
      <c r="AQ83" s="2"/>
      <c r="AT83" s="2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H83" s="2"/>
      <c r="EI83" s="2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</row>
    <row r="84" spans="2:154" x14ac:dyDescent="0.25">
      <c r="B84" s="1"/>
      <c r="H84" s="2"/>
      <c r="I84" s="2"/>
      <c r="J84" s="2"/>
      <c r="K84" s="2"/>
      <c r="L84" s="2"/>
      <c r="N84" s="2"/>
      <c r="O84" s="2"/>
      <c r="P84" s="2"/>
      <c r="R84" s="1"/>
      <c r="S84" s="2"/>
      <c r="U84" s="1"/>
      <c r="X84" s="2"/>
      <c r="Z84" s="1"/>
      <c r="AC84" s="1"/>
      <c r="AD84" s="2"/>
      <c r="AI84" s="2"/>
      <c r="AL84" s="2"/>
      <c r="AQ84" s="2"/>
      <c r="AT84" s="2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H84" s="2"/>
      <c r="EI84" s="2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</row>
    <row r="85" spans="2:154" x14ac:dyDescent="0.25">
      <c r="B85" s="1"/>
      <c r="H85" s="2"/>
      <c r="I85" s="2"/>
      <c r="J85" s="2"/>
      <c r="K85" s="2"/>
      <c r="L85" s="2"/>
      <c r="N85" s="2"/>
      <c r="O85" s="2"/>
      <c r="P85" s="2"/>
      <c r="R85" s="1"/>
      <c r="S85" s="2"/>
      <c r="U85" s="1"/>
      <c r="X85" s="2"/>
      <c r="Z85" s="1"/>
      <c r="AC85" s="1"/>
      <c r="AD85" s="2"/>
      <c r="AI85" s="2"/>
      <c r="AL85" s="2"/>
      <c r="AQ85" s="2"/>
      <c r="AT85" s="2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H85" s="2"/>
      <c r="EI85" s="2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</row>
    <row r="86" spans="2:154" x14ac:dyDescent="0.25">
      <c r="B86" s="1"/>
      <c r="H86" s="2"/>
      <c r="I86" s="2"/>
      <c r="J86" s="2"/>
      <c r="K86" s="2"/>
      <c r="L86" s="2"/>
      <c r="N86" s="2"/>
      <c r="O86" s="2"/>
      <c r="P86" s="2"/>
      <c r="R86" s="1"/>
      <c r="S86" s="2"/>
      <c r="U86" s="1"/>
      <c r="X86" s="2"/>
      <c r="Z86" s="1"/>
      <c r="AC86" s="1"/>
      <c r="AD86" s="2"/>
      <c r="AI86" s="2"/>
      <c r="AL86" s="2"/>
      <c r="AQ86" s="2"/>
      <c r="AT86" s="2"/>
      <c r="DO86" s="1"/>
      <c r="DP86" s="1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H86" s="2"/>
      <c r="EI86" s="2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</row>
    <row r="87" spans="2:154" x14ac:dyDescent="0.25">
      <c r="B87" s="1"/>
      <c r="H87" s="2"/>
      <c r="I87" s="2"/>
      <c r="J87" s="2"/>
      <c r="K87" s="2"/>
      <c r="L87" s="2"/>
      <c r="N87" s="2"/>
      <c r="O87" s="2"/>
      <c r="P87" s="2"/>
      <c r="R87" s="1"/>
      <c r="S87" s="2"/>
      <c r="U87" s="1"/>
      <c r="X87" s="2"/>
      <c r="Z87" s="1"/>
      <c r="AC87" s="1"/>
      <c r="AD87" s="2"/>
      <c r="AI87" s="2"/>
      <c r="AL87" s="2"/>
      <c r="AQ87" s="2"/>
      <c r="AT87" s="2"/>
      <c r="DO87" s="1"/>
      <c r="DP87" s="1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H87" s="2"/>
      <c r="EI87" s="2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</row>
    <row r="88" spans="2:154" x14ac:dyDescent="0.25">
      <c r="B88" s="1"/>
      <c r="H88" s="2"/>
      <c r="I88" s="2"/>
      <c r="J88" s="2"/>
      <c r="K88" s="2"/>
      <c r="L88" s="2"/>
      <c r="N88" s="2"/>
      <c r="O88" s="2"/>
      <c r="P88" s="2"/>
      <c r="R88" s="1"/>
      <c r="S88" s="2"/>
      <c r="U88" s="1"/>
      <c r="X88" s="2"/>
      <c r="Z88" s="1"/>
      <c r="AC88" s="1"/>
      <c r="AD88" s="2"/>
      <c r="AI88" s="2"/>
      <c r="AL88" s="2"/>
      <c r="AQ88" s="2"/>
      <c r="AT88" s="2"/>
      <c r="DO88" s="1"/>
      <c r="DP88" s="1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H88" s="2"/>
      <c r="EI88" s="2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</row>
    <row r="89" spans="2:154" x14ac:dyDescent="0.25">
      <c r="B89" s="1"/>
      <c r="H89" s="2"/>
      <c r="I89" s="2"/>
      <c r="J89" s="2"/>
      <c r="K89" s="2"/>
      <c r="L89" s="2"/>
      <c r="N89" s="2"/>
      <c r="O89" s="2"/>
      <c r="P89" s="2"/>
      <c r="R89" s="1"/>
      <c r="S89" s="2"/>
      <c r="U89" s="1"/>
      <c r="X89" s="2"/>
      <c r="Z89" s="1"/>
      <c r="AC89" s="1"/>
      <c r="AD89" s="2"/>
      <c r="AI89" s="2"/>
      <c r="AL89" s="2"/>
      <c r="AQ89" s="2"/>
      <c r="AT89" s="2"/>
      <c r="DO89" s="1"/>
      <c r="DP89" s="1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H89" s="2"/>
      <c r="EI89" s="2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</row>
    <row r="90" spans="2:154" x14ac:dyDescent="0.25">
      <c r="B90" s="1"/>
      <c r="H90" s="2"/>
      <c r="I90" s="2"/>
      <c r="J90" s="2"/>
      <c r="K90" s="2"/>
      <c r="L90" s="2"/>
      <c r="N90" s="2"/>
      <c r="O90" s="2"/>
      <c r="P90" s="2"/>
      <c r="R90" s="1"/>
      <c r="S90" s="2"/>
      <c r="U90" s="1"/>
      <c r="X90" s="2"/>
      <c r="Z90" s="1"/>
      <c r="AC90" s="1"/>
      <c r="AD90" s="2"/>
      <c r="AI90" s="2"/>
      <c r="AL90" s="2"/>
      <c r="AQ90" s="2"/>
      <c r="AT90" s="2"/>
      <c r="DO90" s="1"/>
      <c r="DP90" s="1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H90" s="2"/>
      <c r="EI90" s="2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</row>
    <row r="91" spans="2:154" x14ac:dyDescent="0.25">
      <c r="B91" s="1"/>
      <c r="H91" s="2"/>
      <c r="I91" s="2"/>
      <c r="J91" s="2"/>
      <c r="K91" s="2"/>
      <c r="L91" s="2"/>
      <c r="N91" s="2"/>
      <c r="O91" s="2"/>
      <c r="P91" s="2"/>
      <c r="R91" s="1"/>
      <c r="S91" s="2"/>
      <c r="U91" s="1"/>
      <c r="X91" s="2"/>
      <c r="Z91" s="1"/>
      <c r="AC91" s="1"/>
      <c r="AD91" s="2"/>
      <c r="AI91" s="2"/>
      <c r="AL91" s="2"/>
      <c r="AQ91" s="2"/>
      <c r="AT91" s="2"/>
      <c r="DO91" s="1"/>
      <c r="DP91" s="1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H91" s="2"/>
      <c r="EI91" s="2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</row>
    <row r="92" spans="2:154" x14ac:dyDescent="0.25">
      <c r="B92" s="1"/>
      <c r="H92" s="2"/>
      <c r="I92" s="2"/>
      <c r="J92" s="2"/>
      <c r="K92" s="2"/>
      <c r="L92" s="2"/>
      <c r="N92" s="2"/>
      <c r="O92" s="2"/>
      <c r="P92" s="2"/>
      <c r="R92" s="1"/>
      <c r="S92" s="2"/>
      <c r="U92" s="1"/>
      <c r="X92" s="2"/>
      <c r="Z92" s="1"/>
      <c r="AC92" s="1"/>
      <c r="AD92" s="2"/>
      <c r="AI92" s="2"/>
      <c r="AL92" s="2"/>
      <c r="AQ92" s="2"/>
      <c r="AT92" s="2"/>
      <c r="DO92" s="1"/>
      <c r="DP92" s="1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H92" s="2"/>
      <c r="EI92" s="2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</row>
    <row r="93" spans="2:154" x14ac:dyDescent="0.25">
      <c r="B93" s="1"/>
      <c r="H93" s="2"/>
      <c r="I93" s="2"/>
      <c r="J93" s="2"/>
      <c r="K93" s="2"/>
      <c r="L93" s="2"/>
      <c r="N93" s="2"/>
      <c r="O93" s="2"/>
      <c r="P93" s="2"/>
      <c r="R93" s="1"/>
      <c r="S93" s="2"/>
      <c r="U93" s="1"/>
      <c r="X93" s="2"/>
      <c r="Z93" s="1"/>
      <c r="AC93" s="1"/>
      <c r="AD93" s="2"/>
      <c r="AI93" s="2"/>
      <c r="AL93" s="2"/>
      <c r="AQ93" s="2"/>
      <c r="AT93" s="2"/>
      <c r="DO93" s="1"/>
      <c r="DP93" s="1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H93" s="2"/>
      <c r="EI93" s="2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</row>
    <row r="94" spans="2:154" x14ac:dyDescent="0.25">
      <c r="B94" s="1"/>
      <c r="H94" s="2"/>
      <c r="I94" s="2"/>
      <c r="J94" s="2"/>
      <c r="K94" s="2"/>
      <c r="L94" s="2"/>
      <c r="N94" s="2"/>
      <c r="O94" s="2"/>
      <c r="P94" s="2"/>
      <c r="R94" s="1"/>
      <c r="S94" s="2"/>
      <c r="U94" s="1"/>
      <c r="X94" s="2"/>
      <c r="Z94" s="1"/>
      <c r="AC94" s="1"/>
      <c r="AD94" s="2"/>
      <c r="AI94" s="2"/>
      <c r="AL94" s="2"/>
      <c r="AQ94" s="2"/>
      <c r="AT94" s="2"/>
      <c r="DO94" s="1"/>
      <c r="DP94" s="1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H94" s="2"/>
      <c r="EI94" s="2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</row>
    <row r="95" spans="2:154" x14ac:dyDescent="0.25">
      <c r="B95" s="1"/>
      <c r="H95" s="2"/>
      <c r="I95" s="2"/>
      <c r="J95" s="2"/>
      <c r="K95" s="2"/>
      <c r="L95" s="2"/>
      <c r="N95" s="2"/>
      <c r="O95" s="2"/>
      <c r="P95" s="2"/>
      <c r="R95" s="1"/>
      <c r="S95" s="2"/>
      <c r="U95" s="1"/>
      <c r="X95" s="2"/>
      <c r="Z95" s="1"/>
      <c r="AC95" s="1"/>
      <c r="AD95" s="2"/>
      <c r="AI95" s="2"/>
      <c r="AL95" s="2"/>
      <c r="AQ95" s="2"/>
      <c r="AT95" s="2"/>
      <c r="DO95" s="1"/>
      <c r="DP95" s="1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H95" s="2"/>
      <c r="EI95" s="2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</row>
    <row r="96" spans="2:154" x14ac:dyDescent="0.25">
      <c r="B96" s="1"/>
      <c r="H96" s="2"/>
      <c r="I96" s="2"/>
      <c r="J96" s="2"/>
      <c r="K96" s="2"/>
      <c r="L96" s="2"/>
      <c r="N96" s="2"/>
      <c r="O96" s="2"/>
      <c r="P96" s="2"/>
      <c r="R96" s="1"/>
      <c r="S96" s="2"/>
      <c r="U96" s="1"/>
      <c r="X96" s="2"/>
      <c r="Z96" s="1"/>
      <c r="AC96" s="1"/>
      <c r="AD96" s="2"/>
      <c r="AI96" s="2"/>
      <c r="AL96" s="2"/>
      <c r="AQ96" s="2"/>
      <c r="AT96" s="2"/>
      <c r="DO96" s="1"/>
      <c r="DP96" s="1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H96" s="2"/>
      <c r="EI96" s="2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</row>
    <row r="97" spans="2:154" x14ac:dyDescent="0.25">
      <c r="B97" s="1"/>
      <c r="H97" s="2"/>
      <c r="I97" s="2"/>
      <c r="J97" s="2"/>
      <c r="K97" s="2"/>
      <c r="L97" s="2"/>
      <c r="N97" s="2"/>
      <c r="O97" s="2"/>
      <c r="P97" s="2"/>
      <c r="R97" s="1"/>
      <c r="S97" s="2"/>
      <c r="U97" s="1"/>
      <c r="X97" s="2"/>
      <c r="Z97" s="1"/>
      <c r="AC97" s="1"/>
      <c r="AD97" s="2"/>
      <c r="AI97" s="2"/>
      <c r="AL97" s="2"/>
      <c r="AQ97" s="2"/>
      <c r="AT97" s="2"/>
      <c r="DO97" s="1"/>
      <c r="DP97" s="1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H97" s="2"/>
      <c r="EI97" s="2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</row>
    <row r="98" spans="2:154" x14ac:dyDescent="0.25">
      <c r="B98" s="1"/>
      <c r="H98" s="2"/>
      <c r="I98" s="2"/>
      <c r="J98" s="2"/>
      <c r="K98" s="2"/>
      <c r="L98" s="2"/>
      <c r="N98" s="2"/>
      <c r="O98" s="2"/>
      <c r="P98" s="2"/>
      <c r="R98" s="1"/>
      <c r="S98" s="2"/>
      <c r="U98" s="1"/>
      <c r="X98" s="2"/>
      <c r="Z98" s="1"/>
      <c r="AC98" s="1"/>
      <c r="AD98" s="2"/>
      <c r="AI98" s="2"/>
      <c r="AL98" s="2"/>
      <c r="AQ98" s="2"/>
      <c r="AT98" s="2"/>
      <c r="DO98" s="1"/>
      <c r="DP98" s="1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H98" s="2"/>
      <c r="EI98" s="2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</row>
    <row r="99" spans="2:154" x14ac:dyDescent="0.25">
      <c r="B99" s="1"/>
      <c r="H99" s="2"/>
      <c r="I99" s="2"/>
      <c r="J99" s="2"/>
      <c r="K99" s="2"/>
      <c r="L99" s="2"/>
      <c r="N99" s="2"/>
      <c r="O99" s="2"/>
      <c r="P99" s="2"/>
      <c r="R99" s="1"/>
      <c r="S99" s="2"/>
      <c r="U99" s="1"/>
      <c r="X99" s="2"/>
      <c r="Z99" s="1"/>
      <c r="AC99" s="1"/>
      <c r="AD99" s="2"/>
      <c r="AI99" s="2"/>
      <c r="AL99" s="2"/>
      <c r="AQ99" s="2"/>
      <c r="AT99" s="2"/>
      <c r="DO99" s="1"/>
      <c r="DP99" s="1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H99" s="2"/>
      <c r="EI99" s="2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</row>
    <row r="100" spans="2:154" x14ac:dyDescent="0.25">
      <c r="B100" s="1"/>
      <c r="H100" s="2"/>
      <c r="I100" s="2"/>
      <c r="J100" s="2"/>
      <c r="K100" s="2"/>
      <c r="L100" s="2"/>
      <c r="N100" s="2"/>
      <c r="O100" s="2"/>
      <c r="P100" s="2"/>
      <c r="R100" s="1"/>
      <c r="S100" s="2"/>
      <c r="U100" s="1"/>
      <c r="X100" s="2"/>
      <c r="Z100" s="1"/>
      <c r="AC100" s="1"/>
      <c r="AD100" s="2"/>
      <c r="AI100" s="2"/>
      <c r="AL100" s="2"/>
      <c r="AQ100" s="2"/>
      <c r="AT100" s="2"/>
      <c r="DO100" s="1"/>
      <c r="DP100" s="1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H100" s="2"/>
      <c r="EI100" s="2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</row>
    <row r="101" spans="2:154" x14ac:dyDescent="0.25">
      <c r="B101" s="1"/>
      <c r="H101" s="2"/>
      <c r="I101" s="2"/>
      <c r="J101" s="2"/>
      <c r="K101" s="2"/>
      <c r="L101" s="2"/>
      <c r="N101" s="2"/>
      <c r="O101" s="2"/>
      <c r="P101" s="2"/>
      <c r="R101" s="1"/>
      <c r="S101" s="2"/>
      <c r="U101" s="1"/>
      <c r="X101" s="2"/>
      <c r="Z101" s="1"/>
      <c r="AC101" s="1"/>
      <c r="AD101" s="2"/>
      <c r="AI101" s="2"/>
      <c r="AL101" s="2"/>
      <c r="AQ101" s="2"/>
      <c r="AT101" s="2"/>
      <c r="DO101" s="1"/>
      <c r="DP101" s="1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H101" s="2"/>
      <c r="EI101" s="2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</row>
    <row r="102" spans="2:154" x14ac:dyDescent="0.25">
      <c r="B102" s="1"/>
      <c r="H102" s="2"/>
      <c r="I102" s="2"/>
      <c r="J102" s="2"/>
      <c r="K102" s="2"/>
      <c r="L102" s="2"/>
      <c r="N102" s="2"/>
      <c r="O102" s="2"/>
      <c r="P102" s="2"/>
      <c r="R102" s="1"/>
      <c r="S102" s="2"/>
      <c r="U102" s="1"/>
      <c r="X102" s="2"/>
      <c r="Z102" s="1"/>
      <c r="AC102" s="1"/>
      <c r="AD102" s="2"/>
      <c r="AI102" s="2"/>
      <c r="AL102" s="2"/>
      <c r="AQ102" s="2"/>
      <c r="AT102" s="2"/>
      <c r="DO102" s="1"/>
      <c r="DP102" s="1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H102" s="2"/>
      <c r="EI102" s="2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</row>
    <row r="103" spans="2:154" x14ac:dyDescent="0.25">
      <c r="B103" s="1"/>
      <c r="H103" s="2"/>
      <c r="I103" s="2"/>
      <c r="J103" s="2"/>
      <c r="K103" s="2"/>
      <c r="L103" s="2"/>
      <c r="N103" s="2"/>
      <c r="O103" s="2"/>
      <c r="P103" s="2"/>
      <c r="R103" s="1"/>
      <c r="S103" s="2"/>
      <c r="U103" s="1"/>
      <c r="X103" s="2"/>
      <c r="Z103" s="1"/>
      <c r="AC103" s="1"/>
      <c r="AD103" s="2"/>
      <c r="AI103" s="2"/>
      <c r="AL103" s="2"/>
      <c r="AQ103" s="2"/>
      <c r="AT103" s="2"/>
      <c r="DO103" s="1"/>
      <c r="DP103" s="1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H103" s="2"/>
      <c r="EI103" s="2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</row>
    <row r="104" spans="2:154" x14ac:dyDescent="0.25">
      <c r="B104" s="1"/>
      <c r="H104" s="2"/>
      <c r="I104" s="2"/>
      <c r="J104" s="2"/>
      <c r="K104" s="2"/>
      <c r="L104" s="2"/>
      <c r="N104" s="2"/>
      <c r="O104" s="2"/>
      <c r="P104" s="2"/>
      <c r="R104" s="1"/>
      <c r="S104" s="2"/>
      <c r="U104" s="1"/>
      <c r="X104" s="2"/>
      <c r="Z104" s="1"/>
      <c r="AC104" s="1"/>
      <c r="AD104" s="2"/>
      <c r="AI104" s="2"/>
      <c r="AL104" s="2"/>
      <c r="AQ104" s="2"/>
      <c r="AT104" s="2"/>
      <c r="DO104" s="1"/>
      <c r="DP104" s="1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H104" s="2"/>
      <c r="EI104" s="2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</row>
    <row r="105" spans="2:154" x14ac:dyDescent="0.25">
      <c r="B105" s="1"/>
      <c r="H105" s="2"/>
      <c r="I105" s="2"/>
      <c r="J105" s="2"/>
      <c r="K105" s="2"/>
      <c r="L105" s="2"/>
      <c r="N105" s="2"/>
      <c r="O105" s="2"/>
      <c r="P105" s="2"/>
      <c r="R105" s="1"/>
      <c r="S105" s="2"/>
      <c r="U105" s="1"/>
      <c r="X105" s="2"/>
      <c r="Z105" s="1"/>
      <c r="AC105" s="1"/>
      <c r="AD105" s="2"/>
      <c r="AI105" s="2"/>
      <c r="AL105" s="2"/>
      <c r="AQ105" s="2"/>
      <c r="AT105" s="2"/>
      <c r="DO105" s="1"/>
      <c r="DP105" s="1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H105" s="2"/>
      <c r="EI105" s="2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</row>
    <row r="106" spans="2:154" x14ac:dyDescent="0.25">
      <c r="B106" s="1"/>
      <c r="H106" s="2"/>
      <c r="I106" s="2"/>
      <c r="J106" s="2"/>
      <c r="K106" s="2"/>
      <c r="L106" s="2"/>
      <c r="N106" s="2"/>
      <c r="O106" s="2"/>
      <c r="P106" s="2"/>
      <c r="R106" s="1"/>
      <c r="S106" s="2"/>
      <c r="U106" s="1"/>
      <c r="X106" s="2"/>
      <c r="Z106" s="1"/>
      <c r="AC106" s="1"/>
      <c r="AD106" s="2"/>
      <c r="AI106" s="2"/>
      <c r="AL106" s="2"/>
      <c r="AQ106" s="2"/>
      <c r="AT106" s="2"/>
      <c r="DO106" s="1"/>
      <c r="DP106" s="1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H106" s="2"/>
      <c r="EI106" s="2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</row>
    <row r="107" spans="2:154" x14ac:dyDescent="0.25">
      <c r="B107" s="1"/>
      <c r="H107" s="2"/>
      <c r="I107" s="2"/>
      <c r="J107" s="2"/>
      <c r="K107" s="2"/>
      <c r="L107" s="2"/>
      <c r="N107" s="2"/>
      <c r="O107" s="2"/>
      <c r="P107" s="2"/>
      <c r="R107" s="1"/>
      <c r="S107" s="2"/>
      <c r="U107" s="1"/>
      <c r="X107" s="2"/>
      <c r="Z107" s="1"/>
      <c r="AC107" s="1"/>
      <c r="AD107" s="2"/>
      <c r="AI107" s="2"/>
      <c r="AL107" s="2"/>
      <c r="AQ107" s="2"/>
      <c r="AT107" s="2"/>
      <c r="DO107" s="1"/>
      <c r="DP107" s="1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H107" s="2"/>
      <c r="EI107" s="2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</row>
    <row r="108" spans="2:154" x14ac:dyDescent="0.25">
      <c r="B108" s="1"/>
      <c r="H108" s="2"/>
      <c r="I108" s="2"/>
      <c r="J108" s="2"/>
      <c r="K108" s="2"/>
      <c r="L108" s="2"/>
      <c r="N108" s="2"/>
      <c r="O108" s="2"/>
      <c r="P108" s="2"/>
      <c r="R108" s="1"/>
      <c r="S108" s="2"/>
      <c r="U108" s="1"/>
      <c r="X108" s="2"/>
      <c r="Z108" s="1"/>
      <c r="AC108" s="1"/>
      <c r="AD108" s="2"/>
      <c r="AI108" s="2"/>
      <c r="AL108" s="2"/>
      <c r="AQ108" s="2"/>
      <c r="AT108" s="2"/>
      <c r="DO108" s="1"/>
      <c r="DP108" s="1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H108" s="2"/>
      <c r="EI108" s="2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</row>
    <row r="109" spans="2:154" x14ac:dyDescent="0.25">
      <c r="B109" s="1"/>
      <c r="H109" s="2"/>
      <c r="I109" s="2"/>
      <c r="J109" s="2"/>
      <c r="K109" s="2"/>
      <c r="L109" s="2"/>
      <c r="N109" s="2"/>
      <c r="O109" s="2"/>
      <c r="P109" s="2"/>
      <c r="R109" s="1"/>
      <c r="S109" s="2"/>
      <c r="U109" s="1"/>
      <c r="X109" s="2"/>
      <c r="Z109" s="1"/>
      <c r="AC109" s="1"/>
      <c r="AD109" s="2"/>
      <c r="AI109" s="2"/>
      <c r="AL109" s="2"/>
      <c r="AQ109" s="2"/>
      <c r="AT109" s="2"/>
      <c r="DO109" s="1"/>
      <c r="DP109" s="1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H109" s="2"/>
      <c r="EI109" s="2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</row>
    <row r="110" spans="2:154" x14ac:dyDescent="0.25">
      <c r="B110" s="1"/>
      <c r="H110" s="2"/>
      <c r="I110" s="2"/>
      <c r="J110" s="2"/>
      <c r="K110" s="2"/>
      <c r="L110" s="2"/>
      <c r="N110" s="2"/>
      <c r="O110" s="2"/>
      <c r="P110" s="2"/>
      <c r="R110" s="1"/>
      <c r="S110" s="2"/>
      <c r="U110" s="1"/>
      <c r="X110" s="2"/>
      <c r="Z110" s="1"/>
      <c r="AC110" s="1"/>
      <c r="AD110" s="2"/>
      <c r="AI110" s="2"/>
      <c r="AL110" s="2"/>
      <c r="AQ110" s="2"/>
      <c r="AT110" s="2"/>
      <c r="DO110" s="1"/>
      <c r="DP110" s="1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H110" s="2"/>
      <c r="EI110" s="2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</row>
    <row r="111" spans="2:154" x14ac:dyDescent="0.25">
      <c r="B111" s="1"/>
      <c r="H111" s="2"/>
      <c r="I111" s="2"/>
      <c r="J111" s="2"/>
      <c r="K111" s="2"/>
      <c r="L111" s="2"/>
      <c r="N111" s="2"/>
      <c r="O111" s="2"/>
      <c r="P111" s="2"/>
      <c r="R111" s="1"/>
      <c r="S111" s="2"/>
      <c r="U111" s="1"/>
      <c r="X111" s="2"/>
      <c r="Z111" s="1"/>
      <c r="AC111" s="1"/>
      <c r="AD111" s="2"/>
      <c r="AI111" s="2"/>
      <c r="AL111" s="2"/>
      <c r="AQ111" s="2"/>
      <c r="AT111" s="2"/>
      <c r="DO111" s="1"/>
      <c r="DP111" s="1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H111" s="2"/>
      <c r="EI111" s="2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</row>
    <row r="112" spans="2:154" x14ac:dyDescent="0.25">
      <c r="B112" s="1"/>
      <c r="H112" s="2"/>
      <c r="I112" s="2"/>
      <c r="J112" s="2"/>
      <c r="K112" s="2"/>
      <c r="L112" s="2"/>
      <c r="N112" s="2"/>
      <c r="O112" s="2"/>
      <c r="P112" s="2"/>
      <c r="R112" s="1"/>
      <c r="S112" s="2"/>
      <c r="U112" s="1"/>
      <c r="X112" s="2"/>
      <c r="Z112" s="1"/>
      <c r="AC112" s="1"/>
      <c r="AD112" s="2"/>
      <c r="AI112" s="2"/>
      <c r="AL112" s="2"/>
      <c r="AQ112" s="2"/>
      <c r="AT112" s="2"/>
      <c r="DO112" s="1"/>
      <c r="DP112" s="1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H112" s="2"/>
      <c r="EI112" s="2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</row>
    <row r="113" spans="2:154" x14ac:dyDescent="0.25">
      <c r="B113" s="1"/>
      <c r="H113" s="2"/>
      <c r="I113" s="2"/>
      <c r="J113" s="2"/>
      <c r="K113" s="2"/>
      <c r="L113" s="2"/>
      <c r="N113" s="2"/>
      <c r="O113" s="2"/>
      <c r="P113" s="2"/>
      <c r="R113" s="1"/>
      <c r="S113" s="2"/>
      <c r="U113" s="1"/>
      <c r="X113" s="2"/>
      <c r="Z113" s="1"/>
      <c r="AC113" s="1"/>
      <c r="AD113" s="2"/>
      <c r="AI113" s="2"/>
      <c r="AL113" s="2"/>
      <c r="AQ113" s="2"/>
      <c r="AT113" s="2"/>
      <c r="DO113" s="1"/>
      <c r="DP113" s="1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H113" s="2"/>
      <c r="EI113" s="2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</row>
    <row r="114" spans="2:154" x14ac:dyDescent="0.25">
      <c r="B114" s="1"/>
      <c r="H114" s="2"/>
      <c r="I114" s="2"/>
      <c r="J114" s="2"/>
      <c r="K114" s="2"/>
      <c r="L114" s="2"/>
      <c r="N114" s="2"/>
      <c r="O114" s="2"/>
      <c r="P114" s="2"/>
      <c r="R114" s="1"/>
      <c r="S114" s="2"/>
      <c r="U114" s="1"/>
      <c r="X114" s="2"/>
      <c r="Z114" s="1"/>
      <c r="AC114" s="1"/>
      <c r="AD114" s="2"/>
      <c r="AI114" s="2"/>
      <c r="AL114" s="2"/>
      <c r="AQ114" s="2"/>
      <c r="AT114" s="2"/>
      <c r="DO114" s="1"/>
      <c r="DP114" s="1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H114" s="2"/>
      <c r="EI114" s="2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</row>
    <row r="115" spans="2:154" x14ac:dyDescent="0.25">
      <c r="B115" s="1"/>
      <c r="H115" s="2"/>
      <c r="I115" s="2"/>
      <c r="J115" s="2"/>
      <c r="K115" s="2"/>
      <c r="L115" s="2"/>
      <c r="N115" s="2"/>
      <c r="O115" s="2"/>
      <c r="P115" s="2"/>
      <c r="R115" s="1"/>
      <c r="S115" s="2"/>
      <c r="U115" s="1"/>
      <c r="X115" s="2"/>
      <c r="Z115" s="1"/>
      <c r="AC115" s="1"/>
      <c r="AD115" s="2"/>
      <c r="AI115" s="2"/>
      <c r="AL115" s="2"/>
      <c r="AQ115" s="2"/>
      <c r="AT115" s="2"/>
      <c r="DO115" s="1"/>
      <c r="DP115" s="1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H115" s="2"/>
      <c r="EI115" s="2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</row>
    <row r="116" spans="2:154" x14ac:dyDescent="0.25">
      <c r="B116" s="1"/>
      <c r="H116" s="2"/>
      <c r="I116" s="2"/>
      <c r="J116" s="2"/>
      <c r="K116" s="2"/>
      <c r="L116" s="2"/>
      <c r="N116" s="2"/>
      <c r="O116" s="2"/>
      <c r="P116" s="2"/>
      <c r="R116" s="1"/>
      <c r="S116" s="2"/>
      <c r="U116" s="1"/>
      <c r="X116" s="2"/>
      <c r="Z116" s="1"/>
      <c r="AC116" s="1"/>
      <c r="AD116" s="2"/>
      <c r="AI116" s="2"/>
      <c r="AL116" s="2"/>
      <c r="AQ116" s="2"/>
      <c r="AT116" s="2"/>
      <c r="DO116" s="1"/>
      <c r="DP116" s="1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H116" s="2"/>
      <c r="EI116" s="2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</row>
    <row r="117" spans="2:154" x14ac:dyDescent="0.25">
      <c r="B117" s="1"/>
      <c r="H117" s="2"/>
      <c r="I117" s="2"/>
      <c r="J117" s="2"/>
      <c r="K117" s="2"/>
      <c r="L117" s="2"/>
      <c r="N117" s="2"/>
      <c r="O117" s="2"/>
      <c r="P117" s="2"/>
      <c r="R117" s="1"/>
      <c r="S117" s="2"/>
      <c r="U117" s="1"/>
      <c r="X117" s="2"/>
      <c r="Z117" s="1"/>
      <c r="AC117" s="1"/>
      <c r="AD117" s="2"/>
      <c r="AI117" s="2"/>
      <c r="AL117" s="2"/>
      <c r="AQ117" s="2"/>
      <c r="AT117" s="2"/>
      <c r="DO117" s="1"/>
      <c r="DP117" s="1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H117" s="2"/>
      <c r="EI117" s="2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</row>
    <row r="118" spans="2:154" x14ac:dyDescent="0.25">
      <c r="B118" s="1"/>
      <c r="H118" s="2"/>
      <c r="I118" s="2"/>
      <c r="J118" s="2"/>
      <c r="K118" s="2"/>
      <c r="L118" s="2"/>
      <c r="N118" s="2"/>
      <c r="O118" s="2"/>
      <c r="P118" s="2"/>
      <c r="R118" s="1"/>
      <c r="S118" s="2"/>
      <c r="U118" s="1"/>
      <c r="X118" s="2"/>
      <c r="Z118" s="1"/>
      <c r="AC118" s="1"/>
      <c r="AD118" s="2"/>
      <c r="AI118" s="2"/>
      <c r="AL118" s="2"/>
      <c r="AQ118" s="2"/>
      <c r="AT118" s="2"/>
      <c r="DO118" s="1"/>
      <c r="DP118" s="1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H118" s="2"/>
      <c r="EI118" s="2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</row>
    <row r="119" spans="2:154" x14ac:dyDescent="0.25">
      <c r="B119" s="1"/>
      <c r="H119" s="2"/>
      <c r="I119" s="2"/>
      <c r="J119" s="2"/>
      <c r="K119" s="2"/>
      <c r="L119" s="2"/>
      <c r="N119" s="2"/>
      <c r="O119" s="2"/>
      <c r="P119" s="2"/>
      <c r="R119" s="1"/>
      <c r="S119" s="2"/>
      <c r="U119" s="1"/>
      <c r="X119" s="2"/>
      <c r="Z119" s="1"/>
      <c r="AC119" s="1"/>
      <c r="AD119" s="2"/>
      <c r="AI119" s="2"/>
      <c r="AL119" s="2"/>
      <c r="AQ119" s="2"/>
      <c r="AT119" s="2"/>
      <c r="DO119" s="1"/>
      <c r="DP119" s="1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H119" s="2"/>
      <c r="EI119" s="2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</row>
    <row r="120" spans="2:154" x14ac:dyDescent="0.25">
      <c r="B120" s="1"/>
      <c r="H120" s="2"/>
      <c r="I120" s="2"/>
      <c r="J120" s="2"/>
      <c r="K120" s="2"/>
      <c r="L120" s="2"/>
      <c r="N120" s="2"/>
      <c r="O120" s="2"/>
      <c r="P120" s="2"/>
      <c r="R120" s="1"/>
      <c r="S120" s="2"/>
      <c r="U120" s="1"/>
      <c r="X120" s="2"/>
      <c r="Z120" s="1"/>
      <c r="AC120" s="1"/>
      <c r="AD120" s="2"/>
      <c r="AI120" s="2"/>
      <c r="AL120" s="2"/>
      <c r="AQ120" s="2"/>
      <c r="AT120" s="2"/>
      <c r="DO120" s="1"/>
      <c r="DP120" s="1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H120" s="2"/>
      <c r="EI120" s="2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</row>
    <row r="121" spans="2:154" x14ac:dyDescent="0.25">
      <c r="B121" s="1"/>
      <c r="H121" s="2"/>
      <c r="I121" s="2"/>
      <c r="J121" s="2"/>
      <c r="K121" s="2"/>
      <c r="L121" s="2"/>
      <c r="N121" s="2"/>
      <c r="O121" s="2"/>
      <c r="P121" s="2"/>
      <c r="R121" s="1"/>
      <c r="S121" s="2"/>
      <c r="U121" s="1"/>
      <c r="X121" s="2"/>
      <c r="Z121" s="1"/>
      <c r="AC121" s="1"/>
      <c r="AD121" s="2"/>
      <c r="AI121" s="2"/>
      <c r="AL121" s="2"/>
      <c r="AQ121" s="2"/>
      <c r="AT121" s="2"/>
      <c r="DO121" s="1"/>
      <c r="DP121" s="1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H121" s="2"/>
      <c r="EI121" s="2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</row>
    <row r="122" spans="2:154" x14ac:dyDescent="0.25">
      <c r="B122" s="1"/>
      <c r="H122" s="2"/>
      <c r="I122" s="2"/>
      <c r="J122" s="2"/>
      <c r="K122" s="2"/>
      <c r="L122" s="2"/>
      <c r="N122" s="2"/>
      <c r="O122" s="2"/>
      <c r="P122" s="2"/>
      <c r="R122" s="1"/>
      <c r="S122" s="2"/>
      <c r="U122" s="1"/>
      <c r="X122" s="2"/>
      <c r="Z122" s="1"/>
      <c r="AC122" s="1"/>
      <c r="AD122" s="2"/>
      <c r="AI122" s="2"/>
      <c r="AL122" s="2"/>
      <c r="AQ122" s="2"/>
      <c r="AT122" s="2"/>
      <c r="DO122" s="1"/>
      <c r="DP122" s="1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H122" s="2"/>
      <c r="EI122" s="2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</row>
    <row r="123" spans="2:154" x14ac:dyDescent="0.25">
      <c r="B123" s="1"/>
      <c r="H123" s="2"/>
      <c r="I123" s="2"/>
      <c r="J123" s="2"/>
      <c r="K123" s="2"/>
      <c r="L123" s="2"/>
      <c r="N123" s="2"/>
      <c r="O123" s="2"/>
      <c r="P123" s="2"/>
      <c r="R123" s="1"/>
      <c r="S123" s="2"/>
      <c r="U123" s="1"/>
      <c r="X123" s="2"/>
      <c r="Z123" s="1"/>
      <c r="AC123" s="1"/>
      <c r="AD123" s="2"/>
      <c r="AI123" s="2"/>
      <c r="AL123" s="2"/>
      <c r="AQ123" s="2"/>
      <c r="AT123" s="2"/>
      <c r="DO123" s="1"/>
      <c r="DP123" s="1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H123" s="2"/>
      <c r="EI123" s="2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</row>
    <row r="124" spans="2:154" x14ac:dyDescent="0.25">
      <c r="B124" s="1"/>
      <c r="H124" s="2"/>
      <c r="I124" s="2"/>
      <c r="J124" s="2"/>
      <c r="K124" s="2"/>
      <c r="L124" s="2"/>
      <c r="N124" s="2"/>
      <c r="O124" s="2"/>
      <c r="P124" s="2"/>
      <c r="R124" s="1"/>
      <c r="S124" s="2"/>
      <c r="U124" s="1"/>
      <c r="X124" s="2"/>
      <c r="Z124" s="1"/>
      <c r="AC124" s="1"/>
      <c r="AD124" s="2"/>
      <c r="AI124" s="2"/>
      <c r="AL124" s="2"/>
      <c r="AQ124" s="2"/>
      <c r="AT124" s="2"/>
      <c r="DO124" s="1"/>
      <c r="DP124" s="1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H124" s="2"/>
      <c r="EI124" s="2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</row>
    <row r="125" spans="2:154" x14ac:dyDescent="0.25">
      <c r="B125" s="1"/>
      <c r="H125" s="2"/>
      <c r="I125" s="2"/>
      <c r="J125" s="2"/>
      <c r="K125" s="2"/>
      <c r="L125" s="2"/>
      <c r="N125" s="2"/>
      <c r="O125" s="2"/>
      <c r="P125" s="2"/>
      <c r="R125" s="1"/>
      <c r="S125" s="2"/>
      <c r="U125" s="1"/>
      <c r="X125" s="2"/>
      <c r="Z125" s="1"/>
      <c r="AC125" s="1"/>
      <c r="AD125" s="2"/>
      <c r="AI125" s="2"/>
      <c r="AL125" s="2"/>
      <c r="AQ125" s="2"/>
      <c r="AT125" s="2"/>
      <c r="DO125" s="1"/>
      <c r="DP125" s="1"/>
      <c r="DQ125" s="1"/>
      <c r="DR125" s="1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H125" s="2"/>
      <c r="EI125" s="2"/>
      <c r="EJ125" s="2"/>
      <c r="EK125" s="2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</row>
    <row r="126" spans="2:154" x14ac:dyDescent="0.25">
      <c r="B126" s="1"/>
      <c r="H126" s="2"/>
      <c r="I126" s="2"/>
      <c r="J126" s="2"/>
      <c r="K126" s="2"/>
      <c r="L126" s="2"/>
      <c r="N126" s="2"/>
      <c r="O126" s="2"/>
      <c r="P126" s="2"/>
      <c r="R126" s="1"/>
      <c r="S126" s="2"/>
      <c r="U126" s="1"/>
      <c r="X126" s="2"/>
      <c r="Z126" s="1"/>
      <c r="AC126" s="1"/>
      <c r="AD126" s="2"/>
      <c r="AI126" s="2"/>
      <c r="AL126" s="2"/>
      <c r="AQ126" s="2"/>
      <c r="AT126" s="2"/>
      <c r="DO126" s="1"/>
      <c r="DP126" s="1"/>
      <c r="DQ126" s="1"/>
      <c r="DR126" s="1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H126" s="2"/>
      <c r="EI126" s="2"/>
      <c r="EJ126" s="2"/>
      <c r="EK126" s="2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</row>
    <row r="127" spans="2:154" x14ac:dyDescent="0.25">
      <c r="B127" s="1"/>
      <c r="H127" s="2"/>
      <c r="I127" s="2"/>
      <c r="J127" s="2"/>
      <c r="K127" s="2"/>
      <c r="L127" s="2"/>
      <c r="N127" s="2"/>
      <c r="O127" s="2"/>
      <c r="P127" s="2"/>
      <c r="R127" s="1"/>
      <c r="S127" s="2"/>
      <c r="U127" s="1"/>
      <c r="X127" s="2"/>
      <c r="Z127" s="1"/>
      <c r="AC127" s="1"/>
      <c r="AD127" s="2"/>
      <c r="AI127" s="2"/>
      <c r="AL127" s="2"/>
      <c r="AQ127" s="2"/>
      <c r="AT127" s="2"/>
      <c r="DO127" s="1"/>
      <c r="DP127" s="1"/>
      <c r="DQ127" s="1"/>
      <c r="DR127" s="1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H127" s="2"/>
      <c r="EI127" s="2"/>
      <c r="EJ127" s="2"/>
      <c r="EK127" s="2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</row>
    <row r="128" spans="2:154" x14ac:dyDescent="0.25">
      <c r="B128" s="1"/>
      <c r="H128" s="2"/>
      <c r="I128" s="2"/>
      <c r="J128" s="2"/>
      <c r="K128" s="2"/>
      <c r="L128" s="2"/>
      <c r="N128" s="2"/>
      <c r="O128" s="2"/>
      <c r="P128" s="2"/>
      <c r="R128" s="1"/>
      <c r="S128" s="2"/>
      <c r="U128" s="1"/>
      <c r="X128" s="2"/>
      <c r="Z128" s="1"/>
      <c r="AC128" s="1"/>
      <c r="AD128" s="2"/>
      <c r="AI128" s="2"/>
      <c r="AL128" s="2"/>
      <c r="AQ128" s="2"/>
      <c r="AT128" s="2"/>
      <c r="DO128" s="1"/>
      <c r="DP128" s="1"/>
      <c r="DQ128" s="1"/>
      <c r="DR128" s="1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H128" s="2"/>
      <c r="EI128" s="2"/>
      <c r="EJ128" s="2"/>
      <c r="EK128" s="2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</row>
    <row r="129" spans="2:154" x14ac:dyDescent="0.25">
      <c r="B129" s="1"/>
      <c r="H129" s="2"/>
      <c r="I129" s="2"/>
      <c r="J129" s="2"/>
      <c r="K129" s="2"/>
      <c r="L129" s="2"/>
      <c r="N129" s="2"/>
      <c r="O129" s="2"/>
      <c r="P129" s="2"/>
      <c r="R129" s="1"/>
      <c r="S129" s="2"/>
      <c r="U129" s="1"/>
      <c r="X129" s="2"/>
      <c r="Z129" s="1"/>
      <c r="AC129" s="1"/>
      <c r="AD129" s="2"/>
      <c r="AI129" s="2"/>
      <c r="AL129" s="2"/>
      <c r="AQ129" s="2"/>
      <c r="AT129" s="2"/>
      <c r="DO129" s="1"/>
      <c r="DP129" s="1"/>
      <c r="DQ129" s="1"/>
      <c r="DR129" s="1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H129" s="2"/>
      <c r="EI129" s="2"/>
      <c r="EJ129" s="2"/>
      <c r="EK129" s="2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</row>
    <row r="130" spans="2:154" x14ac:dyDescent="0.25">
      <c r="B130" s="1"/>
      <c r="H130" s="2"/>
      <c r="I130" s="2"/>
      <c r="J130" s="2"/>
      <c r="K130" s="2"/>
      <c r="L130" s="2"/>
      <c r="N130" s="2"/>
      <c r="O130" s="2"/>
      <c r="P130" s="2"/>
      <c r="R130" s="1"/>
      <c r="S130" s="2"/>
      <c r="U130" s="1"/>
      <c r="X130" s="2"/>
      <c r="Z130" s="1"/>
      <c r="AC130" s="1"/>
      <c r="AD130" s="2"/>
      <c r="AI130" s="2"/>
      <c r="AL130" s="2"/>
      <c r="AQ130" s="2"/>
      <c r="AT130" s="2"/>
      <c r="DO130" s="1"/>
      <c r="DP130" s="1"/>
      <c r="DQ130" s="1"/>
      <c r="DR130" s="1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H130" s="2"/>
      <c r="EI130" s="2"/>
      <c r="EJ130" s="2"/>
      <c r="EK130" s="2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</row>
    <row r="131" spans="2:154" x14ac:dyDescent="0.25">
      <c r="B131" s="1"/>
      <c r="H131" s="2"/>
      <c r="I131" s="2"/>
      <c r="J131" s="2"/>
      <c r="K131" s="2"/>
      <c r="L131" s="2"/>
      <c r="N131" s="2"/>
      <c r="O131" s="2"/>
      <c r="P131" s="2"/>
      <c r="R131" s="1"/>
      <c r="S131" s="2"/>
      <c r="U131" s="1"/>
      <c r="X131" s="2"/>
      <c r="Z131" s="1"/>
      <c r="AC131" s="1"/>
      <c r="AD131" s="2"/>
      <c r="AI131" s="2"/>
      <c r="AL131" s="2"/>
      <c r="AQ131" s="2"/>
      <c r="AT131" s="2"/>
      <c r="DO131" s="1"/>
      <c r="DP131" s="1"/>
      <c r="DQ131" s="1"/>
      <c r="DR131" s="1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H131" s="2"/>
      <c r="EI131" s="2"/>
      <c r="EJ131" s="2"/>
      <c r="EK131" s="2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</row>
    <row r="132" spans="2:154" x14ac:dyDescent="0.25">
      <c r="B132" s="1"/>
      <c r="H132" s="2"/>
      <c r="I132" s="2"/>
      <c r="J132" s="2"/>
      <c r="K132" s="2"/>
      <c r="L132" s="2"/>
      <c r="N132" s="2"/>
      <c r="O132" s="2"/>
      <c r="P132" s="2"/>
      <c r="R132" s="1"/>
      <c r="S132" s="2"/>
      <c r="U132" s="1"/>
      <c r="X132" s="2"/>
      <c r="Z132" s="1"/>
      <c r="AC132" s="1"/>
      <c r="AD132" s="2"/>
      <c r="AI132" s="2"/>
      <c r="AL132" s="2"/>
      <c r="AQ132" s="2"/>
      <c r="AT132" s="2"/>
      <c r="DO132" s="1"/>
      <c r="DP132" s="1"/>
      <c r="DQ132" s="1"/>
      <c r="DR132" s="1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H132" s="2"/>
      <c r="EI132" s="2"/>
      <c r="EJ132" s="2"/>
      <c r="EK132" s="2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</row>
    <row r="133" spans="2:154" x14ac:dyDescent="0.25">
      <c r="B133" s="1"/>
      <c r="H133" s="2"/>
      <c r="I133" s="2"/>
      <c r="J133" s="2"/>
      <c r="K133" s="2"/>
      <c r="L133" s="2"/>
      <c r="N133" s="2"/>
      <c r="O133" s="2"/>
      <c r="P133" s="2"/>
      <c r="R133" s="1"/>
      <c r="S133" s="2"/>
      <c r="U133" s="1"/>
      <c r="X133" s="2"/>
      <c r="Z133" s="1"/>
      <c r="AC133" s="1"/>
      <c r="AD133" s="2"/>
      <c r="AI133" s="2"/>
      <c r="AL133" s="2"/>
      <c r="AQ133" s="2"/>
      <c r="AT133" s="2"/>
      <c r="DO133" s="1"/>
      <c r="DP133" s="1"/>
      <c r="DQ133" s="1"/>
      <c r="DR133" s="1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H133" s="2"/>
      <c r="EI133" s="2"/>
      <c r="EJ133" s="2"/>
      <c r="EK133" s="2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</row>
    <row r="134" spans="2:154" x14ac:dyDescent="0.25">
      <c r="B134" s="1"/>
      <c r="H134" s="2"/>
      <c r="I134" s="2"/>
      <c r="J134" s="2"/>
      <c r="K134" s="2"/>
      <c r="L134" s="2"/>
      <c r="N134" s="2"/>
      <c r="O134" s="2"/>
      <c r="P134" s="2"/>
      <c r="R134" s="1"/>
      <c r="S134" s="2"/>
      <c r="U134" s="1"/>
      <c r="X134" s="2"/>
      <c r="Z134" s="1"/>
      <c r="AC134" s="1"/>
      <c r="AD134" s="2"/>
      <c r="AI134" s="2"/>
      <c r="AL134" s="2"/>
      <c r="AQ134" s="2"/>
      <c r="AT134" s="2"/>
      <c r="DO134" s="1"/>
      <c r="DP134" s="1"/>
      <c r="DQ134" s="1"/>
      <c r="DR134" s="1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H134" s="2"/>
      <c r="EI134" s="2"/>
      <c r="EJ134" s="2"/>
      <c r="EK134" s="2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</row>
    <row r="135" spans="2:154" x14ac:dyDescent="0.25">
      <c r="B135" s="1"/>
      <c r="H135" s="2"/>
      <c r="I135" s="2"/>
      <c r="J135" s="2"/>
      <c r="K135" s="2"/>
      <c r="L135" s="2"/>
      <c r="N135" s="2"/>
      <c r="O135" s="2"/>
      <c r="P135" s="2"/>
      <c r="R135" s="1"/>
      <c r="S135" s="2"/>
      <c r="U135" s="1"/>
      <c r="X135" s="2"/>
      <c r="Z135" s="1"/>
      <c r="AC135" s="1"/>
      <c r="AD135" s="2"/>
      <c r="AI135" s="2"/>
      <c r="AL135" s="2"/>
      <c r="AQ135" s="2"/>
      <c r="AT135" s="2"/>
      <c r="DO135" s="1"/>
      <c r="DP135" s="1"/>
      <c r="DQ135" s="1"/>
      <c r="DR135" s="1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H135" s="2"/>
      <c r="EI135" s="2"/>
      <c r="EJ135" s="2"/>
      <c r="EK135" s="2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</row>
    <row r="136" spans="2:154" x14ac:dyDescent="0.25">
      <c r="B136" s="1"/>
      <c r="H136" s="2"/>
      <c r="I136" s="2"/>
      <c r="J136" s="2"/>
      <c r="K136" s="2"/>
      <c r="L136" s="2"/>
      <c r="N136" s="2"/>
      <c r="O136" s="2"/>
      <c r="P136" s="2"/>
      <c r="R136" s="1"/>
      <c r="S136" s="2"/>
      <c r="U136" s="1"/>
      <c r="X136" s="2"/>
      <c r="Z136" s="1"/>
      <c r="AC136" s="1"/>
      <c r="AD136" s="2"/>
      <c r="AI136" s="2"/>
      <c r="AL136" s="2"/>
      <c r="AQ136" s="2"/>
      <c r="AT136" s="2"/>
      <c r="DO136" s="1"/>
      <c r="DP136" s="1"/>
      <c r="DQ136" s="1"/>
      <c r="DR136" s="1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H136" s="2"/>
      <c r="EI136" s="2"/>
      <c r="EJ136" s="2"/>
      <c r="EK136" s="2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</row>
    <row r="137" spans="2:154" x14ac:dyDescent="0.25">
      <c r="B137" s="1"/>
      <c r="H137" s="2"/>
      <c r="I137" s="2"/>
      <c r="J137" s="2"/>
      <c r="K137" s="2"/>
      <c r="L137" s="2"/>
      <c r="N137" s="2"/>
      <c r="O137" s="2"/>
      <c r="P137" s="2"/>
      <c r="R137" s="1"/>
      <c r="S137" s="2"/>
      <c r="U137" s="1"/>
      <c r="X137" s="2"/>
      <c r="Z137" s="1"/>
      <c r="AC137" s="1"/>
      <c r="AD137" s="2"/>
      <c r="AI137" s="2"/>
      <c r="AL137" s="2"/>
      <c r="AQ137" s="2"/>
      <c r="AT137" s="2"/>
      <c r="DO137" s="1"/>
      <c r="DP137" s="1"/>
      <c r="DQ137" s="1"/>
      <c r="DR137" s="1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H137" s="2"/>
      <c r="EI137" s="2"/>
      <c r="EJ137" s="2"/>
      <c r="EK137" s="2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0" max="1048575" man="1"/>
    <brk id="50" max="1048575" man="1"/>
    <brk id="62" max="1048575" man="1"/>
    <brk id="78" max="1048575" man="1"/>
    <brk id="142" max="95" man="1"/>
    <brk id="178" max="1048575" man="1"/>
    <brk id="202" max="1048575" man="1"/>
    <brk id="210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V137"/>
  <sheetViews>
    <sheetView zoomScale="80" zoomScaleNormal="80" zoomScaleSheetLayoutView="100" workbookViewId="0">
      <pane xSplit="2" ySplit="5" topLeftCell="C12" activePane="bottomRight" state="frozen"/>
      <selection activeCell="R29" sqref="R29"/>
      <selection pane="topRight" activeCell="R29" sqref="R29"/>
      <selection pane="bottomLeft" activeCell="R29" sqref="R29"/>
      <selection pane="bottomRight" activeCell="J36" sqref="J36"/>
    </sheetView>
  </sheetViews>
  <sheetFormatPr defaultColWidth="8.85546875" defaultRowHeight="15" x14ac:dyDescent="0.25"/>
  <cols>
    <col min="1" max="1" width="11" style="2" customWidth="1"/>
    <col min="2" max="2" width="37.28515625" style="2" customWidth="1"/>
    <col min="3" max="6" width="11.28515625" style="2" customWidth="1"/>
    <col min="7" max="16" width="11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7" width="9.140625" style="2" customWidth="1"/>
    <col min="28" max="29" width="11.5703125" style="2" customWidth="1"/>
    <col min="30" max="30" width="12.140625" style="2" customWidth="1"/>
    <col min="31" max="31" width="10.7109375" style="1" customWidth="1"/>
    <col min="32" max="33" width="9.140625" style="2" customWidth="1"/>
    <col min="34" max="34" width="10.28515625" style="1" customWidth="1"/>
    <col min="35" max="36" width="9.140625" style="2" customWidth="1"/>
    <col min="37" max="37" width="10.28515625" style="2" customWidth="1"/>
    <col min="38" max="38" width="10.42578125" style="2" customWidth="1"/>
    <col min="39" max="39" width="10.5703125" style="1" customWidth="1"/>
    <col min="40" max="40" width="10.42578125" style="2" customWidth="1"/>
    <col min="41" max="41" width="10" style="2" customWidth="1"/>
    <col min="42" max="42" width="11.5703125" style="1" customWidth="1"/>
    <col min="43" max="44" width="9.140625" style="2" customWidth="1"/>
    <col min="45" max="45" width="11.85546875" style="2" customWidth="1"/>
    <col min="46" max="46" width="11.28515625" style="2" customWidth="1"/>
    <col min="47" max="47" width="11.7109375" style="1" customWidth="1"/>
    <col min="48" max="48" width="9.140625" style="2" customWidth="1"/>
    <col min="49" max="49" width="10.85546875" style="2" customWidth="1"/>
    <col min="50" max="50" width="10.85546875" style="1" customWidth="1"/>
    <col min="51" max="51" width="11" style="2" customWidth="1"/>
    <col min="52" max="54" width="11.42578125" style="2" customWidth="1"/>
    <col min="55" max="82" width="9.140625" style="2" customWidth="1"/>
    <col min="83" max="83" width="12.42578125" style="2" customWidth="1"/>
    <col min="84" max="105" width="9.140625" style="2" customWidth="1"/>
    <col min="106" max="106" width="12.140625" style="2" customWidth="1"/>
    <col min="107" max="110" width="9.140625" style="2" customWidth="1"/>
    <col min="111" max="115" width="9.140625" style="2" hidden="1" customWidth="1"/>
    <col min="116" max="116" width="9.140625" style="2" customWidth="1"/>
    <col min="117" max="121" width="9.140625" style="2" hidden="1" customWidth="1"/>
    <col min="122" max="122" width="9.140625" style="2" customWidth="1"/>
    <col min="123" max="127" width="9.140625" style="2" hidden="1" customWidth="1"/>
    <col min="128" max="128" width="9.140625" style="2" customWidth="1"/>
    <col min="129" max="133" width="9.140625" style="2" hidden="1" customWidth="1"/>
    <col min="134" max="134" width="9.140625" style="2" customWidth="1"/>
    <col min="135" max="139" width="9.140625" style="2" hidden="1" customWidth="1"/>
    <col min="140" max="140" width="9.140625" style="1" customWidth="1"/>
    <col min="141" max="145" width="9.140625" style="1" hidden="1" customWidth="1"/>
    <col min="146" max="146" width="9.140625" style="1" customWidth="1"/>
    <col min="147" max="151" width="9.140625" style="1" hidden="1" customWidth="1"/>
    <col min="152" max="152" width="9.140625" style="1" customWidth="1"/>
    <col min="153" max="157" width="9.140625" style="1" hidden="1" customWidth="1"/>
    <col min="158" max="158" width="9.140625" style="1" customWidth="1"/>
    <col min="159" max="188" width="9.140625" style="2" customWidth="1"/>
    <col min="189" max="189" width="9.140625" style="2" hidden="1" customWidth="1"/>
    <col min="190" max="197" width="9.140625" style="2" customWidth="1"/>
    <col min="198" max="198" width="9.140625" style="2" hidden="1" customWidth="1"/>
    <col min="199" max="203" width="9.140625" style="2" customWidth="1"/>
    <col min="204" max="204" width="9.140625" style="2" hidden="1" customWidth="1"/>
    <col min="205" max="214" width="9.140625" style="2" customWidth="1"/>
    <col min="215" max="218" width="8.85546875" style="2"/>
    <col min="219" max="219" width="12.7109375" style="2" bestFit="1" customWidth="1"/>
    <col min="220" max="16384" width="8.85546875" style="2"/>
  </cols>
  <sheetData>
    <row r="1" spans="1:193" ht="18.75" x14ac:dyDescent="0.3">
      <c r="A1" s="2" t="s">
        <v>53</v>
      </c>
      <c r="B1" s="6" t="s">
        <v>66</v>
      </c>
      <c r="AW1" s="3"/>
    </row>
    <row r="2" spans="1:193" ht="15.75" x14ac:dyDescent="0.25">
      <c r="A2" s="7" t="s">
        <v>50</v>
      </c>
      <c r="I2" s="1" t="str">
        <f>[1]GSVA_cur!$I$3</f>
        <v>As on 17.03.2025</v>
      </c>
    </row>
    <row r="3" spans="1:193" ht="15.75" x14ac:dyDescent="0.25">
      <c r="A3" s="7"/>
      <c r="S3" s="2"/>
      <c r="U3" s="1"/>
      <c r="X3" s="1"/>
      <c r="AE3" s="2"/>
      <c r="AH3" s="2"/>
      <c r="AM3" s="2"/>
      <c r="AP3" s="2"/>
      <c r="AU3" s="2"/>
      <c r="AX3" s="2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</row>
    <row r="4" spans="1:193" ht="15.75" x14ac:dyDescent="0.25">
      <c r="A4" s="7"/>
      <c r="E4" s="8"/>
      <c r="F4" s="8" t="s">
        <v>57</v>
      </c>
      <c r="S4" s="2"/>
      <c r="U4" s="1"/>
      <c r="X4" s="1"/>
      <c r="AE4" s="2"/>
      <c r="AH4" s="2"/>
      <c r="AM4" s="2"/>
      <c r="AP4" s="2"/>
      <c r="AU4" s="2"/>
      <c r="AX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</row>
    <row r="5" spans="1:193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S5" s="2"/>
      <c r="U5" s="1"/>
      <c r="X5" s="1"/>
      <c r="AE5" s="2"/>
      <c r="AH5" s="2"/>
      <c r="AM5" s="2"/>
      <c r="AP5" s="2"/>
      <c r="AU5" s="2"/>
      <c r="AX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</row>
    <row r="6" spans="1:193" s="10" customFormat="1" ht="15.75" x14ac:dyDescent="0.25">
      <c r="A6" s="17" t="s">
        <v>26</v>
      </c>
      <c r="B6" s="18" t="s">
        <v>2</v>
      </c>
      <c r="C6" s="19">
        <f>SUM(C7:C10)</f>
        <v>263797.4394423748</v>
      </c>
      <c r="D6" s="19">
        <f t="shared" ref="D6:M6" si="0">SUM(D7:D10)</f>
        <v>300176.39228157571</v>
      </c>
      <c r="E6" s="19">
        <f t="shared" si="0"/>
        <v>317754</v>
      </c>
      <c r="F6" s="19">
        <f t="shared" si="0"/>
        <v>379805</v>
      </c>
      <c r="G6" s="19">
        <f t="shared" si="0"/>
        <v>439648.3023554972</v>
      </c>
      <c r="H6" s="19">
        <f t="shared" si="0"/>
        <v>490579</v>
      </c>
      <c r="I6" s="19">
        <f t="shared" si="0"/>
        <v>518769</v>
      </c>
      <c r="J6" s="19">
        <f t="shared" si="0"/>
        <v>557210</v>
      </c>
      <c r="K6" s="19">
        <f t="shared" si="0"/>
        <v>590310.47728663997</v>
      </c>
      <c r="L6" s="19">
        <f t="shared" si="0"/>
        <v>670190.17783804366</v>
      </c>
      <c r="M6" s="19">
        <f t="shared" si="0"/>
        <v>781050.34092165669</v>
      </c>
      <c r="N6" s="19">
        <f t="shared" ref="N6" si="1">SUM(N7:N10)</f>
        <v>882429.48679875513</v>
      </c>
      <c r="O6" s="19">
        <f t="shared" ref="O6:P6" si="2">SUM(O7:O10)</f>
        <v>994017.63139324822</v>
      </c>
      <c r="P6" s="19">
        <f t="shared" si="2"/>
        <v>1121633.9724838356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K6" s="11"/>
    </row>
    <row r="7" spans="1:193" ht="15.75" x14ac:dyDescent="0.25">
      <c r="A7" s="20">
        <v>1.1000000000000001</v>
      </c>
      <c r="B7" s="21" t="s">
        <v>59</v>
      </c>
      <c r="C7" s="22">
        <v>145770.15717972827</v>
      </c>
      <c r="D7" s="22">
        <v>178229.68566690301</v>
      </c>
      <c r="E7" s="22">
        <v>184496</v>
      </c>
      <c r="F7" s="22">
        <v>199257</v>
      </c>
      <c r="G7" s="22">
        <v>222152.05566845558</v>
      </c>
      <c r="H7" s="22">
        <v>236640</v>
      </c>
      <c r="I7" s="22">
        <v>253690</v>
      </c>
      <c r="J7" s="22">
        <v>279834</v>
      </c>
      <c r="K7" s="22">
        <v>288528</v>
      </c>
      <c r="L7" s="22">
        <v>359823.59868547658</v>
      </c>
      <c r="M7" s="22">
        <v>434292.70340212598</v>
      </c>
      <c r="N7" s="22">
        <v>476817.94832240953</v>
      </c>
      <c r="O7" s="22">
        <v>544773.06059524801</v>
      </c>
      <c r="P7" s="22">
        <v>623826.81560738338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3" t="s">
        <v>60</v>
      </c>
      <c r="C8" s="22">
        <v>58947.165535754502</v>
      </c>
      <c r="D8" s="22">
        <v>60183.312803462104</v>
      </c>
      <c r="E8" s="22">
        <v>68586</v>
      </c>
      <c r="F8" s="22">
        <v>71658</v>
      </c>
      <c r="G8" s="22">
        <v>74151.740777883257</v>
      </c>
      <c r="H8" s="22">
        <v>79051</v>
      </c>
      <c r="I8" s="22">
        <v>82591</v>
      </c>
      <c r="J8" s="22">
        <v>90783</v>
      </c>
      <c r="K8" s="22">
        <v>99401</v>
      </c>
      <c r="L8" s="22">
        <v>109260.06519728941</v>
      </c>
      <c r="M8" s="22">
        <v>123967.67403150731</v>
      </c>
      <c r="N8" s="22">
        <v>166583.08371767675</v>
      </c>
      <c r="O8" s="22">
        <v>193881.99910809932</v>
      </c>
      <c r="P8" s="22">
        <v>226313.16098179689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61</v>
      </c>
      <c r="C9" s="22">
        <v>55478.351648320611</v>
      </c>
      <c r="D9" s="22">
        <v>55120.171108023089</v>
      </c>
      <c r="E9" s="22">
        <v>57034</v>
      </c>
      <c r="F9" s="22">
        <v>100260</v>
      </c>
      <c r="G9" s="22">
        <v>126269.8903424061</v>
      </c>
      <c r="H9" s="22">
        <v>154444</v>
      </c>
      <c r="I9" s="22">
        <v>156821</v>
      </c>
      <c r="J9" s="22">
        <v>158586</v>
      </c>
      <c r="K9" s="22">
        <v>167279.47728664</v>
      </c>
      <c r="L9" s="22">
        <v>164499.83904048495</v>
      </c>
      <c r="M9" s="22">
        <v>179081.97217021175</v>
      </c>
      <c r="N9" s="22">
        <v>188636.03710006209</v>
      </c>
      <c r="O9" s="22">
        <v>196999.27091776783</v>
      </c>
      <c r="P9" s="22">
        <v>205220.20065188737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62</v>
      </c>
      <c r="C10" s="22">
        <v>3601.7650785714286</v>
      </c>
      <c r="D10" s="22">
        <v>6643.2227031875</v>
      </c>
      <c r="E10" s="22">
        <v>7638</v>
      </c>
      <c r="F10" s="22">
        <v>8630</v>
      </c>
      <c r="G10" s="22">
        <v>17074.615566752276</v>
      </c>
      <c r="H10" s="22">
        <v>20444</v>
      </c>
      <c r="I10" s="22">
        <v>25667</v>
      </c>
      <c r="J10" s="22">
        <v>28007</v>
      </c>
      <c r="K10" s="22">
        <v>35102</v>
      </c>
      <c r="L10" s="22">
        <v>36606.674914792784</v>
      </c>
      <c r="M10" s="22">
        <v>43707.991317811604</v>
      </c>
      <c r="N10" s="22">
        <v>50392.417658606719</v>
      </c>
      <c r="O10" s="22">
        <v>58363.300772133058</v>
      </c>
      <c r="P10" s="22">
        <v>66273.795242767985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4" t="s">
        <v>31</v>
      </c>
      <c r="B11" s="21" t="s">
        <v>3</v>
      </c>
      <c r="C11" s="22">
        <v>122605</v>
      </c>
      <c r="D11" s="22">
        <v>107852</v>
      </c>
      <c r="E11" s="22">
        <v>161603.76469944287</v>
      </c>
      <c r="F11" s="22">
        <v>65574</v>
      </c>
      <c r="G11" s="22">
        <v>114027.3765493509</v>
      </c>
      <c r="H11" s="22">
        <v>80634</v>
      </c>
      <c r="I11" s="22">
        <v>75752</v>
      </c>
      <c r="J11" s="22">
        <v>33676</v>
      </c>
      <c r="K11" s="22">
        <v>28048</v>
      </c>
      <c r="L11" s="22">
        <v>30415.000168648825</v>
      </c>
      <c r="M11" s="22">
        <v>43072.366542417833</v>
      </c>
      <c r="N11" s="22">
        <v>55524.926020764658</v>
      </c>
      <c r="O11" s="22">
        <v>62918.717339593917</v>
      </c>
      <c r="P11" s="22">
        <v>72428.176426546357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11" customFormat="1" ht="15.75" x14ac:dyDescent="0.25">
      <c r="A12" s="25"/>
      <c r="B12" s="26" t="s">
        <v>28</v>
      </c>
      <c r="C12" s="27">
        <f>C6+C11</f>
        <v>386402.4394423748</v>
      </c>
      <c r="D12" s="27">
        <f t="shared" ref="D12:M12" si="3">D6+D11</f>
        <v>408028.39228157571</v>
      </c>
      <c r="E12" s="27">
        <f t="shared" si="3"/>
        <v>479357.76469944289</v>
      </c>
      <c r="F12" s="27">
        <f t="shared" si="3"/>
        <v>445379</v>
      </c>
      <c r="G12" s="27">
        <f t="shared" si="3"/>
        <v>553675.67890484806</v>
      </c>
      <c r="H12" s="27">
        <f t="shared" si="3"/>
        <v>571213</v>
      </c>
      <c r="I12" s="27">
        <f t="shared" si="3"/>
        <v>594521</v>
      </c>
      <c r="J12" s="27">
        <f t="shared" si="3"/>
        <v>590886</v>
      </c>
      <c r="K12" s="27">
        <f t="shared" si="3"/>
        <v>618358.47728663997</v>
      </c>
      <c r="L12" s="27">
        <f t="shared" si="3"/>
        <v>700605.17800669244</v>
      </c>
      <c r="M12" s="27">
        <f t="shared" si="3"/>
        <v>824122.70746407448</v>
      </c>
      <c r="N12" s="27">
        <f t="shared" ref="N12" si="4">N6+N11</f>
        <v>937954.41281951976</v>
      </c>
      <c r="O12" s="27">
        <f t="shared" ref="O12:P12" si="5">O6+O11</f>
        <v>1056936.3487328421</v>
      </c>
      <c r="P12" s="27">
        <f t="shared" si="5"/>
        <v>1194062.1489103821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9"/>
      <c r="DK12" s="9"/>
      <c r="DL12" s="9"/>
      <c r="DM12" s="9"/>
      <c r="DN12" s="9"/>
      <c r="DO12" s="9"/>
      <c r="DP12" s="9"/>
      <c r="DQ12" s="9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0"/>
      <c r="GI12" s="10"/>
      <c r="GJ12" s="10"/>
    </row>
    <row r="13" spans="1:193" s="1" customFormat="1" ht="15.75" x14ac:dyDescent="0.25">
      <c r="A13" s="28" t="s">
        <v>32</v>
      </c>
      <c r="B13" s="29" t="s">
        <v>4</v>
      </c>
      <c r="C13" s="30">
        <v>426022.96308200946</v>
      </c>
      <c r="D13" s="30">
        <v>447316.96717335033</v>
      </c>
      <c r="E13" s="30">
        <v>351879.30581016</v>
      </c>
      <c r="F13" s="30">
        <v>310855.14055929478</v>
      </c>
      <c r="G13" s="30">
        <v>123245.57810108646</v>
      </c>
      <c r="H13" s="30">
        <v>156267.21</v>
      </c>
      <c r="I13" s="30">
        <v>210711.83443245461</v>
      </c>
      <c r="J13" s="30">
        <v>227407.72763108995</v>
      </c>
      <c r="K13" s="30">
        <v>266364.93074626906</v>
      </c>
      <c r="L13" s="30">
        <v>215942.6506883605</v>
      </c>
      <c r="M13" s="30">
        <v>297019.2189337266</v>
      </c>
      <c r="N13" s="30">
        <v>305513.15067011677</v>
      </c>
      <c r="O13" s="30">
        <v>328916.81908320793</v>
      </c>
      <c r="P13" s="30">
        <v>346727.54180641886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4" t="s">
        <v>33</v>
      </c>
      <c r="B14" s="21" t="s">
        <v>5</v>
      </c>
      <c r="C14" s="22">
        <v>37234</v>
      </c>
      <c r="D14" s="22">
        <v>46362</v>
      </c>
      <c r="E14" s="22">
        <v>28368</v>
      </c>
      <c r="F14" s="22">
        <v>29322</v>
      </c>
      <c r="G14" s="22">
        <v>37279.136702116222</v>
      </c>
      <c r="H14" s="22">
        <v>32291</v>
      </c>
      <c r="I14" s="22">
        <v>34214.4064</v>
      </c>
      <c r="J14" s="22">
        <v>52422</v>
      </c>
      <c r="K14" s="22">
        <v>37842</v>
      </c>
      <c r="L14" s="22">
        <v>41323.626799999998</v>
      </c>
      <c r="M14" s="22">
        <v>59583.784500000009</v>
      </c>
      <c r="N14" s="22">
        <v>81904.324113199997</v>
      </c>
      <c r="O14" s="22">
        <v>91570.406472776827</v>
      </c>
      <c r="P14" s="22">
        <v>102012.00674035079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4" t="s">
        <v>34</v>
      </c>
      <c r="B15" s="21" t="s">
        <v>6</v>
      </c>
      <c r="C15" s="22">
        <v>108427.36356436624</v>
      </c>
      <c r="D15" s="22">
        <v>98422.997745112079</v>
      </c>
      <c r="E15" s="22">
        <v>109991</v>
      </c>
      <c r="F15" s="22">
        <v>127325</v>
      </c>
      <c r="G15" s="22">
        <v>171051.86975711235</v>
      </c>
      <c r="H15" s="22">
        <v>162090</v>
      </c>
      <c r="I15" s="22">
        <v>189349</v>
      </c>
      <c r="J15" s="22">
        <v>164413</v>
      </c>
      <c r="K15" s="22">
        <v>185862</v>
      </c>
      <c r="L15" s="22">
        <v>175463.10716952811</v>
      </c>
      <c r="M15" s="22">
        <v>223479.85665774153</v>
      </c>
      <c r="N15" s="22">
        <v>254386.21428490808</v>
      </c>
      <c r="O15" s="22">
        <v>283715.4111550111</v>
      </c>
      <c r="P15" s="22">
        <v>315359.56443169998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11" customFormat="1" ht="15.75" x14ac:dyDescent="0.25">
      <c r="A16" s="25"/>
      <c r="B16" s="26" t="s">
        <v>29</v>
      </c>
      <c r="C16" s="27">
        <f>+C13+C14+C15</f>
        <v>571684.3266463757</v>
      </c>
      <c r="D16" s="27">
        <f t="shared" ref="D16:M16" si="6">+D13+D14+D15</f>
        <v>592101.96491846244</v>
      </c>
      <c r="E16" s="27">
        <f t="shared" si="6"/>
        <v>490238.30581016</v>
      </c>
      <c r="F16" s="27">
        <f t="shared" si="6"/>
        <v>467502.14055929478</v>
      </c>
      <c r="G16" s="27">
        <f t="shared" si="6"/>
        <v>331576.58456031501</v>
      </c>
      <c r="H16" s="27">
        <f t="shared" si="6"/>
        <v>350648.20999999996</v>
      </c>
      <c r="I16" s="27">
        <f t="shared" si="6"/>
        <v>434275.24083245464</v>
      </c>
      <c r="J16" s="27">
        <f t="shared" si="6"/>
        <v>444242.72763108998</v>
      </c>
      <c r="K16" s="27">
        <f t="shared" si="6"/>
        <v>490068.93074626906</v>
      </c>
      <c r="L16" s="27">
        <f t="shared" si="6"/>
        <v>432729.38465788862</v>
      </c>
      <c r="M16" s="27">
        <f t="shared" si="6"/>
        <v>580082.86009146809</v>
      </c>
      <c r="N16" s="27">
        <f t="shared" ref="N16" si="7">+N13+N14+N15</f>
        <v>641803.68906822486</v>
      </c>
      <c r="O16" s="27">
        <f t="shared" ref="O16:P16" si="8">+O13+O14+O15</f>
        <v>704202.63671099581</v>
      </c>
      <c r="P16" s="27">
        <f t="shared" si="8"/>
        <v>764099.11297846958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9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9"/>
      <c r="DK16" s="9"/>
      <c r="DL16" s="9"/>
      <c r="DM16" s="9"/>
      <c r="DN16" s="9"/>
      <c r="DO16" s="9"/>
      <c r="DP16" s="9"/>
      <c r="DQ16" s="9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9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9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0"/>
      <c r="GI16" s="10"/>
      <c r="GJ16" s="10"/>
    </row>
    <row r="17" spans="1:193" s="10" customFormat="1" ht="15.75" x14ac:dyDescent="0.25">
      <c r="A17" s="17" t="s">
        <v>35</v>
      </c>
      <c r="B17" s="18" t="s">
        <v>7</v>
      </c>
      <c r="C17" s="19">
        <f>C18+C19</f>
        <v>252216.64662557637</v>
      </c>
      <c r="D17" s="19">
        <f t="shared" ref="D17:M17" si="9">D18+D19</f>
        <v>314414.05255341413</v>
      </c>
      <c r="E17" s="19">
        <f t="shared" si="9"/>
        <v>366042</v>
      </c>
      <c r="F17" s="19">
        <f t="shared" si="9"/>
        <v>374818.79615752993</v>
      </c>
      <c r="G17" s="19">
        <f t="shared" si="9"/>
        <v>423115.67675144132</v>
      </c>
      <c r="H17" s="19">
        <f t="shared" si="9"/>
        <v>487522.94808019383</v>
      </c>
      <c r="I17" s="19">
        <f t="shared" si="9"/>
        <v>560828.7737233073</v>
      </c>
      <c r="J17" s="19">
        <f t="shared" si="9"/>
        <v>670017.86328412476</v>
      </c>
      <c r="K17" s="19">
        <f t="shared" si="9"/>
        <v>747577.49057299679</v>
      </c>
      <c r="L17" s="19">
        <f t="shared" si="9"/>
        <v>628156.23170819576</v>
      </c>
      <c r="M17" s="19">
        <f t="shared" si="9"/>
        <v>730849.9575929112</v>
      </c>
      <c r="N17" s="19">
        <f t="shared" ref="N17" si="10">N18+N19</f>
        <v>903279.29771089298</v>
      </c>
      <c r="O17" s="19">
        <f t="shared" ref="O17:P17" si="11">O18+O19</f>
        <v>1012431.721632946</v>
      </c>
      <c r="P17" s="19">
        <f t="shared" si="11"/>
        <v>1128475.3397959839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K17" s="11"/>
    </row>
    <row r="18" spans="1:193" ht="15.75" x14ac:dyDescent="0.25">
      <c r="A18" s="20">
        <v>6.1</v>
      </c>
      <c r="B18" s="21" t="s">
        <v>8</v>
      </c>
      <c r="C18" s="22">
        <v>233629.09375157632</v>
      </c>
      <c r="D18" s="22">
        <v>294039.21250141459</v>
      </c>
      <c r="E18" s="22">
        <v>344108</v>
      </c>
      <c r="F18" s="22">
        <v>352255.19003211579</v>
      </c>
      <c r="G18" s="22">
        <v>398560.42977162421</v>
      </c>
      <c r="H18" s="22">
        <v>461233.25558019383</v>
      </c>
      <c r="I18" s="22">
        <v>531355.48422822636</v>
      </c>
      <c r="J18" s="22">
        <v>635954.81445110892</v>
      </c>
      <c r="K18" s="22">
        <v>710661.75351377414</v>
      </c>
      <c r="L18" s="22">
        <v>613789.74690098781</v>
      </c>
      <c r="M18" s="22">
        <v>707341.74069443904</v>
      </c>
      <c r="N18" s="22">
        <v>858930.72808872245</v>
      </c>
      <c r="O18" s="22">
        <v>958676.99148109707</v>
      </c>
      <c r="P18" s="22">
        <v>1064269.9683707193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18587.552874000059</v>
      </c>
      <c r="D19" s="22">
        <v>20374.840051999545</v>
      </c>
      <c r="E19" s="22">
        <v>21934</v>
      </c>
      <c r="F19" s="22">
        <v>22563.606125414153</v>
      </c>
      <c r="G19" s="22">
        <v>24555.24697981713</v>
      </c>
      <c r="H19" s="22">
        <v>26289.692500000001</v>
      </c>
      <c r="I19" s="22">
        <v>29473.289495080939</v>
      </c>
      <c r="J19" s="22">
        <v>34063.048833015877</v>
      </c>
      <c r="K19" s="22">
        <v>36915.737059222694</v>
      </c>
      <c r="L19" s="22">
        <v>14366.484807207933</v>
      </c>
      <c r="M19" s="22">
        <v>23508.216898472125</v>
      </c>
      <c r="N19" s="22">
        <v>44348.569622170471</v>
      </c>
      <c r="O19" s="22">
        <v>53754.730151848999</v>
      </c>
      <c r="P19" s="22">
        <v>64205.371425264559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0" customFormat="1" ht="30" x14ac:dyDescent="0.25">
      <c r="A20" s="32" t="s">
        <v>36</v>
      </c>
      <c r="B20" s="33" t="s">
        <v>10</v>
      </c>
      <c r="C20" s="19">
        <f>SUM(C21:C27)</f>
        <v>70843.657820414403</v>
      </c>
      <c r="D20" s="19">
        <f t="shared" ref="D20:M20" si="12">SUM(D21:D27)</f>
        <v>86213.801827996343</v>
      </c>
      <c r="E20" s="19">
        <f t="shared" si="12"/>
        <v>92505.76987111973</v>
      </c>
      <c r="F20" s="19">
        <f t="shared" si="12"/>
        <v>100149.01646790077</v>
      </c>
      <c r="G20" s="19">
        <f t="shared" si="12"/>
        <v>112482.42299503229</v>
      </c>
      <c r="H20" s="19">
        <f t="shared" si="12"/>
        <v>112416.22730000001</v>
      </c>
      <c r="I20" s="19">
        <f t="shared" si="12"/>
        <v>109093.47317623949</v>
      </c>
      <c r="J20" s="19">
        <f t="shared" si="12"/>
        <v>111724.57138059841</v>
      </c>
      <c r="K20" s="19">
        <f t="shared" si="12"/>
        <v>115330.86551901631</v>
      </c>
      <c r="L20" s="19">
        <f t="shared" si="12"/>
        <v>90623.214498779387</v>
      </c>
      <c r="M20" s="19">
        <f t="shared" si="12"/>
        <v>151067.15563802214</v>
      </c>
      <c r="N20" s="19">
        <f t="shared" ref="N20" si="13">SUM(N21:N27)</f>
        <v>170234.99866210457</v>
      </c>
      <c r="O20" s="19">
        <f t="shared" ref="O20:P20" si="14">SUM(O21:O27)</f>
        <v>190019.42602136388</v>
      </c>
      <c r="P20" s="19">
        <f t="shared" si="14"/>
        <v>215845.40077721345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K20" s="11"/>
    </row>
    <row r="21" spans="1:193" ht="15.75" x14ac:dyDescent="0.25">
      <c r="A21" s="20">
        <v>7.1</v>
      </c>
      <c r="B21" s="21" t="s">
        <v>11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/>
      <c r="O21" s="22"/>
      <c r="P21" s="22"/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12</v>
      </c>
      <c r="C22" s="22">
        <v>50168.440125131354</v>
      </c>
      <c r="D22" s="22">
        <v>60265.754479770199</v>
      </c>
      <c r="E22" s="22">
        <v>62930.76987111973</v>
      </c>
      <c r="F22" s="22">
        <v>65330.350374839996</v>
      </c>
      <c r="G22" s="22">
        <v>70367.619187345597</v>
      </c>
      <c r="H22" s="22">
        <v>72038.854000000007</v>
      </c>
      <c r="I22" s="22">
        <v>69689.337747495156</v>
      </c>
      <c r="J22" s="22">
        <v>73157.59532298494</v>
      </c>
      <c r="K22" s="22">
        <v>71146.621851277305</v>
      </c>
      <c r="L22" s="22">
        <v>41848.936187963554</v>
      </c>
      <c r="M22" s="22">
        <v>94015.10041023299</v>
      </c>
      <c r="N22" s="22">
        <v>102360.65530576059</v>
      </c>
      <c r="O22" s="22">
        <v>111327.2462031764</v>
      </c>
      <c r="P22" s="22">
        <v>124512.58858811876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/>
      <c r="O23" s="22"/>
      <c r="P23" s="22"/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14</v>
      </c>
      <c r="C24" s="22">
        <v>232.19807187514004</v>
      </c>
      <c r="D24" s="22">
        <v>439.66264063052824</v>
      </c>
      <c r="E24" s="22">
        <v>256</v>
      </c>
      <c r="F24" s="22">
        <v>560.68169999999998</v>
      </c>
      <c r="G24" s="22">
        <v>-143.9552358279048</v>
      </c>
      <c r="H24" s="22">
        <v>94.495199999999997</v>
      </c>
      <c r="I24" s="22">
        <v>79.608000000000004</v>
      </c>
      <c r="J24" s="22">
        <v>32.542549523933324</v>
      </c>
      <c r="K24" s="22">
        <v>122.34467367440783</v>
      </c>
      <c r="L24" s="22">
        <v>6.4982670180268869</v>
      </c>
      <c r="M24" s="22">
        <v>26.694466047614128</v>
      </c>
      <c r="N24" s="22">
        <v>176.45592685991346</v>
      </c>
      <c r="O24" s="22">
        <v>269.26655815571155</v>
      </c>
      <c r="P24" s="22">
        <v>327.96821574958864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15</v>
      </c>
      <c r="C25" s="22"/>
      <c r="D25" s="22"/>
      <c r="E25" s="22"/>
      <c r="F25" s="22"/>
      <c r="G25" s="22"/>
      <c r="H25" s="22">
        <v>1239.9259999999999</v>
      </c>
      <c r="I25" s="22">
        <v>1318.4960000000001</v>
      </c>
      <c r="J25" s="22">
        <v>1645.2824114089628</v>
      </c>
      <c r="K25" s="22">
        <v>1607.9202</v>
      </c>
      <c r="L25" s="22">
        <v>516.93200000000002</v>
      </c>
      <c r="M25" s="22">
        <v>914.11020000000008</v>
      </c>
      <c r="N25" s="22">
        <v>1470.5840000000001</v>
      </c>
      <c r="O25" s="22">
        <v>1712.5182136663166</v>
      </c>
      <c r="P25" s="22">
        <v>2023.12434627466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16</v>
      </c>
      <c r="C26" s="22">
        <v>246.69563004000031</v>
      </c>
      <c r="D26" s="22">
        <v>277.45350851557362</v>
      </c>
      <c r="E26" s="22">
        <v>308</v>
      </c>
      <c r="F26" s="22">
        <v>350.98439306077648</v>
      </c>
      <c r="G26" s="22">
        <v>389.33181210546951</v>
      </c>
      <c r="H26" s="22">
        <v>417.95209999999997</v>
      </c>
      <c r="I26" s="22">
        <v>451.43979999999999</v>
      </c>
      <c r="J26" s="22">
        <v>1765.1138285542354</v>
      </c>
      <c r="K26" s="22">
        <v>1817.2546088267356</v>
      </c>
      <c r="L26" s="22">
        <v>1844.3474910766399</v>
      </c>
      <c r="M26" s="22">
        <v>2016.680282707287</v>
      </c>
      <c r="N26" s="22">
        <v>2289.1926041261777</v>
      </c>
      <c r="O26" s="22">
        <v>2442.9227745653452</v>
      </c>
      <c r="P26" s="22">
        <v>2630.4692431104359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17</v>
      </c>
      <c r="C27" s="22">
        <v>20196.323993367922</v>
      </c>
      <c r="D27" s="22">
        <v>25230.931199080042</v>
      </c>
      <c r="E27" s="22">
        <v>29011</v>
      </c>
      <c r="F27" s="22">
        <v>33907</v>
      </c>
      <c r="G27" s="22">
        <v>41869.427231409121</v>
      </c>
      <c r="H27" s="22">
        <v>38625</v>
      </c>
      <c r="I27" s="22">
        <v>37554.591628744362</v>
      </c>
      <c r="J27" s="22">
        <v>35124.03726812634</v>
      </c>
      <c r="K27" s="22">
        <v>40636.724185237865</v>
      </c>
      <c r="L27" s="22">
        <v>46406.500552721176</v>
      </c>
      <c r="M27" s="22">
        <v>54094.570279034262</v>
      </c>
      <c r="N27" s="22">
        <v>63938.110825357886</v>
      </c>
      <c r="O27" s="22">
        <v>74267.472271800114</v>
      </c>
      <c r="P27" s="22">
        <v>86351.25038396001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4" t="s">
        <v>37</v>
      </c>
      <c r="B28" s="21" t="s">
        <v>18</v>
      </c>
      <c r="C28" s="22">
        <v>54943</v>
      </c>
      <c r="D28" s="22">
        <v>55560</v>
      </c>
      <c r="E28" s="22">
        <v>59591.16709588575</v>
      </c>
      <c r="F28" s="22">
        <v>62908</v>
      </c>
      <c r="G28" s="22">
        <v>68794.388781723988</v>
      </c>
      <c r="H28" s="22">
        <v>69968</v>
      </c>
      <c r="I28" s="22">
        <v>79648.968443506586</v>
      </c>
      <c r="J28" s="22">
        <v>73933.348181926165</v>
      </c>
      <c r="K28" s="22">
        <v>87375</v>
      </c>
      <c r="L28" s="22">
        <v>90164.331982618518</v>
      </c>
      <c r="M28" s="22">
        <v>94972.999076324937</v>
      </c>
      <c r="N28" s="22">
        <v>110471</v>
      </c>
      <c r="O28" s="22">
        <v>122137.84782383143</v>
      </c>
      <c r="P28" s="22">
        <v>132805.49094982067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24" t="s">
        <v>38</v>
      </c>
      <c r="B29" s="21" t="s">
        <v>19</v>
      </c>
      <c r="C29" s="22">
        <v>94497.754375677498</v>
      </c>
      <c r="D29" s="22">
        <v>102573.72511899708</v>
      </c>
      <c r="E29" s="22">
        <v>109781.13219569169</v>
      </c>
      <c r="F29" s="22">
        <v>120818</v>
      </c>
      <c r="G29" s="22">
        <v>120713.79831980829</v>
      </c>
      <c r="H29" s="22">
        <v>125047</v>
      </c>
      <c r="I29" s="22">
        <v>126661.89325580336</v>
      </c>
      <c r="J29" s="22">
        <v>133265</v>
      </c>
      <c r="K29" s="22">
        <v>142010</v>
      </c>
      <c r="L29" s="22">
        <v>134348.62695558401</v>
      </c>
      <c r="M29" s="22">
        <v>143423.84021666195</v>
      </c>
      <c r="N29" s="22">
        <v>155636.6765118753</v>
      </c>
      <c r="O29" s="22">
        <v>166159.8433895192</v>
      </c>
      <c r="P29" s="22">
        <v>172813.57751835836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4" t="s">
        <v>39</v>
      </c>
      <c r="B30" s="21" t="s">
        <v>54</v>
      </c>
      <c r="C30" s="22">
        <v>137555</v>
      </c>
      <c r="D30" s="22">
        <v>143027</v>
      </c>
      <c r="E30" s="22">
        <v>162842</v>
      </c>
      <c r="F30" s="22">
        <v>191758</v>
      </c>
      <c r="G30" s="22">
        <v>200236</v>
      </c>
      <c r="H30" s="22">
        <v>217457</v>
      </c>
      <c r="I30" s="22">
        <v>245062</v>
      </c>
      <c r="J30" s="22">
        <v>302254</v>
      </c>
      <c r="K30" s="22">
        <v>331963</v>
      </c>
      <c r="L30" s="22">
        <v>337606</v>
      </c>
      <c r="M30" s="22">
        <v>358001</v>
      </c>
      <c r="N30" s="22">
        <v>402373</v>
      </c>
      <c r="O30" s="22">
        <v>445267.77292168059</v>
      </c>
      <c r="P30" s="22">
        <v>479186.04186938779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4" t="s">
        <v>40</v>
      </c>
      <c r="B31" s="21" t="s">
        <v>20</v>
      </c>
      <c r="C31" s="22">
        <v>135067</v>
      </c>
      <c r="D31" s="22">
        <v>149998.69348443096</v>
      </c>
      <c r="E31" s="22">
        <v>171700</v>
      </c>
      <c r="F31" s="22">
        <v>185675</v>
      </c>
      <c r="G31" s="22">
        <v>216512.19356893172</v>
      </c>
      <c r="H31" s="22">
        <v>253074</v>
      </c>
      <c r="I31" s="22">
        <v>285458</v>
      </c>
      <c r="J31" s="22">
        <v>340968</v>
      </c>
      <c r="K31" s="22">
        <v>356897</v>
      </c>
      <c r="L31" s="22">
        <v>342969</v>
      </c>
      <c r="M31" s="22">
        <v>402799.87130257994</v>
      </c>
      <c r="N31" s="22">
        <v>468793.73973517894</v>
      </c>
      <c r="O31" s="22">
        <v>519464.60605192924</v>
      </c>
      <c r="P31" s="22">
        <v>570570.38766309107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11" customFormat="1" ht="15.75" x14ac:dyDescent="0.25">
      <c r="A32" s="25"/>
      <c r="B32" s="26" t="s">
        <v>30</v>
      </c>
      <c r="C32" s="27">
        <f>C17+C20+C28+C29+C30+C31</f>
        <v>745123.05882166827</v>
      </c>
      <c r="D32" s="27">
        <f t="shared" ref="D32:J32" si="15">D17+D20+D28+D29+D30+D31</f>
        <v>851787.27298483858</v>
      </c>
      <c r="E32" s="27">
        <f t="shared" si="15"/>
        <v>962462.06916269718</v>
      </c>
      <c r="F32" s="27">
        <f t="shared" si="15"/>
        <v>1036126.8126254308</v>
      </c>
      <c r="G32" s="27">
        <f t="shared" si="15"/>
        <v>1141854.4804169377</v>
      </c>
      <c r="H32" s="27">
        <f t="shared" si="15"/>
        <v>1265485.1753801939</v>
      </c>
      <c r="I32" s="27">
        <f t="shared" si="15"/>
        <v>1406753.1085988567</v>
      </c>
      <c r="J32" s="27">
        <f t="shared" si="15"/>
        <v>1632162.7828466494</v>
      </c>
      <c r="K32" s="27">
        <f t="shared" ref="K32:L32" si="16">K17+K20+K28+K29+K30+K31</f>
        <v>1781153.356092013</v>
      </c>
      <c r="L32" s="27">
        <f t="shared" si="16"/>
        <v>1623867.4051451776</v>
      </c>
      <c r="M32" s="27">
        <f t="shared" ref="M32:N32" si="17">M17+M20+M28+M29+M30+M31</f>
        <v>1881114.8238265002</v>
      </c>
      <c r="N32" s="27">
        <f t="shared" si="17"/>
        <v>2210788.712620052</v>
      </c>
      <c r="O32" s="27">
        <f t="shared" ref="O32" si="18">O17+O20+O28+O29+O30+O31</f>
        <v>2455481.2178412704</v>
      </c>
      <c r="P32" s="27">
        <f t="shared" ref="P32" si="19">P17+P20+P28+P29+P30+P31</f>
        <v>2699696.2385738553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9"/>
      <c r="DK32" s="9"/>
      <c r="DL32" s="9"/>
      <c r="DM32" s="9"/>
      <c r="DN32" s="9"/>
      <c r="DO32" s="9"/>
      <c r="DP32" s="9"/>
      <c r="DQ32" s="9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0"/>
      <c r="GI32" s="10"/>
      <c r="GJ32" s="10"/>
    </row>
    <row r="33" spans="1:193" s="10" customFormat="1" ht="15.75" x14ac:dyDescent="0.25">
      <c r="A33" s="17" t="s">
        <v>27</v>
      </c>
      <c r="B33" s="34" t="s">
        <v>51</v>
      </c>
      <c r="C33" s="19">
        <f t="shared" ref="C33" si="20">C6+C11+C13+C14+C15+C17+C20+C28+C29+C30+C31</f>
        <v>1703209.8249104186</v>
      </c>
      <c r="D33" s="19">
        <f t="shared" ref="D33:J33" si="21">D6+D11+D13+D14+D15+D17+D20+D28+D29+D30+D31</f>
        <v>1851917.6301848765</v>
      </c>
      <c r="E33" s="19">
        <f t="shared" si="21"/>
        <v>1932058.1396722998</v>
      </c>
      <c r="F33" s="19">
        <f t="shared" si="21"/>
        <v>1949007.9531847255</v>
      </c>
      <c r="G33" s="19">
        <f t="shared" si="21"/>
        <v>2027106.7438821006</v>
      </c>
      <c r="H33" s="19">
        <f t="shared" si="21"/>
        <v>2187346.3853801936</v>
      </c>
      <c r="I33" s="19">
        <f t="shared" si="21"/>
        <v>2435549.3494313112</v>
      </c>
      <c r="J33" s="19">
        <f t="shared" si="21"/>
        <v>2667291.5104777394</v>
      </c>
      <c r="K33" s="19">
        <f t="shared" ref="K33:L33" si="22">K6+K11+K13+K14+K15+K17+K20+K28+K29+K30+K31</f>
        <v>2889580.7641249225</v>
      </c>
      <c r="L33" s="19">
        <f t="shared" si="22"/>
        <v>2757201.9678097586</v>
      </c>
      <c r="M33" s="19">
        <f t="shared" ref="M33:N33" si="23">M6+M11+M13+M14+M15+M17+M20+M28+M29+M30+M31</f>
        <v>3285320.3913820432</v>
      </c>
      <c r="N33" s="19">
        <f t="shared" si="23"/>
        <v>3790546.8145077964</v>
      </c>
      <c r="O33" s="19">
        <f t="shared" ref="O33" si="24">O6+O11+O13+O14+O15+O17+O20+O28+O29+O30+O31</f>
        <v>4216620.2032851083</v>
      </c>
      <c r="P33" s="19">
        <f t="shared" ref="P33" si="25">P6+P11+P13+P14+P15+P17+P20+P28+P29+P30+P31</f>
        <v>4657857.5004627071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K33" s="11"/>
    </row>
    <row r="34" spans="1:193" s="11" customFormat="1" ht="15.75" x14ac:dyDescent="0.25">
      <c r="A34" s="35" t="s">
        <v>43</v>
      </c>
      <c r="B34" s="36" t="s">
        <v>25</v>
      </c>
      <c r="C34" s="27">
        <f>GSVA_cur!C34</f>
        <v>152456.01298907335</v>
      </c>
      <c r="D34" s="27">
        <f>GSVA_cur!D34</f>
        <v>183012.74252035917</v>
      </c>
      <c r="E34" s="27">
        <f>GSVA_cur!E34</f>
        <v>175549.3215234626</v>
      </c>
      <c r="F34" s="27">
        <f>GSVA_cur!F34</f>
        <v>181289</v>
      </c>
      <c r="G34" s="27">
        <f>GSVA_cur!G34</f>
        <v>271497</v>
      </c>
      <c r="H34" s="27">
        <f>GSVA_cur!H34</f>
        <v>313769</v>
      </c>
      <c r="I34" s="27">
        <f>GSVA_cur!I34</f>
        <v>235389</v>
      </c>
      <c r="J34" s="27">
        <f>GSVA_cur!J34</f>
        <v>243239</v>
      </c>
      <c r="K34" s="27">
        <f>GSVA_cur!K34</f>
        <v>260633</v>
      </c>
      <c r="L34" s="27">
        <f>GSVA_cur!L34</f>
        <v>294914.50337942631</v>
      </c>
      <c r="M34" s="27">
        <f>GSVA_cur!M34</f>
        <v>396339.22881179827</v>
      </c>
      <c r="N34" s="27">
        <f>GSVA_cur!N34</f>
        <v>460314.2859922655</v>
      </c>
      <c r="O34" s="27">
        <f>GSVA_cur!O34</f>
        <v>539895.5708206729</v>
      </c>
      <c r="P34" s="27">
        <f>GSVA_cur!P34</f>
        <v>595268.65326103824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9"/>
      <c r="DK34" s="9"/>
      <c r="DL34" s="9"/>
      <c r="DM34" s="9"/>
      <c r="DN34" s="9"/>
      <c r="DO34" s="9"/>
      <c r="DP34" s="9"/>
      <c r="DQ34" s="9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</row>
    <row r="35" spans="1:193" s="11" customFormat="1" ht="15.75" x14ac:dyDescent="0.25">
      <c r="A35" s="35" t="s">
        <v>44</v>
      </c>
      <c r="B35" s="36" t="s">
        <v>24</v>
      </c>
      <c r="C35" s="27">
        <f>GSVA_cur!C35</f>
        <v>52863</v>
      </c>
      <c r="D35" s="27">
        <f>GSVA_cur!D35</f>
        <v>69677</v>
      </c>
      <c r="E35" s="27">
        <f>GSVA_cur!E35</f>
        <v>66154</v>
      </c>
      <c r="F35" s="27">
        <f>GSVA_cur!F35</f>
        <v>60604</v>
      </c>
      <c r="G35" s="27">
        <f>GSVA_cur!G35</f>
        <v>46988</v>
      </c>
      <c r="H35" s="27">
        <f>GSVA_cur!H35</f>
        <v>37020</v>
      </c>
      <c r="I35" s="27">
        <f>GSVA_cur!I35</f>
        <v>25721</v>
      </c>
      <c r="J35" s="27">
        <f>GSVA_cur!J35</f>
        <v>28426</v>
      </c>
      <c r="K35" s="27">
        <f>GSVA_cur!K35</f>
        <v>27997.000000000004</v>
      </c>
      <c r="L35" s="27">
        <f>GSVA_cur!L35</f>
        <v>54601</v>
      </c>
      <c r="M35" s="27">
        <f>GSVA_cur!M35</f>
        <v>82984</v>
      </c>
      <c r="N35" s="27">
        <f>GSVA_cur!N35</f>
        <v>82999</v>
      </c>
      <c r="O35" s="27">
        <f>GSVA_cur!O35</f>
        <v>108495.60275817799</v>
      </c>
      <c r="P35" s="27">
        <f>GSVA_cur!P35</f>
        <v>119363.95011947455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9"/>
      <c r="DK35" s="9"/>
      <c r="DL35" s="9"/>
      <c r="DM35" s="9"/>
      <c r="DN35" s="9"/>
      <c r="DO35" s="9"/>
      <c r="DP35" s="9"/>
      <c r="DQ35" s="9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</row>
    <row r="36" spans="1:193" s="11" customFormat="1" ht="15.75" x14ac:dyDescent="0.25">
      <c r="A36" s="35" t="s">
        <v>45</v>
      </c>
      <c r="B36" s="36" t="s">
        <v>63</v>
      </c>
      <c r="C36" s="27">
        <f>C33+C34-C35</f>
        <v>1802802.8378994919</v>
      </c>
      <c r="D36" s="27">
        <f t="shared" ref="D36:M36" si="26">D33+D34-D35</f>
        <v>1965253.3727052356</v>
      </c>
      <c r="E36" s="27">
        <f t="shared" si="26"/>
        <v>2041453.4611957623</v>
      </c>
      <c r="F36" s="27">
        <f t="shared" si="26"/>
        <v>2069692.9531847257</v>
      </c>
      <c r="G36" s="27">
        <f t="shared" si="26"/>
        <v>2251615.7438821006</v>
      </c>
      <c r="H36" s="27">
        <f t="shared" si="26"/>
        <v>2464095.3853801936</v>
      </c>
      <c r="I36" s="27">
        <f t="shared" si="26"/>
        <v>2645217.3494313112</v>
      </c>
      <c r="J36" s="27">
        <f t="shared" si="26"/>
        <v>2882104.5104777394</v>
      </c>
      <c r="K36" s="27">
        <f t="shared" si="26"/>
        <v>3122216.7641249225</v>
      </c>
      <c r="L36" s="27">
        <f t="shared" si="26"/>
        <v>2997515.471189185</v>
      </c>
      <c r="M36" s="27">
        <f t="shared" si="26"/>
        <v>3598675.6201938414</v>
      </c>
      <c r="N36" s="27">
        <f t="shared" ref="N36" si="27">N33+N34-N35</f>
        <v>4167862.1005000621</v>
      </c>
      <c r="O36" s="27">
        <f t="shared" ref="O36" si="28">O33+O34-O35</f>
        <v>4648020.1713476041</v>
      </c>
      <c r="P36" s="27">
        <f t="shared" ref="P36" si="29">P33+P34-P35</f>
        <v>5133762.2036042707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9"/>
      <c r="DK36" s="9"/>
      <c r="DL36" s="9"/>
      <c r="DM36" s="9"/>
      <c r="DN36" s="9"/>
      <c r="DO36" s="9"/>
      <c r="DP36" s="9"/>
      <c r="DQ36" s="9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s="11" customFormat="1" ht="15.75" x14ac:dyDescent="0.25">
      <c r="A37" s="35" t="s">
        <v>46</v>
      </c>
      <c r="B37" s="36" t="s">
        <v>42</v>
      </c>
      <c r="C37" s="27">
        <f>GSVA_cur!C37</f>
        <v>30150</v>
      </c>
      <c r="D37" s="27">
        <f>GSVA_cur!D37</f>
        <v>30480</v>
      </c>
      <c r="E37" s="27">
        <f>GSVA_cur!E37</f>
        <v>30800</v>
      </c>
      <c r="F37" s="27">
        <f>GSVA_cur!F37</f>
        <v>31130</v>
      </c>
      <c r="G37" s="27">
        <f>GSVA_cur!G37</f>
        <v>31450</v>
      </c>
      <c r="H37" s="27">
        <f>GSVA_cur!H37</f>
        <v>31760</v>
      </c>
      <c r="I37" s="27">
        <f>GSVA_cur!I37</f>
        <v>32080</v>
      </c>
      <c r="J37" s="27">
        <f>GSVA_cur!J37</f>
        <v>32400</v>
      </c>
      <c r="K37" s="27">
        <f>GSVA_cur!K37</f>
        <v>32720</v>
      </c>
      <c r="L37" s="27">
        <f>GSVA_cur!L37</f>
        <v>33030</v>
      </c>
      <c r="M37" s="27">
        <f>GSVA_cur!M37</f>
        <v>33330</v>
      </c>
      <c r="N37" s="27">
        <f>GSVA_cur!N37</f>
        <v>33640</v>
      </c>
      <c r="O37" s="27">
        <f>GSVA_cur!O37</f>
        <v>33940</v>
      </c>
      <c r="P37" s="27">
        <f>GSVA_cur!P37</f>
        <v>34250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1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</row>
    <row r="38" spans="1:193" s="11" customFormat="1" ht="15.75" x14ac:dyDescent="0.25">
      <c r="A38" s="35" t="s">
        <v>47</v>
      </c>
      <c r="B38" s="36" t="s">
        <v>64</v>
      </c>
      <c r="C38" s="27">
        <f>C36/C37*1000</f>
        <v>59794.455651724442</v>
      </c>
      <c r="D38" s="27">
        <f t="shared" ref="D38:M38" si="30">D36/D37*1000</f>
        <v>64476.81668980432</v>
      </c>
      <c r="E38" s="27">
        <f t="shared" si="30"/>
        <v>66280.956532329932</v>
      </c>
      <c r="F38" s="27">
        <f t="shared" si="30"/>
        <v>66485.478740273873</v>
      </c>
      <c r="G38" s="27">
        <f t="shared" si="30"/>
        <v>71593.505369860111</v>
      </c>
      <c r="H38" s="27">
        <f t="shared" si="30"/>
        <v>77584.867297865028</v>
      </c>
      <c r="I38" s="27">
        <f t="shared" si="30"/>
        <v>82456.899919928663</v>
      </c>
      <c r="J38" s="27">
        <f t="shared" si="30"/>
        <v>88953.842915979607</v>
      </c>
      <c r="K38" s="27">
        <f t="shared" si="30"/>
        <v>95422.272742204223</v>
      </c>
      <c r="L38" s="27">
        <f t="shared" si="30"/>
        <v>90751.30097454389</v>
      </c>
      <c r="M38" s="27">
        <f t="shared" si="30"/>
        <v>107971.06571238648</v>
      </c>
      <c r="N38" s="27">
        <f t="shared" ref="N38" si="31">N36/N37*1000</f>
        <v>123896.0196343657</v>
      </c>
      <c r="O38" s="27">
        <f t="shared" ref="O38" si="32">O36/O37*1000</f>
        <v>136948.14883169136</v>
      </c>
      <c r="P38" s="27">
        <f t="shared" ref="P38" si="33">P36/P37*1000</f>
        <v>149890.86725851885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CC38" s="12"/>
      <c r="CD38" s="12"/>
      <c r="CE38" s="12"/>
      <c r="CF38" s="12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</row>
    <row r="39" spans="1:193" x14ac:dyDescent="0.25">
      <c r="A39" s="2" t="s">
        <v>75</v>
      </c>
      <c r="S39" s="2"/>
      <c r="U39" s="1"/>
      <c r="X39" s="1"/>
      <c r="AE39" s="2"/>
      <c r="AH39" s="2"/>
      <c r="AM39" s="2"/>
      <c r="AP39" s="2"/>
      <c r="AU39" s="2"/>
      <c r="AX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</row>
    <row r="40" spans="1:193" s="11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CS40" s="10"/>
      <c r="CT40" s="10"/>
      <c r="CU40" s="10"/>
      <c r="CV40" s="10"/>
      <c r="CW40" s="10"/>
      <c r="CX40" s="10"/>
      <c r="CY40" s="10"/>
      <c r="CZ40" s="10"/>
      <c r="DA40" s="10"/>
      <c r="DB40" s="10"/>
      <c r="DC40" s="10"/>
      <c r="DD40" s="10"/>
      <c r="DE40" s="10"/>
      <c r="DF40" s="10"/>
      <c r="DG40" s="10"/>
      <c r="DH40" s="10"/>
      <c r="DI40" s="10"/>
      <c r="DJ40" s="10"/>
      <c r="DK40" s="10"/>
    </row>
    <row r="41" spans="1:193" s="11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CS41" s="10"/>
      <c r="CT41" s="10"/>
      <c r="CU41" s="10"/>
      <c r="CV41" s="10"/>
      <c r="CW41" s="10"/>
      <c r="CX41" s="10"/>
      <c r="CY41" s="10"/>
      <c r="CZ41" s="10"/>
      <c r="DA41" s="10"/>
      <c r="DB41" s="10"/>
      <c r="DC41" s="10"/>
      <c r="DD41" s="10"/>
      <c r="DE41" s="10"/>
      <c r="DF41" s="10"/>
      <c r="DG41" s="10"/>
      <c r="DH41" s="10"/>
      <c r="DI41" s="10"/>
      <c r="DJ41" s="10"/>
      <c r="DK41" s="10"/>
    </row>
    <row r="42" spans="1:193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E42" s="2"/>
      <c r="AH42" s="2"/>
      <c r="AM42" s="2"/>
      <c r="AP42" s="2"/>
      <c r="AU42" s="2"/>
      <c r="AX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</row>
    <row r="43" spans="1:193" x14ac:dyDescent="0.25">
      <c r="D43" s="1"/>
      <c r="H43" s="2"/>
      <c r="I43" s="2"/>
      <c r="J43" s="2"/>
      <c r="K43" s="2"/>
      <c r="L43" s="2"/>
      <c r="M43" s="2"/>
      <c r="N43" s="2"/>
      <c r="O43" s="2"/>
      <c r="P43" s="2"/>
      <c r="S43" s="2"/>
      <c r="AE43" s="2"/>
      <c r="AH43" s="2"/>
      <c r="AM43" s="2"/>
      <c r="AP43" s="2"/>
      <c r="AU43" s="2"/>
      <c r="AX43" s="2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</row>
    <row r="44" spans="1:193" s="11" customFormat="1" x14ac:dyDescent="0.25">
      <c r="A44" s="2"/>
      <c r="B44" s="2"/>
      <c r="C44" s="2"/>
      <c r="D44" s="1"/>
      <c r="E44" s="2"/>
      <c r="F44" s="2"/>
      <c r="G44" s="1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CS44" s="10"/>
      <c r="CT44" s="10"/>
      <c r="CU44" s="10"/>
      <c r="CV44" s="10"/>
      <c r="CW44" s="10"/>
      <c r="CX44" s="10"/>
      <c r="CY44" s="10"/>
      <c r="CZ44" s="10"/>
      <c r="DA44" s="10"/>
      <c r="DB44" s="10"/>
      <c r="DC44" s="10"/>
      <c r="DD44" s="10"/>
      <c r="DE44" s="10"/>
      <c r="DF44" s="10"/>
      <c r="DG44" s="10"/>
      <c r="DH44" s="10"/>
      <c r="DI44" s="10"/>
      <c r="DJ44" s="10"/>
      <c r="DK44" s="10"/>
    </row>
    <row r="45" spans="1:193" s="11" customFormat="1" x14ac:dyDescent="0.25">
      <c r="A45" s="2"/>
      <c r="B45" s="2"/>
      <c r="C45" s="2"/>
      <c r="D45" s="1"/>
      <c r="E45" s="2"/>
      <c r="F45" s="2"/>
      <c r="G45" s="1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CS45" s="10"/>
      <c r="CT45" s="10"/>
      <c r="CU45" s="10"/>
      <c r="CV45" s="10"/>
      <c r="CW45" s="10"/>
      <c r="CX45" s="10"/>
      <c r="CY45" s="10"/>
      <c r="CZ45" s="10"/>
      <c r="DA45" s="10"/>
      <c r="DB45" s="10"/>
      <c r="DC45" s="10"/>
      <c r="DD45" s="10"/>
      <c r="DE45" s="10"/>
      <c r="DF45" s="10"/>
      <c r="DG45" s="10"/>
      <c r="DH45" s="10"/>
      <c r="DI45" s="10"/>
      <c r="DJ45" s="10"/>
      <c r="DK45" s="10"/>
    </row>
    <row r="46" spans="1:193" s="11" customFormat="1" x14ac:dyDescent="0.25">
      <c r="B46" s="1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1"/>
      <c r="O46" s="2"/>
      <c r="P46" s="2"/>
      <c r="Q46" s="1"/>
      <c r="R46" s="2"/>
      <c r="S46" s="2"/>
      <c r="T46" s="2"/>
      <c r="U46" s="2"/>
      <c r="V46" s="1"/>
      <c r="W46" s="2"/>
      <c r="X46" s="2"/>
      <c r="Y46" s="1"/>
      <c r="Z46" s="2"/>
      <c r="AA46" s="2"/>
      <c r="AB46" s="2"/>
      <c r="AC46" s="2"/>
      <c r="AD46" s="1"/>
      <c r="AE46" s="2"/>
      <c r="AF46" s="2"/>
      <c r="AG46" s="1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DS46" s="10"/>
      <c r="DT46" s="10"/>
      <c r="DU46" s="10"/>
      <c r="DV46" s="10"/>
      <c r="DW46" s="10"/>
      <c r="DX46" s="10"/>
      <c r="DY46" s="10"/>
      <c r="DZ46" s="10"/>
      <c r="EA46" s="10"/>
      <c r="EB46" s="10"/>
      <c r="EC46" s="10"/>
      <c r="ED46" s="10"/>
      <c r="EE46" s="10"/>
      <c r="EF46" s="10"/>
      <c r="EG46" s="10"/>
      <c r="EH46" s="10"/>
      <c r="EI46" s="10"/>
      <c r="EJ46" s="10"/>
      <c r="EK46" s="10"/>
    </row>
    <row r="47" spans="1:193" x14ac:dyDescent="0.25">
      <c r="B47" s="1"/>
      <c r="G47" s="2"/>
      <c r="H47" s="2"/>
      <c r="I47" s="2"/>
      <c r="J47" s="2"/>
      <c r="K47" s="2"/>
      <c r="L47" s="2"/>
      <c r="M47" s="2"/>
      <c r="O47" s="2"/>
      <c r="P47" s="2"/>
      <c r="Q47" s="1"/>
      <c r="S47" s="2"/>
      <c r="V47" s="1"/>
      <c r="Y47" s="1"/>
      <c r="AD47" s="1"/>
      <c r="AE47" s="2"/>
      <c r="AG47" s="1"/>
      <c r="AH47" s="2"/>
      <c r="AM47" s="2"/>
      <c r="AP47" s="2"/>
      <c r="AU47" s="2"/>
      <c r="AX47" s="2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</row>
    <row r="48" spans="1:193" x14ac:dyDescent="0.25">
      <c r="B48" s="1"/>
      <c r="G48" s="2"/>
      <c r="H48" s="2"/>
      <c r="I48" s="2"/>
      <c r="J48" s="2"/>
      <c r="K48" s="2"/>
      <c r="L48" s="2"/>
      <c r="M48" s="2"/>
      <c r="O48" s="2"/>
      <c r="P48" s="2"/>
      <c r="Q48" s="1"/>
      <c r="S48" s="2"/>
      <c r="V48" s="1"/>
      <c r="Y48" s="1"/>
      <c r="AD48" s="1"/>
      <c r="AE48" s="2"/>
      <c r="AG48" s="1"/>
      <c r="AH48" s="2"/>
      <c r="AM48" s="2"/>
      <c r="AP48" s="2"/>
      <c r="AU48" s="2"/>
      <c r="AX48" s="2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</row>
    <row r="49" spans="2:158" x14ac:dyDescent="0.25">
      <c r="B49" s="1"/>
      <c r="G49" s="2"/>
      <c r="H49" s="2"/>
      <c r="I49" s="2"/>
      <c r="J49" s="2"/>
      <c r="K49" s="2"/>
      <c r="L49" s="2"/>
      <c r="M49" s="2"/>
      <c r="O49" s="2"/>
      <c r="P49" s="2"/>
      <c r="Q49" s="1"/>
      <c r="S49" s="2"/>
      <c r="V49" s="1"/>
      <c r="Y49" s="1"/>
      <c r="AD49" s="1"/>
      <c r="AE49" s="2"/>
      <c r="AG49" s="1"/>
      <c r="AH49" s="2"/>
      <c r="AM49" s="2"/>
      <c r="AP49" s="2"/>
      <c r="AU49" s="2"/>
      <c r="AX49" s="2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</row>
    <row r="50" spans="2:158" x14ac:dyDescent="0.25">
      <c r="B50" s="1"/>
      <c r="G50" s="2"/>
      <c r="H50" s="2"/>
      <c r="I50" s="2"/>
      <c r="J50" s="2"/>
      <c r="K50" s="2"/>
      <c r="L50" s="2"/>
      <c r="M50" s="2"/>
      <c r="O50" s="2"/>
      <c r="P50" s="2"/>
      <c r="Q50" s="1"/>
      <c r="S50" s="2"/>
      <c r="V50" s="1"/>
      <c r="Y50" s="1"/>
      <c r="AD50" s="1"/>
      <c r="AE50" s="2"/>
      <c r="AG50" s="1"/>
      <c r="AH50" s="2"/>
      <c r="AM50" s="2"/>
      <c r="AP50" s="2"/>
      <c r="AU50" s="2"/>
      <c r="AX50" s="2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</row>
    <row r="51" spans="2:158" x14ac:dyDescent="0.25">
      <c r="B51" s="1"/>
      <c r="G51" s="2"/>
      <c r="H51" s="2"/>
      <c r="I51" s="2"/>
      <c r="J51" s="2"/>
      <c r="K51" s="2"/>
      <c r="L51" s="2"/>
      <c r="M51" s="2"/>
      <c r="O51" s="2"/>
      <c r="P51" s="2"/>
      <c r="Q51" s="1"/>
      <c r="S51" s="2"/>
      <c r="V51" s="1"/>
      <c r="Y51" s="1"/>
      <c r="AD51" s="1"/>
      <c r="AE51" s="2"/>
      <c r="AG51" s="1"/>
      <c r="AH51" s="2"/>
      <c r="AM51" s="2"/>
      <c r="AP51" s="2"/>
      <c r="AU51" s="2"/>
      <c r="AX51" s="2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</row>
    <row r="52" spans="2:158" x14ac:dyDescent="0.25">
      <c r="B52" s="1"/>
      <c r="G52" s="2"/>
      <c r="H52" s="2"/>
      <c r="I52" s="2"/>
      <c r="J52" s="2"/>
      <c r="K52" s="2"/>
      <c r="L52" s="2"/>
      <c r="M52" s="2"/>
      <c r="O52" s="2"/>
      <c r="P52" s="2"/>
      <c r="Q52" s="1"/>
      <c r="S52" s="2"/>
      <c r="V52" s="1"/>
      <c r="Y52" s="1"/>
      <c r="AD52" s="1"/>
      <c r="AE52" s="2"/>
      <c r="AG52" s="1"/>
      <c r="AH52" s="2"/>
      <c r="AM52" s="2"/>
      <c r="AP52" s="2"/>
      <c r="AU52" s="2"/>
      <c r="AX52" s="2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</row>
    <row r="53" spans="2:158" x14ac:dyDescent="0.25">
      <c r="B53" s="1"/>
      <c r="G53" s="2"/>
      <c r="H53" s="2"/>
      <c r="I53" s="2"/>
      <c r="J53" s="2"/>
      <c r="K53" s="2"/>
      <c r="L53" s="2"/>
      <c r="M53" s="2"/>
      <c r="O53" s="2"/>
      <c r="P53" s="2"/>
      <c r="Q53" s="1"/>
      <c r="S53" s="2"/>
      <c r="V53" s="1"/>
      <c r="Y53" s="1"/>
      <c r="AD53" s="1"/>
      <c r="AE53" s="2"/>
      <c r="AG53" s="1"/>
      <c r="AH53" s="2"/>
      <c r="AM53" s="2"/>
      <c r="AP53" s="2"/>
      <c r="AU53" s="2"/>
      <c r="AX53" s="2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</row>
    <row r="54" spans="2:158" x14ac:dyDescent="0.25">
      <c r="B54" s="1"/>
      <c r="G54" s="2"/>
      <c r="H54" s="2"/>
      <c r="I54" s="2"/>
      <c r="J54" s="2"/>
      <c r="K54" s="2"/>
      <c r="L54" s="2"/>
      <c r="M54" s="2"/>
      <c r="O54" s="2"/>
      <c r="P54" s="2"/>
      <c r="Q54" s="1"/>
      <c r="S54" s="2"/>
      <c r="V54" s="1"/>
      <c r="Y54" s="1"/>
      <c r="AD54" s="1"/>
      <c r="AE54" s="2"/>
      <c r="AG54" s="1"/>
      <c r="AH54" s="2"/>
      <c r="AM54" s="2"/>
      <c r="AP54" s="2"/>
      <c r="AU54" s="2"/>
      <c r="AX54" s="2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</row>
    <row r="55" spans="2:158" x14ac:dyDescent="0.25">
      <c r="B55" s="1"/>
      <c r="G55" s="2"/>
      <c r="H55" s="2"/>
      <c r="I55" s="2"/>
      <c r="J55" s="2"/>
      <c r="K55" s="2"/>
      <c r="L55" s="2"/>
      <c r="M55" s="2"/>
      <c r="O55" s="2"/>
      <c r="P55" s="2"/>
      <c r="Q55" s="1"/>
      <c r="S55" s="2"/>
      <c r="V55" s="1"/>
      <c r="Y55" s="1"/>
      <c r="AD55" s="1"/>
      <c r="AE55" s="2"/>
      <c r="AG55" s="1"/>
      <c r="AH55" s="2"/>
      <c r="AM55" s="2"/>
      <c r="AP55" s="2"/>
      <c r="AU55" s="2"/>
      <c r="AX55" s="2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</row>
    <row r="56" spans="2:158" x14ac:dyDescent="0.25">
      <c r="B56" s="1"/>
      <c r="G56" s="2"/>
      <c r="H56" s="2"/>
      <c r="I56" s="2"/>
      <c r="J56" s="2"/>
      <c r="K56" s="2"/>
      <c r="L56" s="2"/>
      <c r="M56" s="2"/>
      <c r="O56" s="2"/>
      <c r="P56" s="2"/>
      <c r="Q56" s="1"/>
      <c r="S56" s="2"/>
      <c r="V56" s="1"/>
      <c r="Y56" s="1"/>
      <c r="AD56" s="1"/>
      <c r="AE56" s="2"/>
      <c r="AG56" s="1"/>
      <c r="AH56" s="2"/>
      <c r="AM56" s="2"/>
      <c r="AP56" s="2"/>
      <c r="AU56" s="2"/>
      <c r="AX56" s="2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</row>
    <row r="57" spans="2:158" x14ac:dyDescent="0.25">
      <c r="B57" s="1"/>
      <c r="G57" s="2"/>
      <c r="H57" s="2"/>
      <c r="I57" s="2"/>
      <c r="J57" s="2"/>
      <c r="K57" s="2"/>
      <c r="L57" s="2"/>
      <c r="M57" s="2"/>
      <c r="O57" s="2"/>
      <c r="P57" s="2"/>
      <c r="Q57" s="1"/>
      <c r="S57" s="2"/>
      <c r="V57" s="1"/>
      <c r="Y57" s="1"/>
      <c r="AD57" s="1"/>
      <c r="AE57" s="2"/>
      <c r="AG57" s="1"/>
      <c r="AH57" s="2"/>
      <c r="AM57" s="2"/>
      <c r="AP57" s="2"/>
      <c r="AU57" s="2"/>
      <c r="AX57" s="2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</row>
    <row r="58" spans="2:158" x14ac:dyDescent="0.25">
      <c r="B58" s="1"/>
      <c r="G58" s="2"/>
      <c r="H58" s="2"/>
      <c r="I58" s="2"/>
      <c r="J58" s="2"/>
      <c r="K58" s="2"/>
      <c r="L58" s="2"/>
      <c r="M58" s="2"/>
      <c r="O58" s="2"/>
      <c r="P58" s="2"/>
      <c r="Q58" s="1"/>
      <c r="S58" s="2"/>
      <c r="V58" s="1"/>
      <c r="Y58" s="1"/>
      <c r="AD58" s="1"/>
      <c r="AE58" s="2"/>
      <c r="AG58" s="1"/>
      <c r="AH58" s="2"/>
      <c r="AM58" s="2"/>
      <c r="AP58" s="2"/>
      <c r="AU58" s="2"/>
      <c r="AX58" s="2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</row>
    <row r="59" spans="2:158" x14ac:dyDescent="0.25">
      <c r="B59" s="1"/>
      <c r="G59" s="2"/>
      <c r="H59" s="2"/>
      <c r="I59" s="2"/>
      <c r="J59" s="2"/>
      <c r="K59" s="2"/>
      <c r="L59" s="2"/>
      <c r="M59" s="2"/>
      <c r="O59" s="2"/>
      <c r="P59" s="2"/>
      <c r="Q59" s="1"/>
      <c r="S59" s="2"/>
      <c r="V59" s="1"/>
      <c r="Y59" s="1"/>
      <c r="AD59" s="1"/>
      <c r="AE59" s="2"/>
      <c r="AG59" s="1"/>
      <c r="AH59" s="2"/>
      <c r="AM59" s="2"/>
      <c r="AP59" s="2"/>
      <c r="AU59" s="2"/>
      <c r="AX59" s="2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</row>
    <row r="60" spans="2:158" x14ac:dyDescent="0.25">
      <c r="B60" s="1"/>
      <c r="G60" s="2"/>
      <c r="H60" s="2"/>
      <c r="I60" s="2"/>
      <c r="J60" s="2"/>
      <c r="K60" s="2"/>
      <c r="L60" s="2"/>
      <c r="M60" s="2"/>
      <c r="O60" s="2"/>
      <c r="P60" s="2"/>
      <c r="Q60" s="1"/>
      <c r="S60" s="2"/>
      <c r="V60" s="1"/>
      <c r="Y60" s="1"/>
      <c r="AD60" s="1"/>
      <c r="AE60" s="2"/>
      <c r="AG60" s="1"/>
      <c r="AH60" s="2"/>
      <c r="AM60" s="2"/>
      <c r="AP60" s="2"/>
      <c r="AU60" s="2"/>
      <c r="AX60" s="2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</row>
    <row r="61" spans="2:158" x14ac:dyDescent="0.25">
      <c r="B61" s="1"/>
      <c r="G61" s="2"/>
      <c r="H61" s="2"/>
      <c r="I61" s="2"/>
      <c r="J61" s="2"/>
      <c r="K61" s="2"/>
      <c r="L61" s="2"/>
      <c r="M61" s="2"/>
      <c r="O61" s="2"/>
      <c r="P61" s="2"/>
      <c r="Q61" s="1"/>
      <c r="S61" s="2"/>
      <c r="V61" s="1"/>
      <c r="Y61" s="1"/>
      <c r="AD61" s="1"/>
      <c r="AE61" s="2"/>
      <c r="AG61" s="1"/>
      <c r="AH61" s="2"/>
      <c r="AM61" s="2"/>
      <c r="AP61" s="2"/>
      <c r="AU61" s="2"/>
      <c r="AX61" s="2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</row>
    <row r="62" spans="2:158" x14ac:dyDescent="0.25">
      <c r="B62" s="1"/>
      <c r="G62" s="2"/>
      <c r="H62" s="2"/>
      <c r="I62" s="2"/>
      <c r="J62" s="2"/>
      <c r="K62" s="2"/>
      <c r="L62" s="2"/>
      <c r="M62" s="2"/>
      <c r="O62" s="2"/>
      <c r="P62" s="2"/>
      <c r="Q62" s="1"/>
      <c r="S62" s="2"/>
      <c r="V62" s="1"/>
      <c r="Y62" s="1"/>
      <c r="AD62" s="1"/>
      <c r="AE62" s="2"/>
      <c r="AG62" s="1"/>
      <c r="AH62" s="2"/>
      <c r="AM62" s="2"/>
      <c r="AP62" s="2"/>
      <c r="AU62" s="2"/>
      <c r="AX62" s="2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</row>
    <row r="63" spans="2:158" x14ac:dyDescent="0.25">
      <c r="B63" s="1"/>
      <c r="G63" s="2"/>
      <c r="H63" s="2"/>
      <c r="I63" s="2"/>
      <c r="J63" s="2"/>
      <c r="K63" s="2"/>
      <c r="L63" s="2"/>
      <c r="M63" s="2"/>
      <c r="O63" s="2"/>
      <c r="P63" s="2"/>
      <c r="Q63" s="1"/>
      <c r="S63" s="2"/>
      <c r="V63" s="1"/>
      <c r="Y63" s="1"/>
      <c r="AD63" s="1"/>
      <c r="AE63" s="2"/>
      <c r="AG63" s="1"/>
      <c r="AH63" s="2"/>
      <c r="AM63" s="2"/>
      <c r="AP63" s="2"/>
      <c r="AU63" s="2"/>
      <c r="AX63" s="2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</row>
    <row r="64" spans="2:158" x14ac:dyDescent="0.25">
      <c r="B64" s="1"/>
      <c r="G64" s="2"/>
      <c r="H64" s="2"/>
      <c r="I64" s="2"/>
      <c r="J64" s="2"/>
      <c r="K64" s="2"/>
      <c r="L64" s="2"/>
      <c r="M64" s="2"/>
      <c r="O64" s="2"/>
      <c r="P64" s="2"/>
      <c r="Q64" s="1"/>
      <c r="S64" s="2"/>
      <c r="V64" s="1"/>
      <c r="Y64" s="1"/>
      <c r="AD64" s="1"/>
      <c r="AE64" s="2"/>
      <c r="AG64" s="1"/>
      <c r="AH64" s="2"/>
      <c r="AM64" s="2"/>
      <c r="AP64" s="2"/>
      <c r="AU64" s="2"/>
      <c r="AX64" s="2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</row>
    <row r="65" spans="2:158" x14ac:dyDescent="0.25">
      <c r="B65" s="1"/>
      <c r="G65" s="2"/>
      <c r="H65" s="2"/>
      <c r="I65" s="2"/>
      <c r="J65" s="2"/>
      <c r="K65" s="2"/>
      <c r="L65" s="2"/>
      <c r="M65" s="2"/>
      <c r="O65" s="2"/>
      <c r="P65" s="2"/>
      <c r="Q65" s="1"/>
      <c r="S65" s="2"/>
      <c r="V65" s="1"/>
      <c r="Y65" s="1"/>
      <c r="AD65" s="1"/>
      <c r="AE65" s="2"/>
      <c r="AG65" s="1"/>
      <c r="AH65" s="2"/>
      <c r="AM65" s="2"/>
      <c r="AP65" s="2"/>
      <c r="AU65" s="2"/>
      <c r="AX65" s="2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</row>
    <row r="66" spans="2:158" x14ac:dyDescent="0.25">
      <c r="B66" s="1"/>
      <c r="G66" s="2"/>
      <c r="H66" s="2"/>
      <c r="I66" s="2"/>
      <c r="J66" s="2"/>
      <c r="K66" s="2"/>
      <c r="L66" s="2"/>
      <c r="M66" s="2"/>
      <c r="O66" s="2"/>
      <c r="P66" s="2"/>
      <c r="Q66" s="1"/>
      <c r="S66" s="2"/>
      <c r="V66" s="1"/>
      <c r="Y66" s="1"/>
      <c r="AD66" s="1"/>
      <c r="AE66" s="2"/>
      <c r="AG66" s="1"/>
      <c r="AH66" s="2"/>
      <c r="AM66" s="2"/>
      <c r="AP66" s="2"/>
      <c r="AU66" s="2"/>
      <c r="AX66" s="2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</row>
    <row r="67" spans="2:158" x14ac:dyDescent="0.25">
      <c r="B67" s="1"/>
      <c r="G67" s="2"/>
      <c r="H67" s="2"/>
      <c r="I67" s="2"/>
      <c r="J67" s="2"/>
      <c r="K67" s="2"/>
      <c r="L67" s="2"/>
      <c r="M67" s="2"/>
      <c r="O67" s="2"/>
      <c r="P67" s="2"/>
      <c r="Q67" s="1"/>
      <c r="S67" s="2"/>
      <c r="V67" s="1"/>
      <c r="Y67" s="1"/>
      <c r="AD67" s="1"/>
      <c r="AE67" s="2"/>
      <c r="AG67" s="1"/>
      <c r="AH67" s="2"/>
      <c r="AM67" s="2"/>
      <c r="AP67" s="2"/>
      <c r="AU67" s="2"/>
      <c r="AX67" s="2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</row>
    <row r="68" spans="2:158" x14ac:dyDescent="0.25">
      <c r="B68" s="1"/>
      <c r="G68" s="2"/>
      <c r="H68" s="2"/>
      <c r="I68" s="2"/>
      <c r="J68" s="2"/>
      <c r="K68" s="2"/>
      <c r="L68" s="2"/>
      <c r="M68" s="2"/>
      <c r="O68" s="2"/>
      <c r="P68" s="2"/>
      <c r="Q68" s="1"/>
      <c r="S68" s="2"/>
      <c r="V68" s="1"/>
      <c r="Y68" s="1"/>
      <c r="AD68" s="1"/>
      <c r="AE68" s="2"/>
      <c r="AG68" s="1"/>
      <c r="AH68" s="2"/>
      <c r="AM68" s="2"/>
      <c r="AP68" s="2"/>
      <c r="AU68" s="2"/>
      <c r="AX68" s="2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</row>
    <row r="69" spans="2:158" x14ac:dyDescent="0.25">
      <c r="B69" s="1"/>
      <c r="G69" s="2"/>
      <c r="H69" s="2"/>
      <c r="I69" s="2"/>
      <c r="J69" s="2"/>
      <c r="K69" s="2"/>
      <c r="L69" s="2"/>
      <c r="M69" s="2"/>
      <c r="O69" s="2"/>
      <c r="P69" s="2"/>
      <c r="Q69" s="1"/>
      <c r="S69" s="2"/>
      <c r="V69" s="1"/>
      <c r="Y69" s="1"/>
      <c r="AD69" s="1"/>
      <c r="AE69" s="2"/>
      <c r="AG69" s="1"/>
      <c r="AH69" s="2"/>
      <c r="AM69" s="2"/>
      <c r="AP69" s="2"/>
      <c r="AU69" s="2"/>
      <c r="AX69" s="2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</row>
    <row r="70" spans="2:158" x14ac:dyDescent="0.25">
      <c r="B70" s="1"/>
      <c r="G70" s="2"/>
      <c r="H70" s="2"/>
      <c r="I70" s="2"/>
      <c r="J70" s="2"/>
      <c r="K70" s="2"/>
      <c r="L70" s="2"/>
      <c r="M70" s="2"/>
      <c r="O70" s="2"/>
      <c r="P70" s="2"/>
      <c r="Q70" s="1"/>
      <c r="S70" s="2"/>
      <c r="V70" s="1"/>
      <c r="Y70" s="1"/>
      <c r="AD70" s="1"/>
      <c r="AE70" s="2"/>
      <c r="AG70" s="1"/>
      <c r="AH70" s="2"/>
      <c r="AM70" s="2"/>
      <c r="AP70" s="2"/>
      <c r="AU70" s="2"/>
      <c r="AX70" s="2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</row>
    <row r="71" spans="2:158" x14ac:dyDescent="0.25">
      <c r="B71" s="1"/>
      <c r="G71" s="2"/>
      <c r="H71" s="2"/>
      <c r="I71" s="2"/>
      <c r="J71" s="2"/>
      <c r="K71" s="2"/>
      <c r="L71" s="2"/>
      <c r="M71" s="2"/>
      <c r="O71" s="2"/>
      <c r="P71" s="2"/>
      <c r="Q71" s="1"/>
      <c r="S71" s="2"/>
      <c r="V71" s="1"/>
      <c r="Y71" s="1"/>
      <c r="AD71" s="1"/>
      <c r="AE71" s="2"/>
      <c r="AG71" s="1"/>
      <c r="AH71" s="2"/>
      <c r="AM71" s="2"/>
      <c r="AP71" s="2"/>
      <c r="AU71" s="2"/>
      <c r="AX71" s="2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</row>
    <row r="72" spans="2:158" x14ac:dyDescent="0.25">
      <c r="B72" s="1"/>
      <c r="G72" s="2"/>
      <c r="H72" s="2"/>
      <c r="I72" s="2"/>
      <c r="J72" s="2"/>
      <c r="K72" s="2"/>
      <c r="L72" s="2"/>
      <c r="M72" s="2"/>
      <c r="O72" s="2"/>
      <c r="P72" s="2"/>
      <c r="Q72" s="1"/>
      <c r="S72" s="2"/>
      <c r="V72" s="1"/>
      <c r="Y72" s="1"/>
      <c r="AD72" s="1"/>
      <c r="AE72" s="2"/>
      <c r="AG72" s="1"/>
      <c r="AH72" s="2"/>
      <c r="AM72" s="2"/>
      <c r="AP72" s="2"/>
      <c r="AU72" s="2"/>
      <c r="AX72" s="2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</row>
    <row r="73" spans="2:158" x14ac:dyDescent="0.25">
      <c r="B73" s="1"/>
      <c r="G73" s="2"/>
      <c r="H73" s="2"/>
      <c r="I73" s="2"/>
      <c r="J73" s="2"/>
      <c r="K73" s="2"/>
      <c r="L73" s="2"/>
      <c r="M73" s="2"/>
      <c r="O73" s="2"/>
      <c r="P73" s="2"/>
      <c r="Q73" s="1"/>
      <c r="S73" s="2"/>
      <c r="V73" s="1"/>
      <c r="Y73" s="1"/>
      <c r="AD73" s="1"/>
      <c r="AE73" s="2"/>
      <c r="AG73" s="1"/>
      <c r="AH73" s="2"/>
      <c r="AM73" s="2"/>
      <c r="AP73" s="2"/>
      <c r="AU73" s="2"/>
      <c r="AX73" s="2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</row>
    <row r="74" spans="2:158" x14ac:dyDescent="0.25">
      <c r="B74" s="1"/>
      <c r="G74" s="2"/>
      <c r="H74" s="2"/>
      <c r="I74" s="2"/>
      <c r="J74" s="2"/>
      <c r="K74" s="2"/>
      <c r="L74" s="2"/>
      <c r="M74" s="2"/>
      <c r="O74" s="2"/>
      <c r="P74" s="2"/>
      <c r="Q74" s="1"/>
      <c r="S74" s="2"/>
      <c r="V74" s="1"/>
      <c r="Y74" s="1"/>
      <c r="AD74" s="1"/>
      <c r="AE74" s="2"/>
      <c r="AG74" s="1"/>
      <c r="AH74" s="2"/>
      <c r="AM74" s="2"/>
      <c r="AP74" s="2"/>
      <c r="AU74" s="2"/>
      <c r="AX74" s="2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</row>
    <row r="75" spans="2:158" x14ac:dyDescent="0.25">
      <c r="B75" s="1"/>
      <c r="G75" s="2"/>
      <c r="H75" s="2"/>
      <c r="I75" s="2"/>
      <c r="J75" s="2"/>
      <c r="K75" s="2"/>
      <c r="L75" s="2"/>
      <c r="M75" s="2"/>
      <c r="O75" s="2"/>
      <c r="P75" s="2"/>
      <c r="Q75" s="1"/>
      <c r="S75" s="2"/>
      <c r="V75" s="1"/>
      <c r="Y75" s="1"/>
      <c r="AD75" s="1"/>
      <c r="AE75" s="2"/>
      <c r="AG75" s="1"/>
      <c r="AH75" s="2"/>
      <c r="AM75" s="2"/>
      <c r="AP75" s="2"/>
      <c r="AU75" s="2"/>
      <c r="AX75" s="2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</row>
    <row r="76" spans="2:158" x14ac:dyDescent="0.25">
      <c r="B76" s="1"/>
      <c r="G76" s="2"/>
      <c r="H76" s="2"/>
      <c r="I76" s="2"/>
      <c r="J76" s="2"/>
      <c r="K76" s="2"/>
      <c r="L76" s="2"/>
      <c r="M76" s="2"/>
      <c r="O76" s="2"/>
      <c r="P76" s="2"/>
      <c r="Q76" s="1"/>
      <c r="S76" s="2"/>
      <c r="V76" s="1"/>
      <c r="Y76" s="1"/>
      <c r="AD76" s="1"/>
      <c r="AE76" s="2"/>
      <c r="AG76" s="1"/>
      <c r="AH76" s="2"/>
      <c r="AM76" s="2"/>
      <c r="AP76" s="2"/>
      <c r="AU76" s="2"/>
      <c r="AX76" s="2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</row>
    <row r="77" spans="2:158" x14ac:dyDescent="0.25">
      <c r="B77" s="1"/>
      <c r="G77" s="2"/>
      <c r="H77" s="2"/>
      <c r="I77" s="2"/>
      <c r="J77" s="2"/>
      <c r="K77" s="2"/>
      <c r="L77" s="2"/>
      <c r="M77" s="2"/>
      <c r="O77" s="2"/>
      <c r="P77" s="2"/>
      <c r="Q77" s="1"/>
      <c r="S77" s="2"/>
      <c r="V77" s="1"/>
      <c r="Y77" s="1"/>
      <c r="AD77" s="1"/>
      <c r="AE77" s="2"/>
      <c r="AG77" s="1"/>
      <c r="AH77" s="2"/>
      <c r="AM77" s="2"/>
      <c r="AP77" s="2"/>
      <c r="AU77" s="2"/>
      <c r="AX77" s="2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</row>
    <row r="78" spans="2:158" x14ac:dyDescent="0.25">
      <c r="B78" s="1"/>
      <c r="G78" s="2"/>
      <c r="H78" s="2"/>
      <c r="I78" s="2"/>
      <c r="J78" s="2"/>
      <c r="K78" s="2"/>
      <c r="L78" s="2"/>
      <c r="M78" s="2"/>
      <c r="O78" s="2"/>
      <c r="P78" s="2"/>
      <c r="Q78" s="1"/>
      <c r="S78" s="2"/>
      <c r="V78" s="1"/>
      <c r="Y78" s="1"/>
      <c r="AD78" s="1"/>
      <c r="AE78" s="2"/>
      <c r="AG78" s="1"/>
      <c r="AH78" s="2"/>
      <c r="AM78" s="2"/>
      <c r="AP78" s="2"/>
      <c r="AU78" s="2"/>
      <c r="AX78" s="2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</row>
    <row r="79" spans="2:158" x14ac:dyDescent="0.25">
      <c r="B79" s="1"/>
      <c r="G79" s="2"/>
      <c r="H79" s="2"/>
      <c r="I79" s="2"/>
      <c r="J79" s="2"/>
      <c r="K79" s="2"/>
      <c r="L79" s="2"/>
      <c r="M79" s="2"/>
      <c r="O79" s="2"/>
      <c r="P79" s="2"/>
      <c r="Q79" s="1"/>
      <c r="S79" s="2"/>
      <c r="V79" s="1"/>
      <c r="Y79" s="1"/>
      <c r="AD79" s="1"/>
      <c r="AE79" s="2"/>
      <c r="AG79" s="1"/>
      <c r="AH79" s="2"/>
      <c r="AM79" s="2"/>
      <c r="AP79" s="2"/>
      <c r="AU79" s="2"/>
      <c r="AX79" s="2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</row>
    <row r="80" spans="2:158" x14ac:dyDescent="0.25">
      <c r="B80" s="1"/>
      <c r="G80" s="2"/>
      <c r="H80" s="2"/>
      <c r="I80" s="2"/>
      <c r="J80" s="2"/>
      <c r="K80" s="2"/>
      <c r="L80" s="2"/>
      <c r="M80" s="2"/>
      <c r="O80" s="2"/>
      <c r="P80" s="2"/>
      <c r="Q80" s="1"/>
      <c r="S80" s="2"/>
      <c r="V80" s="1"/>
      <c r="Y80" s="1"/>
      <c r="AD80" s="1"/>
      <c r="AE80" s="2"/>
      <c r="AG80" s="1"/>
      <c r="AH80" s="2"/>
      <c r="AM80" s="2"/>
      <c r="AP80" s="2"/>
      <c r="AU80" s="2"/>
      <c r="AX80" s="2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</row>
    <row r="81" spans="2:158" x14ac:dyDescent="0.25">
      <c r="B81" s="1"/>
      <c r="G81" s="2"/>
      <c r="H81" s="2"/>
      <c r="I81" s="2"/>
      <c r="J81" s="2"/>
      <c r="K81" s="2"/>
      <c r="L81" s="2"/>
      <c r="M81" s="2"/>
      <c r="O81" s="2"/>
      <c r="P81" s="2"/>
      <c r="Q81" s="1"/>
      <c r="S81" s="2"/>
      <c r="V81" s="1"/>
      <c r="Y81" s="1"/>
      <c r="AD81" s="1"/>
      <c r="AE81" s="2"/>
      <c r="AG81" s="1"/>
      <c r="AH81" s="2"/>
      <c r="AM81" s="2"/>
      <c r="AP81" s="2"/>
      <c r="AU81" s="2"/>
      <c r="AX81" s="2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</row>
    <row r="82" spans="2:158" x14ac:dyDescent="0.25">
      <c r="B82" s="1"/>
      <c r="G82" s="2"/>
      <c r="H82" s="2"/>
      <c r="I82" s="2"/>
      <c r="J82" s="2"/>
      <c r="K82" s="2"/>
      <c r="L82" s="2"/>
      <c r="M82" s="2"/>
      <c r="O82" s="2"/>
      <c r="P82" s="2"/>
      <c r="Q82" s="1"/>
      <c r="S82" s="2"/>
      <c r="V82" s="1"/>
      <c r="Y82" s="1"/>
      <c r="AD82" s="1"/>
      <c r="AE82" s="2"/>
      <c r="AG82" s="1"/>
      <c r="AH82" s="2"/>
      <c r="AM82" s="2"/>
      <c r="AP82" s="2"/>
      <c r="AU82" s="2"/>
      <c r="AX82" s="2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</row>
    <row r="83" spans="2:158" x14ac:dyDescent="0.25">
      <c r="B83" s="1"/>
      <c r="G83" s="2"/>
      <c r="H83" s="2"/>
      <c r="I83" s="2"/>
      <c r="J83" s="2"/>
      <c r="K83" s="2"/>
      <c r="L83" s="2"/>
      <c r="M83" s="2"/>
      <c r="O83" s="2"/>
      <c r="P83" s="2"/>
      <c r="Q83" s="1"/>
      <c r="S83" s="2"/>
      <c r="V83" s="1"/>
      <c r="Y83" s="1"/>
      <c r="AD83" s="1"/>
      <c r="AE83" s="2"/>
      <c r="AG83" s="1"/>
      <c r="AH83" s="2"/>
      <c r="AM83" s="2"/>
      <c r="AP83" s="2"/>
      <c r="AU83" s="2"/>
      <c r="AX83" s="2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</row>
    <row r="84" spans="2:158" x14ac:dyDescent="0.25">
      <c r="B84" s="1"/>
      <c r="G84" s="2"/>
      <c r="H84" s="2"/>
      <c r="I84" s="2"/>
      <c r="J84" s="2"/>
      <c r="K84" s="2"/>
      <c r="L84" s="2"/>
      <c r="M84" s="2"/>
      <c r="O84" s="2"/>
      <c r="P84" s="2"/>
      <c r="Q84" s="1"/>
      <c r="S84" s="2"/>
      <c r="V84" s="1"/>
      <c r="Y84" s="1"/>
      <c r="AD84" s="1"/>
      <c r="AE84" s="2"/>
      <c r="AG84" s="1"/>
      <c r="AH84" s="2"/>
      <c r="AM84" s="2"/>
      <c r="AP84" s="2"/>
      <c r="AU84" s="2"/>
      <c r="AX84" s="2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</row>
    <row r="85" spans="2:158" x14ac:dyDescent="0.25">
      <c r="B85" s="1"/>
      <c r="G85" s="2"/>
      <c r="H85" s="2"/>
      <c r="I85" s="2"/>
      <c r="J85" s="2"/>
      <c r="K85" s="2"/>
      <c r="L85" s="2"/>
      <c r="M85" s="2"/>
      <c r="O85" s="2"/>
      <c r="P85" s="2"/>
      <c r="Q85" s="1"/>
      <c r="S85" s="2"/>
      <c r="V85" s="1"/>
      <c r="Y85" s="1"/>
      <c r="AD85" s="1"/>
      <c r="AE85" s="2"/>
      <c r="AG85" s="1"/>
      <c r="AH85" s="2"/>
      <c r="AM85" s="2"/>
      <c r="AP85" s="2"/>
      <c r="AU85" s="2"/>
      <c r="AX85" s="2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</row>
    <row r="86" spans="2:158" x14ac:dyDescent="0.25">
      <c r="B86" s="1"/>
      <c r="G86" s="2"/>
      <c r="H86" s="2"/>
      <c r="I86" s="2"/>
      <c r="J86" s="2"/>
      <c r="K86" s="2"/>
      <c r="L86" s="2"/>
      <c r="M86" s="2"/>
      <c r="O86" s="2"/>
      <c r="P86" s="2"/>
      <c r="Q86" s="1"/>
      <c r="S86" s="2"/>
      <c r="V86" s="1"/>
      <c r="Y86" s="1"/>
      <c r="AD86" s="1"/>
      <c r="AE86" s="2"/>
      <c r="AG86" s="1"/>
      <c r="AH86" s="2"/>
      <c r="AM86" s="2"/>
      <c r="AP86" s="2"/>
      <c r="AU86" s="2"/>
      <c r="AX86" s="2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</row>
    <row r="87" spans="2:158" x14ac:dyDescent="0.25">
      <c r="B87" s="1"/>
      <c r="G87" s="2"/>
      <c r="H87" s="2"/>
      <c r="I87" s="2"/>
      <c r="J87" s="2"/>
      <c r="K87" s="2"/>
      <c r="L87" s="2"/>
      <c r="M87" s="2"/>
      <c r="O87" s="2"/>
      <c r="P87" s="2"/>
      <c r="Q87" s="1"/>
      <c r="S87" s="2"/>
      <c r="V87" s="1"/>
      <c r="Y87" s="1"/>
      <c r="AD87" s="1"/>
      <c r="AE87" s="2"/>
      <c r="AG87" s="1"/>
      <c r="AH87" s="2"/>
      <c r="AM87" s="2"/>
      <c r="AP87" s="2"/>
      <c r="AU87" s="2"/>
      <c r="AX87" s="2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</row>
    <row r="88" spans="2:158" x14ac:dyDescent="0.25">
      <c r="B88" s="1"/>
      <c r="G88" s="2"/>
      <c r="H88" s="2"/>
      <c r="I88" s="2"/>
      <c r="J88" s="2"/>
      <c r="K88" s="2"/>
      <c r="L88" s="2"/>
      <c r="M88" s="2"/>
      <c r="O88" s="2"/>
      <c r="P88" s="2"/>
      <c r="Q88" s="1"/>
      <c r="S88" s="2"/>
      <c r="V88" s="1"/>
      <c r="Y88" s="1"/>
      <c r="AD88" s="1"/>
      <c r="AE88" s="2"/>
      <c r="AG88" s="1"/>
      <c r="AH88" s="2"/>
      <c r="AM88" s="2"/>
      <c r="AP88" s="2"/>
      <c r="AU88" s="2"/>
      <c r="AX88" s="2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</row>
    <row r="89" spans="2:158" x14ac:dyDescent="0.25">
      <c r="B89" s="1"/>
      <c r="G89" s="2"/>
      <c r="H89" s="2"/>
      <c r="I89" s="2"/>
      <c r="J89" s="2"/>
      <c r="K89" s="2"/>
      <c r="L89" s="2"/>
      <c r="M89" s="2"/>
      <c r="O89" s="2"/>
      <c r="P89" s="2"/>
      <c r="Q89" s="1"/>
      <c r="S89" s="2"/>
      <c r="V89" s="1"/>
      <c r="Y89" s="1"/>
      <c r="AD89" s="1"/>
      <c r="AE89" s="2"/>
      <c r="AG89" s="1"/>
      <c r="AH89" s="2"/>
      <c r="AM89" s="2"/>
      <c r="AP89" s="2"/>
      <c r="AU89" s="2"/>
      <c r="AX89" s="2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</row>
    <row r="90" spans="2:158" x14ac:dyDescent="0.25">
      <c r="B90" s="1"/>
      <c r="G90" s="2"/>
      <c r="H90" s="2"/>
      <c r="I90" s="2"/>
      <c r="J90" s="2"/>
      <c r="K90" s="2"/>
      <c r="L90" s="2"/>
      <c r="M90" s="2"/>
      <c r="O90" s="2"/>
      <c r="P90" s="2"/>
      <c r="Q90" s="1"/>
      <c r="S90" s="2"/>
      <c r="V90" s="1"/>
      <c r="Y90" s="1"/>
      <c r="AD90" s="1"/>
      <c r="AE90" s="2"/>
      <c r="AG90" s="1"/>
      <c r="AH90" s="2"/>
      <c r="AM90" s="2"/>
      <c r="AP90" s="2"/>
      <c r="AU90" s="2"/>
      <c r="AX90" s="2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</row>
    <row r="91" spans="2:158" x14ac:dyDescent="0.25">
      <c r="B91" s="1"/>
      <c r="G91" s="2"/>
      <c r="H91" s="2"/>
      <c r="I91" s="2"/>
      <c r="J91" s="2"/>
      <c r="K91" s="2"/>
      <c r="L91" s="2"/>
      <c r="M91" s="2"/>
      <c r="O91" s="2"/>
      <c r="P91" s="2"/>
      <c r="Q91" s="1"/>
      <c r="S91" s="2"/>
      <c r="V91" s="1"/>
      <c r="Y91" s="1"/>
      <c r="AD91" s="1"/>
      <c r="AE91" s="2"/>
      <c r="AG91" s="1"/>
      <c r="AH91" s="2"/>
      <c r="AM91" s="2"/>
      <c r="AP91" s="2"/>
      <c r="AU91" s="2"/>
      <c r="AX91" s="2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</row>
    <row r="92" spans="2:158" x14ac:dyDescent="0.25">
      <c r="B92" s="1"/>
      <c r="G92" s="2"/>
      <c r="H92" s="2"/>
      <c r="I92" s="2"/>
      <c r="J92" s="2"/>
      <c r="K92" s="2"/>
      <c r="L92" s="2"/>
      <c r="M92" s="2"/>
      <c r="O92" s="2"/>
      <c r="P92" s="2"/>
      <c r="Q92" s="1"/>
      <c r="S92" s="2"/>
      <c r="V92" s="1"/>
      <c r="Y92" s="1"/>
      <c r="AD92" s="1"/>
      <c r="AE92" s="2"/>
      <c r="AG92" s="1"/>
      <c r="AH92" s="2"/>
      <c r="AM92" s="2"/>
      <c r="AP92" s="2"/>
      <c r="AU92" s="2"/>
      <c r="AX92" s="2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</row>
    <row r="93" spans="2:158" x14ac:dyDescent="0.25">
      <c r="B93" s="1"/>
      <c r="G93" s="2"/>
      <c r="H93" s="2"/>
      <c r="I93" s="2"/>
      <c r="J93" s="2"/>
      <c r="K93" s="2"/>
      <c r="L93" s="2"/>
      <c r="M93" s="2"/>
      <c r="O93" s="2"/>
      <c r="P93" s="2"/>
      <c r="Q93" s="1"/>
      <c r="S93" s="2"/>
      <c r="V93" s="1"/>
      <c r="Y93" s="1"/>
      <c r="AD93" s="1"/>
      <c r="AE93" s="2"/>
      <c r="AG93" s="1"/>
      <c r="AH93" s="2"/>
      <c r="AM93" s="2"/>
      <c r="AP93" s="2"/>
      <c r="AU93" s="2"/>
      <c r="AX93" s="2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</row>
    <row r="94" spans="2:158" x14ac:dyDescent="0.25">
      <c r="B94" s="1"/>
      <c r="G94" s="2"/>
      <c r="H94" s="2"/>
      <c r="I94" s="2"/>
      <c r="J94" s="2"/>
      <c r="K94" s="2"/>
      <c r="L94" s="2"/>
      <c r="M94" s="2"/>
      <c r="O94" s="2"/>
      <c r="P94" s="2"/>
      <c r="Q94" s="1"/>
      <c r="S94" s="2"/>
      <c r="V94" s="1"/>
      <c r="Y94" s="1"/>
      <c r="AD94" s="1"/>
      <c r="AE94" s="2"/>
      <c r="AG94" s="1"/>
      <c r="AH94" s="2"/>
      <c r="AM94" s="2"/>
      <c r="AP94" s="2"/>
      <c r="AU94" s="2"/>
      <c r="AX94" s="2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</row>
    <row r="95" spans="2:158" x14ac:dyDescent="0.25">
      <c r="B95" s="1"/>
      <c r="G95" s="2"/>
      <c r="H95" s="2"/>
      <c r="I95" s="2"/>
      <c r="J95" s="2"/>
      <c r="K95" s="2"/>
      <c r="L95" s="2"/>
      <c r="M95" s="2"/>
      <c r="O95" s="2"/>
      <c r="P95" s="2"/>
      <c r="Q95" s="1"/>
      <c r="S95" s="2"/>
      <c r="V95" s="1"/>
      <c r="Y95" s="1"/>
      <c r="AD95" s="1"/>
      <c r="AE95" s="2"/>
      <c r="AG95" s="1"/>
      <c r="AH95" s="2"/>
      <c r="AM95" s="2"/>
      <c r="AP95" s="2"/>
      <c r="AU95" s="2"/>
      <c r="AX95" s="2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</row>
    <row r="96" spans="2:158" x14ac:dyDescent="0.25">
      <c r="B96" s="1"/>
      <c r="G96" s="2"/>
      <c r="H96" s="2"/>
      <c r="I96" s="2"/>
      <c r="J96" s="2"/>
      <c r="K96" s="2"/>
      <c r="L96" s="2"/>
      <c r="M96" s="2"/>
      <c r="O96" s="2"/>
      <c r="P96" s="2"/>
      <c r="Q96" s="1"/>
      <c r="S96" s="2"/>
      <c r="V96" s="1"/>
      <c r="Y96" s="1"/>
      <c r="AD96" s="1"/>
      <c r="AE96" s="2"/>
      <c r="AG96" s="1"/>
      <c r="AH96" s="2"/>
      <c r="AM96" s="2"/>
      <c r="AP96" s="2"/>
      <c r="AU96" s="2"/>
      <c r="AX96" s="2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</row>
    <row r="97" spans="2:158" x14ac:dyDescent="0.25">
      <c r="B97" s="1"/>
      <c r="G97" s="2"/>
      <c r="H97" s="2"/>
      <c r="I97" s="2"/>
      <c r="J97" s="2"/>
      <c r="K97" s="2"/>
      <c r="L97" s="2"/>
      <c r="M97" s="2"/>
      <c r="O97" s="2"/>
      <c r="P97" s="2"/>
      <c r="Q97" s="1"/>
      <c r="S97" s="2"/>
      <c r="V97" s="1"/>
      <c r="Y97" s="1"/>
      <c r="AD97" s="1"/>
      <c r="AE97" s="2"/>
      <c r="AG97" s="1"/>
      <c r="AH97" s="2"/>
      <c r="AM97" s="2"/>
      <c r="AP97" s="2"/>
      <c r="AU97" s="2"/>
      <c r="AX97" s="2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</row>
    <row r="98" spans="2:158" x14ac:dyDescent="0.25">
      <c r="B98" s="1"/>
      <c r="G98" s="2"/>
      <c r="H98" s="2"/>
      <c r="I98" s="2"/>
      <c r="J98" s="2"/>
      <c r="K98" s="2"/>
      <c r="L98" s="2"/>
      <c r="M98" s="2"/>
      <c r="O98" s="2"/>
      <c r="P98" s="2"/>
      <c r="Q98" s="1"/>
      <c r="S98" s="2"/>
      <c r="V98" s="1"/>
      <c r="Y98" s="1"/>
      <c r="AD98" s="1"/>
      <c r="AE98" s="2"/>
      <c r="AG98" s="1"/>
      <c r="AH98" s="2"/>
      <c r="AM98" s="2"/>
      <c r="AP98" s="2"/>
      <c r="AU98" s="2"/>
      <c r="AX98" s="2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</row>
    <row r="99" spans="2:158" x14ac:dyDescent="0.25">
      <c r="B99" s="1"/>
      <c r="G99" s="2"/>
      <c r="H99" s="2"/>
      <c r="I99" s="2"/>
      <c r="J99" s="2"/>
      <c r="K99" s="2"/>
      <c r="L99" s="2"/>
      <c r="M99" s="2"/>
      <c r="O99" s="2"/>
      <c r="P99" s="2"/>
      <c r="Q99" s="1"/>
      <c r="S99" s="2"/>
      <c r="V99" s="1"/>
      <c r="Y99" s="1"/>
      <c r="AD99" s="1"/>
      <c r="AE99" s="2"/>
      <c r="AG99" s="1"/>
      <c r="AH99" s="2"/>
      <c r="AM99" s="2"/>
      <c r="AP99" s="2"/>
      <c r="AU99" s="2"/>
      <c r="AX99" s="2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</row>
    <row r="100" spans="2:158" x14ac:dyDescent="0.25">
      <c r="B100" s="1"/>
      <c r="G100" s="2"/>
      <c r="H100" s="2"/>
      <c r="I100" s="2"/>
      <c r="J100" s="2"/>
      <c r="K100" s="2"/>
      <c r="L100" s="2"/>
      <c r="M100" s="2"/>
      <c r="O100" s="2"/>
      <c r="P100" s="2"/>
      <c r="Q100" s="1"/>
      <c r="S100" s="2"/>
      <c r="V100" s="1"/>
      <c r="Y100" s="1"/>
      <c r="AD100" s="1"/>
      <c r="AE100" s="2"/>
      <c r="AG100" s="1"/>
      <c r="AH100" s="2"/>
      <c r="AM100" s="2"/>
      <c r="AP100" s="2"/>
      <c r="AU100" s="2"/>
      <c r="AX100" s="2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</row>
    <row r="101" spans="2:158" x14ac:dyDescent="0.25">
      <c r="B101" s="1"/>
      <c r="G101" s="2"/>
      <c r="H101" s="2"/>
      <c r="I101" s="2"/>
      <c r="J101" s="2"/>
      <c r="K101" s="2"/>
      <c r="L101" s="2"/>
      <c r="M101" s="2"/>
      <c r="O101" s="2"/>
      <c r="P101" s="2"/>
      <c r="Q101" s="1"/>
      <c r="S101" s="2"/>
      <c r="V101" s="1"/>
      <c r="Y101" s="1"/>
      <c r="AD101" s="1"/>
      <c r="AE101" s="2"/>
      <c r="AG101" s="1"/>
      <c r="AH101" s="2"/>
      <c r="AM101" s="2"/>
      <c r="AP101" s="2"/>
      <c r="AU101" s="2"/>
      <c r="AX101" s="2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</row>
    <row r="102" spans="2:158" x14ac:dyDescent="0.25">
      <c r="B102" s="1"/>
      <c r="G102" s="2"/>
      <c r="H102" s="2"/>
      <c r="I102" s="2"/>
      <c r="J102" s="2"/>
      <c r="K102" s="2"/>
      <c r="L102" s="2"/>
      <c r="M102" s="2"/>
      <c r="O102" s="2"/>
      <c r="P102" s="2"/>
      <c r="Q102" s="1"/>
      <c r="S102" s="2"/>
      <c r="V102" s="1"/>
      <c r="Y102" s="1"/>
      <c r="AD102" s="1"/>
      <c r="AE102" s="2"/>
      <c r="AG102" s="1"/>
      <c r="AH102" s="2"/>
      <c r="AM102" s="2"/>
      <c r="AP102" s="2"/>
      <c r="AU102" s="2"/>
      <c r="AX102" s="2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</row>
    <row r="103" spans="2:158" x14ac:dyDescent="0.25">
      <c r="B103" s="1"/>
      <c r="G103" s="2"/>
      <c r="H103" s="2"/>
      <c r="I103" s="2"/>
      <c r="J103" s="2"/>
      <c r="K103" s="2"/>
      <c r="L103" s="2"/>
      <c r="M103" s="2"/>
      <c r="O103" s="2"/>
      <c r="P103" s="2"/>
      <c r="Q103" s="1"/>
      <c r="S103" s="2"/>
      <c r="V103" s="1"/>
      <c r="Y103" s="1"/>
      <c r="AD103" s="1"/>
      <c r="AE103" s="2"/>
      <c r="AG103" s="1"/>
      <c r="AH103" s="2"/>
      <c r="AM103" s="2"/>
      <c r="AP103" s="2"/>
      <c r="AU103" s="2"/>
      <c r="AX103" s="2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</row>
    <row r="104" spans="2:158" x14ac:dyDescent="0.25">
      <c r="B104" s="1"/>
      <c r="G104" s="2"/>
      <c r="H104" s="2"/>
      <c r="I104" s="2"/>
      <c r="J104" s="2"/>
      <c r="K104" s="2"/>
      <c r="L104" s="2"/>
      <c r="M104" s="2"/>
      <c r="O104" s="2"/>
      <c r="P104" s="2"/>
      <c r="Q104" s="1"/>
      <c r="S104" s="2"/>
      <c r="V104" s="1"/>
      <c r="Y104" s="1"/>
      <c r="AD104" s="1"/>
      <c r="AE104" s="2"/>
      <c r="AG104" s="1"/>
      <c r="AH104" s="2"/>
      <c r="AM104" s="2"/>
      <c r="AP104" s="2"/>
      <c r="AU104" s="2"/>
      <c r="AX104" s="2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</row>
    <row r="105" spans="2:158" x14ac:dyDescent="0.25">
      <c r="B105" s="1"/>
      <c r="G105" s="2"/>
      <c r="H105" s="2"/>
      <c r="I105" s="2"/>
      <c r="J105" s="2"/>
      <c r="K105" s="2"/>
      <c r="L105" s="2"/>
      <c r="M105" s="2"/>
      <c r="O105" s="2"/>
      <c r="P105" s="2"/>
      <c r="Q105" s="1"/>
      <c r="S105" s="2"/>
      <c r="V105" s="1"/>
      <c r="Y105" s="1"/>
      <c r="AD105" s="1"/>
      <c r="AE105" s="2"/>
      <c r="AG105" s="1"/>
      <c r="AH105" s="2"/>
      <c r="AM105" s="2"/>
      <c r="AP105" s="2"/>
      <c r="AU105" s="2"/>
      <c r="AX105" s="2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</row>
    <row r="106" spans="2:158" x14ac:dyDescent="0.25">
      <c r="B106" s="1"/>
      <c r="G106" s="2"/>
      <c r="H106" s="2"/>
      <c r="I106" s="2"/>
      <c r="J106" s="2"/>
      <c r="K106" s="2"/>
      <c r="L106" s="2"/>
      <c r="M106" s="2"/>
      <c r="O106" s="2"/>
      <c r="P106" s="2"/>
      <c r="Q106" s="1"/>
      <c r="S106" s="2"/>
      <c r="V106" s="1"/>
      <c r="Y106" s="1"/>
      <c r="AD106" s="1"/>
      <c r="AE106" s="2"/>
      <c r="AG106" s="1"/>
      <c r="AH106" s="2"/>
      <c r="AM106" s="2"/>
      <c r="AP106" s="2"/>
      <c r="AU106" s="2"/>
      <c r="AX106" s="2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</row>
    <row r="107" spans="2:158" x14ac:dyDescent="0.25">
      <c r="B107" s="1"/>
      <c r="G107" s="2"/>
      <c r="H107" s="2"/>
      <c r="I107" s="2"/>
      <c r="J107" s="2"/>
      <c r="K107" s="2"/>
      <c r="L107" s="2"/>
      <c r="M107" s="2"/>
      <c r="O107" s="2"/>
      <c r="P107" s="2"/>
      <c r="Q107" s="1"/>
      <c r="S107" s="2"/>
      <c r="V107" s="1"/>
      <c r="Y107" s="1"/>
      <c r="AD107" s="1"/>
      <c r="AE107" s="2"/>
      <c r="AG107" s="1"/>
      <c r="AH107" s="2"/>
      <c r="AM107" s="2"/>
      <c r="AP107" s="2"/>
      <c r="AU107" s="2"/>
      <c r="AX107" s="2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</row>
    <row r="108" spans="2:158" x14ac:dyDescent="0.25">
      <c r="B108" s="1"/>
      <c r="G108" s="2"/>
      <c r="H108" s="2"/>
      <c r="I108" s="2"/>
      <c r="J108" s="2"/>
      <c r="K108" s="2"/>
      <c r="L108" s="2"/>
      <c r="M108" s="2"/>
      <c r="O108" s="2"/>
      <c r="P108" s="2"/>
      <c r="Q108" s="1"/>
      <c r="S108" s="2"/>
      <c r="V108" s="1"/>
      <c r="Y108" s="1"/>
      <c r="AD108" s="1"/>
      <c r="AE108" s="2"/>
      <c r="AG108" s="1"/>
      <c r="AH108" s="2"/>
      <c r="AM108" s="2"/>
      <c r="AP108" s="2"/>
      <c r="AU108" s="2"/>
      <c r="AX108" s="2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</row>
    <row r="109" spans="2:158" x14ac:dyDescent="0.25">
      <c r="B109" s="1"/>
      <c r="G109" s="2"/>
      <c r="H109" s="2"/>
      <c r="I109" s="2"/>
      <c r="J109" s="2"/>
      <c r="K109" s="2"/>
      <c r="L109" s="2"/>
      <c r="M109" s="2"/>
      <c r="O109" s="2"/>
      <c r="P109" s="2"/>
      <c r="Q109" s="1"/>
      <c r="S109" s="2"/>
      <c r="V109" s="1"/>
      <c r="Y109" s="1"/>
      <c r="AD109" s="1"/>
      <c r="AE109" s="2"/>
      <c r="AG109" s="1"/>
      <c r="AH109" s="2"/>
      <c r="AM109" s="2"/>
      <c r="AP109" s="2"/>
      <c r="AU109" s="2"/>
      <c r="AX109" s="2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</row>
    <row r="110" spans="2:158" x14ac:dyDescent="0.25">
      <c r="B110" s="1"/>
      <c r="G110" s="2"/>
      <c r="H110" s="2"/>
      <c r="I110" s="2"/>
      <c r="J110" s="2"/>
      <c r="K110" s="2"/>
      <c r="L110" s="2"/>
      <c r="M110" s="2"/>
      <c r="O110" s="2"/>
      <c r="P110" s="2"/>
      <c r="Q110" s="1"/>
      <c r="S110" s="2"/>
      <c r="V110" s="1"/>
      <c r="Y110" s="1"/>
      <c r="AD110" s="1"/>
      <c r="AE110" s="2"/>
      <c r="AG110" s="1"/>
      <c r="AH110" s="2"/>
      <c r="AM110" s="2"/>
      <c r="AP110" s="2"/>
      <c r="AU110" s="2"/>
      <c r="AX110" s="2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</row>
    <row r="111" spans="2:158" x14ac:dyDescent="0.25">
      <c r="B111" s="1"/>
      <c r="G111" s="2"/>
      <c r="H111" s="2"/>
      <c r="I111" s="2"/>
      <c r="J111" s="2"/>
      <c r="K111" s="2"/>
      <c r="L111" s="2"/>
      <c r="M111" s="2"/>
      <c r="O111" s="2"/>
      <c r="P111" s="2"/>
      <c r="Q111" s="1"/>
      <c r="S111" s="2"/>
      <c r="V111" s="1"/>
      <c r="Y111" s="1"/>
      <c r="AD111" s="1"/>
      <c r="AE111" s="2"/>
      <c r="AG111" s="1"/>
      <c r="AH111" s="2"/>
      <c r="AM111" s="2"/>
      <c r="AP111" s="2"/>
      <c r="AU111" s="2"/>
      <c r="AX111" s="2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</row>
    <row r="112" spans="2:158" x14ac:dyDescent="0.25">
      <c r="B112" s="1"/>
      <c r="G112" s="2"/>
      <c r="H112" s="2"/>
      <c r="I112" s="2"/>
      <c r="J112" s="2"/>
      <c r="K112" s="2"/>
      <c r="L112" s="2"/>
      <c r="M112" s="2"/>
      <c r="O112" s="2"/>
      <c r="P112" s="2"/>
      <c r="Q112" s="1"/>
      <c r="S112" s="2"/>
      <c r="V112" s="1"/>
      <c r="Y112" s="1"/>
      <c r="AD112" s="1"/>
      <c r="AE112" s="2"/>
      <c r="AG112" s="1"/>
      <c r="AH112" s="2"/>
      <c r="AM112" s="2"/>
      <c r="AP112" s="2"/>
      <c r="AU112" s="2"/>
      <c r="AX112" s="2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</row>
    <row r="113" spans="2:158" x14ac:dyDescent="0.25">
      <c r="B113" s="1"/>
      <c r="G113" s="2"/>
      <c r="H113" s="2"/>
      <c r="I113" s="2"/>
      <c r="J113" s="2"/>
      <c r="K113" s="2"/>
      <c r="L113" s="2"/>
      <c r="M113" s="2"/>
      <c r="O113" s="2"/>
      <c r="P113" s="2"/>
      <c r="Q113" s="1"/>
      <c r="S113" s="2"/>
      <c r="V113" s="1"/>
      <c r="Y113" s="1"/>
      <c r="AD113" s="1"/>
      <c r="AE113" s="2"/>
      <c r="AG113" s="1"/>
      <c r="AH113" s="2"/>
      <c r="AM113" s="2"/>
      <c r="AP113" s="2"/>
      <c r="AU113" s="2"/>
      <c r="AX113" s="2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</row>
    <row r="114" spans="2:158" x14ac:dyDescent="0.25">
      <c r="B114" s="1"/>
      <c r="G114" s="2"/>
      <c r="H114" s="2"/>
      <c r="I114" s="2"/>
      <c r="J114" s="2"/>
      <c r="K114" s="2"/>
      <c r="L114" s="2"/>
      <c r="M114" s="2"/>
      <c r="O114" s="2"/>
      <c r="P114" s="2"/>
      <c r="Q114" s="1"/>
      <c r="S114" s="2"/>
      <c r="V114" s="1"/>
      <c r="Y114" s="1"/>
      <c r="AD114" s="1"/>
      <c r="AE114" s="2"/>
      <c r="AG114" s="1"/>
      <c r="AH114" s="2"/>
      <c r="AM114" s="2"/>
      <c r="AP114" s="2"/>
      <c r="AU114" s="2"/>
      <c r="AX114" s="2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</row>
    <row r="115" spans="2:158" x14ac:dyDescent="0.25">
      <c r="B115" s="1"/>
      <c r="G115" s="2"/>
      <c r="H115" s="2"/>
      <c r="I115" s="2"/>
      <c r="J115" s="2"/>
      <c r="K115" s="2"/>
      <c r="L115" s="2"/>
      <c r="M115" s="2"/>
      <c r="O115" s="2"/>
      <c r="P115" s="2"/>
      <c r="Q115" s="1"/>
      <c r="S115" s="2"/>
      <c r="V115" s="1"/>
      <c r="Y115" s="1"/>
      <c r="AD115" s="1"/>
      <c r="AE115" s="2"/>
      <c r="AG115" s="1"/>
      <c r="AH115" s="2"/>
      <c r="AM115" s="2"/>
      <c r="AP115" s="2"/>
      <c r="AU115" s="2"/>
      <c r="AX115" s="2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</row>
    <row r="116" spans="2:158" x14ac:dyDescent="0.25">
      <c r="B116" s="1"/>
      <c r="G116" s="2"/>
      <c r="H116" s="2"/>
      <c r="I116" s="2"/>
      <c r="J116" s="2"/>
      <c r="K116" s="2"/>
      <c r="L116" s="2"/>
      <c r="M116" s="2"/>
      <c r="O116" s="2"/>
      <c r="P116" s="2"/>
      <c r="Q116" s="1"/>
      <c r="S116" s="2"/>
      <c r="V116" s="1"/>
      <c r="Y116" s="1"/>
      <c r="AD116" s="1"/>
      <c r="AE116" s="2"/>
      <c r="AG116" s="1"/>
      <c r="AH116" s="2"/>
      <c r="AM116" s="2"/>
      <c r="AP116" s="2"/>
      <c r="AU116" s="2"/>
      <c r="AX116" s="2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</row>
    <row r="117" spans="2:158" x14ac:dyDescent="0.25">
      <c r="B117" s="1"/>
      <c r="G117" s="2"/>
      <c r="H117" s="2"/>
      <c r="I117" s="2"/>
      <c r="J117" s="2"/>
      <c r="K117" s="2"/>
      <c r="L117" s="2"/>
      <c r="M117" s="2"/>
      <c r="O117" s="2"/>
      <c r="P117" s="2"/>
      <c r="Q117" s="1"/>
      <c r="S117" s="2"/>
      <c r="V117" s="1"/>
      <c r="Y117" s="1"/>
      <c r="AD117" s="1"/>
      <c r="AE117" s="2"/>
      <c r="AG117" s="1"/>
      <c r="AH117" s="2"/>
      <c r="AM117" s="2"/>
      <c r="AP117" s="2"/>
      <c r="AU117" s="2"/>
      <c r="AX117" s="2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</row>
    <row r="118" spans="2:158" x14ac:dyDescent="0.25">
      <c r="B118" s="1"/>
      <c r="G118" s="2"/>
      <c r="H118" s="2"/>
      <c r="I118" s="2"/>
      <c r="J118" s="2"/>
      <c r="K118" s="2"/>
      <c r="L118" s="2"/>
      <c r="M118" s="2"/>
      <c r="O118" s="2"/>
      <c r="P118" s="2"/>
      <c r="Q118" s="1"/>
      <c r="S118" s="2"/>
      <c r="V118" s="1"/>
      <c r="Y118" s="1"/>
      <c r="AD118" s="1"/>
      <c r="AE118" s="2"/>
      <c r="AG118" s="1"/>
      <c r="AH118" s="2"/>
      <c r="AM118" s="2"/>
      <c r="AP118" s="2"/>
      <c r="AU118" s="2"/>
      <c r="AX118" s="2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</row>
    <row r="119" spans="2:158" x14ac:dyDescent="0.25">
      <c r="B119" s="1"/>
      <c r="G119" s="2"/>
      <c r="H119" s="2"/>
      <c r="I119" s="2"/>
      <c r="J119" s="2"/>
      <c r="K119" s="2"/>
      <c r="L119" s="2"/>
      <c r="M119" s="2"/>
      <c r="O119" s="2"/>
      <c r="P119" s="2"/>
      <c r="Q119" s="1"/>
      <c r="S119" s="2"/>
      <c r="V119" s="1"/>
      <c r="Y119" s="1"/>
      <c r="AD119" s="1"/>
      <c r="AE119" s="2"/>
      <c r="AG119" s="1"/>
      <c r="AH119" s="2"/>
      <c r="AM119" s="2"/>
      <c r="AP119" s="2"/>
      <c r="AU119" s="2"/>
      <c r="AX119" s="2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</row>
    <row r="120" spans="2:158" x14ac:dyDescent="0.25">
      <c r="B120" s="1"/>
      <c r="G120" s="2"/>
      <c r="H120" s="2"/>
      <c r="I120" s="2"/>
      <c r="J120" s="2"/>
      <c r="K120" s="2"/>
      <c r="L120" s="2"/>
      <c r="M120" s="2"/>
      <c r="O120" s="2"/>
      <c r="P120" s="2"/>
      <c r="Q120" s="1"/>
      <c r="S120" s="2"/>
      <c r="V120" s="1"/>
      <c r="Y120" s="1"/>
      <c r="AD120" s="1"/>
      <c r="AE120" s="2"/>
      <c r="AG120" s="1"/>
      <c r="AH120" s="2"/>
      <c r="AM120" s="2"/>
      <c r="AP120" s="2"/>
      <c r="AU120" s="2"/>
      <c r="AX120" s="2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</row>
    <row r="121" spans="2:158" x14ac:dyDescent="0.25">
      <c r="B121" s="1"/>
      <c r="G121" s="2"/>
      <c r="H121" s="2"/>
      <c r="I121" s="2"/>
      <c r="J121" s="2"/>
      <c r="K121" s="2"/>
      <c r="L121" s="2"/>
      <c r="M121" s="2"/>
      <c r="O121" s="2"/>
      <c r="P121" s="2"/>
      <c r="Q121" s="1"/>
      <c r="S121" s="2"/>
      <c r="V121" s="1"/>
      <c r="Y121" s="1"/>
      <c r="AD121" s="1"/>
      <c r="AE121" s="2"/>
      <c r="AG121" s="1"/>
      <c r="AH121" s="2"/>
      <c r="AM121" s="2"/>
      <c r="AP121" s="2"/>
      <c r="AU121" s="2"/>
      <c r="AX121" s="2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</row>
    <row r="122" spans="2:158" x14ac:dyDescent="0.25">
      <c r="B122" s="1"/>
      <c r="G122" s="2"/>
      <c r="H122" s="2"/>
      <c r="I122" s="2"/>
      <c r="J122" s="2"/>
      <c r="K122" s="2"/>
      <c r="L122" s="2"/>
      <c r="M122" s="2"/>
      <c r="O122" s="2"/>
      <c r="P122" s="2"/>
      <c r="Q122" s="1"/>
      <c r="S122" s="2"/>
      <c r="V122" s="1"/>
      <c r="Y122" s="1"/>
      <c r="AD122" s="1"/>
      <c r="AE122" s="2"/>
      <c r="AG122" s="1"/>
      <c r="AH122" s="2"/>
      <c r="AM122" s="2"/>
      <c r="AP122" s="2"/>
      <c r="AU122" s="2"/>
      <c r="AX122" s="2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</row>
    <row r="123" spans="2:158" x14ac:dyDescent="0.25">
      <c r="B123" s="1"/>
      <c r="G123" s="2"/>
      <c r="H123" s="2"/>
      <c r="I123" s="2"/>
      <c r="J123" s="2"/>
      <c r="K123" s="2"/>
      <c r="L123" s="2"/>
      <c r="M123" s="2"/>
      <c r="O123" s="2"/>
      <c r="P123" s="2"/>
      <c r="Q123" s="1"/>
      <c r="S123" s="2"/>
      <c r="V123" s="1"/>
      <c r="Y123" s="1"/>
      <c r="AD123" s="1"/>
      <c r="AE123" s="2"/>
      <c r="AG123" s="1"/>
      <c r="AH123" s="2"/>
      <c r="AM123" s="2"/>
      <c r="AP123" s="2"/>
      <c r="AU123" s="2"/>
      <c r="AX123" s="2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</row>
    <row r="124" spans="2:158" x14ac:dyDescent="0.25">
      <c r="B124" s="1"/>
      <c r="G124" s="2"/>
      <c r="H124" s="2"/>
      <c r="I124" s="2"/>
      <c r="J124" s="2"/>
      <c r="K124" s="2"/>
      <c r="L124" s="2"/>
      <c r="M124" s="2"/>
      <c r="O124" s="2"/>
      <c r="P124" s="2"/>
      <c r="Q124" s="1"/>
      <c r="S124" s="2"/>
      <c r="V124" s="1"/>
      <c r="Y124" s="1"/>
      <c r="AD124" s="1"/>
      <c r="AE124" s="2"/>
      <c r="AG124" s="1"/>
      <c r="AH124" s="2"/>
      <c r="AM124" s="2"/>
      <c r="AP124" s="2"/>
      <c r="AU124" s="2"/>
      <c r="AX124" s="2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</row>
    <row r="125" spans="2:158" x14ac:dyDescent="0.25">
      <c r="B125" s="1"/>
      <c r="G125" s="2"/>
      <c r="H125" s="2"/>
      <c r="I125" s="2"/>
      <c r="J125" s="2"/>
      <c r="K125" s="2"/>
      <c r="L125" s="2"/>
      <c r="M125" s="2"/>
      <c r="O125" s="2"/>
      <c r="P125" s="2"/>
      <c r="Q125" s="1"/>
      <c r="S125" s="2"/>
      <c r="V125" s="1"/>
      <c r="Y125" s="1"/>
      <c r="AD125" s="1"/>
      <c r="AE125" s="2"/>
      <c r="AG125" s="1"/>
      <c r="AH125" s="2"/>
      <c r="AM125" s="2"/>
      <c r="AP125" s="2"/>
      <c r="AU125" s="2"/>
      <c r="AX125" s="2"/>
      <c r="DS125" s="1"/>
      <c r="DT125" s="1"/>
      <c r="DU125" s="1"/>
      <c r="DV125" s="1"/>
      <c r="DW125" s="1"/>
      <c r="DX125" s="1"/>
      <c r="DY125" s="1"/>
      <c r="DZ125" s="1"/>
      <c r="EA125" s="1"/>
      <c r="EB125" s="1"/>
      <c r="EC125" s="1"/>
      <c r="ED125" s="1"/>
      <c r="EE125" s="1"/>
      <c r="EF125" s="1"/>
      <c r="EG125" s="1"/>
      <c r="EH125" s="1"/>
      <c r="EI125" s="1"/>
      <c r="EL125" s="2"/>
      <c r="EM125" s="2"/>
      <c r="EN125" s="2"/>
      <c r="EO125" s="2"/>
      <c r="EP125" s="2"/>
      <c r="EQ125" s="2"/>
      <c r="ER125" s="2"/>
      <c r="ES125" s="2"/>
      <c r="ET125" s="2"/>
      <c r="EU125" s="2"/>
      <c r="EV125" s="2"/>
      <c r="EW125" s="2"/>
      <c r="EX125" s="2"/>
      <c r="EY125" s="2"/>
      <c r="EZ125" s="2"/>
      <c r="FA125" s="2"/>
      <c r="FB125" s="2"/>
    </row>
    <row r="126" spans="2:158" x14ac:dyDescent="0.25">
      <c r="B126" s="1"/>
      <c r="G126" s="2"/>
      <c r="H126" s="2"/>
      <c r="I126" s="2"/>
      <c r="J126" s="2"/>
      <c r="K126" s="2"/>
      <c r="L126" s="2"/>
      <c r="M126" s="2"/>
      <c r="O126" s="2"/>
      <c r="P126" s="2"/>
      <c r="Q126" s="1"/>
      <c r="S126" s="2"/>
      <c r="V126" s="1"/>
      <c r="Y126" s="1"/>
      <c r="AD126" s="1"/>
      <c r="AE126" s="2"/>
      <c r="AG126" s="1"/>
      <c r="AH126" s="2"/>
      <c r="AM126" s="2"/>
      <c r="AP126" s="2"/>
      <c r="AU126" s="2"/>
      <c r="AX126" s="2"/>
      <c r="DS126" s="1"/>
      <c r="DT126" s="1"/>
      <c r="DU126" s="1"/>
      <c r="DV126" s="1"/>
      <c r="DW126" s="1"/>
      <c r="DX126" s="1"/>
      <c r="DY126" s="1"/>
      <c r="DZ126" s="1"/>
      <c r="EA126" s="1"/>
      <c r="EB126" s="1"/>
      <c r="EC126" s="1"/>
      <c r="ED126" s="1"/>
      <c r="EE126" s="1"/>
      <c r="EF126" s="1"/>
      <c r="EG126" s="1"/>
      <c r="EH126" s="1"/>
      <c r="EI126" s="1"/>
      <c r="EL126" s="2"/>
      <c r="EM126" s="2"/>
      <c r="EN126" s="2"/>
      <c r="EO126" s="2"/>
      <c r="EP126" s="2"/>
      <c r="EQ126" s="2"/>
      <c r="ER126" s="2"/>
      <c r="ES126" s="2"/>
      <c r="ET126" s="2"/>
      <c r="EU126" s="2"/>
      <c r="EV126" s="2"/>
      <c r="EW126" s="2"/>
      <c r="EX126" s="2"/>
      <c r="EY126" s="2"/>
      <c r="EZ126" s="2"/>
      <c r="FA126" s="2"/>
      <c r="FB126" s="2"/>
    </row>
    <row r="127" spans="2:158" x14ac:dyDescent="0.25">
      <c r="B127" s="1"/>
      <c r="G127" s="2"/>
      <c r="H127" s="2"/>
      <c r="I127" s="2"/>
      <c r="J127" s="2"/>
      <c r="K127" s="2"/>
      <c r="L127" s="2"/>
      <c r="M127" s="2"/>
      <c r="O127" s="2"/>
      <c r="P127" s="2"/>
      <c r="Q127" s="1"/>
      <c r="S127" s="2"/>
      <c r="V127" s="1"/>
      <c r="Y127" s="1"/>
      <c r="AD127" s="1"/>
      <c r="AE127" s="2"/>
      <c r="AG127" s="1"/>
      <c r="AH127" s="2"/>
      <c r="AM127" s="2"/>
      <c r="AP127" s="2"/>
      <c r="AU127" s="2"/>
      <c r="AX127" s="2"/>
      <c r="DS127" s="1"/>
      <c r="DT127" s="1"/>
      <c r="DU127" s="1"/>
      <c r="DV127" s="1"/>
      <c r="DW127" s="1"/>
      <c r="DX127" s="1"/>
      <c r="DY127" s="1"/>
      <c r="DZ127" s="1"/>
      <c r="EA127" s="1"/>
      <c r="EB127" s="1"/>
      <c r="EC127" s="1"/>
      <c r="ED127" s="1"/>
      <c r="EE127" s="1"/>
      <c r="EF127" s="1"/>
      <c r="EG127" s="1"/>
      <c r="EH127" s="1"/>
      <c r="EI127" s="1"/>
      <c r="EL127" s="2"/>
      <c r="EM127" s="2"/>
      <c r="EN127" s="2"/>
      <c r="EO127" s="2"/>
      <c r="EP127" s="2"/>
      <c r="EQ127" s="2"/>
      <c r="ER127" s="2"/>
      <c r="ES127" s="2"/>
      <c r="ET127" s="2"/>
      <c r="EU127" s="2"/>
      <c r="EV127" s="2"/>
      <c r="EW127" s="2"/>
      <c r="EX127" s="2"/>
      <c r="EY127" s="2"/>
      <c r="EZ127" s="2"/>
      <c r="FA127" s="2"/>
      <c r="FB127" s="2"/>
    </row>
    <row r="128" spans="2:158" x14ac:dyDescent="0.25">
      <c r="B128" s="1"/>
      <c r="G128" s="2"/>
      <c r="H128" s="2"/>
      <c r="I128" s="2"/>
      <c r="J128" s="2"/>
      <c r="K128" s="2"/>
      <c r="L128" s="2"/>
      <c r="M128" s="2"/>
      <c r="O128" s="2"/>
      <c r="P128" s="2"/>
      <c r="Q128" s="1"/>
      <c r="S128" s="2"/>
      <c r="V128" s="1"/>
      <c r="Y128" s="1"/>
      <c r="AD128" s="1"/>
      <c r="AE128" s="2"/>
      <c r="AG128" s="1"/>
      <c r="AH128" s="2"/>
      <c r="AM128" s="2"/>
      <c r="AP128" s="2"/>
      <c r="AU128" s="2"/>
      <c r="AX128" s="2"/>
      <c r="DS128" s="1"/>
      <c r="DT128" s="1"/>
      <c r="DU128" s="1"/>
      <c r="DV128" s="1"/>
      <c r="DW128" s="1"/>
      <c r="DX128" s="1"/>
      <c r="DY128" s="1"/>
      <c r="DZ128" s="1"/>
      <c r="EA128" s="1"/>
      <c r="EB128" s="1"/>
      <c r="EC128" s="1"/>
      <c r="ED128" s="1"/>
      <c r="EE128" s="1"/>
      <c r="EF128" s="1"/>
      <c r="EG128" s="1"/>
      <c r="EH128" s="1"/>
      <c r="EI128" s="1"/>
      <c r="EL128" s="2"/>
      <c r="EM128" s="2"/>
      <c r="EN128" s="2"/>
      <c r="EO128" s="2"/>
      <c r="EP128" s="2"/>
      <c r="EQ128" s="2"/>
      <c r="ER128" s="2"/>
      <c r="ES128" s="2"/>
      <c r="ET128" s="2"/>
      <c r="EU128" s="2"/>
      <c r="EV128" s="2"/>
      <c r="EW128" s="2"/>
      <c r="EX128" s="2"/>
      <c r="EY128" s="2"/>
      <c r="EZ128" s="2"/>
      <c r="FA128" s="2"/>
      <c r="FB128" s="2"/>
    </row>
    <row r="129" spans="2:158" x14ac:dyDescent="0.25">
      <c r="B129" s="1"/>
      <c r="G129" s="2"/>
      <c r="H129" s="2"/>
      <c r="I129" s="2"/>
      <c r="J129" s="2"/>
      <c r="K129" s="2"/>
      <c r="L129" s="2"/>
      <c r="M129" s="2"/>
      <c r="O129" s="2"/>
      <c r="P129" s="2"/>
      <c r="Q129" s="1"/>
      <c r="S129" s="2"/>
      <c r="V129" s="1"/>
      <c r="Y129" s="1"/>
      <c r="AD129" s="1"/>
      <c r="AE129" s="2"/>
      <c r="AG129" s="1"/>
      <c r="AH129" s="2"/>
      <c r="AM129" s="2"/>
      <c r="AP129" s="2"/>
      <c r="AU129" s="2"/>
      <c r="AX129" s="2"/>
      <c r="DS129" s="1"/>
      <c r="DT129" s="1"/>
      <c r="DU129" s="1"/>
      <c r="DV129" s="1"/>
      <c r="DW129" s="1"/>
      <c r="DX129" s="1"/>
      <c r="DY129" s="1"/>
      <c r="DZ129" s="1"/>
      <c r="EA129" s="1"/>
      <c r="EB129" s="1"/>
      <c r="EC129" s="1"/>
      <c r="ED129" s="1"/>
      <c r="EE129" s="1"/>
      <c r="EF129" s="1"/>
      <c r="EG129" s="1"/>
      <c r="EH129" s="1"/>
      <c r="EI129" s="1"/>
      <c r="EL129" s="2"/>
      <c r="EM129" s="2"/>
      <c r="EN129" s="2"/>
      <c r="EO129" s="2"/>
      <c r="EP129" s="2"/>
      <c r="EQ129" s="2"/>
      <c r="ER129" s="2"/>
      <c r="ES129" s="2"/>
      <c r="ET129" s="2"/>
      <c r="EU129" s="2"/>
      <c r="EV129" s="2"/>
      <c r="EW129" s="2"/>
      <c r="EX129" s="2"/>
      <c r="EY129" s="2"/>
      <c r="EZ129" s="2"/>
      <c r="FA129" s="2"/>
      <c r="FB129" s="2"/>
    </row>
    <row r="130" spans="2:158" x14ac:dyDescent="0.25">
      <c r="B130" s="1"/>
      <c r="G130" s="2"/>
      <c r="H130" s="2"/>
      <c r="I130" s="2"/>
      <c r="J130" s="2"/>
      <c r="K130" s="2"/>
      <c r="L130" s="2"/>
      <c r="M130" s="2"/>
      <c r="O130" s="2"/>
      <c r="P130" s="2"/>
      <c r="Q130" s="1"/>
      <c r="S130" s="2"/>
      <c r="V130" s="1"/>
      <c r="Y130" s="1"/>
      <c r="AD130" s="1"/>
      <c r="AE130" s="2"/>
      <c r="AG130" s="1"/>
      <c r="AH130" s="2"/>
      <c r="AM130" s="2"/>
      <c r="AP130" s="2"/>
      <c r="AU130" s="2"/>
      <c r="AX130" s="2"/>
      <c r="DS130" s="1"/>
      <c r="DT130" s="1"/>
      <c r="DU130" s="1"/>
      <c r="DV130" s="1"/>
      <c r="DW130" s="1"/>
      <c r="DX130" s="1"/>
      <c r="DY130" s="1"/>
      <c r="DZ130" s="1"/>
      <c r="EA130" s="1"/>
      <c r="EB130" s="1"/>
      <c r="EC130" s="1"/>
      <c r="ED130" s="1"/>
      <c r="EE130" s="1"/>
      <c r="EF130" s="1"/>
      <c r="EG130" s="1"/>
      <c r="EH130" s="1"/>
      <c r="EI130" s="1"/>
      <c r="EL130" s="2"/>
      <c r="EM130" s="2"/>
      <c r="EN130" s="2"/>
      <c r="EO130" s="2"/>
      <c r="EP130" s="2"/>
      <c r="EQ130" s="2"/>
      <c r="ER130" s="2"/>
      <c r="ES130" s="2"/>
      <c r="ET130" s="2"/>
      <c r="EU130" s="2"/>
      <c r="EV130" s="2"/>
      <c r="EW130" s="2"/>
      <c r="EX130" s="2"/>
      <c r="EY130" s="2"/>
      <c r="EZ130" s="2"/>
      <c r="FA130" s="2"/>
      <c r="FB130" s="2"/>
    </row>
    <row r="131" spans="2:158" x14ac:dyDescent="0.25">
      <c r="B131" s="1"/>
      <c r="G131" s="2"/>
      <c r="H131" s="2"/>
      <c r="I131" s="2"/>
      <c r="J131" s="2"/>
      <c r="K131" s="2"/>
      <c r="L131" s="2"/>
      <c r="M131" s="2"/>
      <c r="O131" s="2"/>
      <c r="P131" s="2"/>
      <c r="Q131" s="1"/>
      <c r="S131" s="2"/>
      <c r="V131" s="1"/>
      <c r="Y131" s="1"/>
      <c r="AD131" s="1"/>
      <c r="AE131" s="2"/>
      <c r="AG131" s="1"/>
      <c r="AH131" s="2"/>
      <c r="AM131" s="2"/>
      <c r="AP131" s="2"/>
      <c r="AU131" s="2"/>
      <c r="AX131" s="2"/>
      <c r="DS131" s="1"/>
      <c r="DT131" s="1"/>
      <c r="DU131" s="1"/>
      <c r="DV131" s="1"/>
      <c r="DW131" s="1"/>
      <c r="DX131" s="1"/>
      <c r="DY131" s="1"/>
      <c r="DZ131" s="1"/>
      <c r="EA131" s="1"/>
      <c r="EB131" s="1"/>
      <c r="EC131" s="1"/>
      <c r="ED131" s="1"/>
      <c r="EE131" s="1"/>
      <c r="EF131" s="1"/>
      <c r="EG131" s="1"/>
      <c r="EH131" s="1"/>
      <c r="EI131" s="1"/>
      <c r="EL131" s="2"/>
      <c r="EM131" s="2"/>
      <c r="EN131" s="2"/>
      <c r="EO131" s="2"/>
      <c r="EP131" s="2"/>
      <c r="EQ131" s="2"/>
      <c r="ER131" s="2"/>
      <c r="ES131" s="2"/>
      <c r="ET131" s="2"/>
      <c r="EU131" s="2"/>
      <c r="EV131" s="2"/>
      <c r="EW131" s="2"/>
      <c r="EX131" s="2"/>
      <c r="EY131" s="2"/>
      <c r="EZ131" s="2"/>
      <c r="FA131" s="2"/>
      <c r="FB131" s="2"/>
    </row>
    <row r="132" spans="2:158" x14ac:dyDescent="0.25">
      <c r="B132" s="1"/>
      <c r="G132" s="2"/>
      <c r="H132" s="2"/>
      <c r="I132" s="2"/>
      <c r="J132" s="2"/>
      <c r="K132" s="2"/>
      <c r="L132" s="2"/>
      <c r="M132" s="2"/>
      <c r="O132" s="2"/>
      <c r="P132" s="2"/>
      <c r="Q132" s="1"/>
      <c r="S132" s="2"/>
      <c r="V132" s="1"/>
      <c r="Y132" s="1"/>
      <c r="AD132" s="1"/>
      <c r="AE132" s="2"/>
      <c r="AG132" s="1"/>
      <c r="AH132" s="2"/>
      <c r="AM132" s="2"/>
      <c r="AP132" s="2"/>
      <c r="AU132" s="2"/>
      <c r="AX132" s="2"/>
      <c r="DS132" s="1"/>
      <c r="DT132" s="1"/>
      <c r="DU132" s="1"/>
      <c r="DV132" s="1"/>
      <c r="DW132" s="1"/>
      <c r="DX132" s="1"/>
      <c r="DY132" s="1"/>
      <c r="DZ132" s="1"/>
      <c r="EA132" s="1"/>
      <c r="EB132" s="1"/>
      <c r="EC132" s="1"/>
      <c r="ED132" s="1"/>
      <c r="EE132" s="1"/>
      <c r="EF132" s="1"/>
      <c r="EG132" s="1"/>
      <c r="EH132" s="1"/>
      <c r="EI132" s="1"/>
      <c r="EL132" s="2"/>
      <c r="EM132" s="2"/>
      <c r="EN132" s="2"/>
      <c r="EO132" s="2"/>
      <c r="EP132" s="2"/>
      <c r="EQ132" s="2"/>
      <c r="ER132" s="2"/>
      <c r="ES132" s="2"/>
      <c r="ET132" s="2"/>
      <c r="EU132" s="2"/>
      <c r="EV132" s="2"/>
      <c r="EW132" s="2"/>
      <c r="EX132" s="2"/>
      <c r="EY132" s="2"/>
      <c r="EZ132" s="2"/>
      <c r="FA132" s="2"/>
      <c r="FB132" s="2"/>
    </row>
    <row r="133" spans="2:158" x14ac:dyDescent="0.25">
      <c r="B133" s="1"/>
      <c r="G133" s="2"/>
      <c r="H133" s="2"/>
      <c r="I133" s="2"/>
      <c r="J133" s="2"/>
      <c r="K133" s="2"/>
      <c r="L133" s="2"/>
      <c r="M133" s="2"/>
      <c r="O133" s="2"/>
      <c r="P133" s="2"/>
      <c r="Q133" s="1"/>
      <c r="S133" s="2"/>
      <c r="V133" s="1"/>
      <c r="Y133" s="1"/>
      <c r="AD133" s="1"/>
      <c r="AE133" s="2"/>
      <c r="AG133" s="1"/>
      <c r="AH133" s="2"/>
      <c r="AM133" s="2"/>
      <c r="AP133" s="2"/>
      <c r="AU133" s="2"/>
      <c r="AX133" s="2"/>
      <c r="DS133" s="1"/>
      <c r="DT133" s="1"/>
      <c r="DU133" s="1"/>
      <c r="DV133" s="1"/>
      <c r="DW133" s="1"/>
      <c r="DX133" s="1"/>
      <c r="DY133" s="1"/>
      <c r="DZ133" s="1"/>
      <c r="EA133" s="1"/>
      <c r="EB133" s="1"/>
      <c r="EC133" s="1"/>
      <c r="ED133" s="1"/>
      <c r="EE133" s="1"/>
      <c r="EF133" s="1"/>
      <c r="EG133" s="1"/>
      <c r="EH133" s="1"/>
      <c r="EI133" s="1"/>
      <c r="EL133" s="2"/>
      <c r="EM133" s="2"/>
      <c r="EN133" s="2"/>
      <c r="EO133" s="2"/>
      <c r="EP133" s="2"/>
      <c r="EQ133" s="2"/>
      <c r="ER133" s="2"/>
      <c r="ES133" s="2"/>
      <c r="ET133" s="2"/>
      <c r="EU133" s="2"/>
      <c r="EV133" s="2"/>
      <c r="EW133" s="2"/>
      <c r="EX133" s="2"/>
      <c r="EY133" s="2"/>
      <c r="EZ133" s="2"/>
      <c r="FA133" s="2"/>
      <c r="FB133" s="2"/>
    </row>
    <row r="134" spans="2:158" x14ac:dyDescent="0.25">
      <c r="B134" s="1"/>
      <c r="G134" s="2"/>
      <c r="H134" s="2"/>
      <c r="I134" s="2"/>
      <c r="J134" s="2"/>
      <c r="K134" s="2"/>
      <c r="L134" s="2"/>
      <c r="M134" s="2"/>
      <c r="O134" s="2"/>
      <c r="P134" s="2"/>
      <c r="Q134" s="1"/>
      <c r="S134" s="2"/>
      <c r="V134" s="1"/>
      <c r="Y134" s="1"/>
      <c r="AD134" s="1"/>
      <c r="AE134" s="2"/>
      <c r="AG134" s="1"/>
      <c r="AH134" s="2"/>
      <c r="AM134" s="2"/>
      <c r="AP134" s="2"/>
      <c r="AU134" s="2"/>
      <c r="AX134" s="2"/>
      <c r="DS134" s="1"/>
      <c r="DT134" s="1"/>
      <c r="DU134" s="1"/>
      <c r="DV134" s="1"/>
      <c r="DW134" s="1"/>
      <c r="DX134" s="1"/>
      <c r="DY134" s="1"/>
      <c r="DZ134" s="1"/>
      <c r="EA134" s="1"/>
      <c r="EB134" s="1"/>
      <c r="EC134" s="1"/>
      <c r="ED134" s="1"/>
      <c r="EE134" s="1"/>
      <c r="EF134" s="1"/>
      <c r="EG134" s="1"/>
      <c r="EH134" s="1"/>
      <c r="EI134" s="1"/>
      <c r="EL134" s="2"/>
      <c r="EM134" s="2"/>
      <c r="EN134" s="2"/>
      <c r="EO134" s="2"/>
      <c r="EP134" s="2"/>
      <c r="EQ134" s="2"/>
      <c r="ER134" s="2"/>
      <c r="ES134" s="2"/>
      <c r="ET134" s="2"/>
      <c r="EU134" s="2"/>
      <c r="EV134" s="2"/>
      <c r="EW134" s="2"/>
      <c r="EX134" s="2"/>
      <c r="EY134" s="2"/>
      <c r="EZ134" s="2"/>
      <c r="FA134" s="2"/>
      <c r="FB134" s="2"/>
    </row>
    <row r="135" spans="2:158" x14ac:dyDescent="0.25">
      <c r="B135" s="1"/>
      <c r="G135" s="2"/>
      <c r="H135" s="2"/>
      <c r="I135" s="2"/>
      <c r="J135" s="2"/>
      <c r="K135" s="2"/>
      <c r="L135" s="2"/>
      <c r="M135" s="2"/>
      <c r="O135" s="2"/>
      <c r="P135" s="2"/>
      <c r="Q135" s="1"/>
      <c r="S135" s="2"/>
      <c r="V135" s="1"/>
      <c r="Y135" s="1"/>
      <c r="AD135" s="1"/>
      <c r="AE135" s="2"/>
      <c r="AG135" s="1"/>
      <c r="AH135" s="2"/>
      <c r="AM135" s="2"/>
      <c r="AP135" s="2"/>
      <c r="AU135" s="2"/>
      <c r="AX135" s="2"/>
      <c r="DS135" s="1"/>
      <c r="DT135" s="1"/>
      <c r="DU135" s="1"/>
      <c r="DV135" s="1"/>
      <c r="DW135" s="1"/>
      <c r="DX135" s="1"/>
      <c r="DY135" s="1"/>
      <c r="DZ135" s="1"/>
      <c r="EA135" s="1"/>
      <c r="EB135" s="1"/>
      <c r="EC135" s="1"/>
      <c r="ED135" s="1"/>
      <c r="EE135" s="1"/>
      <c r="EF135" s="1"/>
      <c r="EG135" s="1"/>
      <c r="EH135" s="1"/>
      <c r="EI135" s="1"/>
      <c r="EL135" s="2"/>
      <c r="EM135" s="2"/>
      <c r="EN135" s="2"/>
      <c r="EO135" s="2"/>
      <c r="EP135" s="2"/>
      <c r="EQ135" s="2"/>
      <c r="ER135" s="2"/>
      <c r="ES135" s="2"/>
      <c r="ET135" s="2"/>
      <c r="EU135" s="2"/>
      <c r="EV135" s="2"/>
      <c r="EW135" s="2"/>
      <c r="EX135" s="2"/>
      <c r="EY135" s="2"/>
      <c r="EZ135" s="2"/>
      <c r="FA135" s="2"/>
      <c r="FB135" s="2"/>
    </row>
    <row r="136" spans="2:158" x14ac:dyDescent="0.25">
      <c r="B136" s="1"/>
      <c r="G136" s="2"/>
      <c r="H136" s="2"/>
      <c r="I136" s="2"/>
      <c r="J136" s="2"/>
      <c r="K136" s="2"/>
      <c r="L136" s="2"/>
      <c r="M136" s="2"/>
      <c r="O136" s="2"/>
      <c r="P136" s="2"/>
      <c r="Q136" s="1"/>
      <c r="S136" s="2"/>
      <c r="V136" s="1"/>
      <c r="Y136" s="1"/>
      <c r="AD136" s="1"/>
      <c r="AE136" s="2"/>
      <c r="AG136" s="1"/>
      <c r="AH136" s="2"/>
      <c r="AM136" s="2"/>
      <c r="AP136" s="2"/>
      <c r="AU136" s="2"/>
      <c r="AX136" s="2"/>
      <c r="DS136" s="1"/>
      <c r="DT136" s="1"/>
      <c r="DU136" s="1"/>
      <c r="DV136" s="1"/>
      <c r="DW136" s="1"/>
      <c r="DX136" s="1"/>
      <c r="DY136" s="1"/>
      <c r="DZ136" s="1"/>
      <c r="EA136" s="1"/>
      <c r="EB136" s="1"/>
      <c r="EC136" s="1"/>
      <c r="ED136" s="1"/>
      <c r="EE136" s="1"/>
      <c r="EF136" s="1"/>
      <c r="EG136" s="1"/>
      <c r="EH136" s="1"/>
      <c r="EI136" s="1"/>
      <c r="EL136" s="2"/>
      <c r="EM136" s="2"/>
      <c r="EN136" s="2"/>
      <c r="EO136" s="2"/>
      <c r="EP136" s="2"/>
      <c r="EQ136" s="2"/>
      <c r="ER136" s="2"/>
      <c r="ES136" s="2"/>
      <c r="ET136" s="2"/>
      <c r="EU136" s="2"/>
      <c r="EV136" s="2"/>
      <c r="EW136" s="2"/>
      <c r="EX136" s="2"/>
      <c r="EY136" s="2"/>
      <c r="EZ136" s="2"/>
      <c r="FA136" s="2"/>
      <c r="FB136" s="2"/>
    </row>
    <row r="137" spans="2:158" x14ac:dyDescent="0.25">
      <c r="B137" s="1"/>
      <c r="G137" s="2"/>
      <c r="H137" s="2"/>
      <c r="I137" s="2"/>
      <c r="J137" s="2"/>
      <c r="K137" s="2"/>
      <c r="L137" s="2"/>
      <c r="M137" s="2"/>
      <c r="O137" s="2"/>
      <c r="P137" s="2"/>
      <c r="Q137" s="1"/>
      <c r="S137" s="2"/>
      <c r="V137" s="1"/>
      <c r="Y137" s="1"/>
      <c r="AD137" s="1"/>
      <c r="AE137" s="2"/>
      <c r="AG137" s="1"/>
      <c r="AH137" s="2"/>
      <c r="AM137" s="2"/>
      <c r="AP137" s="2"/>
      <c r="AU137" s="2"/>
      <c r="AX137" s="2"/>
      <c r="DS137" s="1"/>
      <c r="DT137" s="1"/>
      <c r="DU137" s="1"/>
      <c r="DV137" s="1"/>
      <c r="DW137" s="1"/>
      <c r="DX137" s="1"/>
      <c r="DY137" s="1"/>
      <c r="DZ137" s="1"/>
      <c r="EA137" s="1"/>
      <c r="EB137" s="1"/>
      <c r="EC137" s="1"/>
      <c r="ED137" s="1"/>
      <c r="EE137" s="1"/>
      <c r="EF137" s="1"/>
      <c r="EG137" s="1"/>
      <c r="EH137" s="1"/>
      <c r="EI137" s="1"/>
      <c r="EL137" s="2"/>
      <c r="EM137" s="2"/>
      <c r="EN137" s="2"/>
      <c r="EO137" s="2"/>
      <c r="EP137" s="2"/>
      <c r="EQ137" s="2"/>
      <c r="ER137" s="2"/>
      <c r="ES137" s="2"/>
      <c r="ET137" s="2"/>
      <c r="EU137" s="2"/>
      <c r="EV137" s="2"/>
      <c r="EW137" s="2"/>
      <c r="EX137" s="2"/>
      <c r="EY137" s="2"/>
      <c r="EZ137" s="2"/>
      <c r="FA137" s="2"/>
      <c r="FB137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4" max="1048575" man="1"/>
    <brk id="54" max="1048575" man="1"/>
    <brk id="66" max="1048575" man="1"/>
    <brk id="82" max="1048575" man="1"/>
    <brk id="146" max="95" man="1"/>
    <brk id="182" max="1048575" man="1"/>
    <brk id="206" max="1048575" man="1"/>
    <brk id="214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5"/>
  <sheetViews>
    <sheetView zoomScale="80" zoomScaleNormal="80" zoomScaleSheetLayoutView="100" workbookViewId="0">
      <pane xSplit="2" ySplit="5" topLeftCell="C9" activePane="bottomRight" state="frozen"/>
      <selection activeCell="Q40" sqref="Q40"/>
      <selection pane="topRight" activeCell="Q40" sqref="Q40"/>
      <selection pane="bottomLeft" activeCell="Q40" sqref="Q40"/>
      <selection pane="bottomRight" activeCell="M36" sqref="M36"/>
    </sheetView>
  </sheetViews>
  <sheetFormatPr defaultColWidth="8.85546875" defaultRowHeight="15" x14ac:dyDescent="0.25"/>
  <cols>
    <col min="1" max="1" width="11" style="2" customWidth="1"/>
    <col min="2" max="2" width="36.85546875" style="2" customWidth="1"/>
    <col min="3" max="6" width="10.85546875" style="2" customWidth="1"/>
    <col min="7" max="16" width="11.85546875" style="1" customWidth="1"/>
    <col min="17" max="18" width="9.140625" style="2" customWidth="1"/>
    <col min="19" max="19" width="10.28515625" style="2" customWidth="1"/>
    <col min="20" max="20" width="10.42578125" style="2" customWidth="1"/>
    <col min="21" max="21" width="10.5703125" style="1" customWidth="1"/>
    <col min="22" max="22" width="10.42578125" style="2" customWidth="1"/>
    <col min="23" max="23" width="10" style="2" customWidth="1"/>
    <col min="24" max="24" width="11.5703125" style="1" customWidth="1"/>
    <col min="25" max="26" width="9.140625" style="2" customWidth="1"/>
    <col min="27" max="27" width="11.85546875" style="2" customWidth="1"/>
    <col min="28" max="28" width="11.28515625" style="2" customWidth="1"/>
    <col min="29" max="29" width="11.7109375" style="1" customWidth="1"/>
    <col min="30" max="30" width="9.140625" style="2" customWidth="1"/>
    <col min="31" max="31" width="10.85546875" style="2" customWidth="1"/>
    <col min="32" max="32" width="10.85546875" style="1" customWidth="1"/>
    <col min="33" max="33" width="11" style="2" customWidth="1"/>
    <col min="34" max="36" width="11.42578125" style="2" customWidth="1"/>
    <col min="37" max="64" width="9.140625" style="2" customWidth="1"/>
    <col min="65" max="65" width="12.42578125" style="2" customWidth="1"/>
    <col min="66" max="87" width="9.140625" style="2" customWidth="1"/>
    <col min="88" max="88" width="12.140625" style="2" customWidth="1"/>
    <col min="89" max="92" width="9.140625" style="2" customWidth="1"/>
    <col min="93" max="97" width="9.140625" style="2" hidden="1" customWidth="1"/>
    <col min="98" max="98" width="9.140625" style="2" customWidth="1"/>
    <col min="99" max="103" width="9.140625" style="2" hidden="1" customWidth="1"/>
    <col min="104" max="104" width="9.140625" style="2" customWidth="1"/>
    <col min="105" max="109" width="9.140625" style="2" hidden="1" customWidth="1"/>
    <col min="110" max="110" width="9.140625" style="2" customWidth="1"/>
    <col min="111" max="115" width="9.140625" style="2" hidden="1" customWidth="1"/>
    <col min="116" max="116" width="9.140625" style="2" customWidth="1"/>
    <col min="117" max="121" width="9.140625" style="2" hidden="1" customWidth="1"/>
    <col min="122" max="122" width="9.140625" style="1" customWidth="1"/>
    <col min="123" max="127" width="9.140625" style="1" hidden="1" customWidth="1"/>
    <col min="128" max="128" width="9.140625" style="1" customWidth="1"/>
    <col min="129" max="133" width="9.140625" style="1" hidden="1" customWidth="1"/>
    <col min="134" max="134" width="9.140625" style="1" customWidth="1"/>
    <col min="135" max="139" width="9.140625" style="1" hidden="1" customWidth="1"/>
    <col min="140" max="140" width="9.140625" style="1" customWidth="1"/>
    <col min="141" max="170" width="9.140625" style="2" customWidth="1"/>
    <col min="171" max="171" width="9.140625" style="2" hidden="1" customWidth="1"/>
    <col min="172" max="179" width="9.140625" style="2" customWidth="1"/>
    <col min="180" max="180" width="9.140625" style="2" hidden="1" customWidth="1"/>
    <col min="181" max="185" width="9.140625" style="2" customWidth="1"/>
    <col min="186" max="186" width="9.140625" style="2" hidden="1" customWidth="1"/>
    <col min="187" max="196" width="9.140625" style="2" customWidth="1"/>
    <col min="197" max="200" width="8.85546875" style="2"/>
    <col min="201" max="201" width="12.7109375" style="2" bestFit="1" customWidth="1"/>
    <col min="202" max="16384" width="8.85546875" style="2"/>
  </cols>
  <sheetData>
    <row r="1" spans="1:201" ht="18.75" x14ac:dyDescent="0.3">
      <c r="A1" s="2" t="s">
        <v>53</v>
      </c>
      <c r="B1" s="6" t="s">
        <v>66</v>
      </c>
      <c r="AE1" s="3"/>
    </row>
    <row r="2" spans="1:201" ht="15.75" x14ac:dyDescent="0.25">
      <c r="A2" s="7" t="s">
        <v>52</v>
      </c>
      <c r="I2" s="1" t="str">
        <f>[1]GSVA_cur!$I$3</f>
        <v>As on 17.03.2025</v>
      </c>
    </row>
    <row r="3" spans="1:201" ht="15.75" x14ac:dyDescent="0.25">
      <c r="A3" s="7"/>
    </row>
    <row r="4" spans="1:201" ht="15.75" x14ac:dyDescent="0.25">
      <c r="A4" s="7"/>
      <c r="E4" s="8"/>
      <c r="F4" s="8" t="s">
        <v>57</v>
      </c>
      <c r="T4" s="1"/>
    </row>
    <row r="5" spans="1:201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56</v>
      </c>
      <c r="G5" s="16" t="s">
        <v>65</v>
      </c>
      <c r="H5" s="16" t="s">
        <v>67</v>
      </c>
      <c r="I5" s="16" t="s">
        <v>68</v>
      </c>
      <c r="J5" s="16" t="s">
        <v>69</v>
      </c>
      <c r="K5" s="16" t="s">
        <v>70</v>
      </c>
      <c r="L5" s="16" t="s">
        <v>71</v>
      </c>
      <c r="M5" s="16" t="s">
        <v>72</v>
      </c>
      <c r="N5" s="16" t="s">
        <v>73</v>
      </c>
      <c r="O5" s="16" t="s">
        <v>74</v>
      </c>
      <c r="P5" s="16" t="s">
        <v>76</v>
      </c>
      <c r="T5" s="1"/>
    </row>
    <row r="6" spans="1:201" s="10" customFormat="1" ht="15.75" x14ac:dyDescent="0.25">
      <c r="A6" s="17" t="s">
        <v>26</v>
      </c>
      <c r="B6" s="18" t="s">
        <v>2</v>
      </c>
      <c r="C6" s="19">
        <f>SUM(C7:C10)</f>
        <v>263797.4394423748</v>
      </c>
      <c r="D6" s="19">
        <f t="shared" ref="D6:O6" si="0">SUM(D7:D10)</f>
        <v>293046.35661660315</v>
      </c>
      <c r="E6" s="19">
        <f t="shared" si="0"/>
        <v>303988</v>
      </c>
      <c r="F6" s="19">
        <f t="shared" si="0"/>
        <v>352627</v>
      </c>
      <c r="G6" s="19">
        <f t="shared" si="0"/>
        <v>333560.83371054748</v>
      </c>
      <c r="H6" s="19">
        <f t="shared" si="0"/>
        <v>346486</v>
      </c>
      <c r="I6" s="19">
        <f t="shared" si="0"/>
        <v>350799</v>
      </c>
      <c r="J6" s="19">
        <f t="shared" si="0"/>
        <v>346396</v>
      </c>
      <c r="K6" s="19">
        <f t="shared" si="0"/>
        <v>343141</v>
      </c>
      <c r="L6" s="19">
        <f t="shared" si="0"/>
        <v>392950.04181515973</v>
      </c>
      <c r="M6" s="19">
        <f t="shared" si="0"/>
        <v>357064.58938480885</v>
      </c>
      <c r="N6" s="19">
        <f t="shared" si="0"/>
        <v>360544.12544349139</v>
      </c>
      <c r="O6" s="19">
        <f t="shared" si="0"/>
        <v>382493.29385536839</v>
      </c>
      <c r="P6" s="19">
        <f t="shared" ref="P6" si="1">SUM(P7:P10)</f>
        <v>402069.06967768003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9"/>
      <c r="CS6" s="9"/>
      <c r="CT6" s="9"/>
      <c r="CU6" s="9"/>
      <c r="CV6" s="9"/>
      <c r="CW6" s="9"/>
      <c r="CX6" s="9"/>
      <c r="CY6" s="9"/>
      <c r="CZ6" s="9"/>
      <c r="DA6" s="9"/>
      <c r="DB6" s="9"/>
      <c r="DC6" s="9"/>
      <c r="DD6" s="9"/>
      <c r="DE6" s="9"/>
      <c r="DF6" s="9"/>
      <c r="DG6" s="9"/>
      <c r="DH6" s="9"/>
      <c r="DI6" s="9"/>
      <c r="DJ6" s="9"/>
      <c r="DK6" s="9"/>
      <c r="DL6" s="9"/>
      <c r="DM6" s="9"/>
      <c r="DN6" s="9"/>
      <c r="DO6" s="9"/>
      <c r="DP6" s="9"/>
      <c r="DQ6" s="9"/>
      <c r="DR6" s="9"/>
      <c r="DS6" s="9"/>
      <c r="DT6" s="9"/>
      <c r="DU6" s="9"/>
      <c r="DV6" s="9"/>
      <c r="DW6" s="9"/>
      <c r="DX6" s="9"/>
      <c r="DY6" s="9"/>
      <c r="DZ6" s="9"/>
      <c r="EA6" s="9"/>
      <c r="EB6" s="9"/>
      <c r="EC6" s="9"/>
      <c r="ED6" s="9"/>
      <c r="EE6" s="9"/>
      <c r="EF6" s="9"/>
      <c r="EG6" s="9"/>
      <c r="EH6" s="9"/>
      <c r="EI6" s="9"/>
      <c r="EJ6" s="9"/>
      <c r="EK6" s="9"/>
      <c r="EL6" s="9"/>
      <c r="EM6" s="9"/>
      <c r="EN6" s="9"/>
      <c r="EO6" s="9"/>
      <c r="EP6" s="9"/>
      <c r="EQ6" s="9"/>
      <c r="ER6" s="9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9"/>
      <c r="FE6" s="9"/>
      <c r="FF6" s="9"/>
      <c r="FG6" s="9"/>
      <c r="FH6" s="9"/>
      <c r="FI6" s="9"/>
      <c r="FJ6" s="9"/>
      <c r="FK6" s="9"/>
      <c r="FL6" s="9"/>
      <c r="FM6" s="9"/>
      <c r="FN6" s="9"/>
      <c r="FO6" s="9"/>
      <c r="FP6" s="9"/>
      <c r="FQ6" s="9"/>
      <c r="FR6" s="9"/>
      <c r="FS6" s="9"/>
      <c r="FT6" s="9"/>
      <c r="FU6" s="9"/>
      <c r="FV6" s="9"/>
      <c r="FW6" s="9"/>
      <c r="FX6" s="9"/>
      <c r="FY6" s="9"/>
      <c r="FZ6" s="9"/>
      <c r="GA6" s="9"/>
      <c r="GB6" s="9"/>
      <c r="GC6" s="9"/>
      <c r="GD6" s="9"/>
      <c r="GE6" s="9"/>
      <c r="GF6" s="9"/>
      <c r="GG6" s="9"/>
      <c r="GH6" s="9"/>
      <c r="GI6" s="9"/>
      <c r="GJ6" s="9"/>
      <c r="GK6" s="9"/>
      <c r="GL6" s="9"/>
      <c r="GM6" s="9"/>
      <c r="GN6" s="9"/>
      <c r="GO6" s="9"/>
      <c r="GS6" s="11"/>
    </row>
    <row r="7" spans="1:201" ht="15.75" x14ac:dyDescent="0.25">
      <c r="A7" s="20">
        <v>1.1000000000000001</v>
      </c>
      <c r="B7" s="21" t="s">
        <v>59</v>
      </c>
      <c r="C7" s="22">
        <v>145770.15717972827</v>
      </c>
      <c r="D7" s="22">
        <v>175359.89075310194</v>
      </c>
      <c r="E7" s="22">
        <v>177756</v>
      </c>
      <c r="F7" s="22">
        <v>185992</v>
      </c>
      <c r="G7" s="22">
        <v>189972.39064150781</v>
      </c>
      <c r="H7" s="22">
        <v>189646</v>
      </c>
      <c r="I7" s="22">
        <v>191585</v>
      </c>
      <c r="J7" s="22">
        <v>184203</v>
      </c>
      <c r="K7" s="22">
        <v>176566</v>
      </c>
      <c r="L7" s="22">
        <v>177376.75541481623</v>
      </c>
      <c r="M7" s="22">
        <v>189244.91883592625</v>
      </c>
      <c r="N7" s="22">
        <v>186852.85562796076</v>
      </c>
      <c r="O7" s="22">
        <v>190212.62753240037</v>
      </c>
      <c r="P7" s="22">
        <v>193786.0058011096</v>
      </c>
      <c r="Q7" s="4"/>
      <c r="R7" s="4"/>
      <c r="S7" s="4"/>
      <c r="T7" s="3"/>
      <c r="U7" s="3"/>
      <c r="V7" s="4"/>
      <c r="W7" s="4"/>
      <c r="X7" s="3"/>
      <c r="Y7" s="4"/>
      <c r="Z7" s="4"/>
      <c r="AA7" s="4"/>
      <c r="AB7" s="4"/>
      <c r="AC7" s="3"/>
      <c r="AD7" s="4"/>
      <c r="AE7" s="4"/>
      <c r="AF7" s="3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4"/>
      <c r="DK7" s="4"/>
      <c r="DL7" s="4"/>
      <c r="DM7" s="4"/>
      <c r="DN7" s="4"/>
      <c r="DO7" s="4"/>
      <c r="DP7" s="4"/>
      <c r="DQ7" s="4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4"/>
      <c r="GI7" s="4"/>
      <c r="GJ7" s="4"/>
      <c r="GK7" s="4"/>
      <c r="GL7" s="4"/>
      <c r="GM7" s="4"/>
      <c r="GN7" s="4"/>
      <c r="GO7" s="4"/>
      <c r="GP7" s="1"/>
      <c r="GQ7" s="1"/>
      <c r="GR7" s="1"/>
    </row>
    <row r="8" spans="1:201" ht="15.75" x14ac:dyDescent="0.25">
      <c r="A8" s="20">
        <v>1.2</v>
      </c>
      <c r="B8" s="23" t="s">
        <v>60</v>
      </c>
      <c r="C8" s="22">
        <v>58947.165535754502</v>
      </c>
      <c r="D8" s="22">
        <v>59255.41619203845</v>
      </c>
      <c r="E8" s="22">
        <v>66345</v>
      </c>
      <c r="F8" s="22">
        <v>66794</v>
      </c>
      <c r="G8" s="22">
        <v>68214.297567128844</v>
      </c>
      <c r="H8" s="22">
        <v>70273</v>
      </c>
      <c r="I8" s="22">
        <v>72446</v>
      </c>
      <c r="J8" s="22">
        <v>74996</v>
      </c>
      <c r="K8" s="22">
        <v>72925</v>
      </c>
      <c r="L8" s="22">
        <v>68129.242835620185</v>
      </c>
      <c r="M8" s="22">
        <v>24690.628650926799</v>
      </c>
      <c r="N8" s="22">
        <v>33591.78745233782</v>
      </c>
      <c r="O8" s="22">
        <v>34522.243308653655</v>
      </c>
      <c r="P8" s="22">
        <v>35119.970642932822</v>
      </c>
      <c r="Q8" s="4"/>
      <c r="R8" s="4"/>
      <c r="S8" s="4"/>
      <c r="T8" s="3"/>
      <c r="U8" s="3"/>
      <c r="V8" s="4"/>
      <c r="W8" s="4"/>
      <c r="X8" s="3"/>
      <c r="Y8" s="4"/>
      <c r="Z8" s="4"/>
      <c r="AA8" s="4"/>
      <c r="AB8" s="4"/>
      <c r="AC8" s="3"/>
      <c r="AD8" s="4"/>
      <c r="AE8" s="4"/>
      <c r="AF8" s="3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4"/>
      <c r="DK8" s="4"/>
      <c r="DL8" s="4"/>
      <c r="DM8" s="4"/>
      <c r="DN8" s="4"/>
      <c r="DO8" s="4"/>
      <c r="DP8" s="4"/>
      <c r="DQ8" s="4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4"/>
      <c r="GI8" s="4"/>
      <c r="GJ8" s="4"/>
      <c r="GK8" s="4"/>
      <c r="GL8" s="4"/>
      <c r="GM8" s="4"/>
      <c r="GN8" s="4"/>
      <c r="GO8" s="4"/>
      <c r="GP8" s="1"/>
      <c r="GQ8" s="1"/>
      <c r="GR8" s="1"/>
    </row>
    <row r="9" spans="1:201" ht="15.75" x14ac:dyDescent="0.25">
      <c r="A9" s="20">
        <v>1.3</v>
      </c>
      <c r="B9" s="21" t="s">
        <v>61</v>
      </c>
      <c r="C9" s="22">
        <v>55478.351648320611</v>
      </c>
      <c r="D9" s="22">
        <v>54078.108129587752</v>
      </c>
      <c r="E9" s="22">
        <v>55209</v>
      </c>
      <c r="F9" s="22">
        <v>94899</v>
      </c>
      <c r="G9" s="22">
        <v>64976.543791958728</v>
      </c>
      <c r="H9" s="22">
        <v>74743</v>
      </c>
      <c r="I9" s="22">
        <v>76553</v>
      </c>
      <c r="J9" s="22">
        <v>76105</v>
      </c>
      <c r="K9" s="22">
        <v>81958</v>
      </c>
      <c r="L9" s="22">
        <v>134601.62989176466</v>
      </c>
      <c r="M9" s="22">
        <v>128572.22537317916</v>
      </c>
      <c r="N9" s="22">
        <v>123787.41777053251</v>
      </c>
      <c r="O9" s="22">
        <v>139795.22321728972</v>
      </c>
      <c r="P9" s="22">
        <v>153164.13267837866</v>
      </c>
      <c r="Q9" s="4"/>
      <c r="R9" s="4"/>
      <c r="S9" s="4"/>
      <c r="T9" s="3"/>
      <c r="U9" s="3"/>
      <c r="V9" s="4"/>
      <c r="W9" s="4"/>
      <c r="X9" s="3"/>
      <c r="Y9" s="4"/>
      <c r="Z9" s="4"/>
      <c r="AA9" s="4"/>
      <c r="AB9" s="4"/>
      <c r="AC9" s="3"/>
      <c r="AD9" s="4"/>
      <c r="AE9" s="4"/>
      <c r="AF9" s="3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4"/>
      <c r="DK9" s="4"/>
      <c r="DL9" s="4"/>
      <c r="DM9" s="4"/>
      <c r="DN9" s="4"/>
      <c r="DO9" s="4"/>
      <c r="DP9" s="4"/>
      <c r="DQ9" s="4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4"/>
      <c r="GI9" s="4"/>
      <c r="GJ9" s="4"/>
      <c r="GK9" s="4"/>
      <c r="GL9" s="4"/>
      <c r="GM9" s="4"/>
      <c r="GN9" s="4"/>
      <c r="GO9" s="4"/>
      <c r="GP9" s="1"/>
      <c r="GQ9" s="1"/>
      <c r="GR9" s="1"/>
    </row>
    <row r="10" spans="1:201" ht="15.75" x14ac:dyDescent="0.25">
      <c r="A10" s="20">
        <v>1.4</v>
      </c>
      <c r="B10" s="21" t="s">
        <v>62</v>
      </c>
      <c r="C10" s="22">
        <v>3601.7650785714286</v>
      </c>
      <c r="D10" s="22">
        <v>4352.9415418749995</v>
      </c>
      <c r="E10" s="22">
        <v>4678</v>
      </c>
      <c r="F10" s="22">
        <v>4942</v>
      </c>
      <c r="G10" s="22">
        <v>10397.601709952136</v>
      </c>
      <c r="H10" s="22">
        <v>11824</v>
      </c>
      <c r="I10" s="22">
        <v>10215</v>
      </c>
      <c r="J10" s="22">
        <v>11092</v>
      </c>
      <c r="K10" s="22">
        <v>11692</v>
      </c>
      <c r="L10" s="22">
        <v>12842.413672958621</v>
      </c>
      <c r="M10" s="22">
        <v>14556.816524776623</v>
      </c>
      <c r="N10" s="22">
        <v>16312.064592660292</v>
      </c>
      <c r="O10" s="22">
        <v>17963.199797024645</v>
      </c>
      <c r="P10" s="22">
        <v>19998.960555258956</v>
      </c>
      <c r="Q10" s="4"/>
      <c r="R10" s="4"/>
      <c r="S10" s="4"/>
      <c r="T10" s="3"/>
      <c r="U10" s="3"/>
      <c r="V10" s="4"/>
      <c r="W10" s="4"/>
      <c r="X10" s="3"/>
      <c r="Y10" s="4"/>
      <c r="Z10" s="4"/>
      <c r="AA10" s="4"/>
      <c r="AB10" s="4"/>
      <c r="AC10" s="3"/>
      <c r="AD10" s="4"/>
      <c r="AE10" s="4"/>
      <c r="AF10" s="3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4"/>
      <c r="DK10" s="4"/>
      <c r="DL10" s="4"/>
      <c r="DM10" s="4"/>
      <c r="DN10" s="4"/>
      <c r="DO10" s="4"/>
      <c r="DP10" s="4"/>
      <c r="DQ10" s="4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4"/>
      <c r="GI10" s="4"/>
      <c r="GJ10" s="4"/>
      <c r="GK10" s="4"/>
      <c r="GL10" s="4"/>
      <c r="GM10" s="4"/>
      <c r="GN10" s="4"/>
      <c r="GO10" s="4"/>
      <c r="GP10" s="1"/>
      <c r="GQ10" s="1"/>
      <c r="GR10" s="1"/>
    </row>
    <row r="11" spans="1:201" ht="15.75" x14ac:dyDescent="0.25">
      <c r="A11" s="24" t="s">
        <v>31</v>
      </c>
      <c r="B11" s="21" t="s">
        <v>3</v>
      </c>
      <c r="C11" s="22">
        <v>122605</v>
      </c>
      <c r="D11" s="22">
        <v>100061</v>
      </c>
      <c r="E11" s="22">
        <v>140983.06019528094</v>
      </c>
      <c r="F11" s="22">
        <v>57466</v>
      </c>
      <c r="G11" s="22">
        <v>104361.54843509186</v>
      </c>
      <c r="H11" s="22">
        <v>69132</v>
      </c>
      <c r="I11" s="22">
        <v>61687</v>
      </c>
      <c r="J11" s="22">
        <v>28480</v>
      </c>
      <c r="K11" s="22">
        <v>24835</v>
      </c>
      <c r="L11" s="22">
        <v>25340.791946329609</v>
      </c>
      <c r="M11" s="22">
        <v>31094.654621533591</v>
      </c>
      <c r="N11" s="22">
        <v>36345.787554599789</v>
      </c>
      <c r="O11" s="22">
        <v>38630.70272990338</v>
      </c>
      <c r="P11" s="22">
        <v>41343.989007692158</v>
      </c>
      <c r="Q11" s="4"/>
      <c r="R11" s="4"/>
      <c r="S11" s="4"/>
      <c r="T11" s="3"/>
      <c r="U11" s="3"/>
      <c r="V11" s="4"/>
      <c r="W11" s="4"/>
      <c r="X11" s="3"/>
      <c r="Y11" s="4"/>
      <c r="Z11" s="4"/>
      <c r="AA11" s="4"/>
      <c r="AB11" s="4"/>
      <c r="AC11" s="3"/>
      <c r="AD11" s="4"/>
      <c r="AE11" s="4"/>
      <c r="AF11" s="3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4"/>
      <c r="DK11" s="4"/>
      <c r="DL11" s="4"/>
      <c r="DM11" s="4"/>
      <c r="DN11" s="4"/>
      <c r="DO11" s="4"/>
      <c r="DP11" s="4"/>
      <c r="DQ11" s="4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4"/>
      <c r="GI11" s="4"/>
      <c r="GJ11" s="4"/>
      <c r="GK11" s="4"/>
      <c r="GL11" s="4"/>
      <c r="GM11" s="4"/>
      <c r="GN11" s="4"/>
      <c r="GO11" s="4"/>
      <c r="GP11" s="1"/>
      <c r="GQ11" s="1"/>
      <c r="GR11" s="1"/>
    </row>
    <row r="12" spans="1:201" s="11" customFormat="1" ht="15.75" x14ac:dyDescent="0.25">
      <c r="A12" s="25"/>
      <c r="B12" s="26" t="s">
        <v>28</v>
      </c>
      <c r="C12" s="27">
        <f>C6+C11</f>
        <v>386402.4394423748</v>
      </c>
      <c r="D12" s="27">
        <f t="shared" ref="D12:P12" si="2">D6+D11</f>
        <v>393107.35661660315</v>
      </c>
      <c r="E12" s="27">
        <f t="shared" si="2"/>
        <v>444971.06019528094</v>
      </c>
      <c r="F12" s="27">
        <f t="shared" si="2"/>
        <v>410093</v>
      </c>
      <c r="G12" s="27">
        <f t="shared" si="2"/>
        <v>437922.38214563933</v>
      </c>
      <c r="H12" s="27">
        <f t="shared" si="2"/>
        <v>415618</v>
      </c>
      <c r="I12" s="27">
        <f t="shared" si="2"/>
        <v>412486</v>
      </c>
      <c r="J12" s="27">
        <f t="shared" si="2"/>
        <v>374876</v>
      </c>
      <c r="K12" s="27">
        <f t="shared" si="2"/>
        <v>367976</v>
      </c>
      <c r="L12" s="27">
        <f t="shared" si="2"/>
        <v>418290.83376148931</v>
      </c>
      <c r="M12" s="27">
        <f t="shared" si="2"/>
        <v>388159.24400634243</v>
      </c>
      <c r="N12" s="27">
        <f t="shared" si="2"/>
        <v>396889.9129980912</v>
      </c>
      <c r="O12" s="27">
        <f t="shared" si="2"/>
        <v>421123.99658527179</v>
      </c>
      <c r="P12" s="27">
        <f t="shared" si="2"/>
        <v>443413.05868537218</v>
      </c>
      <c r="Q12" s="4"/>
      <c r="R12" s="4"/>
      <c r="S12" s="4"/>
      <c r="T12" s="3"/>
      <c r="U12" s="3"/>
      <c r="V12" s="4"/>
      <c r="W12" s="4"/>
      <c r="X12" s="3"/>
      <c r="Y12" s="4"/>
      <c r="Z12" s="4"/>
      <c r="AA12" s="4"/>
      <c r="AB12" s="4"/>
      <c r="AC12" s="3"/>
      <c r="AD12" s="4"/>
      <c r="AE12" s="4"/>
      <c r="AF12" s="3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2"/>
      <c r="DK12" s="12"/>
      <c r="DL12" s="12"/>
      <c r="DM12" s="12"/>
      <c r="DN12" s="12"/>
      <c r="DO12" s="12"/>
      <c r="DP12" s="12"/>
      <c r="DQ12" s="12"/>
      <c r="DR12" s="9"/>
      <c r="DS12" s="9"/>
      <c r="DT12" s="9"/>
      <c r="DU12" s="9"/>
      <c r="DV12" s="9"/>
      <c r="DW12" s="9"/>
      <c r="DX12" s="9"/>
      <c r="DY12" s="9"/>
      <c r="DZ12" s="9"/>
      <c r="EA12" s="9"/>
      <c r="EB12" s="9"/>
      <c r="EC12" s="9"/>
      <c r="ED12" s="9"/>
      <c r="EE12" s="9"/>
      <c r="EF12" s="9"/>
      <c r="EG12" s="9"/>
      <c r="EH12" s="9"/>
      <c r="EI12" s="9"/>
      <c r="EJ12" s="9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2"/>
      <c r="GI12" s="12"/>
      <c r="GJ12" s="12"/>
      <c r="GK12" s="12"/>
      <c r="GL12" s="12"/>
      <c r="GM12" s="12"/>
      <c r="GN12" s="12"/>
      <c r="GO12" s="12"/>
      <c r="GP12" s="10"/>
      <c r="GQ12" s="10"/>
      <c r="GR12" s="10"/>
    </row>
    <row r="13" spans="1:201" s="1" customFormat="1" ht="15.75" x14ac:dyDescent="0.25">
      <c r="A13" s="28" t="s">
        <v>32</v>
      </c>
      <c r="B13" s="29" t="s">
        <v>4</v>
      </c>
      <c r="C13" s="30">
        <v>426022.96308200946</v>
      </c>
      <c r="D13" s="30">
        <v>422227.98538283492</v>
      </c>
      <c r="E13" s="30">
        <v>338180.81312985078</v>
      </c>
      <c r="F13" s="30">
        <v>273050.45580077462</v>
      </c>
      <c r="G13" s="30">
        <v>109372.26591804146</v>
      </c>
      <c r="H13" s="30">
        <v>140501.36141549182</v>
      </c>
      <c r="I13" s="30">
        <v>182568.05498379047</v>
      </c>
      <c r="J13" s="30">
        <v>192467.2612784981</v>
      </c>
      <c r="K13" s="30">
        <v>228229.46317468403</v>
      </c>
      <c r="L13" s="30">
        <v>184635.53791054667</v>
      </c>
      <c r="M13" s="30">
        <v>231765.51714154665</v>
      </c>
      <c r="N13" s="30">
        <v>227160.62072844291</v>
      </c>
      <c r="O13" s="30">
        <v>236770.22769393426</v>
      </c>
      <c r="P13" s="30">
        <v>241901.3164629892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S13" s="2"/>
    </row>
    <row r="14" spans="1:201" ht="30" x14ac:dyDescent="0.25">
      <c r="A14" s="24" t="s">
        <v>33</v>
      </c>
      <c r="B14" s="21" t="s">
        <v>5</v>
      </c>
      <c r="C14" s="22">
        <v>37234</v>
      </c>
      <c r="D14" s="22">
        <v>31555</v>
      </c>
      <c r="E14" s="22">
        <v>36781</v>
      </c>
      <c r="F14" s="22">
        <v>36426</v>
      </c>
      <c r="G14" s="22">
        <v>26145.085365830768</v>
      </c>
      <c r="H14" s="22">
        <v>19268</v>
      </c>
      <c r="I14" s="22">
        <v>19523.183973543266</v>
      </c>
      <c r="J14" s="22">
        <v>28339</v>
      </c>
      <c r="K14" s="22">
        <v>20734</v>
      </c>
      <c r="L14" s="22">
        <v>18397.436197801682</v>
      </c>
      <c r="M14" s="22">
        <v>27587.437488622978</v>
      </c>
      <c r="N14" s="22">
        <v>39539.800798746524</v>
      </c>
      <c r="O14" s="22">
        <v>46238.698138054002</v>
      </c>
      <c r="P14" s="22">
        <v>52907.716579434178</v>
      </c>
      <c r="Q14" s="4"/>
      <c r="R14" s="4"/>
      <c r="S14" s="4"/>
      <c r="T14" s="3"/>
      <c r="U14" s="3"/>
      <c r="V14" s="4"/>
      <c r="W14" s="4"/>
      <c r="X14" s="3"/>
      <c r="Y14" s="4"/>
      <c r="Z14" s="4"/>
      <c r="AA14" s="4"/>
      <c r="AB14" s="4"/>
      <c r="AC14" s="3"/>
      <c r="AD14" s="4"/>
      <c r="AE14" s="4"/>
      <c r="AF14" s="3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4"/>
      <c r="DH14" s="4"/>
      <c r="DI14" s="4"/>
      <c r="DJ14" s="4"/>
      <c r="DK14" s="4"/>
      <c r="DL14" s="4"/>
      <c r="DM14" s="4"/>
      <c r="DN14" s="4"/>
      <c r="DO14" s="4"/>
      <c r="DP14" s="4"/>
      <c r="DQ14" s="4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4"/>
      <c r="EL14" s="4"/>
      <c r="EM14" s="4"/>
      <c r="EN14" s="4"/>
      <c r="EO14" s="4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3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3"/>
      <c r="GA14" s="4"/>
      <c r="GB14" s="4"/>
      <c r="GC14" s="4"/>
      <c r="GD14" s="4"/>
      <c r="GE14" s="4"/>
      <c r="GF14" s="4"/>
      <c r="GG14" s="4"/>
      <c r="GH14" s="4"/>
      <c r="GI14" s="4"/>
      <c r="GJ14" s="4"/>
      <c r="GK14" s="4"/>
      <c r="GL14" s="4"/>
      <c r="GM14" s="4"/>
      <c r="GN14" s="4"/>
      <c r="GO14" s="4"/>
      <c r="GP14" s="1"/>
      <c r="GQ14" s="1"/>
      <c r="GR14" s="1"/>
    </row>
    <row r="15" spans="1:201" ht="15.75" x14ac:dyDescent="0.25">
      <c r="A15" s="24" t="s">
        <v>34</v>
      </c>
      <c r="B15" s="21" t="s">
        <v>6</v>
      </c>
      <c r="C15" s="22">
        <v>108427.36356436624</v>
      </c>
      <c r="D15" s="22">
        <v>91971.271998373995</v>
      </c>
      <c r="E15" s="22">
        <v>93689</v>
      </c>
      <c r="F15" s="22">
        <v>97715</v>
      </c>
      <c r="G15" s="22">
        <v>116244.10800568451</v>
      </c>
      <c r="H15" s="22">
        <v>103489</v>
      </c>
      <c r="I15" s="31">
        <v>113287</v>
      </c>
      <c r="J15" s="31">
        <v>110729</v>
      </c>
      <c r="K15" s="31">
        <v>100009</v>
      </c>
      <c r="L15" s="31">
        <v>90522.480563644349</v>
      </c>
      <c r="M15" s="31">
        <v>108010.52357464339</v>
      </c>
      <c r="N15" s="31">
        <v>118906.4951659996</v>
      </c>
      <c r="O15" s="31">
        <v>127642.8206154017</v>
      </c>
      <c r="P15" s="31">
        <v>135670.5918259641</v>
      </c>
      <c r="Q15" s="4"/>
      <c r="R15" s="4"/>
      <c r="S15" s="4"/>
      <c r="T15" s="3"/>
      <c r="U15" s="3"/>
      <c r="V15" s="4"/>
      <c r="W15" s="4"/>
      <c r="X15" s="3"/>
      <c r="Y15" s="4"/>
      <c r="Z15" s="4"/>
      <c r="AA15" s="4"/>
      <c r="AB15" s="4"/>
      <c r="AC15" s="3"/>
      <c r="AD15" s="4"/>
      <c r="AE15" s="4"/>
      <c r="AF15" s="3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4"/>
      <c r="DH15" s="4"/>
      <c r="DI15" s="4"/>
      <c r="DJ15" s="4"/>
      <c r="DK15" s="4"/>
      <c r="DL15" s="4"/>
      <c r="DM15" s="4"/>
      <c r="DN15" s="4"/>
      <c r="DO15" s="4"/>
      <c r="DP15" s="4"/>
      <c r="DQ15" s="4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4"/>
      <c r="EL15" s="4"/>
      <c r="EM15" s="4"/>
      <c r="EN15" s="4"/>
      <c r="EO15" s="4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3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3"/>
      <c r="GA15" s="4"/>
      <c r="GB15" s="4"/>
      <c r="GC15" s="4"/>
      <c r="GD15" s="4"/>
      <c r="GE15" s="4"/>
      <c r="GF15" s="4"/>
      <c r="GG15" s="4"/>
      <c r="GH15" s="4"/>
      <c r="GI15" s="4"/>
      <c r="GJ15" s="4"/>
      <c r="GK15" s="4"/>
      <c r="GL15" s="4"/>
      <c r="GM15" s="4"/>
      <c r="GN15" s="4"/>
      <c r="GO15" s="4"/>
      <c r="GP15" s="1"/>
      <c r="GQ15" s="1"/>
      <c r="GR15" s="1"/>
    </row>
    <row r="16" spans="1:201" s="11" customFormat="1" ht="15.75" x14ac:dyDescent="0.25">
      <c r="A16" s="25"/>
      <c r="B16" s="26" t="s">
        <v>29</v>
      </c>
      <c r="C16" s="27">
        <f>+C13+C14+C15</f>
        <v>571684.3266463757</v>
      </c>
      <c r="D16" s="27">
        <f t="shared" ref="D16:O16" si="3">+D13+D14+D15</f>
        <v>545754.25738120894</v>
      </c>
      <c r="E16" s="27">
        <f t="shared" si="3"/>
        <v>468650.81312985078</v>
      </c>
      <c r="F16" s="27">
        <f t="shared" si="3"/>
        <v>407191.45580077462</v>
      </c>
      <c r="G16" s="27">
        <f t="shared" si="3"/>
        <v>251761.45928955675</v>
      </c>
      <c r="H16" s="27">
        <f t="shared" si="3"/>
        <v>263258.36141549179</v>
      </c>
      <c r="I16" s="27">
        <f t="shared" si="3"/>
        <v>315378.23895733373</v>
      </c>
      <c r="J16" s="27">
        <f t="shared" si="3"/>
        <v>331535.2612784981</v>
      </c>
      <c r="K16" s="27">
        <f t="shared" si="3"/>
        <v>348972.46317468403</v>
      </c>
      <c r="L16" s="27">
        <f t="shared" si="3"/>
        <v>293555.45467199269</v>
      </c>
      <c r="M16" s="27">
        <f t="shared" si="3"/>
        <v>367363.47820481297</v>
      </c>
      <c r="N16" s="27">
        <f t="shared" si="3"/>
        <v>385606.91669318906</v>
      </c>
      <c r="O16" s="27">
        <f t="shared" si="3"/>
        <v>410651.74644738995</v>
      </c>
      <c r="P16" s="27">
        <f t="shared" ref="P16" si="4">+P13+P14+P15</f>
        <v>430479.62486838747</v>
      </c>
      <c r="Q16" s="4"/>
      <c r="R16" s="4"/>
      <c r="S16" s="4"/>
      <c r="T16" s="3"/>
      <c r="U16" s="3"/>
      <c r="V16" s="4"/>
      <c r="W16" s="4"/>
      <c r="X16" s="3"/>
      <c r="Y16" s="4"/>
      <c r="Z16" s="4"/>
      <c r="AA16" s="4"/>
      <c r="AB16" s="4"/>
      <c r="AC16" s="3"/>
      <c r="AD16" s="4"/>
      <c r="AE16" s="4"/>
      <c r="AF16" s="3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9"/>
      <c r="DG16" s="12"/>
      <c r="DH16" s="12"/>
      <c r="DI16" s="12"/>
      <c r="DJ16" s="12"/>
      <c r="DK16" s="12"/>
      <c r="DL16" s="12"/>
      <c r="DM16" s="12"/>
      <c r="DN16" s="12"/>
      <c r="DO16" s="12"/>
      <c r="DP16" s="12"/>
      <c r="DQ16" s="12"/>
      <c r="DR16" s="9"/>
      <c r="DS16" s="9"/>
      <c r="DT16" s="9"/>
      <c r="DU16" s="9"/>
      <c r="DV16" s="9"/>
      <c r="DW16" s="9"/>
      <c r="DX16" s="9"/>
      <c r="DY16" s="9"/>
      <c r="DZ16" s="9"/>
      <c r="EA16" s="9"/>
      <c r="EB16" s="9"/>
      <c r="EC16" s="9"/>
      <c r="ED16" s="9"/>
      <c r="EE16" s="9"/>
      <c r="EF16" s="9"/>
      <c r="EG16" s="9"/>
      <c r="EH16" s="9"/>
      <c r="EI16" s="9"/>
      <c r="EJ16" s="9"/>
      <c r="EK16" s="12"/>
      <c r="EL16" s="12"/>
      <c r="EM16" s="12"/>
      <c r="EN16" s="12"/>
      <c r="EO16" s="12"/>
      <c r="EP16" s="12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9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9"/>
      <c r="GA16" s="12"/>
      <c r="GB16" s="12"/>
      <c r="GC16" s="12"/>
      <c r="GD16" s="12"/>
      <c r="GE16" s="12"/>
      <c r="GF16" s="12"/>
      <c r="GG16" s="12"/>
      <c r="GH16" s="12"/>
      <c r="GI16" s="12"/>
      <c r="GJ16" s="12"/>
      <c r="GK16" s="12"/>
      <c r="GL16" s="12"/>
      <c r="GM16" s="12"/>
      <c r="GN16" s="12"/>
      <c r="GO16" s="12"/>
      <c r="GP16" s="10"/>
      <c r="GQ16" s="10"/>
      <c r="GR16" s="10"/>
    </row>
    <row r="17" spans="1:201" s="10" customFormat="1" ht="15.75" x14ac:dyDescent="0.25">
      <c r="A17" s="17" t="s">
        <v>35</v>
      </c>
      <c r="B17" s="18" t="s">
        <v>7</v>
      </c>
      <c r="C17" s="19">
        <f>C18+C19</f>
        <v>252216.64662557637</v>
      </c>
      <c r="D17" s="19">
        <f t="shared" ref="D17:M17" si="5">D18+D19</f>
        <v>292208.5992739416</v>
      </c>
      <c r="E17" s="19">
        <f t="shared" si="5"/>
        <v>320979.50910511828</v>
      </c>
      <c r="F17" s="19">
        <f t="shared" si="5"/>
        <v>328065.20133436134</v>
      </c>
      <c r="G17" s="19">
        <f t="shared" si="5"/>
        <v>385448.79486599</v>
      </c>
      <c r="H17" s="19">
        <f t="shared" si="5"/>
        <v>436280.09966690303</v>
      </c>
      <c r="I17" s="19">
        <f t="shared" si="5"/>
        <v>488051.23787697143</v>
      </c>
      <c r="J17" s="19">
        <f t="shared" si="5"/>
        <v>559964.36234419956</v>
      </c>
      <c r="K17" s="19">
        <f t="shared" si="5"/>
        <v>615182.75943055796</v>
      </c>
      <c r="L17" s="19">
        <f t="shared" si="5"/>
        <v>510817.63196214824</v>
      </c>
      <c r="M17" s="19">
        <f t="shared" si="5"/>
        <v>524620.62920485577</v>
      </c>
      <c r="N17" s="19">
        <f t="shared" ref="N17" si="6">N18+N19</f>
        <v>593235.60178854852</v>
      </c>
      <c r="O17" s="19">
        <f t="shared" ref="O17:P17" si="7">O18+O19</f>
        <v>645505.79539042676</v>
      </c>
      <c r="P17" s="19">
        <f t="shared" si="7"/>
        <v>659992.46797698806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9"/>
      <c r="BL17" s="9"/>
      <c r="BM17" s="9"/>
      <c r="BN17" s="9"/>
      <c r="BO17" s="9"/>
      <c r="BP17" s="9"/>
      <c r="BQ17" s="9"/>
      <c r="BR17" s="9"/>
      <c r="BS17" s="9"/>
      <c r="BT17" s="9"/>
      <c r="BU17" s="9"/>
      <c r="BV17" s="9"/>
      <c r="BW17" s="9"/>
      <c r="BX17" s="9"/>
      <c r="BY17" s="9"/>
      <c r="BZ17" s="9"/>
      <c r="CA17" s="9"/>
      <c r="CB17" s="9"/>
      <c r="CC17" s="9"/>
      <c r="CD17" s="9"/>
      <c r="CE17" s="9"/>
      <c r="CF17" s="9"/>
      <c r="CG17" s="9"/>
      <c r="CH17" s="9"/>
      <c r="CI17" s="9"/>
      <c r="CJ17" s="9"/>
      <c r="CK17" s="9"/>
      <c r="CL17" s="9"/>
      <c r="CM17" s="9"/>
      <c r="CN17" s="9"/>
      <c r="CO17" s="9"/>
      <c r="CP17" s="9"/>
      <c r="CQ17" s="9"/>
      <c r="CR17" s="9"/>
      <c r="CS17" s="9"/>
      <c r="CT17" s="9"/>
      <c r="CU17" s="9"/>
      <c r="CV17" s="9"/>
      <c r="CW17" s="9"/>
      <c r="CX17" s="9"/>
      <c r="CY17" s="9"/>
      <c r="CZ17" s="9"/>
      <c r="DA17" s="9"/>
      <c r="DB17" s="9"/>
      <c r="DC17" s="9"/>
      <c r="DD17" s="9"/>
      <c r="DE17" s="9"/>
      <c r="DF17" s="9"/>
      <c r="DG17" s="9"/>
      <c r="DH17" s="9"/>
      <c r="DI17" s="9"/>
      <c r="DJ17" s="9"/>
      <c r="DK17" s="9"/>
      <c r="DL17" s="9"/>
      <c r="DM17" s="9"/>
      <c r="DN17" s="9"/>
      <c r="DO17" s="9"/>
      <c r="DP17" s="9"/>
      <c r="DQ17" s="9"/>
      <c r="DR17" s="9"/>
      <c r="DS17" s="9"/>
      <c r="DT17" s="9"/>
      <c r="DU17" s="9"/>
      <c r="DV17" s="9"/>
      <c r="DW17" s="9"/>
      <c r="DX17" s="9"/>
      <c r="DY17" s="9"/>
      <c r="DZ17" s="9"/>
      <c r="EA17" s="9"/>
      <c r="EB17" s="9"/>
      <c r="EC17" s="9"/>
      <c r="ED17" s="9"/>
      <c r="EE17" s="9"/>
      <c r="EF17" s="9"/>
      <c r="EG17" s="9"/>
      <c r="EH17" s="9"/>
      <c r="EI17" s="9"/>
      <c r="EJ17" s="9"/>
      <c r="EK17" s="9"/>
      <c r="EL17" s="9"/>
      <c r="EM17" s="9"/>
      <c r="EN17" s="9"/>
      <c r="EO17" s="9"/>
      <c r="EP17" s="9"/>
      <c r="EQ17" s="9"/>
      <c r="ER17" s="9"/>
      <c r="ES17" s="9"/>
      <c r="ET17" s="9"/>
      <c r="EU17" s="9"/>
      <c r="EV17" s="9"/>
      <c r="EW17" s="9"/>
      <c r="EX17" s="9"/>
      <c r="EY17" s="9"/>
      <c r="EZ17" s="9"/>
      <c r="FA17" s="9"/>
      <c r="FB17" s="9"/>
      <c r="FC17" s="9"/>
      <c r="FD17" s="9"/>
      <c r="FE17" s="9"/>
      <c r="FF17" s="9"/>
      <c r="FG17" s="9"/>
      <c r="FH17" s="9"/>
      <c r="FI17" s="9"/>
      <c r="FJ17" s="9"/>
      <c r="FK17" s="9"/>
      <c r="FL17" s="9"/>
      <c r="FM17" s="9"/>
      <c r="FN17" s="9"/>
      <c r="FO17" s="9"/>
      <c r="FP17" s="9"/>
      <c r="FQ17" s="9"/>
      <c r="FR17" s="9"/>
      <c r="FS17" s="9"/>
      <c r="FT17" s="9"/>
      <c r="FU17" s="9"/>
      <c r="FV17" s="9"/>
      <c r="FW17" s="9"/>
      <c r="FX17" s="9"/>
      <c r="FY17" s="9"/>
      <c r="FZ17" s="9"/>
      <c r="GA17" s="9"/>
      <c r="GB17" s="9"/>
      <c r="GC17" s="9"/>
      <c r="GD17" s="9"/>
      <c r="GE17" s="9"/>
      <c r="GF17" s="9"/>
      <c r="GG17" s="9"/>
      <c r="GH17" s="9"/>
      <c r="GI17" s="9"/>
      <c r="GJ17" s="9"/>
      <c r="GK17" s="9"/>
      <c r="GL17" s="9"/>
      <c r="GM17" s="9"/>
      <c r="GN17" s="9"/>
      <c r="GO17" s="9"/>
      <c r="GS17" s="11"/>
    </row>
    <row r="18" spans="1:201" ht="15.75" x14ac:dyDescent="0.25">
      <c r="A18" s="20">
        <v>6.1</v>
      </c>
      <c r="B18" s="21" t="s">
        <v>8</v>
      </c>
      <c r="C18" s="22">
        <v>233629.09375157632</v>
      </c>
      <c r="D18" s="22">
        <v>273272.72976151278</v>
      </c>
      <c r="E18" s="22">
        <v>301773.79054346518</v>
      </c>
      <c r="F18" s="22">
        <v>308343.96311338618</v>
      </c>
      <c r="G18" s="22">
        <v>363088.1877437692</v>
      </c>
      <c r="H18" s="22">
        <v>412757.96781086031</v>
      </c>
      <c r="I18" s="31">
        <v>462375.27103518753</v>
      </c>
      <c r="J18" s="31">
        <v>531426.39556436322</v>
      </c>
      <c r="K18" s="31">
        <v>584729.94460991037</v>
      </c>
      <c r="L18" s="31">
        <v>499030.80768542632</v>
      </c>
      <c r="M18" s="31">
        <v>507710.11123505241</v>
      </c>
      <c r="N18" s="31">
        <v>564076.27687404677</v>
      </c>
      <c r="O18" s="31">
        <v>611038.70129789994</v>
      </c>
      <c r="P18" s="31">
        <v>623588.45420183579</v>
      </c>
      <c r="Q18" s="4"/>
      <c r="R18" s="4"/>
      <c r="S18" s="4"/>
      <c r="T18" s="3"/>
      <c r="U18" s="3"/>
      <c r="V18" s="4"/>
      <c r="W18" s="4"/>
      <c r="X18" s="3"/>
      <c r="Y18" s="4"/>
      <c r="Z18" s="4"/>
      <c r="AA18" s="4"/>
      <c r="AB18" s="4"/>
      <c r="AC18" s="3"/>
      <c r="AD18" s="4"/>
      <c r="AE18" s="4"/>
      <c r="AF18" s="3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1"/>
      <c r="GQ18" s="1"/>
      <c r="GR18" s="1"/>
    </row>
    <row r="19" spans="1:201" ht="15.75" x14ac:dyDescent="0.25">
      <c r="A19" s="20">
        <v>6.2</v>
      </c>
      <c r="B19" s="21" t="s">
        <v>9</v>
      </c>
      <c r="C19" s="22">
        <v>18587.552874000059</v>
      </c>
      <c r="D19" s="22">
        <v>18935.869512428817</v>
      </c>
      <c r="E19" s="22">
        <v>19205.71856165311</v>
      </c>
      <c r="F19" s="22">
        <v>19721.238220975123</v>
      </c>
      <c r="G19" s="22">
        <v>22360.607122220797</v>
      </c>
      <c r="H19" s="22">
        <v>23522.131856042746</v>
      </c>
      <c r="I19" s="31">
        <v>25675.966841783909</v>
      </c>
      <c r="J19" s="31">
        <v>28537.966779836315</v>
      </c>
      <c r="K19" s="31">
        <v>30452.814820647636</v>
      </c>
      <c r="L19" s="31">
        <v>11786.824276721916</v>
      </c>
      <c r="M19" s="31">
        <v>16910.517969803332</v>
      </c>
      <c r="N19" s="31">
        <v>29159.324914501707</v>
      </c>
      <c r="O19" s="31">
        <v>34467.094092526844</v>
      </c>
      <c r="P19" s="31">
        <v>36404.013775152271</v>
      </c>
      <c r="Q19" s="4"/>
      <c r="R19" s="4"/>
      <c r="S19" s="4"/>
      <c r="T19" s="3"/>
      <c r="U19" s="3"/>
      <c r="V19" s="4"/>
      <c r="W19" s="4"/>
      <c r="X19" s="3"/>
      <c r="Y19" s="4"/>
      <c r="Z19" s="4"/>
      <c r="AA19" s="4"/>
      <c r="AB19" s="4"/>
      <c r="AC19" s="3"/>
      <c r="AD19" s="4"/>
      <c r="AE19" s="4"/>
      <c r="AF19" s="3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4"/>
      <c r="DK19" s="4"/>
      <c r="DL19" s="4"/>
      <c r="DM19" s="4"/>
      <c r="DN19" s="4"/>
      <c r="DO19" s="4"/>
      <c r="DP19" s="4"/>
      <c r="DQ19" s="4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1"/>
      <c r="GQ19" s="1"/>
      <c r="GR19" s="1"/>
    </row>
    <row r="20" spans="1:201" s="10" customFormat="1" ht="30" x14ac:dyDescent="0.25">
      <c r="A20" s="32" t="s">
        <v>36</v>
      </c>
      <c r="B20" s="33" t="s">
        <v>10</v>
      </c>
      <c r="C20" s="19">
        <f>SUM(C21:C27)</f>
        <v>70843.657820414403</v>
      </c>
      <c r="D20" s="19">
        <f t="shared" ref="D20:M20" si="8">SUM(D21:D27)</f>
        <v>79029.773509120016</v>
      </c>
      <c r="E20" s="19">
        <f t="shared" si="8"/>
        <v>77804.105600187264</v>
      </c>
      <c r="F20" s="19">
        <f t="shared" si="8"/>
        <v>83097.005974786996</v>
      </c>
      <c r="G20" s="19">
        <f t="shared" si="8"/>
        <v>90666.851185929307</v>
      </c>
      <c r="H20" s="19">
        <f t="shared" si="8"/>
        <v>88560.08569475112</v>
      </c>
      <c r="I20" s="19">
        <f t="shared" si="8"/>
        <v>82148.261147990881</v>
      </c>
      <c r="J20" s="19">
        <f t="shared" si="8"/>
        <v>76482.2078059341</v>
      </c>
      <c r="K20" s="19">
        <f t="shared" si="8"/>
        <v>75375.600847595037</v>
      </c>
      <c r="L20" s="19">
        <f t="shared" si="8"/>
        <v>46802.502990001623</v>
      </c>
      <c r="M20" s="19">
        <f t="shared" si="8"/>
        <v>104194.64570159196</v>
      </c>
      <c r="N20" s="19">
        <f t="shared" ref="N20" si="9">SUM(N21:N27)</f>
        <v>115487.16354335105</v>
      </c>
      <c r="O20" s="19">
        <f t="shared" ref="O20:P20" si="10">SUM(O21:O27)</f>
        <v>128743.11750646337</v>
      </c>
      <c r="P20" s="19">
        <f t="shared" si="10"/>
        <v>141576.74459113611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9"/>
      <c r="BL20" s="9"/>
      <c r="BM20" s="9"/>
      <c r="BN20" s="9"/>
      <c r="BO20" s="9"/>
      <c r="BP20" s="9"/>
      <c r="BQ20" s="9"/>
      <c r="BR20" s="9"/>
      <c r="BS20" s="9"/>
      <c r="BT20" s="9"/>
      <c r="BU20" s="9"/>
      <c r="BV20" s="9"/>
      <c r="BW20" s="9"/>
      <c r="BX20" s="9"/>
      <c r="BY20" s="9"/>
      <c r="BZ20" s="9"/>
      <c r="CA20" s="9"/>
      <c r="CB20" s="9"/>
      <c r="CC20" s="9"/>
      <c r="CD20" s="9"/>
      <c r="CE20" s="9"/>
      <c r="CF20" s="9"/>
      <c r="CG20" s="9"/>
      <c r="CH20" s="9"/>
      <c r="CI20" s="9"/>
      <c r="CJ20" s="9"/>
      <c r="CK20" s="9"/>
      <c r="CL20" s="9"/>
      <c r="CM20" s="9"/>
      <c r="CN20" s="9"/>
      <c r="CO20" s="9"/>
      <c r="CP20" s="9"/>
      <c r="CQ20" s="9"/>
      <c r="CR20" s="9"/>
      <c r="CS20" s="9"/>
      <c r="CT20" s="9"/>
      <c r="CU20" s="9"/>
      <c r="CV20" s="9"/>
      <c r="CW20" s="9"/>
      <c r="CX20" s="9"/>
      <c r="CY20" s="9"/>
      <c r="CZ20" s="9"/>
      <c r="DA20" s="9"/>
      <c r="DB20" s="9"/>
      <c r="DC20" s="9"/>
      <c r="DD20" s="9"/>
      <c r="DE20" s="9"/>
      <c r="DF20" s="9"/>
      <c r="DG20" s="9"/>
      <c r="DH20" s="9"/>
      <c r="DI20" s="9"/>
      <c r="DJ20" s="9"/>
      <c r="DK20" s="9"/>
      <c r="DL20" s="9"/>
      <c r="DM20" s="9"/>
      <c r="DN20" s="9"/>
      <c r="DO20" s="9"/>
      <c r="DP20" s="9"/>
      <c r="DQ20" s="9"/>
      <c r="DR20" s="9"/>
      <c r="DS20" s="9"/>
      <c r="DT20" s="9"/>
      <c r="DU20" s="9"/>
      <c r="DV20" s="9"/>
      <c r="DW20" s="9"/>
      <c r="DX20" s="9"/>
      <c r="DY20" s="9"/>
      <c r="DZ20" s="9"/>
      <c r="EA20" s="9"/>
      <c r="EB20" s="9"/>
      <c r="EC20" s="9"/>
      <c r="ED20" s="9"/>
      <c r="EE20" s="9"/>
      <c r="EF20" s="9"/>
      <c r="EG20" s="9"/>
      <c r="EH20" s="9"/>
      <c r="EI20" s="9"/>
      <c r="EJ20" s="9"/>
      <c r="EK20" s="9"/>
      <c r="EL20" s="9"/>
      <c r="EM20" s="9"/>
      <c r="EN20" s="9"/>
      <c r="EO20" s="9"/>
      <c r="EP20" s="9"/>
      <c r="EQ20" s="9"/>
      <c r="ER20" s="9"/>
      <c r="ES20" s="9"/>
      <c r="ET20" s="9"/>
      <c r="EU20" s="9"/>
      <c r="EV20" s="9"/>
      <c r="EW20" s="9"/>
      <c r="EX20" s="9"/>
      <c r="EY20" s="9"/>
      <c r="EZ20" s="9"/>
      <c r="FA20" s="9"/>
      <c r="FB20" s="9"/>
      <c r="FC20" s="9"/>
      <c r="FD20" s="9"/>
      <c r="FE20" s="9"/>
      <c r="FF20" s="9"/>
      <c r="FG20" s="9"/>
      <c r="FH20" s="9"/>
      <c r="FI20" s="9"/>
      <c r="FJ20" s="9"/>
      <c r="FK20" s="9"/>
      <c r="FL20" s="9"/>
      <c r="FM20" s="9"/>
      <c r="FN20" s="9"/>
      <c r="FO20" s="9"/>
      <c r="FP20" s="9"/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  <c r="GD20" s="9"/>
      <c r="GE20" s="9"/>
      <c r="GF20" s="9"/>
      <c r="GG20" s="9"/>
      <c r="GH20" s="9"/>
      <c r="GI20" s="9"/>
      <c r="GJ20" s="9"/>
      <c r="GK20" s="9"/>
      <c r="GL20" s="9"/>
      <c r="GM20" s="9"/>
      <c r="GN20" s="9"/>
      <c r="GO20" s="9"/>
      <c r="GS20" s="11"/>
    </row>
    <row r="21" spans="1:201" ht="15.75" x14ac:dyDescent="0.25">
      <c r="A21" s="20">
        <v>7.1</v>
      </c>
      <c r="B21" s="21" t="s">
        <v>11</v>
      </c>
      <c r="C21" s="22">
        <v>0</v>
      </c>
      <c r="D21" s="22">
        <v>0</v>
      </c>
      <c r="E21" s="22">
        <v>0</v>
      </c>
      <c r="F21" s="22">
        <v>0</v>
      </c>
      <c r="G21" s="22">
        <v>0</v>
      </c>
      <c r="H21" s="22">
        <v>0</v>
      </c>
      <c r="I21" s="22">
        <v>0</v>
      </c>
      <c r="J21" s="22">
        <v>0</v>
      </c>
      <c r="K21" s="22">
        <v>0</v>
      </c>
      <c r="L21" s="22">
        <v>0</v>
      </c>
      <c r="M21" s="22">
        <v>0</v>
      </c>
      <c r="N21" s="22">
        <v>0</v>
      </c>
      <c r="O21" s="22">
        <v>0</v>
      </c>
      <c r="P21" s="22"/>
      <c r="Q21" s="4"/>
      <c r="R21" s="4"/>
      <c r="S21" s="4"/>
      <c r="T21" s="3"/>
      <c r="U21" s="3"/>
      <c r="V21" s="4"/>
      <c r="W21" s="4"/>
      <c r="X21" s="3"/>
      <c r="Y21" s="4"/>
      <c r="Z21" s="4"/>
      <c r="AA21" s="4"/>
      <c r="AB21" s="4"/>
      <c r="AC21" s="3"/>
      <c r="AD21" s="4"/>
      <c r="AE21" s="4"/>
      <c r="AF21" s="3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4"/>
      <c r="DK21" s="4"/>
      <c r="DL21" s="4"/>
      <c r="DM21" s="4"/>
      <c r="DN21" s="4"/>
      <c r="DO21" s="4"/>
      <c r="DP21" s="4"/>
      <c r="DQ21" s="4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4"/>
      <c r="GI21" s="4"/>
      <c r="GJ21" s="4"/>
      <c r="GK21" s="4"/>
      <c r="GL21" s="4"/>
      <c r="GM21" s="4"/>
      <c r="GN21" s="4"/>
      <c r="GO21" s="4"/>
      <c r="GP21" s="1"/>
      <c r="GQ21" s="1"/>
      <c r="GR21" s="1"/>
    </row>
    <row r="22" spans="1:201" ht="15.75" x14ac:dyDescent="0.25">
      <c r="A22" s="20">
        <v>7.2</v>
      </c>
      <c r="B22" s="21" t="s">
        <v>12</v>
      </c>
      <c r="C22" s="22">
        <v>50168.440125131354</v>
      </c>
      <c r="D22" s="22">
        <v>55153.260352083322</v>
      </c>
      <c r="E22" s="22">
        <v>53028.212284805166</v>
      </c>
      <c r="F22" s="22">
        <v>53494.146625372785</v>
      </c>
      <c r="G22" s="22">
        <v>56527.105537432129</v>
      </c>
      <c r="H22" s="22">
        <v>55353.423850141888</v>
      </c>
      <c r="I22" s="31">
        <v>51311.196116618332</v>
      </c>
      <c r="J22" s="31">
        <v>48391.810240099323</v>
      </c>
      <c r="K22" s="31">
        <v>44665.627080180406</v>
      </c>
      <c r="L22" s="31">
        <v>18228.531434073433</v>
      </c>
      <c r="M22" s="31">
        <v>74264.084987361042</v>
      </c>
      <c r="N22" s="31">
        <v>81372.842676175555</v>
      </c>
      <c r="O22" s="31">
        <v>92663.007722539696</v>
      </c>
      <c r="P22" s="31">
        <v>103526.29945955734</v>
      </c>
      <c r="Q22" s="4"/>
      <c r="R22" s="4"/>
      <c r="S22" s="4"/>
      <c r="T22" s="3"/>
      <c r="U22" s="3"/>
      <c r="V22" s="4"/>
      <c r="W22" s="4"/>
      <c r="X22" s="3"/>
      <c r="Y22" s="4"/>
      <c r="Z22" s="4"/>
      <c r="AA22" s="4"/>
      <c r="AB22" s="4"/>
      <c r="AC22" s="3"/>
      <c r="AD22" s="4"/>
      <c r="AE22" s="4"/>
      <c r="AF22" s="3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4"/>
      <c r="DK22" s="4"/>
      <c r="DL22" s="4"/>
      <c r="DM22" s="4"/>
      <c r="DN22" s="4"/>
      <c r="DO22" s="4"/>
      <c r="DP22" s="4"/>
      <c r="DQ22" s="4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4"/>
      <c r="GI22" s="4"/>
      <c r="GJ22" s="4"/>
      <c r="GK22" s="4"/>
      <c r="GL22" s="4"/>
      <c r="GM22" s="4"/>
      <c r="GN22" s="4"/>
      <c r="GO22" s="4"/>
      <c r="GP22" s="1"/>
      <c r="GQ22" s="1"/>
      <c r="GR22" s="1"/>
    </row>
    <row r="23" spans="1:201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31">
        <v>0</v>
      </c>
      <c r="J23" s="31">
        <v>0</v>
      </c>
      <c r="K23" s="31">
        <v>0</v>
      </c>
      <c r="L23" s="31">
        <v>0</v>
      </c>
      <c r="M23" s="31">
        <v>0</v>
      </c>
      <c r="N23" s="31">
        <v>0</v>
      </c>
      <c r="O23" s="31">
        <v>0</v>
      </c>
      <c r="P23" s="31"/>
      <c r="Q23" s="4"/>
      <c r="R23" s="4"/>
      <c r="S23" s="4"/>
      <c r="T23" s="3"/>
      <c r="U23" s="3"/>
      <c r="V23" s="4"/>
      <c r="W23" s="4"/>
      <c r="X23" s="3"/>
      <c r="Y23" s="4"/>
      <c r="Z23" s="4"/>
      <c r="AA23" s="4"/>
      <c r="AB23" s="4"/>
      <c r="AC23" s="3"/>
      <c r="AD23" s="4"/>
      <c r="AE23" s="4"/>
      <c r="AF23" s="3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1"/>
      <c r="GQ23" s="1"/>
      <c r="GR23" s="1"/>
    </row>
    <row r="24" spans="1:201" ht="15.75" x14ac:dyDescent="0.25">
      <c r="A24" s="20">
        <v>7.4</v>
      </c>
      <c r="B24" s="21" t="s">
        <v>14</v>
      </c>
      <c r="C24" s="22">
        <v>232.19807187514004</v>
      </c>
      <c r="D24" s="22">
        <v>402.36496323827623</v>
      </c>
      <c r="E24" s="22">
        <v>205.62458087653511</v>
      </c>
      <c r="F24" s="22">
        <v>456.09986723418285</v>
      </c>
      <c r="G24" s="22">
        <v>-138.10370671472825</v>
      </c>
      <c r="H24" s="22">
        <v>76.00069758161122</v>
      </c>
      <c r="I24" s="31">
        <v>62.460228172955709</v>
      </c>
      <c r="J24" s="31">
        <v>22.973742895872977</v>
      </c>
      <c r="K24" s="31">
        <v>79.96261879854481</v>
      </c>
      <c r="L24" s="31">
        <v>-2.4145549700177682</v>
      </c>
      <c r="M24" s="31">
        <v>-37.304681891523927</v>
      </c>
      <c r="N24" s="31">
        <v>45.547071658548987</v>
      </c>
      <c r="O24" s="31">
        <v>54.046507655273956</v>
      </c>
      <c r="P24" s="31">
        <v>57.360123083055356</v>
      </c>
      <c r="Q24" s="4"/>
      <c r="R24" s="4"/>
      <c r="S24" s="4"/>
      <c r="T24" s="3"/>
      <c r="U24" s="3"/>
      <c r="V24" s="4"/>
      <c r="W24" s="4"/>
      <c r="X24" s="3"/>
      <c r="Y24" s="4"/>
      <c r="Z24" s="4"/>
      <c r="AA24" s="4"/>
      <c r="AB24" s="4"/>
      <c r="AC24" s="3"/>
      <c r="AD24" s="4"/>
      <c r="AE24" s="4"/>
      <c r="AF24" s="3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1"/>
      <c r="GQ24" s="1"/>
      <c r="GR24" s="1"/>
    </row>
    <row r="25" spans="1:201" ht="15.75" x14ac:dyDescent="0.25">
      <c r="A25" s="20">
        <v>7.5</v>
      </c>
      <c r="B25" s="21" t="s">
        <v>15</v>
      </c>
      <c r="C25" s="22"/>
      <c r="D25" s="22"/>
      <c r="E25" s="22"/>
      <c r="F25" s="22"/>
      <c r="G25" s="22"/>
      <c r="H25" s="22">
        <v>1004.0436509090398</v>
      </c>
      <c r="I25" s="31">
        <v>1041.3973790110872</v>
      </c>
      <c r="J25" s="31">
        <v>1218.5462328716999</v>
      </c>
      <c r="K25" s="31">
        <v>1140.4241731864561</v>
      </c>
      <c r="L25" s="31">
        <v>315.22721316556152</v>
      </c>
      <c r="M25" s="31">
        <v>518.52015341325068</v>
      </c>
      <c r="N25" s="31">
        <v>807.09246752403681</v>
      </c>
      <c r="O25" s="31">
        <v>890.63344463226531</v>
      </c>
      <c r="P25" s="31">
        <v>992.66390910005805</v>
      </c>
      <c r="Q25" s="4"/>
      <c r="R25" s="4"/>
      <c r="S25" s="4"/>
      <c r="T25" s="3"/>
      <c r="U25" s="3"/>
      <c r="V25" s="4"/>
      <c r="W25" s="4"/>
      <c r="X25" s="3"/>
      <c r="Y25" s="4"/>
      <c r="Z25" s="4"/>
      <c r="AA25" s="4"/>
      <c r="AB25" s="4"/>
      <c r="AC25" s="3"/>
      <c r="AD25" s="4"/>
      <c r="AE25" s="4"/>
      <c r="AF25" s="3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4"/>
      <c r="DK25" s="4"/>
      <c r="DL25" s="4"/>
      <c r="DM25" s="4"/>
      <c r="DN25" s="4"/>
      <c r="DO25" s="4"/>
      <c r="DP25" s="4"/>
      <c r="DQ25" s="4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4"/>
      <c r="GI25" s="4"/>
      <c r="GJ25" s="4"/>
      <c r="GK25" s="4"/>
      <c r="GL25" s="4"/>
      <c r="GM25" s="4"/>
      <c r="GN25" s="4"/>
      <c r="GO25" s="4"/>
      <c r="GP25" s="1"/>
      <c r="GQ25" s="1"/>
      <c r="GR25" s="1"/>
    </row>
    <row r="26" spans="1:201" ht="15.75" x14ac:dyDescent="0.25">
      <c r="A26" s="20">
        <v>7.6</v>
      </c>
      <c r="B26" s="21" t="s">
        <v>16</v>
      </c>
      <c r="C26" s="22">
        <v>246.69563004000031</v>
      </c>
      <c r="D26" s="22">
        <v>256.11600839815452</v>
      </c>
      <c r="E26" s="22">
        <v>268.75448850139128</v>
      </c>
      <c r="F26" s="22">
        <v>308.1919099948355</v>
      </c>
      <c r="G26" s="22">
        <v>356.73821260805579</v>
      </c>
      <c r="H26" s="22">
        <v>376.14449767557403</v>
      </c>
      <c r="I26" s="31">
        <v>394.84368449137014</v>
      </c>
      <c r="J26" s="31">
        <v>1481.2089436369247</v>
      </c>
      <c r="K26" s="31">
        <v>1498.3974376797628</v>
      </c>
      <c r="L26" s="31">
        <v>1503.7794435568414</v>
      </c>
      <c r="M26" s="31">
        <v>1453.4160639013362</v>
      </c>
      <c r="N26" s="31">
        <v>1504.5299669082071</v>
      </c>
      <c r="O26" s="31">
        <v>1543.7451778276468</v>
      </c>
      <c r="P26" s="31">
        <v>1567.5833454319627</v>
      </c>
      <c r="Q26" s="4"/>
      <c r="R26" s="4"/>
      <c r="S26" s="4"/>
      <c r="T26" s="3"/>
      <c r="U26" s="3"/>
      <c r="V26" s="4"/>
      <c r="W26" s="4"/>
      <c r="X26" s="3"/>
      <c r="Y26" s="4"/>
      <c r="Z26" s="4"/>
      <c r="AA26" s="4"/>
      <c r="AB26" s="4"/>
      <c r="AC26" s="3"/>
      <c r="AD26" s="4"/>
      <c r="AE26" s="4"/>
      <c r="AF26" s="3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4"/>
      <c r="DK26" s="4"/>
      <c r="DL26" s="4"/>
      <c r="DM26" s="4"/>
      <c r="DN26" s="4"/>
      <c r="DO26" s="4"/>
      <c r="DP26" s="4"/>
      <c r="DQ26" s="4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3"/>
      <c r="ED26" s="3"/>
      <c r="EE26" s="3"/>
      <c r="EF26" s="3"/>
      <c r="EG26" s="3"/>
      <c r="EH26" s="3"/>
      <c r="EI26" s="3"/>
      <c r="EJ26" s="3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4"/>
      <c r="GI26" s="4"/>
      <c r="GJ26" s="4"/>
      <c r="GK26" s="4"/>
      <c r="GL26" s="4"/>
      <c r="GM26" s="4"/>
      <c r="GN26" s="4"/>
      <c r="GO26" s="4"/>
      <c r="GP26" s="1"/>
      <c r="GQ26" s="1"/>
      <c r="GR26" s="1"/>
    </row>
    <row r="27" spans="1:201" ht="30" x14ac:dyDescent="0.25">
      <c r="A27" s="20">
        <v>7.7</v>
      </c>
      <c r="B27" s="21" t="s">
        <v>17</v>
      </c>
      <c r="C27" s="22">
        <v>20196.323993367922</v>
      </c>
      <c r="D27" s="22">
        <v>23218.032185400276</v>
      </c>
      <c r="E27" s="22">
        <v>24301.514246004168</v>
      </c>
      <c r="F27" s="22">
        <v>28838.567572185202</v>
      </c>
      <c r="G27" s="22">
        <v>33921.111142603848</v>
      </c>
      <c r="H27" s="22">
        <v>31750.472998443001</v>
      </c>
      <c r="I27" s="31">
        <v>29338.363739697132</v>
      </c>
      <c r="J27" s="31">
        <v>25367.668646430284</v>
      </c>
      <c r="K27" s="31">
        <v>27991.189537749873</v>
      </c>
      <c r="L27" s="31">
        <v>26757.379454175803</v>
      </c>
      <c r="M27" s="31">
        <v>27995.929178807841</v>
      </c>
      <c r="N27" s="31">
        <v>31757.151361084703</v>
      </c>
      <c r="O27" s="31">
        <v>33591.684653808486</v>
      </c>
      <c r="P27" s="31">
        <v>35432.8377539637</v>
      </c>
      <c r="Q27" s="4"/>
      <c r="R27" s="4"/>
      <c r="S27" s="4"/>
      <c r="T27" s="3"/>
      <c r="U27" s="3"/>
      <c r="V27" s="4"/>
      <c r="W27" s="4"/>
      <c r="X27" s="3"/>
      <c r="Y27" s="4"/>
      <c r="Z27" s="4"/>
      <c r="AA27" s="4"/>
      <c r="AB27" s="4"/>
      <c r="AC27" s="3"/>
      <c r="AD27" s="4"/>
      <c r="AE27" s="4"/>
      <c r="AF27" s="3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4"/>
      <c r="DK27" s="4"/>
      <c r="DL27" s="4"/>
      <c r="DM27" s="4"/>
      <c r="DN27" s="4"/>
      <c r="DO27" s="4"/>
      <c r="DP27" s="4"/>
      <c r="DQ27" s="4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3"/>
      <c r="ED27" s="3"/>
      <c r="EE27" s="3"/>
      <c r="EF27" s="3"/>
      <c r="EG27" s="3"/>
      <c r="EH27" s="3"/>
      <c r="EI27" s="3"/>
      <c r="EJ27" s="3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4"/>
      <c r="GI27" s="4"/>
      <c r="GJ27" s="4"/>
      <c r="GK27" s="4"/>
      <c r="GL27" s="4"/>
      <c r="GM27" s="4"/>
      <c r="GN27" s="4"/>
      <c r="GO27" s="4"/>
      <c r="GP27" s="1"/>
      <c r="GQ27" s="1"/>
      <c r="GR27" s="1"/>
    </row>
    <row r="28" spans="1:201" ht="15.75" x14ac:dyDescent="0.25">
      <c r="A28" s="24" t="s">
        <v>37</v>
      </c>
      <c r="B28" s="21" t="s">
        <v>18</v>
      </c>
      <c r="C28" s="22">
        <v>54943</v>
      </c>
      <c r="D28" s="22">
        <v>54468</v>
      </c>
      <c r="E28" s="22">
        <v>54513</v>
      </c>
      <c r="F28" s="22">
        <v>60228.747727011796</v>
      </c>
      <c r="G28" s="22">
        <v>63756.776264779568</v>
      </c>
      <c r="H28" s="22">
        <v>65029</v>
      </c>
      <c r="I28" s="31">
        <v>68848.764861194475</v>
      </c>
      <c r="J28" s="31">
        <v>59022.868665562259</v>
      </c>
      <c r="K28" s="31">
        <v>66648.37407945747</v>
      </c>
      <c r="L28" s="31">
        <v>68367.354623382984</v>
      </c>
      <c r="M28" s="31">
        <v>66718</v>
      </c>
      <c r="N28" s="31">
        <v>67778</v>
      </c>
      <c r="O28" s="31">
        <v>70162.629769007181</v>
      </c>
      <c r="P28" s="31">
        <v>72774.956136392255</v>
      </c>
      <c r="Q28" s="4"/>
      <c r="R28" s="4"/>
      <c r="S28" s="4"/>
      <c r="T28" s="3"/>
      <c r="U28" s="3"/>
      <c r="V28" s="4"/>
      <c r="W28" s="4"/>
      <c r="X28" s="3"/>
      <c r="Y28" s="4"/>
      <c r="Z28" s="4"/>
      <c r="AA28" s="4"/>
      <c r="AB28" s="4"/>
      <c r="AC28" s="3"/>
      <c r="AD28" s="4"/>
      <c r="AE28" s="4"/>
      <c r="AF28" s="3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4"/>
      <c r="DK28" s="4"/>
      <c r="DL28" s="4"/>
      <c r="DM28" s="4"/>
      <c r="DN28" s="4"/>
      <c r="DO28" s="4"/>
      <c r="DP28" s="4"/>
      <c r="DQ28" s="4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4"/>
      <c r="GI28" s="4"/>
      <c r="GJ28" s="4"/>
      <c r="GK28" s="4"/>
      <c r="GL28" s="4"/>
      <c r="GM28" s="4"/>
      <c r="GN28" s="4"/>
      <c r="GO28" s="4"/>
      <c r="GP28" s="1"/>
      <c r="GQ28" s="1"/>
      <c r="GR28" s="1"/>
    </row>
    <row r="29" spans="1:201" ht="30" x14ac:dyDescent="0.25">
      <c r="A29" s="24" t="s">
        <v>38</v>
      </c>
      <c r="B29" s="21" t="s">
        <v>19</v>
      </c>
      <c r="C29" s="22">
        <v>94497.754375677498</v>
      </c>
      <c r="D29" s="22">
        <v>94994.857527898916</v>
      </c>
      <c r="E29" s="22">
        <v>96137</v>
      </c>
      <c r="F29" s="22">
        <v>99190</v>
      </c>
      <c r="G29" s="22">
        <v>105808.49125986247</v>
      </c>
      <c r="H29" s="22">
        <v>95995</v>
      </c>
      <c r="I29" s="31">
        <v>96383.656056084117</v>
      </c>
      <c r="J29" s="31">
        <v>97160</v>
      </c>
      <c r="K29" s="31">
        <v>98147</v>
      </c>
      <c r="L29" s="31">
        <v>86905.716262074086</v>
      </c>
      <c r="M29" s="31">
        <v>86024.664757674167</v>
      </c>
      <c r="N29" s="31">
        <v>89033.646489593651</v>
      </c>
      <c r="O29" s="31">
        <v>90612.253268469271</v>
      </c>
      <c r="P29" s="31">
        <v>91898.058183776593</v>
      </c>
      <c r="Q29" s="4"/>
      <c r="R29" s="4"/>
      <c r="S29" s="4"/>
      <c r="T29" s="3"/>
      <c r="U29" s="3"/>
      <c r="V29" s="4"/>
      <c r="W29" s="4"/>
      <c r="X29" s="3"/>
      <c r="Y29" s="4"/>
      <c r="Z29" s="4"/>
      <c r="AA29" s="4"/>
      <c r="AB29" s="4"/>
      <c r="AC29" s="3"/>
      <c r="AD29" s="4"/>
      <c r="AE29" s="4"/>
      <c r="AF29" s="3"/>
      <c r="AG29" s="5"/>
      <c r="AH29" s="5"/>
      <c r="AI29" s="5"/>
      <c r="AJ29" s="5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4"/>
      <c r="DK29" s="4"/>
      <c r="DL29" s="4"/>
      <c r="DM29" s="4"/>
      <c r="DN29" s="4"/>
      <c r="DO29" s="4"/>
      <c r="DP29" s="4"/>
      <c r="DQ29" s="4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4"/>
      <c r="GI29" s="4"/>
      <c r="GJ29" s="4"/>
      <c r="GK29" s="4"/>
      <c r="GL29" s="4"/>
      <c r="GM29" s="4"/>
      <c r="GN29" s="4"/>
      <c r="GO29" s="4"/>
      <c r="GP29" s="1"/>
      <c r="GQ29" s="1"/>
      <c r="GR29" s="1"/>
    </row>
    <row r="30" spans="1:201" ht="15.75" x14ac:dyDescent="0.25">
      <c r="A30" s="24" t="s">
        <v>39</v>
      </c>
      <c r="B30" s="21" t="s">
        <v>54</v>
      </c>
      <c r="C30" s="22">
        <v>137555</v>
      </c>
      <c r="D30" s="22">
        <v>130380</v>
      </c>
      <c r="E30" s="22">
        <v>136201</v>
      </c>
      <c r="F30" s="22">
        <v>151288</v>
      </c>
      <c r="G30" s="22">
        <v>152887</v>
      </c>
      <c r="H30" s="22">
        <v>161943</v>
      </c>
      <c r="I30" s="31">
        <v>170478</v>
      </c>
      <c r="J30" s="31">
        <v>205684.92684586596</v>
      </c>
      <c r="K30" s="31">
        <v>219785</v>
      </c>
      <c r="L30" s="31">
        <v>206550.01529519734</v>
      </c>
      <c r="M30" s="31">
        <v>210886.54571159286</v>
      </c>
      <c r="N30" s="31">
        <v>227303.69449779685</v>
      </c>
      <c r="O30" s="31">
        <v>239986.87083979746</v>
      </c>
      <c r="P30" s="31">
        <v>247809.27272736645</v>
      </c>
      <c r="Q30" s="4"/>
      <c r="R30" s="4"/>
      <c r="S30" s="4"/>
      <c r="T30" s="3"/>
      <c r="U30" s="3"/>
      <c r="V30" s="4"/>
      <c r="W30" s="4"/>
      <c r="X30" s="3"/>
      <c r="Y30" s="4"/>
      <c r="Z30" s="4"/>
      <c r="AA30" s="4"/>
      <c r="AB30" s="4"/>
      <c r="AC30" s="3"/>
      <c r="AD30" s="4"/>
      <c r="AE30" s="4"/>
      <c r="AF30" s="3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4"/>
      <c r="DK30" s="4"/>
      <c r="DL30" s="4"/>
      <c r="DM30" s="4"/>
      <c r="DN30" s="4"/>
      <c r="DO30" s="4"/>
      <c r="DP30" s="4"/>
      <c r="DQ30" s="4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3"/>
      <c r="ED30" s="3"/>
      <c r="EE30" s="3"/>
      <c r="EF30" s="3"/>
      <c r="EG30" s="3"/>
      <c r="EH30" s="3"/>
      <c r="EI30" s="3"/>
      <c r="EJ30" s="3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4"/>
      <c r="GI30" s="4"/>
      <c r="GJ30" s="4"/>
      <c r="GK30" s="4"/>
      <c r="GL30" s="4"/>
      <c r="GM30" s="4"/>
      <c r="GN30" s="4"/>
      <c r="GO30" s="4"/>
      <c r="GP30" s="1"/>
      <c r="GQ30" s="1"/>
      <c r="GR30" s="1"/>
    </row>
    <row r="31" spans="1:201" ht="15.75" x14ac:dyDescent="0.25">
      <c r="A31" s="24" t="s">
        <v>40</v>
      </c>
      <c r="B31" s="21" t="s">
        <v>20</v>
      </c>
      <c r="C31" s="22">
        <v>135067</v>
      </c>
      <c r="D31" s="22">
        <v>137905.15572867048</v>
      </c>
      <c r="E31" s="22">
        <v>146575</v>
      </c>
      <c r="F31" s="22">
        <v>149546</v>
      </c>
      <c r="G31" s="22">
        <v>156733.23248948416</v>
      </c>
      <c r="H31" s="22">
        <v>181068</v>
      </c>
      <c r="I31" s="31">
        <v>198427</v>
      </c>
      <c r="J31" s="31">
        <v>229324</v>
      </c>
      <c r="K31" s="31">
        <v>235132</v>
      </c>
      <c r="L31" s="31">
        <v>196874.9647919292</v>
      </c>
      <c r="M31" s="31">
        <v>224224.69584442792</v>
      </c>
      <c r="N31" s="31">
        <v>249091.17986827716</v>
      </c>
      <c r="O31" s="31">
        <v>271936.63977357728</v>
      </c>
      <c r="P31" s="31">
        <v>294826.63442975568</v>
      </c>
      <c r="Q31" s="4"/>
      <c r="R31" s="4"/>
      <c r="S31" s="4"/>
      <c r="T31" s="3"/>
      <c r="U31" s="3"/>
      <c r="V31" s="4"/>
      <c r="W31" s="4"/>
      <c r="X31" s="3"/>
      <c r="Y31" s="4"/>
      <c r="Z31" s="4"/>
      <c r="AA31" s="4"/>
      <c r="AB31" s="4"/>
      <c r="AC31" s="3"/>
      <c r="AD31" s="4"/>
      <c r="AE31" s="4"/>
      <c r="AF31" s="3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4"/>
      <c r="DK31" s="4"/>
      <c r="DL31" s="4"/>
      <c r="DM31" s="4"/>
      <c r="DN31" s="4"/>
      <c r="DO31" s="4"/>
      <c r="DP31" s="4"/>
      <c r="DQ31" s="4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3"/>
      <c r="ED31" s="3"/>
      <c r="EE31" s="3"/>
      <c r="EF31" s="3"/>
      <c r="EG31" s="3"/>
      <c r="EH31" s="3"/>
      <c r="EI31" s="3"/>
      <c r="EJ31" s="3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4"/>
      <c r="GI31" s="4"/>
      <c r="GJ31" s="4"/>
      <c r="GK31" s="4"/>
      <c r="GL31" s="4"/>
      <c r="GM31" s="4"/>
      <c r="GN31" s="4"/>
      <c r="GO31" s="4"/>
      <c r="GP31" s="1"/>
      <c r="GQ31" s="1"/>
      <c r="GR31" s="1"/>
    </row>
    <row r="32" spans="1:201" s="11" customFormat="1" ht="15.75" x14ac:dyDescent="0.25">
      <c r="A32" s="25"/>
      <c r="B32" s="26" t="s">
        <v>30</v>
      </c>
      <c r="C32" s="27">
        <f>C17+C20+C28+C29+C30+C31</f>
        <v>745123.05882166827</v>
      </c>
      <c r="D32" s="27">
        <f t="shared" ref="D32:K32" si="11">D17+D20+D28+D29+D30+D31</f>
        <v>788986.38603963098</v>
      </c>
      <c r="E32" s="27">
        <f t="shared" si="11"/>
        <v>832209.61470530555</v>
      </c>
      <c r="F32" s="27">
        <f t="shared" si="11"/>
        <v>871414.95503616007</v>
      </c>
      <c r="G32" s="27">
        <f t="shared" si="11"/>
        <v>955301.1460660455</v>
      </c>
      <c r="H32" s="27">
        <f t="shared" si="11"/>
        <v>1028875.1853616541</v>
      </c>
      <c r="I32" s="27">
        <f t="shared" si="11"/>
        <v>1104336.9199422407</v>
      </c>
      <c r="J32" s="27">
        <f t="shared" si="11"/>
        <v>1227638.365661562</v>
      </c>
      <c r="K32" s="27">
        <f t="shared" si="11"/>
        <v>1310270.7343576103</v>
      </c>
      <c r="L32" s="27">
        <f t="shared" ref="L32:M32" si="12">L17+L20+L28+L29+L30+L31</f>
        <v>1116318.1859247335</v>
      </c>
      <c r="M32" s="27">
        <f t="shared" si="12"/>
        <v>1216669.1812201426</v>
      </c>
      <c r="N32" s="27">
        <f t="shared" ref="N32" si="13">N17+N20+N28+N29+N30+N31</f>
        <v>1341929.2861875673</v>
      </c>
      <c r="O32" s="27">
        <f t="shared" ref="O32" si="14">O17+O20+O28+O29+O30+O31</f>
        <v>1446947.3065477414</v>
      </c>
      <c r="P32" s="27">
        <f t="shared" ref="P32" si="15">P17+P20+P28+P29+P30+P31</f>
        <v>1508878.1340454151</v>
      </c>
      <c r="Q32" s="4"/>
      <c r="R32" s="4"/>
      <c r="S32" s="4"/>
      <c r="T32" s="3"/>
      <c r="U32" s="3"/>
      <c r="V32" s="4"/>
      <c r="W32" s="4"/>
      <c r="X32" s="3"/>
      <c r="Y32" s="4"/>
      <c r="Z32" s="4"/>
      <c r="AA32" s="4"/>
      <c r="AB32" s="4"/>
      <c r="AC32" s="3"/>
      <c r="AD32" s="4"/>
      <c r="AE32" s="4"/>
      <c r="AF32" s="3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2"/>
      <c r="DK32" s="12"/>
      <c r="DL32" s="12"/>
      <c r="DM32" s="12"/>
      <c r="DN32" s="12"/>
      <c r="DO32" s="12"/>
      <c r="DP32" s="12"/>
      <c r="DQ32" s="12"/>
      <c r="DR32" s="9"/>
      <c r="DS32" s="9"/>
      <c r="DT32" s="9"/>
      <c r="DU32" s="9"/>
      <c r="DV32" s="9"/>
      <c r="DW32" s="9"/>
      <c r="DX32" s="9"/>
      <c r="DY32" s="9"/>
      <c r="DZ32" s="9"/>
      <c r="EA32" s="9"/>
      <c r="EB32" s="9"/>
      <c r="EC32" s="9"/>
      <c r="ED32" s="9"/>
      <c r="EE32" s="9"/>
      <c r="EF32" s="9"/>
      <c r="EG32" s="9"/>
      <c r="EH32" s="9"/>
      <c r="EI32" s="9"/>
      <c r="EJ32" s="9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2"/>
      <c r="GI32" s="12"/>
      <c r="GJ32" s="12"/>
      <c r="GK32" s="12"/>
      <c r="GL32" s="12"/>
      <c r="GM32" s="12"/>
      <c r="GN32" s="12"/>
      <c r="GO32" s="12"/>
      <c r="GP32" s="10"/>
      <c r="GQ32" s="10"/>
      <c r="GR32" s="10"/>
    </row>
    <row r="33" spans="1:201" s="10" customFormat="1" ht="15.75" x14ac:dyDescent="0.25">
      <c r="A33" s="17" t="s">
        <v>27</v>
      </c>
      <c r="B33" s="34" t="s">
        <v>51</v>
      </c>
      <c r="C33" s="19">
        <f t="shared" ref="C33" si="16">C6+C11+C13+C14+C15+C17+C20+C28+C29+C30+C31</f>
        <v>1703209.8249104186</v>
      </c>
      <c r="D33" s="19">
        <f t="shared" ref="D33:K33" si="17">D6+D11+D13+D14+D15+D17+D20+D28+D29+D30+D31</f>
        <v>1727848.0000374434</v>
      </c>
      <c r="E33" s="19">
        <f t="shared" si="17"/>
        <v>1745831.4880304374</v>
      </c>
      <c r="F33" s="19">
        <f t="shared" si="17"/>
        <v>1688699.4108369348</v>
      </c>
      <c r="G33" s="19">
        <f t="shared" si="17"/>
        <v>1644984.9875012415</v>
      </c>
      <c r="H33" s="19">
        <f t="shared" si="17"/>
        <v>1707751.5467771459</v>
      </c>
      <c r="I33" s="19">
        <f t="shared" si="17"/>
        <v>1832201.1588995745</v>
      </c>
      <c r="J33" s="19">
        <f t="shared" si="17"/>
        <v>1934049.6269400602</v>
      </c>
      <c r="K33" s="19">
        <f t="shared" si="17"/>
        <v>2027219.1975322946</v>
      </c>
      <c r="L33" s="19">
        <f t="shared" ref="L33:M33" si="18">L6+L11+L13+L14+L15+L17+L20+L28+L29+L30+L31</f>
        <v>1828164.4743582155</v>
      </c>
      <c r="M33" s="19">
        <f t="shared" si="18"/>
        <v>1972191.903431298</v>
      </c>
      <c r="N33" s="19">
        <f t="shared" ref="N33" si="19">N6+N11+N13+N14+N15+N17+N20+N28+N29+N30+N31</f>
        <v>2124426.1158788474</v>
      </c>
      <c r="O33" s="19">
        <f t="shared" ref="O33" si="20">O6+O11+O13+O14+O15+O17+O20+O28+O29+O30+O31</f>
        <v>2278723.0495804031</v>
      </c>
      <c r="P33" s="19">
        <f t="shared" ref="P33" si="21">P6+P11+P13+P14+P15+P17+P20+P28+P29+P30+P31</f>
        <v>2382770.817599175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9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  <c r="BM33" s="9"/>
      <c r="BN33" s="9"/>
      <c r="BO33" s="9"/>
      <c r="BP33" s="9"/>
      <c r="BQ33" s="9"/>
      <c r="BR33" s="9"/>
      <c r="BS33" s="9"/>
      <c r="BT33" s="9"/>
      <c r="BU33" s="9"/>
      <c r="BV33" s="9"/>
      <c r="BW33" s="9"/>
      <c r="BX33" s="9"/>
      <c r="BY33" s="9"/>
      <c r="BZ33" s="9"/>
      <c r="CA33" s="9"/>
      <c r="CB33" s="9"/>
      <c r="CC33" s="9"/>
      <c r="CD33" s="9"/>
      <c r="CE33" s="9"/>
      <c r="CF33" s="9"/>
      <c r="CG33" s="9"/>
      <c r="CH33" s="9"/>
      <c r="CI33" s="9"/>
      <c r="CJ33" s="9"/>
      <c r="CK33" s="9"/>
      <c r="CL33" s="9"/>
      <c r="CM33" s="9"/>
      <c r="CN33" s="9"/>
      <c r="CO33" s="9"/>
      <c r="CP33" s="9"/>
      <c r="CQ33" s="9"/>
      <c r="CR33" s="9"/>
      <c r="CS33" s="9"/>
      <c r="CT33" s="9"/>
      <c r="CU33" s="9"/>
      <c r="CV33" s="9"/>
      <c r="CW33" s="9"/>
      <c r="CX33" s="9"/>
      <c r="CY33" s="9"/>
      <c r="CZ33" s="9"/>
      <c r="DA33" s="9"/>
      <c r="DB33" s="9"/>
      <c r="DC33" s="9"/>
      <c r="DD33" s="9"/>
      <c r="DE33" s="9"/>
      <c r="DF33" s="9"/>
      <c r="DG33" s="9"/>
      <c r="DH33" s="9"/>
      <c r="DI33" s="9"/>
      <c r="DJ33" s="9"/>
      <c r="DK33" s="9"/>
      <c r="DL33" s="9"/>
      <c r="DM33" s="9"/>
      <c r="DN33" s="9"/>
      <c r="DO33" s="9"/>
      <c r="DP33" s="9"/>
      <c r="DQ33" s="9"/>
      <c r="DR33" s="9"/>
      <c r="DS33" s="9"/>
      <c r="DT33" s="9"/>
      <c r="DU33" s="9"/>
      <c r="DV33" s="9"/>
      <c r="DW33" s="9"/>
      <c r="DX33" s="9"/>
      <c r="DY33" s="9"/>
      <c r="DZ33" s="9"/>
      <c r="EA33" s="9"/>
      <c r="EB33" s="9"/>
      <c r="EC33" s="9"/>
      <c r="ED33" s="9"/>
      <c r="EE33" s="9"/>
      <c r="EF33" s="9"/>
      <c r="EG33" s="9"/>
      <c r="EH33" s="9"/>
      <c r="EI33" s="9"/>
      <c r="EJ33" s="9"/>
      <c r="EK33" s="9"/>
      <c r="EL33" s="9"/>
      <c r="EM33" s="9"/>
      <c r="EN33" s="9"/>
      <c r="EO33" s="9"/>
      <c r="EP33" s="9"/>
      <c r="EQ33" s="9"/>
      <c r="ER33" s="9"/>
      <c r="ES33" s="9"/>
      <c r="ET33" s="9"/>
      <c r="EU33" s="9"/>
      <c r="EV33" s="9"/>
      <c r="EW33" s="9"/>
      <c r="EX33" s="9"/>
      <c r="EY33" s="9"/>
      <c r="EZ33" s="9"/>
      <c r="FA33" s="9"/>
      <c r="FB33" s="9"/>
      <c r="FC33" s="9"/>
      <c r="FD33" s="9"/>
      <c r="FE33" s="9"/>
      <c r="FF33" s="9"/>
      <c r="FG33" s="9"/>
      <c r="FH33" s="9"/>
      <c r="FI33" s="9"/>
      <c r="FJ33" s="9"/>
      <c r="FK33" s="9"/>
      <c r="FL33" s="9"/>
      <c r="FM33" s="9"/>
      <c r="FN33" s="9"/>
      <c r="FO33" s="9"/>
      <c r="FP33" s="9"/>
      <c r="FQ33" s="9"/>
      <c r="FR33" s="9"/>
      <c r="FS33" s="9"/>
      <c r="FT33" s="9"/>
      <c r="FU33" s="9"/>
      <c r="FV33" s="9"/>
      <c r="FW33" s="9"/>
      <c r="FX33" s="9"/>
      <c r="FY33" s="9"/>
      <c r="FZ33" s="9"/>
      <c r="GA33" s="9"/>
      <c r="GB33" s="9"/>
      <c r="GC33" s="9"/>
      <c r="GD33" s="9"/>
      <c r="GE33" s="9"/>
      <c r="GF33" s="9"/>
      <c r="GG33" s="9"/>
      <c r="GH33" s="9"/>
      <c r="GI33" s="9"/>
      <c r="GJ33" s="9"/>
      <c r="GK33" s="9"/>
      <c r="GL33" s="9"/>
      <c r="GM33" s="9"/>
      <c r="GN33" s="9"/>
      <c r="GO33" s="9"/>
      <c r="GS33" s="11"/>
    </row>
    <row r="34" spans="1:201" s="11" customFormat="1" ht="15.75" x14ac:dyDescent="0.25">
      <c r="A34" s="35" t="s">
        <v>43</v>
      </c>
      <c r="B34" s="36" t="s">
        <v>25</v>
      </c>
      <c r="C34" s="27">
        <f>GSVA_const!C34</f>
        <v>152456.01298907335</v>
      </c>
      <c r="D34" s="27">
        <f>GSVA_const!D34</f>
        <v>168648.90710677547</v>
      </c>
      <c r="E34" s="27">
        <f>GSVA_const!E34</f>
        <v>150560.97638131116</v>
      </c>
      <c r="F34" s="27">
        <f>GSVA_const!F34</f>
        <v>151096.92695589236</v>
      </c>
      <c r="G34" s="27">
        <f>GSVA_const!G34</f>
        <v>227393.75968902957</v>
      </c>
      <c r="H34" s="27">
        <f>GSVA_const!H34</f>
        <v>251395.12568728111</v>
      </c>
      <c r="I34" s="27">
        <f>GSVA_const!I34</f>
        <v>184306.54966511519</v>
      </c>
      <c r="J34" s="27">
        <f>GSVA_const!J34</f>
        <v>184281.28555531765</v>
      </c>
      <c r="K34" s="27">
        <f>GSVA_const!K34</f>
        <v>193271.93185200851</v>
      </c>
      <c r="L34" s="27">
        <f>GSVA_const!L34</f>
        <v>209710.07148274634</v>
      </c>
      <c r="M34" s="27">
        <f>GSVA_const!M34</f>
        <v>258894.16097018105</v>
      </c>
      <c r="N34" s="27">
        <f>GSVA_const!N34</f>
        <v>280937.89397355961</v>
      </c>
      <c r="O34" s="27">
        <f>GSVA_const!O34</f>
        <v>312171.02814032236</v>
      </c>
      <c r="P34" s="27">
        <f>GSVA_const!P34</f>
        <v>334472.37241771328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3"/>
      <c r="AD34" s="4"/>
      <c r="AE34" s="4"/>
      <c r="AF34" s="3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2"/>
      <c r="DK34" s="12"/>
      <c r="DL34" s="12"/>
      <c r="DM34" s="12"/>
      <c r="DN34" s="12"/>
      <c r="DO34" s="12"/>
      <c r="DP34" s="12"/>
      <c r="DQ34" s="12"/>
      <c r="DR34" s="9"/>
      <c r="DS34" s="9"/>
      <c r="DT34" s="9"/>
      <c r="DU34" s="9"/>
      <c r="DV34" s="9"/>
      <c r="DW34" s="9"/>
      <c r="DX34" s="9"/>
      <c r="DY34" s="9"/>
      <c r="DZ34" s="9"/>
      <c r="EA34" s="9"/>
      <c r="EB34" s="9"/>
      <c r="EC34" s="9"/>
      <c r="ED34" s="9"/>
      <c r="EE34" s="9"/>
      <c r="EF34" s="9"/>
      <c r="EG34" s="9"/>
      <c r="EH34" s="9"/>
      <c r="EI34" s="9"/>
      <c r="EJ34" s="9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  <c r="GG34" s="12"/>
      <c r="GH34" s="12"/>
      <c r="GI34" s="12"/>
      <c r="GJ34" s="12"/>
      <c r="GK34" s="12"/>
      <c r="GL34" s="12"/>
      <c r="GM34" s="12"/>
      <c r="GN34" s="12"/>
    </row>
    <row r="35" spans="1:201" s="11" customFormat="1" ht="15.75" x14ac:dyDescent="0.25">
      <c r="A35" s="35" t="s">
        <v>44</v>
      </c>
      <c r="B35" s="36" t="s">
        <v>24</v>
      </c>
      <c r="C35" s="27">
        <f>GSVA_const!C35</f>
        <v>52863</v>
      </c>
      <c r="D35" s="27">
        <f>GSVA_const!D35</f>
        <v>64208.370076589425</v>
      </c>
      <c r="E35" s="27">
        <f>GSVA_const!E35</f>
        <v>56737.392916657052</v>
      </c>
      <c r="F35" s="27">
        <f>GSVA_const!F35</f>
        <v>50510.94198343475</v>
      </c>
      <c r="G35" s="27">
        <f>GSVA_const!G35</f>
        <v>39355.049891041599</v>
      </c>
      <c r="H35" s="27">
        <f>GSVA_const!H35</f>
        <v>29660.825489271236</v>
      </c>
      <c r="I35" s="27">
        <f>GSVA_const!I35</f>
        <v>20139.211109849777</v>
      </c>
      <c r="J35" s="27">
        <f>GSVA_const!J35</f>
        <v>21535.937177818771</v>
      </c>
      <c r="K35" s="27">
        <f>GSVA_const!K35</f>
        <v>20761.124938364228</v>
      </c>
      <c r="L35" s="27">
        <f>GSVA_const!L35</f>
        <v>38826.09868900814</v>
      </c>
      <c r="M35" s="27">
        <f>GSVA_const!M35</f>
        <v>54206.274555151889</v>
      </c>
      <c r="N35" s="27">
        <f>GSVA_const!N35</f>
        <v>50655.747543545214</v>
      </c>
      <c r="O35" s="27">
        <f>GSVA_const!O35</f>
        <v>62732.842594432237</v>
      </c>
      <c r="P35" s="27">
        <f>GSVA_const!P35</f>
        <v>65869.216464943427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3"/>
      <c r="AD35" s="4"/>
      <c r="AE35" s="4"/>
      <c r="AF35" s="3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2"/>
      <c r="DK35" s="12"/>
      <c r="DL35" s="12"/>
      <c r="DM35" s="12"/>
      <c r="DN35" s="12"/>
      <c r="DO35" s="12"/>
      <c r="DP35" s="12"/>
      <c r="DQ35" s="12"/>
      <c r="DR35" s="9"/>
      <c r="DS35" s="9"/>
      <c r="DT35" s="9"/>
      <c r="DU35" s="9"/>
      <c r="DV35" s="9"/>
      <c r="DW35" s="9"/>
      <c r="DX35" s="9"/>
      <c r="DY35" s="9"/>
      <c r="DZ35" s="9"/>
      <c r="EA35" s="9"/>
      <c r="EB35" s="9"/>
      <c r="EC35" s="9"/>
      <c r="ED35" s="9"/>
      <c r="EE35" s="9"/>
      <c r="EF35" s="9"/>
      <c r="EG35" s="9"/>
      <c r="EH35" s="9"/>
      <c r="EI35" s="9"/>
      <c r="EJ35" s="9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  <c r="GG35" s="12"/>
      <c r="GH35" s="12"/>
      <c r="GI35" s="12"/>
      <c r="GJ35" s="12"/>
      <c r="GK35" s="12"/>
      <c r="GL35" s="12"/>
      <c r="GM35" s="12"/>
      <c r="GN35" s="12"/>
    </row>
    <row r="36" spans="1:201" s="11" customFormat="1" ht="15.75" x14ac:dyDescent="0.25">
      <c r="A36" s="35" t="s">
        <v>45</v>
      </c>
      <c r="B36" s="36" t="s">
        <v>63</v>
      </c>
      <c r="C36" s="27">
        <f>C33+C34-C35</f>
        <v>1802802.8378994919</v>
      </c>
      <c r="D36" s="27">
        <f t="shared" ref="D36:M36" si="22">D33+D34-D35</f>
        <v>1832288.5370676294</v>
      </c>
      <c r="E36" s="27">
        <f t="shared" si="22"/>
        <v>1839655.0714950915</v>
      </c>
      <c r="F36" s="27">
        <f t="shared" si="22"/>
        <v>1789285.3958093924</v>
      </c>
      <c r="G36" s="27">
        <f t="shared" si="22"/>
        <v>1833023.6972992294</v>
      </c>
      <c r="H36" s="27">
        <f t="shared" si="22"/>
        <v>1929485.8469751559</v>
      </c>
      <c r="I36" s="27">
        <f t="shared" si="22"/>
        <v>1996368.49745484</v>
      </c>
      <c r="J36" s="27">
        <f t="shared" si="22"/>
        <v>2096794.9753175592</v>
      </c>
      <c r="K36" s="27">
        <f t="shared" si="22"/>
        <v>2199730.0044459389</v>
      </c>
      <c r="L36" s="27">
        <f t="shared" si="22"/>
        <v>1999048.4471519538</v>
      </c>
      <c r="M36" s="27">
        <f t="shared" si="22"/>
        <v>2176879.7898463272</v>
      </c>
      <c r="N36" s="27">
        <f t="shared" ref="N36" si="23">N33+N34-N35</f>
        <v>2354708.2623088616</v>
      </c>
      <c r="O36" s="27">
        <f t="shared" ref="O36" si="24">O33+O34-O35</f>
        <v>2528161.2351262933</v>
      </c>
      <c r="P36" s="27">
        <f t="shared" ref="P36" si="25">P33+P34-P35</f>
        <v>2651373.9735519448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3"/>
      <c r="AD36" s="4"/>
      <c r="AE36" s="4"/>
      <c r="AF36" s="3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2"/>
      <c r="DK36" s="12"/>
      <c r="DL36" s="12"/>
      <c r="DM36" s="12"/>
      <c r="DN36" s="12"/>
      <c r="DO36" s="12"/>
      <c r="DP36" s="12"/>
      <c r="DQ36" s="12"/>
      <c r="DR36" s="9"/>
      <c r="DS36" s="9"/>
      <c r="DT36" s="9"/>
      <c r="DU36" s="9"/>
      <c r="DV36" s="9"/>
      <c r="DW36" s="9"/>
      <c r="DX36" s="9"/>
      <c r="DY36" s="9"/>
      <c r="DZ36" s="9"/>
      <c r="EA36" s="9"/>
      <c r="EB36" s="9"/>
      <c r="EC36" s="9"/>
      <c r="ED36" s="9"/>
      <c r="EE36" s="9"/>
      <c r="EF36" s="9"/>
      <c r="EG36" s="9"/>
      <c r="EH36" s="9"/>
      <c r="EI36" s="9"/>
      <c r="EJ36" s="9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  <c r="GG36" s="12"/>
      <c r="GH36" s="12"/>
      <c r="GI36" s="12"/>
      <c r="GJ36" s="12"/>
      <c r="GK36" s="12"/>
      <c r="GL36" s="12"/>
      <c r="GM36" s="12"/>
      <c r="GN36" s="12"/>
    </row>
    <row r="37" spans="1:201" s="11" customFormat="1" ht="15.75" x14ac:dyDescent="0.25">
      <c r="A37" s="35" t="s">
        <v>46</v>
      </c>
      <c r="B37" s="36" t="s">
        <v>42</v>
      </c>
      <c r="C37" s="27">
        <f>GSVA_cur!C37</f>
        <v>30150</v>
      </c>
      <c r="D37" s="27">
        <f>GSVA_cur!D37</f>
        <v>30480</v>
      </c>
      <c r="E37" s="27">
        <f>GSVA_cur!E37</f>
        <v>30800</v>
      </c>
      <c r="F37" s="27">
        <f>GSVA_cur!F37</f>
        <v>31130</v>
      </c>
      <c r="G37" s="27">
        <f>GSVA_cur!G37</f>
        <v>31450</v>
      </c>
      <c r="H37" s="27">
        <f>GSVA_cur!H37</f>
        <v>31760</v>
      </c>
      <c r="I37" s="27">
        <f>GSVA_cur!I37</f>
        <v>32080</v>
      </c>
      <c r="J37" s="27">
        <f>GSVA_cur!J37</f>
        <v>32400</v>
      </c>
      <c r="K37" s="27">
        <f>GSVA_cur!K37</f>
        <v>32720</v>
      </c>
      <c r="L37" s="27">
        <f>GSVA_cur!L37</f>
        <v>33030</v>
      </c>
      <c r="M37" s="27">
        <f>GSVA_cur!M37</f>
        <v>33330</v>
      </c>
      <c r="N37" s="27">
        <f>GSVA_cur!N37</f>
        <v>33640</v>
      </c>
      <c r="O37" s="27">
        <f>GSVA_cur!O37</f>
        <v>33940</v>
      </c>
      <c r="P37" s="27">
        <f>GSVA_cur!P37</f>
        <v>34250</v>
      </c>
      <c r="Q37" s="2"/>
      <c r="R37" s="2"/>
      <c r="S37" s="2"/>
      <c r="T37" s="2"/>
      <c r="U37" s="1"/>
      <c r="V37" s="2"/>
      <c r="W37" s="2"/>
      <c r="X37" s="1"/>
      <c r="Y37" s="2"/>
      <c r="Z37" s="2"/>
      <c r="AA37" s="2"/>
      <c r="AB37" s="2"/>
      <c r="AC37" s="1"/>
      <c r="AD37" s="2"/>
      <c r="AE37" s="2"/>
      <c r="AF37" s="1"/>
      <c r="AG37" s="1"/>
      <c r="AH37" s="1"/>
      <c r="AI37" s="1"/>
      <c r="AJ37" s="1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  <c r="EC37" s="10"/>
      <c r="ED37" s="10"/>
      <c r="EE37" s="10"/>
      <c r="EF37" s="10"/>
      <c r="EG37" s="10"/>
      <c r="EH37" s="10"/>
      <c r="EI37" s="10"/>
      <c r="EJ37" s="10"/>
    </row>
    <row r="38" spans="1:201" s="11" customFormat="1" ht="15.75" x14ac:dyDescent="0.25">
      <c r="A38" s="35" t="s">
        <v>47</v>
      </c>
      <c r="B38" s="36" t="s">
        <v>64</v>
      </c>
      <c r="C38" s="27">
        <f>C36/C37*1000</f>
        <v>59794.455651724442</v>
      </c>
      <c r="D38" s="27">
        <f t="shared" ref="D38:M38" si="26">D36/D37*1000</f>
        <v>60114.453315867111</v>
      </c>
      <c r="E38" s="27">
        <f t="shared" si="26"/>
        <v>59729.060762827648</v>
      </c>
      <c r="F38" s="27">
        <f t="shared" si="26"/>
        <v>57477.847600687201</v>
      </c>
      <c r="G38" s="27">
        <f t="shared" si="26"/>
        <v>58283.742362455625</v>
      </c>
      <c r="H38" s="27">
        <f t="shared" si="26"/>
        <v>60752.073267479718</v>
      </c>
      <c r="I38" s="27">
        <f t="shared" si="26"/>
        <v>62230.938199963835</v>
      </c>
      <c r="J38" s="27">
        <f t="shared" si="26"/>
        <v>64715.894299924672</v>
      </c>
      <c r="K38" s="27">
        <f t="shared" si="26"/>
        <v>67228.912116318432</v>
      </c>
      <c r="L38" s="27">
        <f t="shared" si="26"/>
        <v>60522.205484467268</v>
      </c>
      <c r="M38" s="27">
        <f t="shared" si="26"/>
        <v>65312.924987888604</v>
      </c>
      <c r="N38" s="27">
        <f t="shared" ref="N38" si="27">N36/N37*1000</f>
        <v>69997.272958051763</v>
      </c>
      <c r="O38" s="27">
        <f t="shared" ref="O38" si="28">O36/O37*1000</f>
        <v>74489.134800421132</v>
      </c>
      <c r="P38" s="27">
        <f t="shared" ref="P38" si="29">P36/P37*1000</f>
        <v>77412.378789837807</v>
      </c>
      <c r="Q38" s="2"/>
      <c r="R38" s="2"/>
      <c r="S38" s="2"/>
      <c r="T38" s="2"/>
      <c r="U38" s="1"/>
      <c r="V38" s="2"/>
      <c r="W38" s="2"/>
      <c r="X38" s="3"/>
      <c r="Y38" s="2"/>
      <c r="Z38" s="2"/>
      <c r="AA38" s="2"/>
      <c r="AB38" s="2"/>
      <c r="AC38" s="1"/>
      <c r="AD38" s="2"/>
      <c r="AE38" s="2"/>
      <c r="AF38" s="3"/>
      <c r="AG38" s="3"/>
      <c r="AH38" s="3"/>
      <c r="AI38" s="3"/>
      <c r="AJ38" s="3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CK38" s="12"/>
      <c r="CL38" s="12"/>
      <c r="CM38" s="12"/>
      <c r="CN38" s="12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  <c r="EC38" s="10"/>
      <c r="ED38" s="10"/>
      <c r="EE38" s="10"/>
      <c r="EF38" s="10"/>
      <c r="EG38" s="10"/>
      <c r="EH38" s="10"/>
      <c r="EI38" s="10"/>
      <c r="EJ38" s="10"/>
    </row>
    <row r="39" spans="1:201" x14ac:dyDescent="0.25">
      <c r="A39" s="2" t="s">
        <v>75</v>
      </c>
    </row>
    <row r="40" spans="1:201" s="11" customFormat="1" x14ac:dyDescent="0.25">
      <c r="A40" s="2"/>
      <c r="B40" s="2"/>
      <c r="C40" s="2"/>
      <c r="D40" s="2"/>
      <c r="E40" s="1"/>
      <c r="F40" s="2"/>
      <c r="G40" s="2"/>
      <c r="H40" s="1"/>
      <c r="I40" s="2"/>
      <c r="J40" s="2"/>
      <c r="K40" s="2"/>
      <c r="L40" s="2"/>
      <c r="M40" s="1"/>
      <c r="N40" s="2"/>
      <c r="O40" s="2"/>
      <c r="P40" s="1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DB40" s="10"/>
      <c r="DC40" s="10"/>
      <c r="DD40" s="10"/>
      <c r="DE40" s="10"/>
      <c r="DF40" s="10"/>
      <c r="DG40" s="10"/>
      <c r="DH40" s="10"/>
      <c r="DI40" s="10"/>
      <c r="DJ40" s="10"/>
      <c r="DK40" s="10"/>
      <c r="DL40" s="10"/>
      <c r="DM40" s="10"/>
      <c r="DN40" s="10"/>
      <c r="DO40" s="10"/>
      <c r="DP40" s="10"/>
      <c r="DQ40" s="10"/>
      <c r="DR40" s="10"/>
      <c r="DS40" s="10"/>
      <c r="DT40" s="10"/>
    </row>
    <row r="41" spans="1:201" s="11" customFormat="1" x14ac:dyDescent="0.25">
      <c r="A41" s="2"/>
      <c r="B41" s="2"/>
      <c r="C41" s="2"/>
      <c r="D41" s="2"/>
      <c r="E41" s="1"/>
      <c r="F41" s="2"/>
      <c r="G41" s="2"/>
      <c r="H41" s="1"/>
      <c r="I41" s="2"/>
      <c r="J41" s="2"/>
      <c r="K41" s="2"/>
      <c r="L41" s="2"/>
      <c r="M41" s="1"/>
      <c r="N41" s="2"/>
      <c r="O41" s="2"/>
      <c r="P41" s="1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DB41" s="10"/>
      <c r="DC41" s="10"/>
      <c r="DD41" s="10"/>
      <c r="DE41" s="10"/>
      <c r="DF41" s="10"/>
      <c r="DG41" s="10"/>
      <c r="DH41" s="10"/>
      <c r="DI41" s="10"/>
      <c r="DJ41" s="10"/>
      <c r="DK41" s="10"/>
      <c r="DL41" s="10"/>
      <c r="DM41" s="10"/>
      <c r="DN41" s="10"/>
      <c r="DO41" s="10"/>
      <c r="DP41" s="10"/>
      <c r="DQ41" s="10"/>
      <c r="DR41" s="10"/>
      <c r="DS41" s="10"/>
      <c r="DT41" s="10"/>
    </row>
    <row r="42" spans="1:201" x14ac:dyDescent="0.25">
      <c r="E42" s="1"/>
      <c r="G42" s="2"/>
      <c r="I42" s="2"/>
      <c r="J42" s="2"/>
      <c r="K42" s="2"/>
      <c r="L42" s="2"/>
      <c r="N42" s="2"/>
      <c r="O42" s="2"/>
      <c r="U42" s="2"/>
      <c r="X42" s="2"/>
      <c r="AC42" s="2"/>
      <c r="AF42" s="2"/>
      <c r="DB42" s="1"/>
      <c r="DC42" s="1"/>
      <c r="DD42" s="1"/>
      <c r="DE42" s="1"/>
      <c r="DF42" s="1"/>
      <c r="DG42" s="1"/>
      <c r="DH42" s="1"/>
      <c r="DI42" s="1"/>
      <c r="DJ42" s="1"/>
      <c r="DK42" s="1"/>
      <c r="DL42" s="1"/>
      <c r="DM42" s="1"/>
      <c r="DN42" s="1"/>
      <c r="DO42" s="1"/>
      <c r="DP42" s="1"/>
      <c r="DQ42" s="1"/>
      <c r="DU42" s="2"/>
      <c r="DV42" s="2"/>
      <c r="DW42" s="2"/>
      <c r="DX42" s="2"/>
      <c r="DY42" s="2"/>
      <c r="DZ42" s="2"/>
      <c r="EA42" s="2"/>
      <c r="EB42" s="2"/>
      <c r="EC42" s="2"/>
      <c r="ED42" s="2"/>
      <c r="EE42" s="2"/>
      <c r="EF42" s="2"/>
      <c r="EG42" s="2"/>
      <c r="EH42" s="2"/>
      <c r="EI42" s="2"/>
      <c r="EJ42" s="2"/>
    </row>
    <row r="43" spans="1:201" x14ac:dyDescent="0.25">
      <c r="E43" s="1"/>
      <c r="G43" s="2"/>
      <c r="I43" s="2"/>
      <c r="J43" s="2"/>
      <c r="K43" s="2"/>
      <c r="L43" s="2"/>
      <c r="N43" s="2"/>
      <c r="O43" s="2"/>
      <c r="U43" s="2"/>
      <c r="X43" s="2"/>
      <c r="AC43" s="2"/>
      <c r="AF43" s="2"/>
      <c r="DB43" s="1"/>
      <c r="DC43" s="1"/>
      <c r="DD43" s="1"/>
      <c r="DE43" s="1"/>
      <c r="DF43" s="1"/>
      <c r="DG43" s="1"/>
      <c r="DH43" s="1"/>
      <c r="DI43" s="1"/>
      <c r="DJ43" s="1"/>
      <c r="DK43" s="1"/>
      <c r="DL43" s="1"/>
      <c r="DM43" s="1"/>
      <c r="DN43" s="1"/>
      <c r="DO43" s="1"/>
      <c r="DP43" s="1"/>
      <c r="DQ43" s="1"/>
      <c r="DU43" s="2"/>
      <c r="DV43" s="2"/>
      <c r="DW43" s="2"/>
      <c r="DX43" s="2"/>
      <c r="DY43" s="2"/>
      <c r="DZ43" s="2"/>
      <c r="EA43" s="2"/>
      <c r="EB43" s="2"/>
      <c r="EC43" s="2"/>
      <c r="ED43" s="2"/>
      <c r="EE43" s="2"/>
      <c r="EF43" s="2"/>
      <c r="EG43" s="2"/>
      <c r="EH43" s="2"/>
      <c r="EI43" s="2"/>
      <c r="EJ43" s="2"/>
    </row>
    <row r="44" spans="1:201" s="11" customFormat="1" x14ac:dyDescent="0.25">
      <c r="A44" s="2"/>
      <c r="B44" s="2"/>
      <c r="C44" s="2"/>
      <c r="D44" s="2"/>
      <c r="E44" s="1"/>
      <c r="F44" s="2"/>
      <c r="G44" s="2"/>
      <c r="H44" s="1"/>
      <c r="I44" s="2"/>
      <c r="J44" s="2"/>
      <c r="K44" s="2"/>
      <c r="L44" s="2"/>
      <c r="M44" s="1"/>
      <c r="N44" s="2"/>
      <c r="O44" s="2"/>
      <c r="P44" s="1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DB44" s="10"/>
      <c r="DC44" s="10"/>
      <c r="DD44" s="10"/>
      <c r="DE44" s="10"/>
      <c r="DF44" s="10"/>
      <c r="DG44" s="10"/>
      <c r="DH44" s="10"/>
      <c r="DI44" s="10"/>
      <c r="DJ44" s="10"/>
      <c r="DK44" s="10"/>
      <c r="DL44" s="10"/>
      <c r="DM44" s="10"/>
      <c r="DN44" s="10"/>
      <c r="DO44" s="10"/>
      <c r="DP44" s="10"/>
      <c r="DQ44" s="10"/>
      <c r="DR44" s="10"/>
      <c r="DS44" s="10"/>
      <c r="DT44" s="10"/>
    </row>
    <row r="45" spans="1:201" s="11" customFormat="1" x14ac:dyDescent="0.25">
      <c r="A45" s="2"/>
      <c r="B45" s="2"/>
      <c r="C45" s="2"/>
      <c r="D45" s="2"/>
      <c r="E45" s="1"/>
      <c r="F45" s="2"/>
      <c r="G45" s="2"/>
      <c r="H45" s="1"/>
      <c r="I45" s="2"/>
      <c r="J45" s="2"/>
      <c r="K45" s="2"/>
      <c r="L45" s="2"/>
      <c r="M45" s="1"/>
      <c r="N45" s="2"/>
      <c r="O45" s="2"/>
      <c r="P45" s="1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DB45" s="10"/>
      <c r="DC45" s="10"/>
      <c r="DD45" s="10"/>
      <c r="DE45" s="10"/>
      <c r="DF45" s="10"/>
      <c r="DG45" s="10"/>
      <c r="DH45" s="10"/>
      <c r="DI45" s="10"/>
      <c r="DJ45" s="10"/>
      <c r="DK45" s="10"/>
      <c r="DL45" s="10"/>
      <c r="DM45" s="10"/>
      <c r="DN45" s="10"/>
      <c r="DO45" s="10"/>
      <c r="DP45" s="10"/>
      <c r="DQ45" s="10"/>
      <c r="DR45" s="10"/>
      <c r="DS45" s="10"/>
      <c r="DT45" s="10"/>
    </row>
    <row r="46" spans="1:201" s="11" customFormat="1" x14ac:dyDescent="0.25">
      <c r="A46" s="2"/>
      <c r="B46" s="2"/>
      <c r="C46" s="2"/>
      <c r="D46" s="2"/>
      <c r="E46" s="1"/>
      <c r="F46" s="2"/>
      <c r="G46" s="2"/>
      <c r="H46" s="1"/>
      <c r="I46" s="2"/>
      <c r="J46" s="2"/>
      <c r="K46" s="2"/>
      <c r="L46" s="2"/>
      <c r="M46" s="1"/>
      <c r="N46" s="2"/>
      <c r="O46" s="2"/>
      <c r="P46" s="1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DB46" s="10"/>
      <c r="DC46" s="10"/>
      <c r="DD46" s="10"/>
      <c r="DE46" s="10"/>
      <c r="DF46" s="10"/>
      <c r="DG46" s="10"/>
      <c r="DH46" s="10"/>
      <c r="DI46" s="10"/>
      <c r="DJ46" s="10"/>
      <c r="DK46" s="10"/>
      <c r="DL46" s="10"/>
      <c r="DM46" s="10"/>
      <c r="DN46" s="10"/>
      <c r="DO46" s="10"/>
      <c r="DP46" s="10"/>
      <c r="DQ46" s="10"/>
      <c r="DR46" s="10"/>
      <c r="DS46" s="10"/>
      <c r="DT46" s="10"/>
    </row>
    <row r="47" spans="1:201" x14ac:dyDescent="0.25">
      <c r="E47" s="1"/>
      <c r="G47" s="2"/>
      <c r="I47" s="2"/>
      <c r="J47" s="2"/>
      <c r="K47" s="2"/>
      <c r="L47" s="2"/>
      <c r="N47" s="2"/>
      <c r="O47" s="2"/>
      <c r="U47" s="2"/>
      <c r="X47" s="2"/>
      <c r="AC47" s="2"/>
      <c r="AF47" s="2"/>
      <c r="DB47" s="1"/>
      <c r="DC47" s="1"/>
      <c r="DD47" s="1"/>
      <c r="DE47" s="1"/>
      <c r="DF47" s="1"/>
      <c r="DG47" s="1"/>
      <c r="DH47" s="1"/>
      <c r="DI47" s="1"/>
      <c r="DJ47" s="1"/>
      <c r="DK47" s="1"/>
      <c r="DL47" s="1"/>
      <c r="DM47" s="1"/>
      <c r="DN47" s="1"/>
      <c r="DO47" s="1"/>
      <c r="DP47" s="1"/>
      <c r="DQ47" s="1"/>
      <c r="DU47" s="2"/>
      <c r="DV47" s="2"/>
      <c r="DW47" s="2"/>
      <c r="DX47" s="2"/>
      <c r="DY47" s="2"/>
      <c r="DZ47" s="2"/>
      <c r="EA47" s="2"/>
      <c r="EB47" s="2"/>
      <c r="EC47" s="2"/>
      <c r="ED47" s="2"/>
      <c r="EE47" s="2"/>
      <c r="EF47" s="2"/>
      <c r="EG47" s="2"/>
      <c r="EH47" s="2"/>
      <c r="EI47" s="2"/>
      <c r="EJ47" s="2"/>
    </row>
    <row r="48" spans="1:201" x14ac:dyDescent="0.25">
      <c r="E48" s="1"/>
      <c r="G48" s="2"/>
      <c r="I48" s="2"/>
      <c r="J48" s="2"/>
      <c r="K48" s="2"/>
      <c r="L48" s="2"/>
      <c r="N48" s="2"/>
      <c r="O48" s="2"/>
      <c r="U48" s="2"/>
      <c r="X48" s="2"/>
      <c r="AC48" s="2"/>
      <c r="AF48" s="2"/>
      <c r="DB48" s="1"/>
      <c r="DC48" s="1"/>
      <c r="DD48" s="1"/>
      <c r="DE48" s="1"/>
      <c r="DF48" s="1"/>
      <c r="DG48" s="1"/>
      <c r="DH48" s="1"/>
      <c r="DI48" s="1"/>
      <c r="DJ48" s="1"/>
      <c r="DK48" s="1"/>
      <c r="DL48" s="1"/>
      <c r="DM48" s="1"/>
      <c r="DN48" s="1"/>
      <c r="DO48" s="1"/>
      <c r="DP48" s="1"/>
      <c r="DQ48" s="1"/>
      <c r="DU48" s="2"/>
      <c r="DV48" s="2"/>
      <c r="DW48" s="2"/>
      <c r="DX48" s="2"/>
      <c r="DY48" s="2"/>
      <c r="DZ48" s="2"/>
      <c r="EA48" s="2"/>
      <c r="EB48" s="2"/>
      <c r="EC48" s="2"/>
      <c r="ED48" s="2"/>
      <c r="EE48" s="2"/>
      <c r="EF48" s="2"/>
      <c r="EG48" s="2"/>
      <c r="EH48" s="2"/>
      <c r="EI48" s="2"/>
      <c r="EJ48" s="2"/>
    </row>
    <row r="49" spans="5:140" x14ac:dyDescent="0.25">
      <c r="E49" s="1"/>
      <c r="G49" s="2"/>
      <c r="I49" s="2"/>
      <c r="J49" s="2"/>
      <c r="K49" s="2"/>
      <c r="L49" s="2"/>
      <c r="N49" s="2"/>
      <c r="O49" s="2"/>
      <c r="U49" s="2"/>
      <c r="X49" s="2"/>
      <c r="AC49" s="2"/>
      <c r="AF49" s="2"/>
      <c r="DB49" s="1"/>
      <c r="DC49" s="1"/>
      <c r="DD49" s="1"/>
      <c r="DE49" s="1"/>
      <c r="DF49" s="1"/>
      <c r="DG49" s="1"/>
      <c r="DH49" s="1"/>
      <c r="DI49" s="1"/>
      <c r="DJ49" s="1"/>
      <c r="DK49" s="1"/>
      <c r="DL49" s="1"/>
      <c r="DM49" s="1"/>
      <c r="DN49" s="1"/>
      <c r="DO49" s="1"/>
      <c r="DP49" s="1"/>
      <c r="DQ49" s="1"/>
      <c r="DU49" s="2"/>
      <c r="DV49" s="2"/>
      <c r="DW49" s="2"/>
      <c r="DX49" s="2"/>
      <c r="DY49" s="2"/>
      <c r="DZ49" s="2"/>
      <c r="EA49" s="2"/>
      <c r="EB49" s="2"/>
      <c r="EC49" s="2"/>
      <c r="ED49" s="2"/>
      <c r="EE49" s="2"/>
      <c r="EF49" s="2"/>
      <c r="EG49" s="2"/>
      <c r="EH49" s="2"/>
      <c r="EI49" s="2"/>
      <c r="EJ49" s="2"/>
    </row>
    <row r="50" spans="5:140" x14ac:dyDescent="0.25">
      <c r="E50" s="1"/>
      <c r="G50" s="2"/>
      <c r="I50" s="2"/>
      <c r="J50" s="2"/>
      <c r="K50" s="2"/>
      <c r="L50" s="2"/>
      <c r="N50" s="2"/>
      <c r="O50" s="2"/>
      <c r="U50" s="2"/>
      <c r="X50" s="2"/>
      <c r="AC50" s="2"/>
      <c r="AF50" s="2"/>
      <c r="DB50" s="1"/>
      <c r="DC50" s="1"/>
      <c r="DD50" s="1"/>
      <c r="DE50" s="1"/>
      <c r="DF50" s="1"/>
      <c r="DG50" s="1"/>
      <c r="DH50" s="1"/>
      <c r="DI50" s="1"/>
      <c r="DJ50" s="1"/>
      <c r="DK50" s="1"/>
      <c r="DL50" s="1"/>
      <c r="DM50" s="1"/>
      <c r="DN50" s="1"/>
      <c r="DO50" s="1"/>
      <c r="DP50" s="1"/>
      <c r="DQ50" s="1"/>
      <c r="DU50" s="2"/>
      <c r="DV50" s="2"/>
      <c r="DW50" s="2"/>
      <c r="DX50" s="2"/>
      <c r="DY50" s="2"/>
      <c r="DZ50" s="2"/>
      <c r="EA50" s="2"/>
      <c r="EB50" s="2"/>
      <c r="EC50" s="2"/>
      <c r="ED50" s="2"/>
      <c r="EE50" s="2"/>
      <c r="EF50" s="2"/>
      <c r="EG50" s="2"/>
      <c r="EH50" s="2"/>
      <c r="EI50" s="2"/>
      <c r="EJ50" s="2"/>
    </row>
    <row r="51" spans="5:140" x14ac:dyDescent="0.25">
      <c r="E51" s="1"/>
      <c r="G51" s="2"/>
      <c r="I51" s="2"/>
      <c r="J51" s="2"/>
      <c r="K51" s="2"/>
      <c r="L51" s="2"/>
      <c r="N51" s="2"/>
      <c r="O51" s="2"/>
      <c r="U51" s="2"/>
      <c r="X51" s="2"/>
      <c r="AC51" s="2"/>
      <c r="AF51" s="2"/>
      <c r="DB51" s="1"/>
      <c r="DC51" s="1"/>
      <c r="DD51" s="1"/>
      <c r="DE51" s="1"/>
      <c r="DF51" s="1"/>
      <c r="DG51" s="1"/>
      <c r="DH51" s="1"/>
      <c r="DI51" s="1"/>
      <c r="DJ51" s="1"/>
      <c r="DK51" s="1"/>
      <c r="DL51" s="1"/>
      <c r="DM51" s="1"/>
      <c r="DN51" s="1"/>
      <c r="DO51" s="1"/>
      <c r="DP51" s="1"/>
      <c r="DQ51" s="1"/>
      <c r="DU51" s="2"/>
      <c r="DV51" s="2"/>
      <c r="DW51" s="2"/>
      <c r="DX51" s="2"/>
      <c r="DY51" s="2"/>
      <c r="DZ51" s="2"/>
      <c r="EA51" s="2"/>
      <c r="EB51" s="2"/>
      <c r="EC51" s="2"/>
      <c r="ED51" s="2"/>
      <c r="EE51" s="2"/>
      <c r="EF51" s="2"/>
      <c r="EG51" s="2"/>
      <c r="EH51" s="2"/>
      <c r="EI51" s="2"/>
      <c r="EJ51" s="2"/>
    </row>
    <row r="52" spans="5:140" x14ac:dyDescent="0.25">
      <c r="E52" s="1"/>
      <c r="G52" s="2"/>
      <c r="I52" s="2"/>
      <c r="J52" s="2"/>
      <c r="K52" s="2"/>
      <c r="L52" s="2"/>
      <c r="N52" s="2"/>
      <c r="O52" s="2"/>
      <c r="U52" s="2"/>
      <c r="X52" s="2"/>
      <c r="AC52" s="2"/>
      <c r="AF52" s="2"/>
      <c r="DB52" s="1"/>
      <c r="DC52" s="1"/>
      <c r="DD52" s="1"/>
      <c r="DE52" s="1"/>
      <c r="DF52" s="1"/>
      <c r="DG52" s="1"/>
      <c r="DH52" s="1"/>
      <c r="DI52" s="1"/>
      <c r="DJ52" s="1"/>
      <c r="DK52" s="1"/>
      <c r="DL52" s="1"/>
      <c r="DM52" s="1"/>
      <c r="DN52" s="1"/>
      <c r="DO52" s="1"/>
      <c r="DP52" s="1"/>
      <c r="DQ52" s="1"/>
      <c r="DU52" s="2"/>
      <c r="DV52" s="2"/>
      <c r="DW52" s="2"/>
      <c r="DX52" s="2"/>
      <c r="DY52" s="2"/>
      <c r="DZ52" s="2"/>
      <c r="EA52" s="2"/>
      <c r="EB52" s="2"/>
      <c r="EC52" s="2"/>
      <c r="ED52" s="2"/>
      <c r="EE52" s="2"/>
      <c r="EF52" s="2"/>
      <c r="EG52" s="2"/>
      <c r="EH52" s="2"/>
      <c r="EI52" s="2"/>
      <c r="EJ52" s="2"/>
    </row>
    <row r="53" spans="5:140" x14ac:dyDescent="0.25">
      <c r="E53" s="1"/>
      <c r="G53" s="2"/>
      <c r="I53" s="2"/>
      <c r="J53" s="2"/>
      <c r="K53" s="2"/>
      <c r="L53" s="2"/>
      <c r="N53" s="2"/>
      <c r="O53" s="2"/>
      <c r="U53" s="2"/>
      <c r="X53" s="2"/>
      <c r="AC53" s="2"/>
      <c r="AF53" s="2"/>
      <c r="DB53" s="1"/>
      <c r="DC53" s="1"/>
      <c r="DD53" s="1"/>
      <c r="DE53" s="1"/>
      <c r="DF53" s="1"/>
      <c r="DG53" s="1"/>
      <c r="DH53" s="1"/>
      <c r="DI53" s="1"/>
      <c r="DJ53" s="1"/>
      <c r="DK53" s="1"/>
      <c r="DL53" s="1"/>
      <c r="DM53" s="1"/>
      <c r="DN53" s="1"/>
      <c r="DO53" s="1"/>
      <c r="DP53" s="1"/>
      <c r="DQ53" s="1"/>
      <c r="DU53" s="2"/>
      <c r="DV53" s="2"/>
      <c r="DW53" s="2"/>
      <c r="DX53" s="2"/>
      <c r="DY53" s="2"/>
      <c r="DZ53" s="2"/>
      <c r="EA53" s="2"/>
      <c r="EB53" s="2"/>
      <c r="EC53" s="2"/>
      <c r="ED53" s="2"/>
      <c r="EE53" s="2"/>
      <c r="EF53" s="2"/>
      <c r="EG53" s="2"/>
      <c r="EH53" s="2"/>
      <c r="EI53" s="2"/>
      <c r="EJ53" s="2"/>
    </row>
    <row r="54" spans="5:140" x14ac:dyDescent="0.25">
      <c r="E54" s="1"/>
      <c r="G54" s="2"/>
      <c r="I54" s="2"/>
      <c r="J54" s="2"/>
      <c r="K54" s="2"/>
      <c r="L54" s="2"/>
      <c r="N54" s="2"/>
      <c r="O54" s="2"/>
      <c r="U54" s="2"/>
      <c r="X54" s="2"/>
      <c r="AC54" s="2"/>
      <c r="AF54" s="2"/>
      <c r="DB54" s="1"/>
      <c r="DC54" s="1"/>
      <c r="DD54" s="1"/>
      <c r="DE54" s="1"/>
      <c r="DF54" s="1"/>
      <c r="DG54" s="1"/>
      <c r="DH54" s="1"/>
      <c r="DI54" s="1"/>
      <c r="DJ54" s="1"/>
      <c r="DK54" s="1"/>
      <c r="DL54" s="1"/>
      <c r="DM54" s="1"/>
      <c r="DN54" s="1"/>
      <c r="DO54" s="1"/>
      <c r="DP54" s="1"/>
      <c r="DQ54" s="1"/>
      <c r="DU54" s="2"/>
      <c r="DV54" s="2"/>
      <c r="DW54" s="2"/>
      <c r="DX54" s="2"/>
      <c r="DY54" s="2"/>
      <c r="DZ54" s="2"/>
      <c r="EA54" s="2"/>
      <c r="EB54" s="2"/>
      <c r="EC54" s="2"/>
      <c r="ED54" s="2"/>
      <c r="EE54" s="2"/>
      <c r="EF54" s="2"/>
      <c r="EG54" s="2"/>
      <c r="EH54" s="2"/>
      <c r="EI54" s="2"/>
      <c r="EJ54" s="2"/>
    </row>
    <row r="55" spans="5:140" x14ac:dyDescent="0.25">
      <c r="E55" s="1"/>
      <c r="G55" s="2"/>
      <c r="I55" s="2"/>
      <c r="J55" s="2"/>
      <c r="K55" s="2"/>
      <c r="L55" s="2"/>
      <c r="N55" s="2"/>
      <c r="O55" s="2"/>
      <c r="U55" s="2"/>
      <c r="X55" s="2"/>
      <c r="AC55" s="2"/>
      <c r="AF55" s="2"/>
      <c r="DB55" s="1"/>
      <c r="DC55" s="1"/>
      <c r="DD55" s="1"/>
      <c r="DE55" s="1"/>
      <c r="DF55" s="1"/>
      <c r="DG55" s="1"/>
      <c r="DH55" s="1"/>
      <c r="DI55" s="1"/>
      <c r="DJ55" s="1"/>
      <c r="DK55" s="1"/>
      <c r="DL55" s="1"/>
      <c r="DM55" s="1"/>
      <c r="DN55" s="1"/>
      <c r="DO55" s="1"/>
      <c r="DP55" s="1"/>
      <c r="DQ55" s="1"/>
      <c r="DU55" s="2"/>
      <c r="DV55" s="2"/>
      <c r="DW55" s="2"/>
      <c r="DX55" s="2"/>
      <c r="DY55" s="2"/>
      <c r="DZ55" s="2"/>
      <c r="EA55" s="2"/>
      <c r="EB55" s="2"/>
      <c r="EC55" s="2"/>
      <c r="ED55" s="2"/>
      <c r="EE55" s="2"/>
      <c r="EF55" s="2"/>
      <c r="EG55" s="2"/>
      <c r="EH55" s="2"/>
      <c r="EI55" s="2"/>
      <c r="EJ55" s="2"/>
    </row>
    <row r="56" spans="5:140" x14ac:dyDescent="0.25">
      <c r="E56" s="1"/>
      <c r="G56" s="2"/>
      <c r="I56" s="2"/>
      <c r="J56" s="2"/>
      <c r="K56" s="2"/>
      <c r="L56" s="2"/>
      <c r="N56" s="2"/>
      <c r="O56" s="2"/>
      <c r="U56" s="2"/>
      <c r="X56" s="2"/>
      <c r="AC56" s="2"/>
      <c r="AF56" s="2"/>
      <c r="DB56" s="1"/>
      <c r="DC56" s="1"/>
      <c r="DD56" s="1"/>
      <c r="DE56" s="1"/>
      <c r="DF56" s="1"/>
      <c r="DG56" s="1"/>
      <c r="DH56" s="1"/>
      <c r="DI56" s="1"/>
      <c r="DJ56" s="1"/>
      <c r="DK56" s="1"/>
      <c r="DL56" s="1"/>
      <c r="DM56" s="1"/>
      <c r="DN56" s="1"/>
      <c r="DO56" s="1"/>
      <c r="DP56" s="1"/>
      <c r="DQ56" s="1"/>
      <c r="DU56" s="2"/>
      <c r="DV56" s="2"/>
      <c r="DW56" s="2"/>
      <c r="DX56" s="2"/>
      <c r="DY56" s="2"/>
      <c r="DZ56" s="2"/>
      <c r="EA56" s="2"/>
      <c r="EB56" s="2"/>
      <c r="EC56" s="2"/>
      <c r="ED56" s="2"/>
      <c r="EE56" s="2"/>
      <c r="EF56" s="2"/>
      <c r="EG56" s="2"/>
      <c r="EH56" s="2"/>
      <c r="EI56" s="2"/>
      <c r="EJ56" s="2"/>
    </row>
    <row r="57" spans="5:140" x14ac:dyDescent="0.25">
      <c r="E57" s="1"/>
      <c r="G57" s="2"/>
      <c r="I57" s="2"/>
      <c r="J57" s="2"/>
      <c r="K57" s="2"/>
      <c r="L57" s="2"/>
      <c r="N57" s="2"/>
      <c r="O57" s="2"/>
      <c r="U57" s="2"/>
      <c r="X57" s="2"/>
      <c r="AC57" s="2"/>
      <c r="AF57" s="2"/>
      <c r="DB57" s="1"/>
      <c r="DC57" s="1"/>
      <c r="DD57" s="1"/>
      <c r="DE57" s="1"/>
      <c r="DF57" s="1"/>
      <c r="DG57" s="1"/>
      <c r="DH57" s="1"/>
      <c r="DI57" s="1"/>
      <c r="DJ57" s="1"/>
      <c r="DK57" s="1"/>
      <c r="DL57" s="1"/>
      <c r="DM57" s="1"/>
      <c r="DN57" s="1"/>
      <c r="DO57" s="1"/>
      <c r="DP57" s="1"/>
      <c r="DQ57" s="1"/>
      <c r="DU57" s="2"/>
      <c r="DV57" s="2"/>
      <c r="DW57" s="2"/>
      <c r="DX57" s="2"/>
      <c r="DY57" s="2"/>
      <c r="DZ57" s="2"/>
      <c r="EA57" s="2"/>
      <c r="EB57" s="2"/>
      <c r="EC57" s="2"/>
      <c r="ED57" s="2"/>
      <c r="EE57" s="2"/>
      <c r="EF57" s="2"/>
      <c r="EG57" s="2"/>
      <c r="EH57" s="2"/>
      <c r="EI57" s="2"/>
      <c r="EJ57" s="2"/>
    </row>
    <row r="58" spans="5:140" x14ac:dyDescent="0.25">
      <c r="E58" s="1"/>
      <c r="G58" s="2"/>
      <c r="I58" s="2"/>
      <c r="J58" s="2"/>
      <c r="K58" s="2"/>
      <c r="L58" s="2"/>
      <c r="N58" s="2"/>
      <c r="O58" s="2"/>
      <c r="U58" s="2"/>
      <c r="X58" s="2"/>
      <c r="AC58" s="2"/>
      <c r="AF58" s="2"/>
      <c r="DB58" s="1"/>
      <c r="DC58" s="1"/>
      <c r="DD58" s="1"/>
      <c r="DE58" s="1"/>
      <c r="DF58" s="1"/>
      <c r="DG58" s="1"/>
      <c r="DH58" s="1"/>
      <c r="DI58" s="1"/>
      <c r="DJ58" s="1"/>
      <c r="DK58" s="1"/>
      <c r="DL58" s="1"/>
      <c r="DM58" s="1"/>
      <c r="DN58" s="1"/>
      <c r="DO58" s="1"/>
      <c r="DP58" s="1"/>
      <c r="DQ58" s="1"/>
      <c r="DU58" s="2"/>
      <c r="DV58" s="2"/>
      <c r="DW58" s="2"/>
      <c r="DX58" s="2"/>
      <c r="DY58" s="2"/>
      <c r="DZ58" s="2"/>
      <c r="EA58" s="2"/>
      <c r="EB58" s="2"/>
      <c r="EC58" s="2"/>
      <c r="ED58" s="2"/>
      <c r="EE58" s="2"/>
      <c r="EF58" s="2"/>
      <c r="EG58" s="2"/>
      <c r="EH58" s="2"/>
      <c r="EI58" s="2"/>
      <c r="EJ58" s="2"/>
    </row>
    <row r="59" spans="5:140" x14ac:dyDescent="0.25">
      <c r="E59" s="1"/>
      <c r="G59" s="2"/>
      <c r="I59" s="2"/>
      <c r="J59" s="2"/>
      <c r="K59" s="2"/>
      <c r="L59" s="2"/>
      <c r="N59" s="2"/>
      <c r="O59" s="2"/>
      <c r="U59" s="2"/>
      <c r="X59" s="2"/>
      <c r="AC59" s="2"/>
      <c r="AF59" s="2"/>
      <c r="DB59" s="1"/>
      <c r="DC59" s="1"/>
      <c r="DD59" s="1"/>
      <c r="DE59" s="1"/>
      <c r="DF59" s="1"/>
      <c r="DG59" s="1"/>
      <c r="DH59" s="1"/>
      <c r="DI59" s="1"/>
      <c r="DJ59" s="1"/>
      <c r="DK59" s="1"/>
      <c r="DL59" s="1"/>
      <c r="DM59" s="1"/>
      <c r="DN59" s="1"/>
      <c r="DO59" s="1"/>
      <c r="DP59" s="1"/>
      <c r="DQ59" s="1"/>
      <c r="DU59" s="2"/>
      <c r="DV59" s="2"/>
      <c r="DW59" s="2"/>
      <c r="DX59" s="2"/>
      <c r="DY59" s="2"/>
      <c r="DZ59" s="2"/>
      <c r="EA59" s="2"/>
      <c r="EB59" s="2"/>
      <c r="EC59" s="2"/>
      <c r="ED59" s="2"/>
      <c r="EE59" s="2"/>
      <c r="EF59" s="2"/>
      <c r="EG59" s="2"/>
      <c r="EH59" s="2"/>
      <c r="EI59" s="2"/>
      <c r="EJ59" s="2"/>
    </row>
    <row r="60" spans="5:140" x14ac:dyDescent="0.25">
      <c r="E60" s="1"/>
      <c r="G60" s="2"/>
      <c r="I60" s="2"/>
      <c r="J60" s="2"/>
      <c r="K60" s="2"/>
      <c r="L60" s="2"/>
      <c r="N60" s="2"/>
      <c r="O60" s="2"/>
      <c r="U60" s="2"/>
      <c r="X60" s="2"/>
      <c r="AC60" s="2"/>
      <c r="AF60" s="2"/>
      <c r="DB60" s="1"/>
      <c r="DC60" s="1"/>
      <c r="DD60" s="1"/>
      <c r="DE60" s="1"/>
      <c r="DF60" s="1"/>
      <c r="DG60" s="1"/>
      <c r="DH60" s="1"/>
      <c r="DI60" s="1"/>
      <c r="DJ60" s="1"/>
      <c r="DK60" s="1"/>
      <c r="DL60" s="1"/>
      <c r="DM60" s="1"/>
      <c r="DN60" s="1"/>
      <c r="DO60" s="1"/>
      <c r="DP60" s="1"/>
      <c r="DQ60" s="1"/>
      <c r="DU60" s="2"/>
      <c r="DV60" s="2"/>
      <c r="DW60" s="2"/>
      <c r="DX60" s="2"/>
      <c r="DY60" s="2"/>
      <c r="DZ60" s="2"/>
      <c r="EA60" s="2"/>
      <c r="EB60" s="2"/>
      <c r="EC60" s="2"/>
      <c r="ED60" s="2"/>
      <c r="EE60" s="2"/>
      <c r="EF60" s="2"/>
      <c r="EG60" s="2"/>
      <c r="EH60" s="2"/>
      <c r="EI60" s="2"/>
      <c r="EJ60" s="2"/>
    </row>
    <row r="61" spans="5:140" x14ac:dyDescent="0.25">
      <c r="E61" s="1"/>
      <c r="G61" s="2"/>
      <c r="I61" s="2"/>
      <c r="J61" s="2"/>
      <c r="K61" s="2"/>
      <c r="L61" s="2"/>
      <c r="N61" s="2"/>
      <c r="O61" s="2"/>
      <c r="U61" s="2"/>
      <c r="X61" s="2"/>
      <c r="AC61" s="2"/>
      <c r="AF61" s="2"/>
      <c r="DB61" s="1"/>
      <c r="DC61" s="1"/>
      <c r="DD61" s="1"/>
      <c r="DE61" s="1"/>
      <c r="DF61" s="1"/>
      <c r="DG61" s="1"/>
      <c r="DH61" s="1"/>
      <c r="DI61" s="1"/>
      <c r="DJ61" s="1"/>
      <c r="DK61" s="1"/>
      <c r="DL61" s="1"/>
      <c r="DM61" s="1"/>
      <c r="DN61" s="1"/>
      <c r="DO61" s="1"/>
      <c r="DP61" s="1"/>
      <c r="DQ61" s="1"/>
      <c r="DU61" s="2"/>
      <c r="DV61" s="2"/>
      <c r="DW61" s="2"/>
      <c r="DX61" s="2"/>
      <c r="DY61" s="2"/>
      <c r="DZ61" s="2"/>
      <c r="EA61" s="2"/>
      <c r="EB61" s="2"/>
      <c r="EC61" s="2"/>
      <c r="ED61" s="2"/>
      <c r="EE61" s="2"/>
      <c r="EF61" s="2"/>
      <c r="EG61" s="2"/>
      <c r="EH61" s="2"/>
      <c r="EI61" s="2"/>
      <c r="EJ61" s="2"/>
    </row>
    <row r="62" spans="5:140" x14ac:dyDescent="0.25">
      <c r="E62" s="1"/>
      <c r="G62" s="2"/>
      <c r="I62" s="2"/>
      <c r="J62" s="2"/>
      <c r="K62" s="2"/>
      <c r="L62" s="2"/>
      <c r="N62" s="2"/>
      <c r="O62" s="2"/>
      <c r="U62" s="2"/>
      <c r="X62" s="2"/>
      <c r="AC62" s="2"/>
      <c r="AF62" s="2"/>
      <c r="DB62" s="1"/>
      <c r="DC62" s="1"/>
      <c r="DD62" s="1"/>
      <c r="DE62" s="1"/>
      <c r="DF62" s="1"/>
      <c r="DG62" s="1"/>
      <c r="DH62" s="1"/>
      <c r="DI62" s="1"/>
      <c r="DJ62" s="1"/>
      <c r="DK62" s="1"/>
      <c r="DL62" s="1"/>
      <c r="DM62" s="1"/>
      <c r="DN62" s="1"/>
      <c r="DO62" s="1"/>
      <c r="DP62" s="1"/>
      <c r="DQ62" s="1"/>
      <c r="DU62" s="2"/>
      <c r="DV62" s="2"/>
      <c r="DW62" s="2"/>
      <c r="DX62" s="2"/>
      <c r="DY62" s="2"/>
      <c r="DZ62" s="2"/>
      <c r="EA62" s="2"/>
      <c r="EB62" s="2"/>
      <c r="EC62" s="2"/>
      <c r="ED62" s="2"/>
      <c r="EE62" s="2"/>
      <c r="EF62" s="2"/>
      <c r="EG62" s="2"/>
      <c r="EH62" s="2"/>
      <c r="EI62" s="2"/>
      <c r="EJ62" s="2"/>
    </row>
    <row r="63" spans="5:140" x14ac:dyDescent="0.25">
      <c r="E63" s="1"/>
      <c r="G63" s="2"/>
      <c r="I63" s="2"/>
      <c r="J63" s="2"/>
      <c r="K63" s="2"/>
      <c r="L63" s="2"/>
      <c r="N63" s="2"/>
      <c r="O63" s="2"/>
      <c r="U63" s="2"/>
      <c r="X63" s="2"/>
      <c r="AC63" s="2"/>
      <c r="AF63" s="2"/>
      <c r="DB63" s="1"/>
      <c r="DC63" s="1"/>
      <c r="DD63" s="1"/>
      <c r="DE63" s="1"/>
      <c r="DF63" s="1"/>
      <c r="DG63" s="1"/>
      <c r="DH63" s="1"/>
      <c r="DI63" s="1"/>
      <c r="DJ63" s="1"/>
      <c r="DK63" s="1"/>
      <c r="DL63" s="1"/>
      <c r="DM63" s="1"/>
      <c r="DN63" s="1"/>
      <c r="DO63" s="1"/>
      <c r="DP63" s="1"/>
      <c r="DQ63" s="1"/>
      <c r="DU63" s="2"/>
      <c r="DV63" s="2"/>
      <c r="DW63" s="2"/>
      <c r="DX63" s="2"/>
      <c r="DY63" s="2"/>
      <c r="DZ63" s="2"/>
      <c r="EA63" s="2"/>
      <c r="EB63" s="2"/>
      <c r="EC63" s="2"/>
      <c r="ED63" s="2"/>
      <c r="EE63" s="2"/>
      <c r="EF63" s="2"/>
      <c r="EG63" s="2"/>
      <c r="EH63" s="2"/>
      <c r="EI63" s="2"/>
      <c r="EJ63" s="2"/>
    </row>
    <row r="64" spans="5:140" x14ac:dyDescent="0.25">
      <c r="E64" s="1"/>
      <c r="G64" s="2"/>
      <c r="I64" s="2"/>
      <c r="J64" s="2"/>
      <c r="K64" s="2"/>
      <c r="L64" s="2"/>
      <c r="N64" s="2"/>
      <c r="O64" s="2"/>
      <c r="U64" s="2"/>
      <c r="X64" s="2"/>
      <c r="AC64" s="2"/>
      <c r="AF64" s="2"/>
      <c r="DB64" s="1"/>
      <c r="DC64" s="1"/>
      <c r="DD64" s="1"/>
      <c r="DE64" s="1"/>
      <c r="DF64" s="1"/>
      <c r="DG64" s="1"/>
      <c r="DH64" s="1"/>
      <c r="DI64" s="1"/>
      <c r="DJ64" s="1"/>
      <c r="DK64" s="1"/>
      <c r="DL64" s="1"/>
      <c r="DM64" s="1"/>
      <c r="DN64" s="1"/>
      <c r="DO64" s="1"/>
      <c r="DP64" s="1"/>
      <c r="DQ64" s="1"/>
      <c r="DU64" s="2"/>
      <c r="DV64" s="2"/>
      <c r="DW64" s="2"/>
      <c r="DX64" s="2"/>
      <c r="DY64" s="2"/>
      <c r="DZ64" s="2"/>
      <c r="EA64" s="2"/>
      <c r="EB64" s="2"/>
      <c r="EC64" s="2"/>
      <c r="ED64" s="2"/>
      <c r="EE64" s="2"/>
      <c r="EF64" s="2"/>
      <c r="EG64" s="2"/>
      <c r="EH64" s="2"/>
      <c r="EI64" s="2"/>
      <c r="EJ64" s="2"/>
    </row>
    <row r="65" spans="5:140" x14ac:dyDescent="0.25">
      <c r="E65" s="1"/>
      <c r="G65" s="2"/>
      <c r="I65" s="2"/>
      <c r="J65" s="2"/>
      <c r="K65" s="2"/>
      <c r="L65" s="2"/>
      <c r="N65" s="2"/>
      <c r="O65" s="2"/>
      <c r="U65" s="2"/>
      <c r="X65" s="2"/>
      <c r="AC65" s="2"/>
      <c r="AF65" s="2"/>
      <c r="DB65" s="1"/>
      <c r="DC65" s="1"/>
      <c r="DD65" s="1"/>
      <c r="DE65" s="1"/>
      <c r="DF65" s="1"/>
      <c r="DG65" s="1"/>
      <c r="DH65" s="1"/>
      <c r="DI65" s="1"/>
      <c r="DJ65" s="1"/>
      <c r="DK65" s="1"/>
      <c r="DL65" s="1"/>
      <c r="DM65" s="1"/>
      <c r="DN65" s="1"/>
      <c r="DO65" s="1"/>
      <c r="DP65" s="1"/>
      <c r="DQ65" s="1"/>
      <c r="DU65" s="2"/>
      <c r="DV65" s="2"/>
      <c r="DW65" s="2"/>
      <c r="DX65" s="2"/>
      <c r="DY65" s="2"/>
      <c r="DZ65" s="2"/>
      <c r="EA65" s="2"/>
      <c r="EB65" s="2"/>
      <c r="EC65" s="2"/>
      <c r="ED65" s="2"/>
      <c r="EE65" s="2"/>
      <c r="EF65" s="2"/>
      <c r="EG65" s="2"/>
      <c r="EH65" s="2"/>
      <c r="EI65" s="2"/>
      <c r="EJ65" s="2"/>
    </row>
    <row r="66" spans="5:140" x14ac:dyDescent="0.25">
      <c r="E66" s="1"/>
      <c r="G66" s="2"/>
      <c r="I66" s="2"/>
      <c r="J66" s="2"/>
      <c r="K66" s="2"/>
      <c r="L66" s="2"/>
      <c r="N66" s="2"/>
      <c r="O66" s="2"/>
      <c r="U66" s="2"/>
      <c r="X66" s="2"/>
      <c r="AC66" s="2"/>
      <c r="AF66" s="2"/>
      <c r="DB66" s="1"/>
      <c r="DC66" s="1"/>
      <c r="DD66" s="1"/>
      <c r="DE66" s="1"/>
      <c r="DF66" s="1"/>
      <c r="DG66" s="1"/>
      <c r="DH66" s="1"/>
      <c r="DI66" s="1"/>
      <c r="DJ66" s="1"/>
      <c r="DK66" s="1"/>
      <c r="DL66" s="1"/>
      <c r="DM66" s="1"/>
      <c r="DN66" s="1"/>
      <c r="DO66" s="1"/>
      <c r="DP66" s="1"/>
      <c r="DQ66" s="1"/>
      <c r="DU66" s="2"/>
      <c r="DV66" s="2"/>
      <c r="DW66" s="2"/>
      <c r="DX66" s="2"/>
      <c r="DY66" s="2"/>
      <c r="DZ66" s="2"/>
      <c r="EA66" s="2"/>
      <c r="EB66" s="2"/>
      <c r="EC66" s="2"/>
      <c r="ED66" s="2"/>
      <c r="EE66" s="2"/>
      <c r="EF66" s="2"/>
      <c r="EG66" s="2"/>
      <c r="EH66" s="2"/>
      <c r="EI66" s="2"/>
      <c r="EJ66" s="2"/>
    </row>
    <row r="67" spans="5:140" x14ac:dyDescent="0.25">
      <c r="E67" s="1"/>
      <c r="G67" s="2"/>
      <c r="I67" s="2"/>
      <c r="J67" s="2"/>
      <c r="K67" s="2"/>
      <c r="L67" s="2"/>
      <c r="N67" s="2"/>
      <c r="O67" s="2"/>
      <c r="U67" s="2"/>
      <c r="X67" s="2"/>
      <c r="AC67" s="2"/>
      <c r="AF67" s="2"/>
      <c r="DB67" s="1"/>
      <c r="DC67" s="1"/>
      <c r="DD67" s="1"/>
      <c r="DE67" s="1"/>
      <c r="DF67" s="1"/>
      <c r="DG67" s="1"/>
      <c r="DH67" s="1"/>
      <c r="DI67" s="1"/>
      <c r="DJ67" s="1"/>
      <c r="DK67" s="1"/>
      <c r="DL67" s="1"/>
      <c r="DM67" s="1"/>
      <c r="DN67" s="1"/>
      <c r="DO67" s="1"/>
      <c r="DP67" s="1"/>
      <c r="DQ67" s="1"/>
      <c r="DU67" s="2"/>
      <c r="DV67" s="2"/>
      <c r="DW67" s="2"/>
      <c r="DX67" s="2"/>
      <c r="DY67" s="2"/>
      <c r="DZ67" s="2"/>
      <c r="EA67" s="2"/>
      <c r="EB67" s="2"/>
      <c r="EC67" s="2"/>
      <c r="ED67" s="2"/>
      <c r="EE67" s="2"/>
      <c r="EF67" s="2"/>
      <c r="EG67" s="2"/>
      <c r="EH67" s="2"/>
      <c r="EI67" s="2"/>
      <c r="EJ67" s="2"/>
    </row>
    <row r="68" spans="5:140" x14ac:dyDescent="0.25">
      <c r="E68" s="1"/>
      <c r="G68" s="2"/>
      <c r="I68" s="2"/>
      <c r="J68" s="2"/>
      <c r="K68" s="2"/>
      <c r="L68" s="2"/>
      <c r="N68" s="2"/>
      <c r="O68" s="2"/>
      <c r="U68" s="2"/>
      <c r="X68" s="2"/>
      <c r="AC68" s="2"/>
      <c r="AF68" s="2"/>
      <c r="DB68" s="1"/>
      <c r="DC68" s="1"/>
      <c r="DD68" s="1"/>
      <c r="DE68" s="1"/>
      <c r="DF68" s="1"/>
      <c r="DG68" s="1"/>
      <c r="DH68" s="1"/>
      <c r="DI68" s="1"/>
      <c r="DJ68" s="1"/>
      <c r="DK68" s="1"/>
      <c r="DL68" s="1"/>
      <c r="DM68" s="1"/>
      <c r="DN68" s="1"/>
      <c r="DO68" s="1"/>
      <c r="DP68" s="1"/>
      <c r="DQ68" s="1"/>
      <c r="DU68" s="2"/>
      <c r="DV68" s="2"/>
      <c r="DW68" s="2"/>
      <c r="DX68" s="2"/>
      <c r="DY68" s="2"/>
      <c r="DZ68" s="2"/>
      <c r="EA68" s="2"/>
      <c r="EB68" s="2"/>
      <c r="EC68" s="2"/>
      <c r="ED68" s="2"/>
      <c r="EE68" s="2"/>
      <c r="EF68" s="2"/>
      <c r="EG68" s="2"/>
      <c r="EH68" s="2"/>
      <c r="EI68" s="2"/>
      <c r="EJ68" s="2"/>
    </row>
    <row r="69" spans="5:140" x14ac:dyDescent="0.25">
      <c r="E69" s="1"/>
      <c r="G69" s="2"/>
      <c r="I69" s="2"/>
      <c r="J69" s="2"/>
      <c r="K69" s="2"/>
      <c r="L69" s="2"/>
      <c r="N69" s="2"/>
      <c r="O69" s="2"/>
      <c r="U69" s="2"/>
      <c r="X69" s="2"/>
      <c r="AC69" s="2"/>
      <c r="AF69" s="2"/>
      <c r="DB69" s="1"/>
      <c r="DC69" s="1"/>
      <c r="DD69" s="1"/>
      <c r="DE69" s="1"/>
      <c r="DF69" s="1"/>
      <c r="DG69" s="1"/>
      <c r="DH69" s="1"/>
      <c r="DI69" s="1"/>
      <c r="DJ69" s="1"/>
      <c r="DK69" s="1"/>
      <c r="DL69" s="1"/>
      <c r="DM69" s="1"/>
      <c r="DN69" s="1"/>
      <c r="DO69" s="1"/>
      <c r="DP69" s="1"/>
      <c r="DQ69" s="1"/>
      <c r="DU69" s="2"/>
      <c r="DV69" s="2"/>
      <c r="DW69" s="2"/>
      <c r="DX69" s="2"/>
      <c r="DY69" s="2"/>
      <c r="DZ69" s="2"/>
      <c r="EA69" s="2"/>
      <c r="EB69" s="2"/>
      <c r="EC69" s="2"/>
      <c r="ED69" s="2"/>
      <c r="EE69" s="2"/>
      <c r="EF69" s="2"/>
      <c r="EG69" s="2"/>
      <c r="EH69" s="2"/>
      <c r="EI69" s="2"/>
      <c r="EJ69" s="2"/>
    </row>
    <row r="70" spans="5:140" x14ac:dyDescent="0.25">
      <c r="E70" s="1"/>
      <c r="G70" s="2"/>
      <c r="I70" s="2"/>
      <c r="J70" s="2"/>
      <c r="K70" s="2"/>
      <c r="L70" s="2"/>
      <c r="N70" s="2"/>
      <c r="O70" s="2"/>
      <c r="U70" s="2"/>
      <c r="X70" s="2"/>
      <c r="AC70" s="2"/>
      <c r="AF70" s="2"/>
      <c r="DB70" s="1"/>
      <c r="DC70" s="1"/>
      <c r="DD70" s="1"/>
      <c r="DE70" s="1"/>
      <c r="DF70" s="1"/>
      <c r="DG70" s="1"/>
      <c r="DH70" s="1"/>
      <c r="DI70" s="1"/>
      <c r="DJ70" s="1"/>
      <c r="DK70" s="1"/>
      <c r="DL70" s="1"/>
      <c r="DM70" s="1"/>
      <c r="DN70" s="1"/>
      <c r="DO70" s="1"/>
      <c r="DP70" s="1"/>
      <c r="DQ70" s="1"/>
      <c r="DU70" s="2"/>
      <c r="DV70" s="2"/>
      <c r="DW70" s="2"/>
      <c r="DX70" s="2"/>
      <c r="DY70" s="2"/>
      <c r="DZ70" s="2"/>
      <c r="EA70" s="2"/>
      <c r="EB70" s="2"/>
      <c r="EC70" s="2"/>
      <c r="ED70" s="2"/>
      <c r="EE70" s="2"/>
      <c r="EF70" s="2"/>
      <c r="EG70" s="2"/>
      <c r="EH70" s="2"/>
      <c r="EI70" s="2"/>
      <c r="EJ70" s="2"/>
    </row>
    <row r="71" spans="5:140" x14ac:dyDescent="0.25">
      <c r="E71" s="1"/>
      <c r="G71" s="2"/>
      <c r="I71" s="2"/>
      <c r="J71" s="2"/>
      <c r="K71" s="2"/>
      <c r="L71" s="2"/>
      <c r="N71" s="2"/>
      <c r="O71" s="2"/>
      <c r="U71" s="2"/>
      <c r="X71" s="2"/>
      <c r="AC71" s="2"/>
      <c r="AF71" s="2"/>
      <c r="DB71" s="1"/>
      <c r="DC71" s="1"/>
      <c r="DD71" s="1"/>
      <c r="DE71" s="1"/>
      <c r="DF71" s="1"/>
      <c r="DG71" s="1"/>
      <c r="DH71" s="1"/>
      <c r="DI71" s="1"/>
      <c r="DJ71" s="1"/>
      <c r="DK71" s="1"/>
      <c r="DL71" s="1"/>
      <c r="DM71" s="1"/>
      <c r="DN71" s="1"/>
      <c r="DO71" s="1"/>
      <c r="DP71" s="1"/>
      <c r="DQ71" s="1"/>
      <c r="DU71" s="2"/>
      <c r="DV71" s="2"/>
      <c r="DW71" s="2"/>
      <c r="DX71" s="2"/>
      <c r="DY71" s="2"/>
      <c r="DZ71" s="2"/>
      <c r="EA71" s="2"/>
      <c r="EB71" s="2"/>
      <c r="EC71" s="2"/>
      <c r="ED71" s="2"/>
      <c r="EE71" s="2"/>
      <c r="EF71" s="2"/>
      <c r="EG71" s="2"/>
      <c r="EH71" s="2"/>
      <c r="EI71" s="2"/>
      <c r="EJ71" s="2"/>
    </row>
    <row r="72" spans="5:140" x14ac:dyDescent="0.25">
      <c r="E72" s="1"/>
      <c r="G72" s="2"/>
      <c r="I72" s="2"/>
      <c r="J72" s="2"/>
      <c r="K72" s="2"/>
      <c r="L72" s="2"/>
      <c r="N72" s="2"/>
      <c r="O72" s="2"/>
      <c r="U72" s="2"/>
      <c r="X72" s="2"/>
      <c r="AC72" s="2"/>
      <c r="AF72" s="2"/>
      <c r="DB72" s="1"/>
      <c r="DC72" s="1"/>
      <c r="DD72" s="1"/>
      <c r="DE72" s="1"/>
      <c r="DF72" s="1"/>
      <c r="DG72" s="1"/>
      <c r="DH72" s="1"/>
      <c r="DI72" s="1"/>
      <c r="DJ72" s="1"/>
      <c r="DK72" s="1"/>
      <c r="DL72" s="1"/>
      <c r="DM72" s="1"/>
      <c r="DN72" s="1"/>
      <c r="DO72" s="1"/>
      <c r="DP72" s="1"/>
      <c r="DQ72" s="1"/>
      <c r="DU72" s="2"/>
      <c r="DV72" s="2"/>
      <c r="DW72" s="2"/>
      <c r="DX72" s="2"/>
      <c r="DY72" s="2"/>
      <c r="DZ72" s="2"/>
      <c r="EA72" s="2"/>
      <c r="EB72" s="2"/>
      <c r="EC72" s="2"/>
      <c r="ED72" s="2"/>
      <c r="EE72" s="2"/>
      <c r="EF72" s="2"/>
      <c r="EG72" s="2"/>
      <c r="EH72" s="2"/>
      <c r="EI72" s="2"/>
      <c r="EJ72" s="2"/>
    </row>
    <row r="73" spans="5:140" x14ac:dyDescent="0.25">
      <c r="E73" s="1"/>
      <c r="G73" s="2"/>
      <c r="I73" s="2"/>
      <c r="J73" s="2"/>
      <c r="K73" s="2"/>
      <c r="L73" s="2"/>
      <c r="N73" s="2"/>
      <c r="O73" s="2"/>
      <c r="U73" s="2"/>
      <c r="X73" s="2"/>
      <c r="AC73" s="2"/>
      <c r="AF73" s="2"/>
      <c r="DB73" s="1"/>
      <c r="DC73" s="1"/>
      <c r="DD73" s="1"/>
      <c r="DE73" s="1"/>
      <c r="DF73" s="1"/>
      <c r="DG73" s="1"/>
      <c r="DH73" s="1"/>
      <c r="DI73" s="1"/>
      <c r="DJ73" s="1"/>
      <c r="DK73" s="1"/>
      <c r="DL73" s="1"/>
      <c r="DM73" s="1"/>
      <c r="DN73" s="1"/>
      <c r="DO73" s="1"/>
      <c r="DP73" s="1"/>
      <c r="DQ73" s="1"/>
      <c r="DU73" s="2"/>
      <c r="DV73" s="2"/>
      <c r="DW73" s="2"/>
      <c r="DX73" s="2"/>
      <c r="DY73" s="2"/>
      <c r="DZ73" s="2"/>
      <c r="EA73" s="2"/>
      <c r="EB73" s="2"/>
      <c r="EC73" s="2"/>
      <c r="ED73" s="2"/>
      <c r="EE73" s="2"/>
      <c r="EF73" s="2"/>
      <c r="EG73" s="2"/>
      <c r="EH73" s="2"/>
      <c r="EI73" s="2"/>
      <c r="EJ73" s="2"/>
    </row>
    <row r="74" spans="5:140" x14ac:dyDescent="0.25">
      <c r="E74" s="1"/>
      <c r="G74" s="2"/>
      <c r="I74" s="2"/>
      <c r="J74" s="2"/>
      <c r="K74" s="2"/>
      <c r="L74" s="2"/>
      <c r="N74" s="2"/>
      <c r="O74" s="2"/>
      <c r="U74" s="2"/>
      <c r="X74" s="2"/>
      <c r="AC74" s="2"/>
      <c r="AF74" s="2"/>
      <c r="DB74" s="1"/>
      <c r="DC74" s="1"/>
      <c r="DD74" s="1"/>
      <c r="DE74" s="1"/>
      <c r="DF74" s="1"/>
      <c r="DG74" s="1"/>
      <c r="DH74" s="1"/>
      <c r="DI74" s="1"/>
      <c r="DJ74" s="1"/>
      <c r="DK74" s="1"/>
      <c r="DL74" s="1"/>
      <c r="DM74" s="1"/>
      <c r="DN74" s="1"/>
      <c r="DO74" s="1"/>
      <c r="DP74" s="1"/>
      <c r="DQ74" s="1"/>
      <c r="DU74" s="2"/>
      <c r="DV74" s="2"/>
      <c r="DW74" s="2"/>
      <c r="DX74" s="2"/>
      <c r="DY74" s="2"/>
      <c r="DZ74" s="2"/>
      <c r="EA74" s="2"/>
      <c r="EB74" s="2"/>
      <c r="EC74" s="2"/>
      <c r="ED74" s="2"/>
      <c r="EE74" s="2"/>
      <c r="EF74" s="2"/>
      <c r="EG74" s="2"/>
      <c r="EH74" s="2"/>
      <c r="EI74" s="2"/>
      <c r="EJ74" s="2"/>
    </row>
    <row r="75" spans="5:140" x14ac:dyDescent="0.25">
      <c r="E75" s="1"/>
      <c r="G75" s="2"/>
      <c r="I75" s="2"/>
      <c r="J75" s="2"/>
      <c r="K75" s="2"/>
      <c r="L75" s="2"/>
      <c r="N75" s="2"/>
      <c r="O75" s="2"/>
      <c r="U75" s="2"/>
      <c r="X75" s="2"/>
      <c r="AC75" s="2"/>
      <c r="AF75" s="2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U75" s="2"/>
      <c r="DV75" s="2"/>
      <c r="DW75" s="2"/>
      <c r="DX75" s="2"/>
      <c r="DY75" s="2"/>
      <c r="DZ75" s="2"/>
      <c r="EA75" s="2"/>
      <c r="EB75" s="2"/>
      <c r="EC75" s="2"/>
      <c r="ED75" s="2"/>
      <c r="EE75" s="2"/>
      <c r="EF75" s="2"/>
      <c r="EG75" s="2"/>
      <c r="EH75" s="2"/>
      <c r="EI75" s="2"/>
      <c r="EJ75" s="2"/>
    </row>
    <row r="76" spans="5:140" x14ac:dyDescent="0.25">
      <c r="E76" s="1"/>
      <c r="G76" s="2"/>
      <c r="I76" s="2"/>
      <c r="J76" s="2"/>
      <c r="K76" s="2"/>
      <c r="L76" s="2"/>
      <c r="N76" s="2"/>
      <c r="O76" s="2"/>
      <c r="U76" s="2"/>
      <c r="X76" s="2"/>
      <c r="AC76" s="2"/>
      <c r="AF76" s="2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U76" s="2"/>
      <c r="DV76" s="2"/>
      <c r="DW76" s="2"/>
      <c r="DX76" s="2"/>
      <c r="DY76" s="2"/>
      <c r="DZ76" s="2"/>
      <c r="EA76" s="2"/>
      <c r="EB76" s="2"/>
      <c r="EC76" s="2"/>
      <c r="ED76" s="2"/>
      <c r="EE76" s="2"/>
      <c r="EF76" s="2"/>
      <c r="EG76" s="2"/>
      <c r="EH76" s="2"/>
      <c r="EI76" s="2"/>
      <c r="EJ76" s="2"/>
    </row>
    <row r="77" spans="5:140" x14ac:dyDescent="0.25">
      <c r="E77" s="1"/>
      <c r="G77" s="2"/>
      <c r="I77" s="2"/>
      <c r="J77" s="2"/>
      <c r="K77" s="2"/>
      <c r="L77" s="2"/>
      <c r="N77" s="2"/>
      <c r="O77" s="2"/>
      <c r="U77" s="2"/>
      <c r="X77" s="2"/>
      <c r="AC77" s="2"/>
      <c r="AF77" s="2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U77" s="2"/>
      <c r="DV77" s="2"/>
      <c r="DW77" s="2"/>
      <c r="DX77" s="2"/>
      <c r="DY77" s="2"/>
      <c r="DZ77" s="2"/>
      <c r="EA77" s="2"/>
      <c r="EB77" s="2"/>
      <c r="EC77" s="2"/>
      <c r="ED77" s="2"/>
      <c r="EE77" s="2"/>
      <c r="EF77" s="2"/>
      <c r="EG77" s="2"/>
      <c r="EH77" s="2"/>
      <c r="EI77" s="2"/>
      <c r="EJ77" s="2"/>
    </row>
    <row r="78" spans="5:140" x14ac:dyDescent="0.25">
      <c r="E78" s="1"/>
      <c r="G78" s="2"/>
      <c r="I78" s="2"/>
      <c r="J78" s="2"/>
      <c r="K78" s="2"/>
      <c r="L78" s="2"/>
      <c r="N78" s="2"/>
      <c r="O78" s="2"/>
      <c r="U78" s="2"/>
      <c r="X78" s="2"/>
      <c r="AC78" s="2"/>
      <c r="AF78" s="2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U78" s="2"/>
      <c r="DV78" s="2"/>
      <c r="DW78" s="2"/>
      <c r="DX78" s="2"/>
      <c r="DY78" s="2"/>
      <c r="DZ78" s="2"/>
      <c r="EA78" s="2"/>
      <c r="EB78" s="2"/>
      <c r="EC78" s="2"/>
      <c r="ED78" s="2"/>
      <c r="EE78" s="2"/>
      <c r="EF78" s="2"/>
      <c r="EG78" s="2"/>
      <c r="EH78" s="2"/>
      <c r="EI78" s="2"/>
      <c r="EJ78" s="2"/>
    </row>
    <row r="79" spans="5:140" x14ac:dyDescent="0.25">
      <c r="E79" s="1"/>
      <c r="G79" s="2"/>
      <c r="I79" s="2"/>
      <c r="J79" s="2"/>
      <c r="K79" s="2"/>
      <c r="L79" s="2"/>
      <c r="N79" s="2"/>
      <c r="O79" s="2"/>
      <c r="U79" s="2"/>
      <c r="X79" s="2"/>
      <c r="AC79" s="2"/>
      <c r="AF79" s="2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U79" s="2"/>
      <c r="DV79" s="2"/>
      <c r="DW79" s="2"/>
      <c r="DX79" s="2"/>
      <c r="DY79" s="2"/>
      <c r="DZ79" s="2"/>
      <c r="EA79" s="2"/>
      <c r="EB79" s="2"/>
      <c r="EC79" s="2"/>
      <c r="ED79" s="2"/>
      <c r="EE79" s="2"/>
      <c r="EF79" s="2"/>
      <c r="EG79" s="2"/>
      <c r="EH79" s="2"/>
      <c r="EI79" s="2"/>
      <c r="EJ79" s="2"/>
    </row>
    <row r="80" spans="5:140" x14ac:dyDescent="0.25">
      <c r="E80" s="1"/>
      <c r="G80" s="2"/>
      <c r="I80" s="2"/>
      <c r="J80" s="2"/>
      <c r="K80" s="2"/>
      <c r="L80" s="2"/>
      <c r="N80" s="2"/>
      <c r="O80" s="2"/>
      <c r="U80" s="2"/>
      <c r="X80" s="2"/>
      <c r="AC80" s="2"/>
      <c r="AF80" s="2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U80" s="2"/>
      <c r="DV80" s="2"/>
      <c r="DW80" s="2"/>
      <c r="DX80" s="2"/>
      <c r="DY80" s="2"/>
      <c r="DZ80" s="2"/>
      <c r="EA80" s="2"/>
      <c r="EB80" s="2"/>
      <c r="EC80" s="2"/>
      <c r="ED80" s="2"/>
      <c r="EE80" s="2"/>
      <c r="EF80" s="2"/>
      <c r="EG80" s="2"/>
      <c r="EH80" s="2"/>
      <c r="EI80" s="2"/>
      <c r="EJ80" s="2"/>
    </row>
    <row r="81" spans="5:140" x14ac:dyDescent="0.25">
      <c r="E81" s="1"/>
      <c r="G81" s="2"/>
      <c r="I81" s="2"/>
      <c r="J81" s="2"/>
      <c r="K81" s="2"/>
      <c r="L81" s="2"/>
      <c r="N81" s="2"/>
      <c r="O81" s="2"/>
      <c r="U81" s="2"/>
      <c r="X81" s="2"/>
      <c r="AC81" s="2"/>
      <c r="AF81" s="2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U81" s="2"/>
      <c r="DV81" s="2"/>
      <c r="DW81" s="2"/>
      <c r="DX81" s="2"/>
      <c r="DY81" s="2"/>
      <c r="DZ81" s="2"/>
      <c r="EA81" s="2"/>
      <c r="EB81" s="2"/>
      <c r="EC81" s="2"/>
      <c r="ED81" s="2"/>
      <c r="EE81" s="2"/>
      <c r="EF81" s="2"/>
      <c r="EG81" s="2"/>
      <c r="EH81" s="2"/>
      <c r="EI81" s="2"/>
      <c r="EJ81" s="2"/>
    </row>
    <row r="82" spans="5:140" x14ac:dyDescent="0.25">
      <c r="E82" s="1"/>
      <c r="G82" s="2"/>
      <c r="I82" s="2"/>
      <c r="J82" s="2"/>
      <c r="K82" s="2"/>
      <c r="L82" s="2"/>
      <c r="N82" s="2"/>
      <c r="O82" s="2"/>
      <c r="U82" s="2"/>
      <c r="X82" s="2"/>
      <c r="AC82" s="2"/>
      <c r="AF82" s="2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U82" s="2"/>
      <c r="DV82" s="2"/>
      <c r="DW82" s="2"/>
      <c r="DX82" s="2"/>
      <c r="DY82" s="2"/>
      <c r="DZ82" s="2"/>
      <c r="EA82" s="2"/>
      <c r="EB82" s="2"/>
      <c r="EC82" s="2"/>
      <c r="ED82" s="2"/>
      <c r="EE82" s="2"/>
      <c r="EF82" s="2"/>
      <c r="EG82" s="2"/>
      <c r="EH82" s="2"/>
      <c r="EI82" s="2"/>
      <c r="EJ82" s="2"/>
    </row>
    <row r="83" spans="5:140" x14ac:dyDescent="0.25">
      <c r="E83" s="1"/>
      <c r="G83" s="2"/>
      <c r="I83" s="2"/>
      <c r="J83" s="2"/>
      <c r="K83" s="2"/>
      <c r="L83" s="2"/>
      <c r="N83" s="2"/>
      <c r="O83" s="2"/>
      <c r="U83" s="2"/>
      <c r="X83" s="2"/>
      <c r="AC83" s="2"/>
      <c r="AF83" s="2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U83" s="2"/>
      <c r="DV83" s="2"/>
      <c r="DW83" s="2"/>
      <c r="DX83" s="2"/>
      <c r="DY83" s="2"/>
      <c r="DZ83" s="2"/>
      <c r="EA83" s="2"/>
      <c r="EB83" s="2"/>
      <c r="EC83" s="2"/>
      <c r="ED83" s="2"/>
      <c r="EE83" s="2"/>
      <c r="EF83" s="2"/>
      <c r="EG83" s="2"/>
      <c r="EH83" s="2"/>
      <c r="EI83" s="2"/>
      <c r="EJ83" s="2"/>
    </row>
    <row r="84" spans="5:140" x14ac:dyDescent="0.25">
      <c r="E84" s="1"/>
      <c r="G84" s="2"/>
      <c r="I84" s="2"/>
      <c r="J84" s="2"/>
      <c r="K84" s="2"/>
      <c r="L84" s="2"/>
      <c r="N84" s="2"/>
      <c r="O84" s="2"/>
      <c r="U84" s="2"/>
      <c r="X84" s="2"/>
      <c r="AC84" s="2"/>
      <c r="AF84" s="2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U84" s="2"/>
      <c r="DV84" s="2"/>
      <c r="DW84" s="2"/>
      <c r="DX84" s="2"/>
      <c r="DY84" s="2"/>
      <c r="DZ84" s="2"/>
      <c r="EA84" s="2"/>
      <c r="EB84" s="2"/>
      <c r="EC84" s="2"/>
      <c r="ED84" s="2"/>
      <c r="EE84" s="2"/>
      <c r="EF84" s="2"/>
      <c r="EG84" s="2"/>
      <c r="EH84" s="2"/>
      <c r="EI84" s="2"/>
      <c r="EJ84" s="2"/>
    </row>
    <row r="85" spans="5:140" x14ac:dyDescent="0.25">
      <c r="E85" s="1"/>
      <c r="G85" s="2"/>
      <c r="I85" s="2"/>
      <c r="J85" s="2"/>
      <c r="K85" s="2"/>
      <c r="L85" s="2"/>
      <c r="N85" s="2"/>
      <c r="O85" s="2"/>
      <c r="U85" s="2"/>
      <c r="X85" s="2"/>
      <c r="AC85" s="2"/>
      <c r="AF85" s="2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U85" s="2"/>
      <c r="DV85" s="2"/>
      <c r="DW85" s="2"/>
      <c r="DX85" s="2"/>
      <c r="DY85" s="2"/>
      <c r="DZ85" s="2"/>
      <c r="EA85" s="2"/>
      <c r="EB85" s="2"/>
      <c r="EC85" s="2"/>
      <c r="ED85" s="2"/>
      <c r="EE85" s="2"/>
      <c r="EF85" s="2"/>
      <c r="EG85" s="2"/>
      <c r="EH85" s="2"/>
      <c r="EI85" s="2"/>
      <c r="EJ85" s="2"/>
    </row>
    <row r="86" spans="5:140" x14ac:dyDescent="0.25">
      <c r="E86" s="1"/>
      <c r="G86" s="2"/>
      <c r="I86" s="2"/>
      <c r="J86" s="2"/>
      <c r="K86" s="2"/>
      <c r="L86" s="2"/>
      <c r="N86" s="2"/>
      <c r="O86" s="2"/>
      <c r="U86" s="2"/>
      <c r="X86" s="2"/>
      <c r="AC86" s="2"/>
      <c r="AF86" s="2"/>
      <c r="DB86" s="1"/>
      <c r="DC86" s="1"/>
      <c r="DD86" s="1"/>
      <c r="DE86" s="1"/>
      <c r="DF86" s="1"/>
      <c r="DG86" s="1"/>
      <c r="DH86" s="1"/>
      <c r="DI86" s="1"/>
      <c r="DJ86" s="1"/>
      <c r="DK86" s="1"/>
      <c r="DL86" s="1"/>
      <c r="DM86" s="1"/>
      <c r="DN86" s="1"/>
      <c r="DO86" s="1"/>
      <c r="DP86" s="1"/>
      <c r="DQ86" s="1"/>
      <c r="DU86" s="2"/>
      <c r="DV86" s="2"/>
      <c r="DW86" s="2"/>
      <c r="DX86" s="2"/>
      <c r="DY86" s="2"/>
      <c r="DZ86" s="2"/>
      <c r="EA86" s="2"/>
      <c r="EB86" s="2"/>
      <c r="EC86" s="2"/>
      <c r="ED86" s="2"/>
      <c r="EE86" s="2"/>
      <c r="EF86" s="2"/>
      <c r="EG86" s="2"/>
      <c r="EH86" s="2"/>
      <c r="EI86" s="2"/>
      <c r="EJ86" s="2"/>
    </row>
    <row r="87" spans="5:140" x14ac:dyDescent="0.25">
      <c r="E87" s="1"/>
      <c r="G87" s="2"/>
      <c r="I87" s="2"/>
      <c r="J87" s="2"/>
      <c r="K87" s="2"/>
      <c r="L87" s="2"/>
      <c r="N87" s="2"/>
      <c r="O87" s="2"/>
      <c r="U87" s="2"/>
      <c r="X87" s="2"/>
      <c r="AC87" s="2"/>
      <c r="AF87" s="2"/>
      <c r="DB87" s="1"/>
      <c r="DC87" s="1"/>
      <c r="DD87" s="1"/>
      <c r="DE87" s="1"/>
      <c r="DF87" s="1"/>
      <c r="DG87" s="1"/>
      <c r="DH87" s="1"/>
      <c r="DI87" s="1"/>
      <c r="DJ87" s="1"/>
      <c r="DK87" s="1"/>
      <c r="DL87" s="1"/>
      <c r="DM87" s="1"/>
      <c r="DN87" s="1"/>
      <c r="DO87" s="1"/>
      <c r="DP87" s="1"/>
      <c r="DQ87" s="1"/>
      <c r="DU87" s="2"/>
      <c r="DV87" s="2"/>
      <c r="DW87" s="2"/>
      <c r="DX87" s="2"/>
      <c r="DY87" s="2"/>
      <c r="DZ87" s="2"/>
      <c r="EA87" s="2"/>
      <c r="EB87" s="2"/>
      <c r="EC87" s="2"/>
      <c r="ED87" s="2"/>
      <c r="EE87" s="2"/>
      <c r="EF87" s="2"/>
      <c r="EG87" s="2"/>
      <c r="EH87" s="2"/>
      <c r="EI87" s="2"/>
      <c r="EJ87" s="2"/>
    </row>
    <row r="88" spans="5:140" x14ac:dyDescent="0.25">
      <c r="E88" s="1"/>
      <c r="G88" s="2"/>
      <c r="I88" s="2"/>
      <c r="J88" s="2"/>
      <c r="K88" s="2"/>
      <c r="L88" s="2"/>
      <c r="N88" s="2"/>
      <c r="O88" s="2"/>
      <c r="U88" s="2"/>
      <c r="X88" s="2"/>
      <c r="AC88" s="2"/>
      <c r="AF88" s="2"/>
      <c r="DB88" s="1"/>
      <c r="DC88" s="1"/>
      <c r="DD88" s="1"/>
      <c r="DE88" s="1"/>
      <c r="DF88" s="1"/>
      <c r="DG88" s="1"/>
      <c r="DH88" s="1"/>
      <c r="DI88" s="1"/>
      <c r="DJ88" s="1"/>
      <c r="DK88" s="1"/>
      <c r="DL88" s="1"/>
      <c r="DM88" s="1"/>
      <c r="DN88" s="1"/>
      <c r="DO88" s="1"/>
      <c r="DP88" s="1"/>
      <c r="DQ88" s="1"/>
      <c r="DU88" s="2"/>
      <c r="DV88" s="2"/>
      <c r="DW88" s="2"/>
      <c r="DX88" s="2"/>
      <c r="DY88" s="2"/>
      <c r="DZ88" s="2"/>
      <c r="EA88" s="2"/>
      <c r="EB88" s="2"/>
      <c r="EC88" s="2"/>
      <c r="ED88" s="2"/>
      <c r="EE88" s="2"/>
      <c r="EF88" s="2"/>
      <c r="EG88" s="2"/>
      <c r="EH88" s="2"/>
      <c r="EI88" s="2"/>
      <c r="EJ88" s="2"/>
    </row>
    <row r="89" spans="5:140" x14ac:dyDescent="0.25">
      <c r="E89" s="1"/>
      <c r="G89" s="2"/>
      <c r="I89" s="2"/>
      <c r="J89" s="2"/>
      <c r="K89" s="2"/>
      <c r="L89" s="2"/>
      <c r="N89" s="2"/>
      <c r="O89" s="2"/>
      <c r="U89" s="2"/>
      <c r="X89" s="2"/>
      <c r="AC89" s="2"/>
      <c r="AF89" s="2"/>
      <c r="DB89" s="1"/>
      <c r="DC89" s="1"/>
      <c r="DD89" s="1"/>
      <c r="DE89" s="1"/>
      <c r="DF89" s="1"/>
      <c r="DG89" s="1"/>
      <c r="DH89" s="1"/>
      <c r="DI89" s="1"/>
      <c r="DJ89" s="1"/>
      <c r="DK89" s="1"/>
      <c r="DL89" s="1"/>
      <c r="DM89" s="1"/>
      <c r="DN89" s="1"/>
      <c r="DO89" s="1"/>
      <c r="DP89" s="1"/>
      <c r="DQ89" s="1"/>
      <c r="DU89" s="2"/>
      <c r="DV89" s="2"/>
      <c r="DW89" s="2"/>
      <c r="DX89" s="2"/>
      <c r="DY89" s="2"/>
      <c r="DZ89" s="2"/>
      <c r="EA89" s="2"/>
      <c r="EB89" s="2"/>
      <c r="EC89" s="2"/>
      <c r="ED89" s="2"/>
      <c r="EE89" s="2"/>
      <c r="EF89" s="2"/>
      <c r="EG89" s="2"/>
      <c r="EH89" s="2"/>
      <c r="EI89" s="2"/>
      <c r="EJ89" s="2"/>
    </row>
    <row r="90" spans="5:140" x14ac:dyDescent="0.25">
      <c r="E90" s="1"/>
      <c r="G90" s="2"/>
      <c r="I90" s="2"/>
      <c r="J90" s="2"/>
      <c r="K90" s="2"/>
      <c r="L90" s="2"/>
      <c r="N90" s="2"/>
      <c r="O90" s="2"/>
      <c r="U90" s="2"/>
      <c r="X90" s="2"/>
      <c r="AC90" s="2"/>
      <c r="AF90" s="2"/>
      <c r="DB90" s="1"/>
      <c r="DC90" s="1"/>
      <c r="DD90" s="1"/>
      <c r="DE90" s="1"/>
      <c r="DF90" s="1"/>
      <c r="DG90" s="1"/>
      <c r="DH90" s="1"/>
      <c r="DI90" s="1"/>
      <c r="DJ90" s="1"/>
      <c r="DK90" s="1"/>
      <c r="DL90" s="1"/>
      <c r="DM90" s="1"/>
      <c r="DN90" s="1"/>
      <c r="DO90" s="1"/>
      <c r="DP90" s="1"/>
      <c r="DQ90" s="1"/>
      <c r="DU90" s="2"/>
      <c r="DV90" s="2"/>
      <c r="DW90" s="2"/>
      <c r="DX90" s="2"/>
      <c r="DY90" s="2"/>
      <c r="DZ90" s="2"/>
      <c r="EA90" s="2"/>
      <c r="EB90" s="2"/>
      <c r="EC90" s="2"/>
      <c r="ED90" s="2"/>
      <c r="EE90" s="2"/>
      <c r="EF90" s="2"/>
      <c r="EG90" s="2"/>
      <c r="EH90" s="2"/>
      <c r="EI90" s="2"/>
      <c r="EJ90" s="2"/>
    </row>
    <row r="91" spans="5:140" x14ac:dyDescent="0.25">
      <c r="E91" s="1"/>
      <c r="G91" s="2"/>
      <c r="I91" s="2"/>
      <c r="J91" s="2"/>
      <c r="K91" s="2"/>
      <c r="L91" s="2"/>
      <c r="N91" s="2"/>
      <c r="O91" s="2"/>
      <c r="U91" s="2"/>
      <c r="X91" s="2"/>
      <c r="AC91" s="2"/>
      <c r="AF91" s="2"/>
      <c r="DB91" s="1"/>
      <c r="DC91" s="1"/>
      <c r="DD91" s="1"/>
      <c r="DE91" s="1"/>
      <c r="DF91" s="1"/>
      <c r="DG91" s="1"/>
      <c r="DH91" s="1"/>
      <c r="DI91" s="1"/>
      <c r="DJ91" s="1"/>
      <c r="DK91" s="1"/>
      <c r="DL91" s="1"/>
      <c r="DM91" s="1"/>
      <c r="DN91" s="1"/>
      <c r="DO91" s="1"/>
      <c r="DP91" s="1"/>
      <c r="DQ91" s="1"/>
      <c r="DU91" s="2"/>
      <c r="DV91" s="2"/>
      <c r="DW91" s="2"/>
      <c r="DX91" s="2"/>
      <c r="DY91" s="2"/>
      <c r="DZ91" s="2"/>
      <c r="EA91" s="2"/>
      <c r="EB91" s="2"/>
      <c r="EC91" s="2"/>
      <c r="ED91" s="2"/>
      <c r="EE91" s="2"/>
      <c r="EF91" s="2"/>
      <c r="EG91" s="2"/>
      <c r="EH91" s="2"/>
      <c r="EI91" s="2"/>
      <c r="EJ91" s="2"/>
    </row>
    <row r="92" spans="5:140" x14ac:dyDescent="0.25">
      <c r="E92" s="1"/>
      <c r="G92" s="2"/>
      <c r="I92" s="2"/>
      <c r="J92" s="2"/>
      <c r="K92" s="2"/>
      <c r="L92" s="2"/>
      <c r="N92" s="2"/>
      <c r="O92" s="2"/>
      <c r="U92" s="2"/>
      <c r="X92" s="2"/>
      <c r="AC92" s="2"/>
      <c r="AF92" s="2"/>
      <c r="DB92" s="1"/>
      <c r="DC92" s="1"/>
      <c r="DD92" s="1"/>
      <c r="DE92" s="1"/>
      <c r="DF92" s="1"/>
      <c r="DG92" s="1"/>
      <c r="DH92" s="1"/>
      <c r="DI92" s="1"/>
      <c r="DJ92" s="1"/>
      <c r="DK92" s="1"/>
      <c r="DL92" s="1"/>
      <c r="DM92" s="1"/>
      <c r="DN92" s="1"/>
      <c r="DO92" s="1"/>
      <c r="DP92" s="1"/>
      <c r="DQ92" s="1"/>
      <c r="DU92" s="2"/>
      <c r="DV92" s="2"/>
      <c r="DW92" s="2"/>
      <c r="DX92" s="2"/>
      <c r="DY92" s="2"/>
      <c r="DZ92" s="2"/>
      <c r="EA92" s="2"/>
      <c r="EB92" s="2"/>
      <c r="EC92" s="2"/>
      <c r="ED92" s="2"/>
      <c r="EE92" s="2"/>
      <c r="EF92" s="2"/>
      <c r="EG92" s="2"/>
      <c r="EH92" s="2"/>
      <c r="EI92" s="2"/>
      <c r="EJ92" s="2"/>
    </row>
    <row r="93" spans="5:140" x14ac:dyDescent="0.25">
      <c r="E93" s="1"/>
      <c r="G93" s="2"/>
      <c r="I93" s="2"/>
      <c r="J93" s="2"/>
      <c r="K93" s="2"/>
      <c r="L93" s="2"/>
      <c r="N93" s="2"/>
      <c r="O93" s="2"/>
      <c r="U93" s="2"/>
      <c r="X93" s="2"/>
      <c r="AC93" s="2"/>
      <c r="AF93" s="2"/>
      <c r="DB93" s="1"/>
      <c r="DC93" s="1"/>
      <c r="DD93" s="1"/>
      <c r="DE93" s="1"/>
      <c r="DF93" s="1"/>
      <c r="DG93" s="1"/>
      <c r="DH93" s="1"/>
      <c r="DI93" s="1"/>
      <c r="DJ93" s="1"/>
      <c r="DK93" s="1"/>
      <c r="DL93" s="1"/>
      <c r="DM93" s="1"/>
      <c r="DN93" s="1"/>
      <c r="DO93" s="1"/>
      <c r="DP93" s="1"/>
      <c r="DQ93" s="1"/>
      <c r="DU93" s="2"/>
      <c r="DV93" s="2"/>
      <c r="DW93" s="2"/>
      <c r="DX93" s="2"/>
      <c r="DY93" s="2"/>
      <c r="DZ93" s="2"/>
      <c r="EA93" s="2"/>
      <c r="EB93" s="2"/>
      <c r="EC93" s="2"/>
      <c r="ED93" s="2"/>
      <c r="EE93" s="2"/>
      <c r="EF93" s="2"/>
      <c r="EG93" s="2"/>
      <c r="EH93" s="2"/>
      <c r="EI93" s="2"/>
      <c r="EJ93" s="2"/>
    </row>
    <row r="94" spans="5:140" x14ac:dyDescent="0.25">
      <c r="E94" s="1"/>
      <c r="G94" s="2"/>
      <c r="I94" s="2"/>
      <c r="J94" s="2"/>
      <c r="K94" s="2"/>
      <c r="L94" s="2"/>
      <c r="N94" s="2"/>
      <c r="O94" s="2"/>
      <c r="U94" s="2"/>
      <c r="X94" s="2"/>
      <c r="AC94" s="2"/>
      <c r="AF94" s="2"/>
      <c r="DB94" s="1"/>
      <c r="DC94" s="1"/>
      <c r="DD94" s="1"/>
      <c r="DE94" s="1"/>
      <c r="DF94" s="1"/>
      <c r="DG94" s="1"/>
      <c r="DH94" s="1"/>
      <c r="DI94" s="1"/>
      <c r="DJ94" s="1"/>
      <c r="DK94" s="1"/>
      <c r="DL94" s="1"/>
      <c r="DM94" s="1"/>
      <c r="DN94" s="1"/>
      <c r="DO94" s="1"/>
      <c r="DP94" s="1"/>
      <c r="DQ94" s="1"/>
      <c r="DU94" s="2"/>
      <c r="DV94" s="2"/>
      <c r="DW94" s="2"/>
      <c r="DX94" s="2"/>
      <c r="DY94" s="2"/>
      <c r="DZ94" s="2"/>
      <c r="EA94" s="2"/>
      <c r="EB94" s="2"/>
      <c r="EC94" s="2"/>
      <c r="ED94" s="2"/>
      <c r="EE94" s="2"/>
      <c r="EF94" s="2"/>
      <c r="EG94" s="2"/>
      <c r="EH94" s="2"/>
      <c r="EI94" s="2"/>
      <c r="EJ94" s="2"/>
    </row>
    <row r="95" spans="5:140" x14ac:dyDescent="0.25">
      <c r="E95" s="1"/>
      <c r="G95" s="2"/>
      <c r="I95" s="2"/>
      <c r="J95" s="2"/>
      <c r="K95" s="2"/>
      <c r="L95" s="2"/>
      <c r="N95" s="2"/>
      <c r="O95" s="2"/>
      <c r="U95" s="2"/>
      <c r="X95" s="2"/>
      <c r="AC95" s="2"/>
      <c r="AF95" s="2"/>
      <c r="DB95" s="1"/>
      <c r="DC95" s="1"/>
      <c r="DD95" s="1"/>
      <c r="DE95" s="1"/>
      <c r="DF95" s="1"/>
      <c r="DG95" s="1"/>
      <c r="DH95" s="1"/>
      <c r="DI95" s="1"/>
      <c r="DJ95" s="1"/>
      <c r="DK95" s="1"/>
      <c r="DL95" s="1"/>
      <c r="DM95" s="1"/>
      <c r="DN95" s="1"/>
      <c r="DO95" s="1"/>
      <c r="DP95" s="1"/>
      <c r="DQ95" s="1"/>
      <c r="DU95" s="2"/>
      <c r="DV95" s="2"/>
      <c r="DW95" s="2"/>
      <c r="DX95" s="2"/>
      <c r="DY95" s="2"/>
      <c r="DZ95" s="2"/>
      <c r="EA95" s="2"/>
      <c r="EB95" s="2"/>
      <c r="EC95" s="2"/>
      <c r="ED95" s="2"/>
      <c r="EE95" s="2"/>
      <c r="EF95" s="2"/>
      <c r="EG95" s="2"/>
      <c r="EH95" s="2"/>
      <c r="EI95" s="2"/>
      <c r="EJ95" s="2"/>
    </row>
    <row r="96" spans="5:140" x14ac:dyDescent="0.25">
      <c r="E96" s="1"/>
      <c r="G96" s="2"/>
      <c r="I96" s="2"/>
      <c r="J96" s="2"/>
      <c r="K96" s="2"/>
      <c r="L96" s="2"/>
      <c r="N96" s="2"/>
      <c r="O96" s="2"/>
      <c r="U96" s="2"/>
      <c r="X96" s="2"/>
      <c r="AC96" s="2"/>
      <c r="AF96" s="2"/>
      <c r="DB96" s="1"/>
      <c r="DC96" s="1"/>
      <c r="DD96" s="1"/>
      <c r="DE96" s="1"/>
      <c r="DF96" s="1"/>
      <c r="DG96" s="1"/>
      <c r="DH96" s="1"/>
      <c r="DI96" s="1"/>
      <c r="DJ96" s="1"/>
      <c r="DK96" s="1"/>
      <c r="DL96" s="1"/>
      <c r="DM96" s="1"/>
      <c r="DN96" s="1"/>
      <c r="DO96" s="1"/>
      <c r="DP96" s="1"/>
      <c r="DQ96" s="1"/>
      <c r="DU96" s="2"/>
      <c r="DV96" s="2"/>
      <c r="DW96" s="2"/>
      <c r="DX96" s="2"/>
      <c r="DY96" s="2"/>
      <c r="DZ96" s="2"/>
      <c r="EA96" s="2"/>
      <c r="EB96" s="2"/>
      <c r="EC96" s="2"/>
      <c r="ED96" s="2"/>
      <c r="EE96" s="2"/>
      <c r="EF96" s="2"/>
      <c r="EG96" s="2"/>
      <c r="EH96" s="2"/>
      <c r="EI96" s="2"/>
      <c r="EJ96" s="2"/>
    </row>
    <row r="97" spans="5:140" x14ac:dyDescent="0.25">
      <c r="E97" s="1"/>
      <c r="G97" s="2"/>
      <c r="I97" s="2"/>
      <c r="J97" s="2"/>
      <c r="K97" s="2"/>
      <c r="L97" s="2"/>
      <c r="N97" s="2"/>
      <c r="O97" s="2"/>
      <c r="U97" s="2"/>
      <c r="X97" s="2"/>
      <c r="AC97" s="2"/>
      <c r="AF97" s="2"/>
      <c r="DB97" s="1"/>
      <c r="DC97" s="1"/>
      <c r="DD97" s="1"/>
      <c r="DE97" s="1"/>
      <c r="DF97" s="1"/>
      <c r="DG97" s="1"/>
      <c r="DH97" s="1"/>
      <c r="DI97" s="1"/>
      <c r="DJ97" s="1"/>
      <c r="DK97" s="1"/>
      <c r="DL97" s="1"/>
      <c r="DM97" s="1"/>
      <c r="DN97" s="1"/>
      <c r="DO97" s="1"/>
      <c r="DP97" s="1"/>
      <c r="DQ97" s="1"/>
      <c r="DU97" s="2"/>
      <c r="DV97" s="2"/>
      <c r="DW97" s="2"/>
      <c r="DX97" s="2"/>
      <c r="DY97" s="2"/>
      <c r="DZ97" s="2"/>
      <c r="EA97" s="2"/>
      <c r="EB97" s="2"/>
      <c r="EC97" s="2"/>
      <c r="ED97" s="2"/>
      <c r="EE97" s="2"/>
      <c r="EF97" s="2"/>
      <c r="EG97" s="2"/>
      <c r="EH97" s="2"/>
      <c r="EI97" s="2"/>
      <c r="EJ97" s="2"/>
    </row>
    <row r="98" spans="5:140" x14ac:dyDescent="0.25">
      <c r="E98" s="1"/>
      <c r="G98" s="2"/>
      <c r="I98" s="2"/>
      <c r="J98" s="2"/>
      <c r="K98" s="2"/>
      <c r="L98" s="2"/>
      <c r="N98" s="2"/>
      <c r="O98" s="2"/>
      <c r="U98" s="2"/>
      <c r="X98" s="2"/>
      <c r="AC98" s="2"/>
      <c r="AF98" s="2"/>
      <c r="DB98" s="1"/>
      <c r="DC98" s="1"/>
      <c r="DD98" s="1"/>
      <c r="DE98" s="1"/>
      <c r="DF98" s="1"/>
      <c r="DG98" s="1"/>
      <c r="DH98" s="1"/>
      <c r="DI98" s="1"/>
      <c r="DJ98" s="1"/>
      <c r="DK98" s="1"/>
      <c r="DL98" s="1"/>
      <c r="DM98" s="1"/>
      <c r="DN98" s="1"/>
      <c r="DO98" s="1"/>
      <c r="DP98" s="1"/>
      <c r="DQ98" s="1"/>
      <c r="DU98" s="2"/>
      <c r="DV98" s="2"/>
      <c r="DW98" s="2"/>
      <c r="DX98" s="2"/>
      <c r="DY98" s="2"/>
      <c r="DZ98" s="2"/>
      <c r="EA98" s="2"/>
      <c r="EB98" s="2"/>
      <c r="EC98" s="2"/>
      <c r="ED98" s="2"/>
      <c r="EE98" s="2"/>
      <c r="EF98" s="2"/>
      <c r="EG98" s="2"/>
      <c r="EH98" s="2"/>
      <c r="EI98" s="2"/>
      <c r="EJ98" s="2"/>
    </row>
    <row r="99" spans="5:140" x14ac:dyDescent="0.25">
      <c r="E99" s="1"/>
      <c r="G99" s="2"/>
      <c r="I99" s="2"/>
      <c r="J99" s="2"/>
      <c r="K99" s="2"/>
      <c r="L99" s="2"/>
      <c r="N99" s="2"/>
      <c r="O99" s="2"/>
      <c r="U99" s="2"/>
      <c r="X99" s="2"/>
      <c r="AC99" s="2"/>
      <c r="AF99" s="2"/>
      <c r="DB99" s="1"/>
      <c r="DC99" s="1"/>
      <c r="DD99" s="1"/>
      <c r="DE99" s="1"/>
      <c r="DF99" s="1"/>
      <c r="DG99" s="1"/>
      <c r="DH99" s="1"/>
      <c r="DI99" s="1"/>
      <c r="DJ99" s="1"/>
      <c r="DK99" s="1"/>
      <c r="DL99" s="1"/>
      <c r="DM99" s="1"/>
      <c r="DN99" s="1"/>
      <c r="DO99" s="1"/>
      <c r="DP99" s="1"/>
      <c r="DQ99" s="1"/>
      <c r="DU99" s="2"/>
      <c r="DV99" s="2"/>
      <c r="DW99" s="2"/>
      <c r="DX99" s="2"/>
      <c r="DY99" s="2"/>
      <c r="DZ99" s="2"/>
      <c r="EA99" s="2"/>
      <c r="EB99" s="2"/>
      <c r="EC99" s="2"/>
      <c r="ED99" s="2"/>
      <c r="EE99" s="2"/>
      <c r="EF99" s="2"/>
      <c r="EG99" s="2"/>
      <c r="EH99" s="2"/>
      <c r="EI99" s="2"/>
      <c r="EJ99" s="2"/>
    </row>
    <row r="100" spans="5:140" x14ac:dyDescent="0.25">
      <c r="E100" s="1"/>
      <c r="G100" s="2"/>
      <c r="I100" s="2"/>
      <c r="J100" s="2"/>
      <c r="K100" s="2"/>
      <c r="L100" s="2"/>
      <c r="N100" s="2"/>
      <c r="O100" s="2"/>
      <c r="U100" s="2"/>
      <c r="X100" s="2"/>
      <c r="AC100" s="2"/>
      <c r="AF100" s="2"/>
      <c r="DB100" s="1"/>
      <c r="DC100" s="1"/>
      <c r="DD100" s="1"/>
      <c r="DE100" s="1"/>
      <c r="DF100" s="1"/>
      <c r="DG100" s="1"/>
      <c r="DH100" s="1"/>
      <c r="DI100" s="1"/>
      <c r="DJ100" s="1"/>
      <c r="DK100" s="1"/>
      <c r="DL100" s="1"/>
      <c r="DM100" s="1"/>
      <c r="DN100" s="1"/>
      <c r="DO100" s="1"/>
      <c r="DP100" s="1"/>
      <c r="DQ100" s="1"/>
      <c r="DU100" s="2"/>
      <c r="DV100" s="2"/>
      <c r="DW100" s="2"/>
      <c r="DX100" s="2"/>
      <c r="DY100" s="2"/>
      <c r="DZ100" s="2"/>
      <c r="EA100" s="2"/>
      <c r="EB100" s="2"/>
      <c r="EC100" s="2"/>
      <c r="ED100" s="2"/>
      <c r="EE100" s="2"/>
      <c r="EF100" s="2"/>
      <c r="EG100" s="2"/>
      <c r="EH100" s="2"/>
      <c r="EI100" s="2"/>
      <c r="EJ100" s="2"/>
    </row>
    <row r="101" spans="5:140" x14ac:dyDescent="0.25">
      <c r="E101" s="1"/>
      <c r="G101" s="2"/>
      <c r="I101" s="2"/>
      <c r="J101" s="2"/>
      <c r="K101" s="2"/>
      <c r="L101" s="2"/>
      <c r="N101" s="2"/>
      <c r="O101" s="2"/>
      <c r="U101" s="2"/>
      <c r="X101" s="2"/>
      <c r="AC101" s="2"/>
      <c r="AF101" s="2"/>
      <c r="DB101" s="1"/>
      <c r="DC101" s="1"/>
      <c r="DD101" s="1"/>
      <c r="DE101" s="1"/>
      <c r="DF101" s="1"/>
      <c r="DG101" s="1"/>
      <c r="DH101" s="1"/>
      <c r="DI101" s="1"/>
      <c r="DJ101" s="1"/>
      <c r="DK101" s="1"/>
      <c r="DL101" s="1"/>
      <c r="DM101" s="1"/>
      <c r="DN101" s="1"/>
      <c r="DO101" s="1"/>
      <c r="DP101" s="1"/>
      <c r="DQ101" s="1"/>
      <c r="DU101" s="2"/>
      <c r="DV101" s="2"/>
      <c r="DW101" s="2"/>
      <c r="DX101" s="2"/>
      <c r="DY101" s="2"/>
      <c r="DZ101" s="2"/>
      <c r="EA101" s="2"/>
      <c r="EB101" s="2"/>
      <c r="EC101" s="2"/>
      <c r="ED101" s="2"/>
      <c r="EE101" s="2"/>
      <c r="EF101" s="2"/>
      <c r="EG101" s="2"/>
      <c r="EH101" s="2"/>
      <c r="EI101" s="2"/>
      <c r="EJ101" s="2"/>
    </row>
    <row r="102" spans="5:140" x14ac:dyDescent="0.25">
      <c r="E102" s="1"/>
      <c r="G102" s="2"/>
      <c r="I102" s="2"/>
      <c r="J102" s="2"/>
      <c r="K102" s="2"/>
      <c r="L102" s="2"/>
      <c r="N102" s="2"/>
      <c r="O102" s="2"/>
      <c r="U102" s="2"/>
      <c r="X102" s="2"/>
      <c r="AC102" s="2"/>
      <c r="AF102" s="2"/>
      <c r="DB102" s="1"/>
      <c r="DC102" s="1"/>
      <c r="DD102" s="1"/>
      <c r="DE102" s="1"/>
      <c r="DF102" s="1"/>
      <c r="DG102" s="1"/>
      <c r="DH102" s="1"/>
      <c r="DI102" s="1"/>
      <c r="DJ102" s="1"/>
      <c r="DK102" s="1"/>
      <c r="DL102" s="1"/>
      <c r="DM102" s="1"/>
      <c r="DN102" s="1"/>
      <c r="DO102" s="1"/>
      <c r="DP102" s="1"/>
      <c r="DQ102" s="1"/>
      <c r="DU102" s="2"/>
      <c r="DV102" s="2"/>
      <c r="DW102" s="2"/>
      <c r="DX102" s="2"/>
      <c r="DY102" s="2"/>
      <c r="DZ102" s="2"/>
      <c r="EA102" s="2"/>
      <c r="EB102" s="2"/>
      <c r="EC102" s="2"/>
      <c r="ED102" s="2"/>
      <c r="EE102" s="2"/>
      <c r="EF102" s="2"/>
      <c r="EG102" s="2"/>
      <c r="EH102" s="2"/>
      <c r="EI102" s="2"/>
      <c r="EJ102" s="2"/>
    </row>
    <row r="103" spans="5:140" x14ac:dyDescent="0.25">
      <c r="E103" s="1"/>
      <c r="G103" s="2"/>
      <c r="I103" s="2"/>
      <c r="J103" s="2"/>
      <c r="K103" s="2"/>
      <c r="L103" s="2"/>
      <c r="N103" s="2"/>
      <c r="O103" s="2"/>
      <c r="U103" s="2"/>
      <c r="X103" s="2"/>
      <c r="AC103" s="2"/>
      <c r="AF103" s="2"/>
      <c r="DB103" s="1"/>
      <c r="DC103" s="1"/>
      <c r="DD103" s="1"/>
      <c r="DE103" s="1"/>
      <c r="DF103" s="1"/>
      <c r="DG103" s="1"/>
      <c r="DH103" s="1"/>
      <c r="DI103" s="1"/>
      <c r="DJ103" s="1"/>
      <c r="DK103" s="1"/>
      <c r="DL103" s="1"/>
      <c r="DM103" s="1"/>
      <c r="DN103" s="1"/>
      <c r="DO103" s="1"/>
      <c r="DP103" s="1"/>
      <c r="DQ103" s="1"/>
      <c r="DU103" s="2"/>
      <c r="DV103" s="2"/>
      <c r="DW103" s="2"/>
      <c r="DX103" s="2"/>
      <c r="DY103" s="2"/>
      <c r="DZ103" s="2"/>
      <c r="EA103" s="2"/>
      <c r="EB103" s="2"/>
      <c r="EC103" s="2"/>
      <c r="ED103" s="2"/>
      <c r="EE103" s="2"/>
      <c r="EF103" s="2"/>
      <c r="EG103" s="2"/>
      <c r="EH103" s="2"/>
      <c r="EI103" s="2"/>
      <c r="EJ103" s="2"/>
    </row>
    <row r="104" spans="5:140" x14ac:dyDescent="0.25">
      <c r="E104" s="1"/>
      <c r="G104" s="2"/>
      <c r="I104" s="2"/>
      <c r="J104" s="2"/>
      <c r="K104" s="2"/>
      <c r="L104" s="2"/>
      <c r="N104" s="2"/>
      <c r="O104" s="2"/>
      <c r="U104" s="2"/>
      <c r="X104" s="2"/>
      <c r="AC104" s="2"/>
      <c r="AF104" s="2"/>
      <c r="DB104" s="1"/>
      <c r="DC104" s="1"/>
      <c r="DD104" s="1"/>
      <c r="DE104" s="1"/>
      <c r="DF104" s="1"/>
      <c r="DG104" s="1"/>
      <c r="DH104" s="1"/>
      <c r="DI104" s="1"/>
      <c r="DJ104" s="1"/>
      <c r="DK104" s="1"/>
      <c r="DL104" s="1"/>
      <c r="DM104" s="1"/>
      <c r="DN104" s="1"/>
      <c r="DO104" s="1"/>
      <c r="DP104" s="1"/>
      <c r="DQ104" s="1"/>
      <c r="DU104" s="2"/>
      <c r="DV104" s="2"/>
      <c r="DW104" s="2"/>
      <c r="DX104" s="2"/>
      <c r="DY104" s="2"/>
      <c r="DZ104" s="2"/>
      <c r="EA104" s="2"/>
      <c r="EB104" s="2"/>
      <c r="EC104" s="2"/>
      <c r="ED104" s="2"/>
      <c r="EE104" s="2"/>
      <c r="EF104" s="2"/>
      <c r="EG104" s="2"/>
      <c r="EH104" s="2"/>
      <c r="EI104" s="2"/>
      <c r="EJ104" s="2"/>
    </row>
    <row r="105" spans="5:140" x14ac:dyDescent="0.25">
      <c r="E105" s="1"/>
      <c r="G105" s="2"/>
      <c r="I105" s="2"/>
      <c r="J105" s="2"/>
      <c r="K105" s="2"/>
      <c r="L105" s="2"/>
      <c r="N105" s="2"/>
      <c r="O105" s="2"/>
      <c r="U105" s="2"/>
      <c r="X105" s="2"/>
      <c r="AC105" s="2"/>
      <c r="AF105" s="2"/>
      <c r="DB105" s="1"/>
      <c r="DC105" s="1"/>
      <c r="DD105" s="1"/>
      <c r="DE105" s="1"/>
      <c r="DF105" s="1"/>
      <c r="DG105" s="1"/>
      <c r="DH105" s="1"/>
      <c r="DI105" s="1"/>
      <c r="DJ105" s="1"/>
      <c r="DK105" s="1"/>
      <c r="DL105" s="1"/>
      <c r="DM105" s="1"/>
      <c r="DN105" s="1"/>
      <c r="DO105" s="1"/>
      <c r="DP105" s="1"/>
      <c r="DQ105" s="1"/>
      <c r="DU105" s="2"/>
      <c r="DV105" s="2"/>
      <c r="DW105" s="2"/>
      <c r="DX105" s="2"/>
      <c r="DY105" s="2"/>
      <c r="DZ105" s="2"/>
      <c r="EA105" s="2"/>
      <c r="EB105" s="2"/>
      <c r="EC105" s="2"/>
      <c r="ED105" s="2"/>
      <c r="EE105" s="2"/>
      <c r="EF105" s="2"/>
      <c r="EG105" s="2"/>
      <c r="EH105" s="2"/>
      <c r="EI105" s="2"/>
      <c r="EJ105" s="2"/>
    </row>
    <row r="106" spans="5:140" x14ac:dyDescent="0.25">
      <c r="E106" s="1"/>
      <c r="G106" s="2"/>
      <c r="I106" s="2"/>
      <c r="J106" s="2"/>
      <c r="K106" s="2"/>
      <c r="L106" s="2"/>
      <c r="N106" s="2"/>
      <c r="O106" s="2"/>
      <c r="U106" s="2"/>
      <c r="X106" s="2"/>
      <c r="AC106" s="2"/>
      <c r="AF106" s="2"/>
      <c r="DB106" s="1"/>
      <c r="DC106" s="1"/>
      <c r="DD106" s="1"/>
      <c r="DE106" s="1"/>
      <c r="DF106" s="1"/>
      <c r="DG106" s="1"/>
      <c r="DH106" s="1"/>
      <c r="DI106" s="1"/>
      <c r="DJ106" s="1"/>
      <c r="DK106" s="1"/>
      <c r="DL106" s="1"/>
      <c r="DM106" s="1"/>
      <c r="DN106" s="1"/>
      <c r="DO106" s="1"/>
      <c r="DP106" s="1"/>
      <c r="DQ106" s="1"/>
      <c r="DU106" s="2"/>
      <c r="DV106" s="2"/>
      <c r="DW106" s="2"/>
      <c r="DX106" s="2"/>
      <c r="DY106" s="2"/>
      <c r="DZ106" s="2"/>
      <c r="EA106" s="2"/>
      <c r="EB106" s="2"/>
      <c r="EC106" s="2"/>
      <c r="ED106" s="2"/>
      <c r="EE106" s="2"/>
      <c r="EF106" s="2"/>
      <c r="EG106" s="2"/>
      <c r="EH106" s="2"/>
      <c r="EI106" s="2"/>
      <c r="EJ106" s="2"/>
    </row>
    <row r="107" spans="5:140" x14ac:dyDescent="0.25">
      <c r="E107" s="1"/>
      <c r="G107" s="2"/>
      <c r="I107" s="2"/>
      <c r="J107" s="2"/>
      <c r="K107" s="2"/>
      <c r="L107" s="2"/>
      <c r="N107" s="2"/>
      <c r="O107" s="2"/>
      <c r="U107" s="2"/>
      <c r="X107" s="2"/>
      <c r="AC107" s="2"/>
      <c r="AF107" s="2"/>
      <c r="DB107" s="1"/>
      <c r="DC107" s="1"/>
      <c r="DD107" s="1"/>
      <c r="DE107" s="1"/>
      <c r="DF107" s="1"/>
      <c r="DG107" s="1"/>
      <c r="DH107" s="1"/>
      <c r="DI107" s="1"/>
      <c r="DJ107" s="1"/>
      <c r="DK107" s="1"/>
      <c r="DL107" s="1"/>
      <c r="DM107" s="1"/>
      <c r="DN107" s="1"/>
      <c r="DO107" s="1"/>
      <c r="DP107" s="1"/>
      <c r="DQ107" s="1"/>
      <c r="DU107" s="2"/>
      <c r="DV107" s="2"/>
      <c r="DW107" s="2"/>
      <c r="DX107" s="2"/>
      <c r="DY107" s="2"/>
      <c r="DZ107" s="2"/>
      <c r="EA107" s="2"/>
      <c r="EB107" s="2"/>
      <c r="EC107" s="2"/>
      <c r="ED107" s="2"/>
      <c r="EE107" s="2"/>
      <c r="EF107" s="2"/>
      <c r="EG107" s="2"/>
      <c r="EH107" s="2"/>
      <c r="EI107" s="2"/>
      <c r="EJ107" s="2"/>
    </row>
    <row r="108" spans="5:140" x14ac:dyDescent="0.25">
      <c r="E108" s="1"/>
      <c r="G108" s="2"/>
      <c r="I108" s="2"/>
      <c r="J108" s="2"/>
      <c r="K108" s="2"/>
      <c r="L108" s="2"/>
      <c r="N108" s="2"/>
      <c r="O108" s="2"/>
      <c r="U108" s="2"/>
      <c r="X108" s="2"/>
      <c r="AC108" s="2"/>
      <c r="AF108" s="2"/>
      <c r="DB108" s="1"/>
      <c r="DC108" s="1"/>
      <c r="DD108" s="1"/>
      <c r="DE108" s="1"/>
      <c r="DF108" s="1"/>
      <c r="DG108" s="1"/>
      <c r="DH108" s="1"/>
      <c r="DI108" s="1"/>
      <c r="DJ108" s="1"/>
      <c r="DK108" s="1"/>
      <c r="DL108" s="1"/>
      <c r="DM108" s="1"/>
      <c r="DN108" s="1"/>
      <c r="DO108" s="1"/>
      <c r="DP108" s="1"/>
      <c r="DQ108" s="1"/>
      <c r="DU108" s="2"/>
      <c r="DV108" s="2"/>
      <c r="DW108" s="2"/>
      <c r="DX108" s="2"/>
      <c r="DY108" s="2"/>
      <c r="DZ108" s="2"/>
      <c r="EA108" s="2"/>
      <c r="EB108" s="2"/>
      <c r="EC108" s="2"/>
      <c r="ED108" s="2"/>
      <c r="EE108" s="2"/>
      <c r="EF108" s="2"/>
      <c r="EG108" s="2"/>
      <c r="EH108" s="2"/>
      <c r="EI108" s="2"/>
      <c r="EJ108" s="2"/>
    </row>
    <row r="109" spans="5:140" x14ac:dyDescent="0.25">
      <c r="E109" s="1"/>
      <c r="G109" s="2"/>
      <c r="I109" s="2"/>
      <c r="J109" s="2"/>
      <c r="K109" s="2"/>
      <c r="L109" s="2"/>
      <c r="N109" s="2"/>
      <c r="O109" s="2"/>
      <c r="U109" s="2"/>
      <c r="X109" s="2"/>
      <c r="AC109" s="2"/>
      <c r="AF109" s="2"/>
      <c r="DB109" s="1"/>
      <c r="DC109" s="1"/>
      <c r="DD109" s="1"/>
      <c r="DE109" s="1"/>
      <c r="DF109" s="1"/>
      <c r="DG109" s="1"/>
      <c r="DH109" s="1"/>
      <c r="DI109" s="1"/>
      <c r="DJ109" s="1"/>
      <c r="DK109" s="1"/>
      <c r="DL109" s="1"/>
      <c r="DM109" s="1"/>
      <c r="DN109" s="1"/>
      <c r="DO109" s="1"/>
      <c r="DP109" s="1"/>
      <c r="DQ109" s="1"/>
      <c r="DU109" s="2"/>
      <c r="DV109" s="2"/>
      <c r="DW109" s="2"/>
      <c r="DX109" s="2"/>
      <c r="DY109" s="2"/>
      <c r="DZ109" s="2"/>
      <c r="EA109" s="2"/>
      <c r="EB109" s="2"/>
      <c r="EC109" s="2"/>
      <c r="ED109" s="2"/>
      <c r="EE109" s="2"/>
      <c r="EF109" s="2"/>
      <c r="EG109" s="2"/>
      <c r="EH109" s="2"/>
      <c r="EI109" s="2"/>
      <c r="EJ109" s="2"/>
    </row>
    <row r="110" spans="5:140" x14ac:dyDescent="0.25">
      <c r="E110" s="1"/>
      <c r="G110" s="2"/>
      <c r="I110" s="2"/>
      <c r="J110" s="2"/>
      <c r="K110" s="2"/>
      <c r="L110" s="2"/>
      <c r="N110" s="2"/>
      <c r="O110" s="2"/>
      <c r="U110" s="2"/>
      <c r="X110" s="2"/>
      <c r="AC110" s="2"/>
      <c r="AF110" s="2"/>
      <c r="DB110" s="1"/>
      <c r="DC110" s="1"/>
      <c r="DD110" s="1"/>
      <c r="DE110" s="1"/>
      <c r="DF110" s="1"/>
      <c r="DG110" s="1"/>
      <c r="DH110" s="1"/>
      <c r="DI110" s="1"/>
      <c r="DJ110" s="1"/>
      <c r="DK110" s="1"/>
      <c r="DL110" s="1"/>
      <c r="DM110" s="1"/>
      <c r="DN110" s="1"/>
      <c r="DO110" s="1"/>
      <c r="DP110" s="1"/>
      <c r="DQ110" s="1"/>
      <c r="DU110" s="2"/>
      <c r="DV110" s="2"/>
      <c r="DW110" s="2"/>
      <c r="DX110" s="2"/>
      <c r="DY110" s="2"/>
      <c r="DZ110" s="2"/>
      <c r="EA110" s="2"/>
      <c r="EB110" s="2"/>
      <c r="EC110" s="2"/>
      <c r="ED110" s="2"/>
      <c r="EE110" s="2"/>
      <c r="EF110" s="2"/>
      <c r="EG110" s="2"/>
      <c r="EH110" s="2"/>
      <c r="EI110" s="2"/>
      <c r="EJ110" s="2"/>
    </row>
    <row r="111" spans="5:140" x14ac:dyDescent="0.25">
      <c r="E111" s="1"/>
      <c r="G111" s="2"/>
      <c r="I111" s="2"/>
      <c r="J111" s="2"/>
      <c r="K111" s="2"/>
      <c r="L111" s="2"/>
      <c r="N111" s="2"/>
      <c r="O111" s="2"/>
      <c r="U111" s="2"/>
      <c r="X111" s="2"/>
      <c r="AC111" s="2"/>
      <c r="AF111" s="2"/>
      <c r="DB111" s="1"/>
      <c r="DC111" s="1"/>
      <c r="DD111" s="1"/>
      <c r="DE111" s="1"/>
      <c r="DF111" s="1"/>
      <c r="DG111" s="1"/>
      <c r="DH111" s="1"/>
      <c r="DI111" s="1"/>
      <c r="DJ111" s="1"/>
      <c r="DK111" s="1"/>
      <c r="DL111" s="1"/>
      <c r="DM111" s="1"/>
      <c r="DN111" s="1"/>
      <c r="DO111" s="1"/>
      <c r="DP111" s="1"/>
      <c r="DQ111" s="1"/>
      <c r="DU111" s="2"/>
      <c r="DV111" s="2"/>
      <c r="DW111" s="2"/>
      <c r="DX111" s="2"/>
      <c r="DY111" s="2"/>
      <c r="DZ111" s="2"/>
      <c r="EA111" s="2"/>
      <c r="EB111" s="2"/>
      <c r="EC111" s="2"/>
      <c r="ED111" s="2"/>
      <c r="EE111" s="2"/>
      <c r="EF111" s="2"/>
      <c r="EG111" s="2"/>
      <c r="EH111" s="2"/>
      <c r="EI111" s="2"/>
      <c r="EJ111" s="2"/>
    </row>
    <row r="112" spans="5:140" x14ac:dyDescent="0.25">
      <c r="E112" s="1"/>
      <c r="G112" s="2"/>
      <c r="I112" s="2"/>
      <c r="J112" s="2"/>
      <c r="K112" s="2"/>
      <c r="L112" s="2"/>
      <c r="N112" s="2"/>
      <c r="O112" s="2"/>
      <c r="U112" s="2"/>
      <c r="X112" s="2"/>
      <c r="AC112" s="2"/>
      <c r="AF112" s="2"/>
      <c r="DB112" s="1"/>
      <c r="DC112" s="1"/>
      <c r="DD112" s="1"/>
      <c r="DE112" s="1"/>
      <c r="DF112" s="1"/>
      <c r="DG112" s="1"/>
      <c r="DH112" s="1"/>
      <c r="DI112" s="1"/>
      <c r="DJ112" s="1"/>
      <c r="DK112" s="1"/>
      <c r="DL112" s="1"/>
      <c r="DM112" s="1"/>
      <c r="DN112" s="1"/>
      <c r="DO112" s="1"/>
      <c r="DP112" s="1"/>
      <c r="DQ112" s="1"/>
      <c r="DU112" s="2"/>
      <c r="DV112" s="2"/>
      <c r="DW112" s="2"/>
      <c r="DX112" s="2"/>
      <c r="DY112" s="2"/>
      <c r="DZ112" s="2"/>
      <c r="EA112" s="2"/>
      <c r="EB112" s="2"/>
      <c r="EC112" s="2"/>
      <c r="ED112" s="2"/>
      <c r="EE112" s="2"/>
      <c r="EF112" s="2"/>
      <c r="EG112" s="2"/>
      <c r="EH112" s="2"/>
      <c r="EI112" s="2"/>
      <c r="EJ112" s="2"/>
    </row>
    <row r="113" spans="5:140" x14ac:dyDescent="0.25">
      <c r="E113" s="1"/>
      <c r="G113" s="2"/>
      <c r="I113" s="2"/>
      <c r="J113" s="2"/>
      <c r="K113" s="2"/>
      <c r="L113" s="2"/>
      <c r="N113" s="2"/>
      <c r="O113" s="2"/>
      <c r="U113" s="2"/>
      <c r="X113" s="2"/>
      <c r="AC113" s="2"/>
      <c r="AF113" s="2"/>
      <c r="DB113" s="1"/>
      <c r="DC113" s="1"/>
      <c r="DD113" s="1"/>
      <c r="DE113" s="1"/>
      <c r="DF113" s="1"/>
      <c r="DG113" s="1"/>
      <c r="DH113" s="1"/>
      <c r="DI113" s="1"/>
      <c r="DJ113" s="1"/>
      <c r="DK113" s="1"/>
      <c r="DL113" s="1"/>
      <c r="DM113" s="1"/>
      <c r="DN113" s="1"/>
      <c r="DO113" s="1"/>
      <c r="DP113" s="1"/>
      <c r="DQ113" s="1"/>
      <c r="DU113" s="2"/>
      <c r="DV113" s="2"/>
      <c r="DW113" s="2"/>
      <c r="DX113" s="2"/>
      <c r="DY113" s="2"/>
      <c r="DZ113" s="2"/>
      <c r="EA113" s="2"/>
      <c r="EB113" s="2"/>
      <c r="EC113" s="2"/>
      <c r="ED113" s="2"/>
      <c r="EE113" s="2"/>
      <c r="EF113" s="2"/>
      <c r="EG113" s="2"/>
      <c r="EH113" s="2"/>
      <c r="EI113" s="2"/>
      <c r="EJ113" s="2"/>
    </row>
    <row r="114" spans="5:140" x14ac:dyDescent="0.25">
      <c r="E114" s="1"/>
      <c r="G114" s="2"/>
      <c r="I114" s="2"/>
      <c r="J114" s="2"/>
      <c r="K114" s="2"/>
      <c r="L114" s="2"/>
      <c r="N114" s="2"/>
      <c r="O114" s="2"/>
      <c r="U114" s="2"/>
      <c r="X114" s="2"/>
      <c r="AC114" s="2"/>
      <c r="AF114" s="2"/>
      <c r="DB114" s="1"/>
      <c r="DC114" s="1"/>
      <c r="DD114" s="1"/>
      <c r="DE114" s="1"/>
      <c r="DF114" s="1"/>
      <c r="DG114" s="1"/>
      <c r="DH114" s="1"/>
      <c r="DI114" s="1"/>
      <c r="DJ114" s="1"/>
      <c r="DK114" s="1"/>
      <c r="DL114" s="1"/>
      <c r="DM114" s="1"/>
      <c r="DN114" s="1"/>
      <c r="DO114" s="1"/>
      <c r="DP114" s="1"/>
      <c r="DQ114" s="1"/>
      <c r="DU114" s="2"/>
      <c r="DV114" s="2"/>
      <c r="DW114" s="2"/>
      <c r="DX114" s="2"/>
      <c r="DY114" s="2"/>
      <c r="DZ114" s="2"/>
      <c r="EA114" s="2"/>
      <c r="EB114" s="2"/>
      <c r="EC114" s="2"/>
      <c r="ED114" s="2"/>
      <c r="EE114" s="2"/>
      <c r="EF114" s="2"/>
      <c r="EG114" s="2"/>
      <c r="EH114" s="2"/>
      <c r="EI114" s="2"/>
      <c r="EJ114" s="2"/>
    </row>
    <row r="115" spans="5:140" x14ac:dyDescent="0.25">
      <c r="E115" s="1"/>
      <c r="G115" s="2"/>
      <c r="I115" s="2"/>
      <c r="J115" s="2"/>
      <c r="K115" s="2"/>
      <c r="L115" s="2"/>
      <c r="N115" s="2"/>
      <c r="O115" s="2"/>
      <c r="U115" s="2"/>
      <c r="X115" s="2"/>
      <c r="AC115" s="2"/>
      <c r="AF115" s="2"/>
      <c r="DB115" s="1"/>
      <c r="DC115" s="1"/>
      <c r="DD115" s="1"/>
      <c r="DE115" s="1"/>
      <c r="DF115" s="1"/>
      <c r="DG115" s="1"/>
      <c r="DH115" s="1"/>
      <c r="DI115" s="1"/>
      <c r="DJ115" s="1"/>
      <c r="DK115" s="1"/>
      <c r="DL115" s="1"/>
      <c r="DM115" s="1"/>
      <c r="DN115" s="1"/>
      <c r="DO115" s="1"/>
      <c r="DP115" s="1"/>
      <c r="DQ115" s="1"/>
      <c r="DU115" s="2"/>
      <c r="DV115" s="2"/>
      <c r="DW115" s="2"/>
      <c r="DX115" s="2"/>
      <c r="DY115" s="2"/>
      <c r="DZ115" s="2"/>
      <c r="EA115" s="2"/>
      <c r="EB115" s="2"/>
      <c r="EC115" s="2"/>
      <c r="ED115" s="2"/>
      <c r="EE115" s="2"/>
      <c r="EF115" s="2"/>
      <c r="EG115" s="2"/>
      <c r="EH115" s="2"/>
      <c r="EI115" s="2"/>
      <c r="EJ115" s="2"/>
    </row>
    <row r="116" spans="5:140" x14ac:dyDescent="0.25">
      <c r="E116" s="1"/>
      <c r="G116" s="2"/>
      <c r="I116" s="2"/>
      <c r="J116" s="2"/>
      <c r="K116" s="2"/>
      <c r="L116" s="2"/>
      <c r="N116" s="2"/>
      <c r="O116" s="2"/>
      <c r="U116" s="2"/>
      <c r="X116" s="2"/>
      <c r="AC116" s="2"/>
      <c r="AF116" s="2"/>
      <c r="DB116" s="1"/>
      <c r="DC116" s="1"/>
      <c r="DD116" s="1"/>
      <c r="DE116" s="1"/>
      <c r="DF116" s="1"/>
      <c r="DG116" s="1"/>
      <c r="DH116" s="1"/>
      <c r="DI116" s="1"/>
      <c r="DJ116" s="1"/>
      <c r="DK116" s="1"/>
      <c r="DL116" s="1"/>
      <c r="DM116" s="1"/>
      <c r="DN116" s="1"/>
      <c r="DO116" s="1"/>
      <c r="DP116" s="1"/>
      <c r="DQ116" s="1"/>
      <c r="DU116" s="2"/>
      <c r="DV116" s="2"/>
      <c r="DW116" s="2"/>
      <c r="DX116" s="2"/>
      <c r="DY116" s="2"/>
      <c r="DZ116" s="2"/>
      <c r="EA116" s="2"/>
      <c r="EB116" s="2"/>
      <c r="EC116" s="2"/>
      <c r="ED116" s="2"/>
      <c r="EE116" s="2"/>
      <c r="EF116" s="2"/>
      <c r="EG116" s="2"/>
      <c r="EH116" s="2"/>
      <c r="EI116" s="2"/>
      <c r="EJ116" s="2"/>
    </row>
    <row r="117" spans="5:140" x14ac:dyDescent="0.25">
      <c r="E117" s="1"/>
      <c r="G117" s="2"/>
      <c r="I117" s="2"/>
      <c r="J117" s="2"/>
      <c r="K117" s="2"/>
      <c r="L117" s="2"/>
      <c r="N117" s="2"/>
      <c r="O117" s="2"/>
      <c r="U117" s="2"/>
      <c r="X117" s="2"/>
      <c r="AC117" s="2"/>
      <c r="AF117" s="2"/>
      <c r="DB117" s="1"/>
      <c r="DC117" s="1"/>
      <c r="DD117" s="1"/>
      <c r="DE117" s="1"/>
      <c r="DF117" s="1"/>
      <c r="DG117" s="1"/>
      <c r="DH117" s="1"/>
      <c r="DI117" s="1"/>
      <c r="DJ117" s="1"/>
      <c r="DK117" s="1"/>
      <c r="DL117" s="1"/>
      <c r="DM117" s="1"/>
      <c r="DN117" s="1"/>
      <c r="DO117" s="1"/>
      <c r="DP117" s="1"/>
      <c r="DQ117" s="1"/>
      <c r="DU117" s="2"/>
      <c r="DV117" s="2"/>
      <c r="DW117" s="2"/>
      <c r="DX117" s="2"/>
      <c r="DY117" s="2"/>
      <c r="DZ117" s="2"/>
      <c r="EA117" s="2"/>
      <c r="EB117" s="2"/>
      <c r="EC117" s="2"/>
      <c r="ED117" s="2"/>
      <c r="EE117" s="2"/>
      <c r="EF117" s="2"/>
      <c r="EG117" s="2"/>
      <c r="EH117" s="2"/>
      <c r="EI117" s="2"/>
      <c r="EJ117" s="2"/>
    </row>
    <row r="118" spans="5:140" x14ac:dyDescent="0.25">
      <c r="E118" s="1"/>
      <c r="G118" s="2"/>
      <c r="I118" s="2"/>
      <c r="J118" s="2"/>
      <c r="K118" s="2"/>
      <c r="L118" s="2"/>
      <c r="N118" s="2"/>
      <c r="O118" s="2"/>
      <c r="U118" s="2"/>
      <c r="X118" s="2"/>
      <c r="AC118" s="2"/>
      <c r="AF118" s="2"/>
      <c r="DB118" s="1"/>
      <c r="DC118" s="1"/>
      <c r="DD118" s="1"/>
      <c r="DE118" s="1"/>
      <c r="DF118" s="1"/>
      <c r="DG118" s="1"/>
      <c r="DH118" s="1"/>
      <c r="DI118" s="1"/>
      <c r="DJ118" s="1"/>
      <c r="DK118" s="1"/>
      <c r="DL118" s="1"/>
      <c r="DM118" s="1"/>
      <c r="DN118" s="1"/>
      <c r="DO118" s="1"/>
      <c r="DP118" s="1"/>
      <c r="DQ118" s="1"/>
      <c r="DU118" s="2"/>
      <c r="DV118" s="2"/>
      <c r="DW118" s="2"/>
      <c r="DX118" s="2"/>
      <c r="DY118" s="2"/>
      <c r="DZ118" s="2"/>
      <c r="EA118" s="2"/>
      <c r="EB118" s="2"/>
      <c r="EC118" s="2"/>
      <c r="ED118" s="2"/>
      <c r="EE118" s="2"/>
      <c r="EF118" s="2"/>
      <c r="EG118" s="2"/>
      <c r="EH118" s="2"/>
      <c r="EI118" s="2"/>
      <c r="EJ118" s="2"/>
    </row>
    <row r="119" spans="5:140" x14ac:dyDescent="0.25">
      <c r="E119" s="1"/>
      <c r="G119" s="2"/>
      <c r="I119" s="2"/>
      <c r="J119" s="2"/>
      <c r="K119" s="2"/>
      <c r="L119" s="2"/>
      <c r="N119" s="2"/>
      <c r="O119" s="2"/>
      <c r="U119" s="2"/>
      <c r="X119" s="2"/>
      <c r="AC119" s="2"/>
      <c r="AF119" s="2"/>
      <c r="DB119" s="1"/>
      <c r="DC119" s="1"/>
      <c r="DD119" s="1"/>
      <c r="DE119" s="1"/>
      <c r="DF119" s="1"/>
      <c r="DG119" s="1"/>
      <c r="DH119" s="1"/>
      <c r="DI119" s="1"/>
      <c r="DJ119" s="1"/>
      <c r="DK119" s="1"/>
      <c r="DL119" s="1"/>
      <c r="DM119" s="1"/>
      <c r="DN119" s="1"/>
      <c r="DO119" s="1"/>
      <c r="DP119" s="1"/>
      <c r="DQ119" s="1"/>
      <c r="DU119" s="2"/>
      <c r="DV119" s="2"/>
      <c r="DW119" s="2"/>
      <c r="DX119" s="2"/>
      <c r="DY119" s="2"/>
      <c r="DZ119" s="2"/>
      <c r="EA119" s="2"/>
      <c r="EB119" s="2"/>
      <c r="EC119" s="2"/>
      <c r="ED119" s="2"/>
      <c r="EE119" s="2"/>
      <c r="EF119" s="2"/>
      <c r="EG119" s="2"/>
      <c r="EH119" s="2"/>
      <c r="EI119" s="2"/>
      <c r="EJ119" s="2"/>
    </row>
    <row r="120" spans="5:140" x14ac:dyDescent="0.25">
      <c r="E120" s="1"/>
      <c r="G120" s="2"/>
      <c r="I120" s="2"/>
      <c r="J120" s="2"/>
      <c r="K120" s="2"/>
      <c r="L120" s="2"/>
      <c r="N120" s="2"/>
      <c r="O120" s="2"/>
      <c r="U120" s="2"/>
      <c r="X120" s="2"/>
      <c r="AC120" s="2"/>
      <c r="AF120" s="2"/>
      <c r="DB120" s="1"/>
      <c r="DC120" s="1"/>
      <c r="DD120" s="1"/>
      <c r="DE120" s="1"/>
      <c r="DF120" s="1"/>
      <c r="DG120" s="1"/>
      <c r="DH120" s="1"/>
      <c r="DI120" s="1"/>
      <c r="DJ120" s="1"/>
      <c r="DK120" s="1"/>
      <c r="DL120" s="1"/>
      <c r="DM120" s="1"/>
      <c r="DN120" s="1"/>
      <c r="DO120" s="1"/>
      <c r="DP120" s="1"/>
      <c r="DQ120" s="1"/>
      <c r="DU120" s="2"/>
      <c r="DV120" s="2"/>
      <c r="DW120" s="2"/>
      <c r="DX120" s="2"/>
      <c r="DY120" s="2"/>
      <c r="DZ120" s="2"/>
      <c r="EA120" s="2"/>
      <c r="EB120" s="2"/>
      <c r="EC120" s="2"/>
      <c r="ED120" s="2"/>
      <c r="EE120" s="2"/>
      <c r="EF120" s="2"/>
      <c r="EG120" s="2"/>
      <c r="EH120" s="2"/>
      <c r="EI120" s="2"/>
      <c r="EJ120" s="2"/>
    </row>
    <row r="121" spans="5:140" x14ac:dyDescent="0.25">
      <c r="E121" s="1"/>
      <c r="G121" s="2"/>
      <c r="I121" s="2"/>
      <c r="J121" s="2"/>
      <c r="K121" s="2"/>
      <c r="L121" s="2"/>
      <c r="N121" s="2"/>
      <c r="O121" s="2"/>
      <c r="U121" s="2"/>
      <c r="X121" s="2"/>
      <c r="AC121" s="2"/>
      <c r="AF121" s="2"/>
      <c r="DB121" s="1"/>
      <c r="DC121" s="1"/>
      <c r="DD121" s="1"/>
      <c r="DE121" s="1"/>
      <c r="DF121" s="1"/>
      <c r="DG121" s="1"/>
      <c r="DH121" s="1"/>
      <c r="DI121" s="1"/>
      <c r="DJ121" s="1"/>
      <c r="DK121" s="1"/>
      <c r="DL121" s="1"/>
      <c r="DM121" s="1"/>
      <c r="DN121" s="1"/>
      <c r="DO121" s="1"/>
      <c r="DP121" s="1"/>
      <c r="DQ121" s="1"/>
      <c r="DU121" s="2"/>
      <c r="DV121" s="2"/>
      <c r="DW121" s="2"/>
      <c r="DX121" s="2"/>
      <c r="DY121" s="2"/>
      <c r="DZ121" s="2"/>
      <c r="EA121" s="2"/>
      <c r="EB121" s="2"/>
      <c r="EC121" s="2"/>
      <c r="ED121" s="2"/>
      <c r="EE121" s="2"/>
      <c r="EF121" s="2"/>
      <c r="EG121" s="2"/>
      <c r="EH121" s="2"/>
      <c r="EI121" s="2"/>
      <c r="EJ121" s="2"/>
    </row>
    <row r="122" spans="5:140" x14ac:dyDescent="0.25">
      <c r="E122" s="1"/>
      <c r="G122" s="2"/>
      <c r="I122" s="2"/>
      <c r="J122" s="2"/>
      <c r="K122" s="2"/>
      <c r="L122" s="2"/>
      <c r="N122" s="2"/>
      <c r="O122" s="2"/>
      <c r="U122" s="2"/>
      <c r="X122" s="2"/>
      <c r="AC122" s="2"/>
      <c r="AF122" s="2"/>
      <c r="DB122" s="1"/>
      <c r="DC122" s="1"/>
      <c r="DD122" s="1"/>
      <c r="DE122" s="1"/>
      <c r="DF122" s="1"/>
      <c r="DG122" s="1"/>
      <c r="DH122" s="1"/>
      <c r="DI122" s="1"/>
      <c r="DJ122" s="1"/>
      <c r="DK122" s="1"/>
      <c r="DL122" s="1"/>
      <c r="DM122" s="1"/>
      <c r="DN122" s="1"/>
      <c r="DO122" s="1"/>
      <c r="DP122" s="1"/>
      <c r="DQ122" s="1"/>
      <c r="DU122" s="2"/>
      <c r="DV122" s="2"/>
      <c r="DW122" s="2"/>
      <c r="DX122" s="2"/>
      <c r="DY122" s="2"/>
      <c r="DZ122" s="2"/>
      <c r="EA122" s="2"/>
      <c r="EB122" s="2"/>
      <c r="EC122" s="2"/>
      <c r="ED122" s="2"/>
      <c r="EE122" s="2"/>
      <c r="EF122" s="2"/>
      <c r="EG122" s="2"/>
      <c r="EH122" s="2"/>
      <c r="EI122" s="2"/>
      <c r="EJ122" s="2"/>
    </row>
    <row r="123" spans="5:140" x14ac:dyDescent="0.25">
      <c r="E123" s="1"/>
      <c r="G123" s="2"/>
      <c r="I123" s="2"/>
      <c r="J123" s="2"/>
      <c r="K123" s="2"/>
      <c r="L123" s="2"/>
      <c r="N123" s="2"/>
      <c r="O123" s="2"/>
      <c r="U123" s="2"/>
      <c r="X123" s="2"/>
      <c r="AC123" s="2"/>
      <c r="AF123" s="2"/>
      <c r="DB123" s="1"/>
      <c r="DC123" s="1"/>
      <c r="DD123" s="1"/>
      <c r="DE123" s="1"/>
      <c r="DF123" s="1"/>
      <c r="DG123" s="1"/>
      <c r="DH123" s="1"/>
      <c r="DI123" s="1"/>
      <c r="DJ123" s="1"/>
      <c r="DK123" s="1"/>
      <c r="DL123" s="1"/>
      <c r="DM123" s="1"/>
      <c r="DN123" s="1"/>
      <c r="DO123" s="1"/>
      <c r="DP123" s="1"/>
      <c r="DQ123" s="1"/>
      <c r="DU123" s="2"/>
      <c r="DV123" s="2"/>
      <c r="DW123" s="2"/>
      <c r="DX123" s="2"/>
      <c r="DY123" s="2"/>
      <c r="DZ123" s="2"/>
      <c r="EA123" s="2"/>
      <c r="EB123" s="2"/>
      <c r="EC123" s="2"/>
      <c r="ED123" s="2"/>
      <c r="EE123" s="2"/>
      <c r="EF123" s="2"/>
      <c r="EG123" s="2"/>
      <c r="EH123" s="2"/>
      <c r="EI123" s="2"/>
      <c r="EJ123" s="2"/>
    </row>
    <row r="124" spans="5:140" x14ac:dyDescent="0.25">
      <c r="E124" s="1"/>
      <c r="G124" s="2"/>
      <c r="I124" s="2"/>
      <c r="J124" s="2"/>
      <c r="K124" s="2"/>
      <c r="L124" s="2"/>
      <c r="N124" s="2"/>
      <c r="O124" s="2"/>
      <c r="U124" s="2"/>
      <c r="X124" s="2"/>
      <c r="AC124" s="2"/>
      <c r="AF124" s="2"/>
      <c r="DB124" s="1"/>
      <c r="DC124" s="1"/>
      <c r="DD124" s="1"/>
      <c r="DE124" s="1"/>
      <c r="DF124" s="1"/>
      <c r="DG124" s="1"/>
      <c r="DH124" s="1"/>
      <c r="DI124" s="1"/>
      <c r="DJ124" s="1"/>
      <c r="DK124" s="1"/>
      <c r="DL124" s="1"/>
      <c r="DM124" s="1"/>
      <c r="DN124" s="1"/>
      <c r="DO124" s="1"/>
      <c r="DP124" s="1"/>
      <c r="DQ124" s="1"/>
      <c r="DU124" s="2"/>
      <c r="DV124" s="2"/>
      <c r="DW124" s="2"/>
      <c r="DX124" s="2"/>
      <c r="DY124" s="2"/>
      <c r="DZ124" s="2"/>
      <c r="EA124" s="2"/>
      <c r="EB124" s="2"/>
      <c r="EC124" s="2"/>
      <c r="ED124" s="2"/>
      <c r="EE124" s="2"/>
      <c r="EF124" s="2"/>
      <c r="EG124" s="2"/>
      <c r="EH124" s="2"/>
      <c r="EI124" s="2"/>
      <c r="EJ124" s="2"/>
    </row>
    <row r="125" spans="5:140" x14ac:dyDescent="0.25">
      <c r="E125" s="1"/>
      <c r="G125" s="2"/>
      <c r="I125" s="2"/>
      <c r="J125" s="2"/>
      <c r="K125" s="2"/>
      <c r="L125" s="2"/>
      <c r="N125" s="2"/>
      <c r="O125" s="2"/>
      <c r="U125" s="2"/>
      <c r="X125" s="2"/>
      <c r="AC125" s="2"/>
      <c r="AF125" s="2"/>
      <c r="DB125" s="1"/>
      <c r="DC125" s="1"/>
      <c r="DD125" s="1"/>
      <c r="DE125" s="1"/>
      <c r="DF125" s="1"/>
      <c r="DG125" s="1"/>
      <c r="DH125" s="1"/>
      <c r="DI125" s="1"/>
      <c r="DJ125" s="1"/>
      <c r="DK125" s="1"/>
      <c r="DL125" s="1"/>
      <c r="DM125" s="1"/>
      <c r="DN125" s="1"/>
      <c r="DO125" s="1"/>
      <c r="DP125" s="1"/>
      <c r="DQ125" s="1"/>
      <c r="DU125" s="2"/>
      <c r="DV125" s="2"/>
      <c r="DW125" s="2"/>
      <c r="DX125" s="2"/>
      <c r="DY125" s="2"/>
      <c r="DZ125" s="2"/>
      <c r="EA125" s="2"/>
      <c r="EB125" s="2"/>
      <c r="EC125" s="2"/>
      <c r="ED125" s="2"/>
      <c r="EE125" s="2"/>
      <c r="EF125" s="2"/>
      <c r="EG125" s="2"/>
      <c r="EH125" s="2"/>
      <c r="EI125" s="2"/>
      <c r="EJ125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8" manualBreakCount="8">
    <brk id="16" max="1048575" man="1"/>
    <brk id="36" max="1048575" man="1"/>
    <brk id="48" max="1048575" man="1"/>
    <brk id="64" max="1048575" man="1"/>
    <brk id="128" max="95" man="1"/>
    <brk id="164" max="1048575" man="1"/>
    <brk id="188" max="1048575" man="1"/>
    <brk id="196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2025-03-24T06:47:03Z</dcterms:modified>
</cp:coreProperties>
</file>