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A444B814-4159-4C9A-B7E4-7C53CC8AAA03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2" l="1"/>
  <c r="O35" i="12"/>
  <c r="O37" i="12"/>
  <c r="O34" i="11"/>
  <c r="O35" i="11"/>
  <c r="O37" i="11"/>
  <c r="O37" i="1"/>
  <c r="O20" i="1"/>
  <c r="O20" i="11"/>
  <c r="O20" i="12"/>
  <c r="O20" i="10"/>
  <c r="O32" i="10" s="1"/>
  <c r="O16" i="1"/>
  <c r="O17" i="1"/>
  <c r="O16" i="11"/>
  <c r="O17" i="11"/>
  <c r="O16" i="12"/>
  <c r="O17" i="12"/>
  <c r="O16" i="10"/>
  <c r="O17" i="10"/>
  <c r="O6" i="1"/>
  <c r="O12" i="1" s="1"/>
  <c r="O6" i="11"/>
  <c r="O6" i="12"/>
  <c r="O6" i="10"/>
  <c r="O33" i="11" l="1"/>
  <c r="O33" i="12"/>
  <c r="O32" i="12"/>
  <c r="O12" i="12"/>
  <c r="O32" i="11"/>
  <c r="O12" i="11"/>
  <c r="O33" i="1"/>
  <c r="O33" i="10"/>
  <c r="O36" i="1"/>
  <c r="O38" i="1" s="1"/>
  <c r="O36" i="10"/>
  <c r="O32" i="1"/>
  <c r="O12" i="10"/>
  <c r="O36" i="12"/>
  <c r="O36" i="11" l="1"/>
  <c r="O38" i="10"/>
  <c r="O38" i="12"/>
  <c r="N6" i="1"/>
  <c r="N16" i="1"/>
  <c r="N17" i="1"/>
  <c r="N20" i="1"/>
  <c r="N37" i="1"/>
  <c r="N6" i="11"/>
  <c r="N16" i="11"/>
  <c r="N17" i="11"/>
  <c r="N20" i="11"/>
  <c r="N34" i="11"/>
  <c r="N35" i="11"/>
  <c r="N37" i="11"/>
  <c r="N6" i="12"/>
  <c r="N16" i="12"/>
  <c r="N17" i="12"/>
  <c r="N20" i="12"/>
  <c r="N34" i="12"/>
  <c r="N35" i="12"/>
  <c r="N37" i="12"/>
  <c r="N6" i="10"/>
  <c r="N16" i="10"/>
  <c r="N17" i="10"/>
  <c r="N20" i="10"/>
  <c r="N32" i="10" s="1"/>
  <c r="O38" i="11" l="1"/>
  <c r="N12" i="11"/>
  <c r="N33" i="10"/>
  <c r="N36" i="10" s="1"/>
  <c r="N32" i="11"/>
  <c r="N12" i="12"/>
  <c r="N12" i="1"/>
  <c r="N32" i="12"/>
  <c r="N33" i="12"/>
  <c r="N33" i="1"/>
  <c r="N32" i="1"/>
  <c r="N12" i="10"/>
  <c r="N33" i="11"/>
  <c r="N38" i="10" l="1"/>
  <c r="N36" i="12"/>
  <c r="N36" i="1"/>
  <c r="N38" i="1" s="1"/>
  <c r="N36" i="11"/>
  <c r="I2" i="1"/>
  <c r="I2" i="11"/>
  <c r="I2" i="12"/>
  <c r="I2" i="10"/>
  <c r="N38" i="12" l="1"/>
  <c r="N38" i="11"/>
  <c r="M34" i="12" l="1"/>
  <c r="M35" i="12"/>
  <c r="M37" i="12"/>
  <c r="M34" i="11"/>
  <c r="M35" i="11"/>
  <c r="M37" i="11"/>
  <c r="D34" i="12" l="1"/>
  <c r="E34" i="12"/>
  <c r="F34" i="12"/>
  <c r="G34" i="12"/>
  <c r="H34" i="12"/>
  <c r="I34" i="12"/>
  <c r="J34" i="12"/>
  <c r="K34" i="12"/>
  <c r="L34" i="12"/>
  <c r="D35" i="12"/>
  <c r="E35" i="12"/>
  <c r="F35" i="12"/>
  <c r="G35" i="12"/>
  <c r="H35" i="12"/>
  <c r="I35" i="12"/>
  <c r="J35" i="12"/>
  <c r="K35" i="12"/>
  <c r="L35" i="12"/>
  <c r="D37" i="12"/>
  <c r="E37" i="12"/>
  <c r="F37" i="12"/>
  <c r="G37" i="12"/>
  <c r="H37" i="12"/>
  <c r="I37" i="12"/>
  <c r="J37" i="12"/>
  <c r="K37" i="12"/>
  <c r="L37" i="12"/>
  <c r="D34" i="11"/>
  <c r="E34" i="11"/>
  <c r="F34" i="11"/>
  <c r="G34" i="11"/>
  <c r="H34" i="11"/>
  <c r="I34" i="11"/>
  <c r="J34" i="11"/>
  <c r="K34" i="11"/>
  <c r="L34" i="11"/>
  <c r="D35" i="11"/>
  <c r="E35" i="11"/>
  <c r="F35" i="11"/>
  <c r="G35" i="11"/>
  <c r="H35" i="11"/>
  <c r="I35" i="11"/>
  <c r="J35" i="11"/>
  <c r="K35" i="11"/>
  <c r="L35" i="11"/>
  <c r="D37" i="11"/>
  <c r="E37" i="11"/>
  <c r="F37" i="11"/>
  <c r="G37" i="11"/>
  <c r="H37" i="11"/>
  <c r="I37" i="11"/>
  <c r="J37" i="11"/>
  <c r="K37" i="11"/>
  <c r="L37" i="11"/>
  <c r="D37" i="1"/>
  <c r="E37" i="1"/>
  <c r="F37" i="1"/>
  <c r="G37" i="1"/>
  <c r="H37" i="1"/>
  <c r="I37" i="1"/>
  <c r="J37" i="1"/>
  <c r="K37" i="1"/>
  <c r="L37" i="1"/>
  <c r="M37" i="1"/>
  <c r="L20" i="1" l="1"/>
  <c r="M20" i="1"/>
  <c r="L20" i="11"/>
  <c r="M20" i="11"/>
  <c r="L20" i="12"/>
  <c r="M20" i="12"/>
  <c r="L20" i="10"/>
  <c r="M20" i="10"/>
  <c r="L16" i="1"/>
  <c r="M16" i="1"/>
  <c r="L17" i="1"/>
  <c r="M17" i="1"/>
  <c r="L16" i="11"/>
  <c r="M16" i="11"/>
  <c r="L17" i="11"/>
  <c r="M17" i="11"/>
  <c r="L16" i="12"/>
  <c r="M16" i="12"/>
  <c r="L17" i="12"/>
  <c r="M17" i="12"/>
  <c r="L16" i="10"/>
  <c r="M16" i="10"/>
  <c r="L17" i="10"/>
  <c r="M17" i="10"/>
  <c r="L6" i="1"/>
  <c r="M6" i="1"/>
  <c r="L6" i="11"/>
  <c r="M6" i="11"/>
  <c r="L6" i="12"/>
  <c r="M6" i="12"/>
  <c r="L6" i="10"/>
  <c r="M6" i="10"/>
  <c r="M32" i="10" l="1"/>
  <c r="L32" i="10"/>
  <c r="L12" i="10"/>
  <c r="M12" i="1"/>
  <c r="M12" i="12"/>
  <c r="M12" i="11"/>
  <c r="L12" i="1"/>
  <c r="M32" i="1"/>
  <c r="M32" i="12"/>
  <c r="M33" i="12"/>
  <c r="M32" i="11"/>
  <c r="M33" i="11"/>
  <c r="M33" i="1"/>
  <c r="M12" i="10"/>
  <c r="M33" i="10"/>
  <c r="L32" i="12"/>
  <c r="L33" i="12"/>
  <c r="L12" i="12"/>
  <c r="L32" i="11"/>
  <c r="L12" i="11"/>
  <c r="L33" i="11"/>
  <c r="L32" i="1"/>
  <c r="L33" i="1"/>
  <c r="L33" i="10"/>
  <c r="L36" i="11" l="1"/>
  <c r="M36" i="12"/>
  <c r="M36" i="11"/>
  <c r="L36" i="1"/>
  <c r="L38" i="1" s="1"/>
  <c r="M36" i="1"/>
  <c r="M36" i="10"/>
  <c r="M38" i="10" s="1"/>
  <c r="L36" i="12"/>
  <c r="L36" i="10"/>
  <c r="K16" i="1"/>
  <c r="K17" i="1"/>
  <c r="K16" i="11"/>
  <c r="K17" i="11"/>
  <c r="K16" i="12"/>
  <c r="K17" i="12"/>
  <c r="K16" i="10"/>
  <c r="K17" i="10"/>
  <c r="M38" i="11" l="1"/>
  <c r="L38" i="11"/>
  <c r="M38" i="12"/>
  <c r="M38" i="1"/>
  <c r="L38" i="12"/>
  <c r="L38" i="10"/>
  <c r="I20" i="1" l="1"/>
  <c r="J20" i="1"/>
  <c r="K20" i="1"/>
  <c r="I20" i="11"/>
  <c r="J20" i="11"/>
  <c r="K20" i="11"/>
  <c r="I20" i="12"/>
  <c r="J20" i="12"/>
  <c r="K20" i="12"/>
  <c r="I20" i="10"/>
  <c r="J20" i="10"/>
  <c r="K20" i="10"/>
  <c r="K32" i="10" s="1"/>
  <c r="I17" i="1"/>
  <c r="J17" i="1"/>
  <c r="I17" i="11"/>
  <c r="J17" i="11"/>
  <c r="I17" i="12"/>
  <c r="J17" i="12"/>
  <c r="I17" i="10"/>
  <c r="J17" i="10"/>
  <c r="I16" i="1"/>
  <c r="J16" i="1"/>
  <c r="I16" i="11"/>
  <c r="J16" i="11"/>
  <c r="I16" i="12"/>
  <c r="J16" i="12"/>
  <c r="I16" i="10"/>
  <c r="J16" i="10"/>
  <c r="I6" i="1"/>
  <c r="J6" i="1"/>
  <c r="K6" i="1"/>
  <c r="I6" i="11"/>
  <c r="J6" i="11"/>
  <c r="K6" i="11"/>
  <c r="I6" i="12"/>
  <c r="J6" i="12"/>
  <c r="K6" i="12"/>
  <c r="I6" i="10"/>
  <c r="J6" i="10"/>
  <c r="K6" i="10"/>
  <c r="J32" i="10" l="1"/>
  <c r="I32" i="10"/>
  <c r="J12" i="11"/>
  <c r="I12" i="1"/>
  <c r="K12" i="1"/>
  <c r="J12" i="1"/>
  <c r="J33" i="10"/>
  <c r="J12" i="12"/>
  <c r="K33" i="11"/>
  <c r="K12" i="11"/>
  <c r="K32" i="1"/>
  <c r="K33" i="10"/>
  <c r="K12" i="10"/>
  <c r="I12" i="11"/>
  <c r="K32" i="12"/>
  <c r="K33" i="1"/>
  <c r="K12" i="12"/>
  <c r="K33" i="12"/>
  <c r="K32" i="11"/>
  <c r="J32" i="12"/>
  <c r="J33" i="12"/>
  <c r="J32" i="11"/>
  <c r="J33" i="11"/>
  <c r="J32" i="1"/>
  <c r="I32" i="1"/>
  <c r="J33" i="1"/>
  <c r="J12" i="10"/>
  <c r="I32" i="12"/>
  <c r="I12" i="12"/>
  <c r="I33" i="12"/>
  <c r="I32" i="11"/>
  <c r="I33" i="11"/>
  <c r="I33" i="1"/>
  <c r="I33" i="10"/>
  <c r="I12" i="10"/>
  <c r="K36" i="12" l="1"/>
  <c r="J36" i="11"/>
  <c r="I36" i="11"/>
  <c r="K36" i="11"/>
  <c r="I36" i="12"/>
  <c r="J36" i="12"/>
  <c r="J36" i="10"/>
  <c r="K36" i="1"/>
  <c r="K36" i="10"/>
  <c r="I36" i="1"/>
  <c r="J36" i="1"/>
  <c r="I36" i="10"/>
  <c r="K38" i="12" l="1"/>
  <c r="J38" i="11"/>
  <c r="I38" i="12"/>
  <c r="I38" i="11"/>
  <c r="J38" i="12"/>
  <c r="K38" i="11"/>
  <c r="K38" i="1"/>
  <c r="J38" i="1"/>
  <c r="I38" i="1"/>
  <c r="J38" i="10"/>
  <c r="K38" i="10"/>
  <c r="I38" i="10"/>
  <c r="H17" i="12"/>
  <c r="H17" i="11"/>
  <c r="H17" i="1"/>
  <c r="H17" i="10"/>
  <c r="G17" i="12" l="1"/>
  <c r="G17" i="11"/>
  <c r="C37" i="1"/>
  <c r="G17" i="1"/>
  <c r="D17" i="10"/>
  <c r="E17" i="10"/>
  <c r="F17" i="10"/>
  <c r="G17" i="10"/>
  <c r="G20" i="1" l="1"/>
  <c r="H20" i="1"/>
  <c r="G20" i="11"/>
  <c r="H20" i="11"/>
  <c r="G20" i="12"/>
  <c r="H20" i="12"/>
  <c r="G20" i="10"/>
  <c r="G32" i="10" s="1"/>
  <c r="H20" i="10"/>
  <c r="H32" i="10" s="1"/>
  <c r="G16" i="1"/>
  <c r="H16" i="1"/>
  <c r="G16" i="11"/>
  <c r="H16" i="11"/>
  <c r="G16" i="12"/>
  <c r="H16" i="12"/>
  <c r="G16" i="10"/>
  <c r="H16" i="10"/>
  <c r="G6" i="1"/>
  <c r="H6" i="1"/>
  <c r="G6" i="11"/>
  <c r="H6" i="11"/>
  <c r="G6" i="12"/>
  <c r="H6" i="12"/>
  <c r="G6" i="10"/>
  <c r="H6" i="10"/>
  <c r="G12" i="1" l="1"/>
  <c r="H12" i="1"/>
  <c r="H32" i="1"/>
  <c r="G32" i="1"/>
  <c r="G32" i="12"/>
  <c r="H32" i="12"/>
  <c r="H32" i="11"/>
  <c r="G32" i="11"/>
  <c r="H12" i="11"/>
  <c r="G12" i="11"/>
  <c r="H12" i="10"/>
  <c r="H33" i="10"/>
  <c r="H33" i="11"/>
  <c r="G12" i="10"/>
  <c r="G33" i="10"/>
  <c r="G33" i="11"/>
  <c r="G12" i="12"/>
  <c r="H33" i="12"/>
  <c r="H33" i="1"/>
  <c r="H12" i="12"/>
  <c r="G33" i="12"/>
  <c r="G33" i="1"/>
  <c r="C37" i="11"/>
  <c r="H36" i="11" l="1"/>
  <c r="G36" i="11"/>
  <c r="G36" i="12"/>
  <c r="H36" i="12"/>
  <c r="G36" i="1"/>
  <c r="H36" i="1"/>
  <c r="H36" i="10"/>
  <c r="G36" i="10"/>
  <c r="C35" i="11"/>
  <c r="C34" i="11"/>
  <c r="G38" i="12" l="1"/>
  <c r="G38" i="11"/>
  <c r="H38" i="12"/>
  <c r="H38" i="11"/>
  <c r="H38" i="1"/>
  <c r="G38" i="1"/>
  <c r="G38" i="10"/>
  <c r="H38" i="10"/>
  <c r="C35" i="12" l="1"/>
  <c r="C34" i="12"/>
  <c r="C37" i="12"/>
  <c r="F20" i="12" l="1"/>
  <c r="E20" i="12"/>
  <c r="D20" i="12"/>
  <c r="C20" i="12"/>
  <c r="F17" i="12"/>
  <c r="E17" i="12"/>
  <c r="D17" i="12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F17" i="11"/>
  <c r="E17" i="11"/>
  <c r="D17" i="11"/>
  <c r="C17" i="11"/>
  <c r="F16" i="11"/>
  <c r="E16" i="11"/>
  <c r="D16" i="11"/>
  <c r="C16" i="11"/>
  <c r="F6" i="11"/>
  <c r="E6" i="11"/>
  <c r="D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20" i="10"/>
  <c r="F32" i="10" s="1"/>
  <c r="F16" i="10"/>
  <c r="F6" i="10"/>
  <c r="E20" i="10"/>
  <c r="E32" i="10" s="1"/>
  <c r="D20" i="10"/>
  <c r="D32" i="10" s="1"/>
  <c r="C20" i="10"/>
  <c r="C17" i="10"/>
  <c r="E16" i="10"/>
  <c r="D16" i="10"/>
  <c r="C16" i="10"/>
  <c r="E6" i="10"/>
  <c r="D6" i="10"/>
  <c r="C6" i="10"/>
  <c r="C32" i="10" l="1"/>
  <c r="E12" i="1"/>
  <c r="F12" i="1"/>
  <c r="C12" i="1"/>
  <c r="D12" i="1"/>
  <c r="D32" i="1"/>
  <c r="F32" i="1"/>
  <c r="C32" i="1"/>
  <c r="E32" i="1"/>
  <c r="E32" i="12"/>
  <c r="F32" i="12"/>
  <c r="E12" i="12"/>
  <c r="C32" i="11"/>
  <c r="E32" i="11"/>
  <c r="D32" i="11"/>
  <c r="E12" i="11"/>
  <c r="D33" i="11"/>
  <c r="E33" i="1"/>
  <c r="F33" i="1"/>
  <c r="C12" i="10"/>
  <c r="D33" i="10"/>
  <c r="F33" i="10"/>
  <c r="F32" i="11"/>
  <c r="F33" i="11"/>
  <c r="C33" i="12"/>
  <c r="C32" i="12"/>
  <c r="D33" i="12"/>
  <c r="D32" i="12"/>
  <c r="F33" i="12"/>
  <c r="C33" i="11"/>
  <c r="C33" i="1"/>
  <c r="D33" i="1"/>
  <c r="F12" i="10"/>
  <c r="C12" i="12"/>
  <c r="D12" i="12"/>
  <c r="E33" i="12"/>
  <c r="F12" i="12"/>
  <c r="C12" i="11"/>
  <c r="D12" i="11"/>
  <c r="E33" i="11"/>
  <c r="F12" i="11"/>
  <c r="D12" i="10"/>
  <c r="C33" i="10"/>
  <c r="E33" i="10"/>
  <c r="E12" i="10"/>
  <c r="F36" i="11" l="1"/>
  <c r="D36" i="11"/>
  <c r="E36" i="12"/>
  <c r="F36" i="12"/>
  <c r="E36" i="11"/>
  <c r="D36" i="12"/>
  <c r="C36" i="12"/>
  <c r="C36" i="1"/>
  <c r="C38" i="1" s="1"/>
  <c r="C36" i="11"/>
  <c r="C36" i="10"/>
  <c r="F36" i="1"/>
  <c r="E36" i="1"/>
  <c r="D36" i="1"/>
  <c r="F36" i="10"/>
  <c r="D36" i="10"/>
  <c r="E36" i="10"/>
  <c r="E38" i="11" l="1"/>
  <c r="D38" i="12"/>
  <c r="F38" i="12"/>
  <c r="E38" i="12"/>
  <c r="D38" i="11"/>
  <c r="F38" i="11"/>
  <c r="D38" i="1"/>
  <c r="F38" i="1"/>
  <c r="E38" i="1"/>
  <c r="C38" i="12"/>
  <c r="C38" i="10"/>
  <c r="C38" i="11"/>
  <c r="E38" i="10"/>
  <c r="D38" i="10"/>
  <c r="F38" i="10"/>
</calcChain>
</file>

<file path=xl/sharedStrings.xml><?xml version="1.0" encoding="utf-8"?>
<sst xmlns="http://schemas.openxmlformats.org/spreadsheetml/2006/main" count="280" uniqueCount="76">
  <si>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</si>
  <si>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</si>
  <si>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</si>
  <si>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</si>
  <si>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</si>
  <si>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</si>
  <si>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</si>
  <si>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</si>
  <si>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</si>
  <si>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</si>
  <si>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</si>
  <si>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</si>
  <si>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</si>
  <si>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</si>
  <si>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</si>
  <si>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</si>
  <si>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</si>
  <si>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</si>
  <si>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</si>
  <si>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</si>
  <si>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</si>
  <si>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</si>
  <si>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</si>
  <si>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</si>
  <si>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</si>
  <si>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</si>
  <si>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</si>
  <si>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</si>
  <si>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</si>
  <si>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</si>
  <si>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</si>
  <si>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</si>
  <si>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</si>
  <si>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</si>
  <si>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</si>
  <si>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</si>
  <si>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</si>
  <si>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</si>
  <si>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</si>
  <si>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</si>
  <si>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</si>
  <si>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</si>
  <si>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</si>
  <si>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</si>
  <si>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</si>
  <si>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</si>
  <si>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</si>
  <si>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</si>
  <si>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</si>
  <si>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</si>
  <si>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</si>
  <si>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</si>
  <si>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</si>
  <si>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</si>
  <si>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</si>
  <si>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</si>
  <si>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</si>
  <si>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</si>
  <si>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</si>
  <si>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</si>
  <si>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</si>
  <si>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</si>
  <si>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</si>
  <si>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</si>
  <si>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</si>
  <si>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</si>
  <si>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Nagaland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</si>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</sst>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2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1" fontId="7" fillId="3" borderId="0" xfId="0" applyNumberFormat="1" applyFont="1" applyFill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1" fontId="14" fillId="0" borderId="0" xfId="0" applyNumberFormat="1" applyFont="1" applyProtection="1">
      <protection locked="0"/>
    </xf>
    <xf numFmtId="1" fontId="7" fillId="3" borderId="0" xfId="0" applyNumberFormat="1" applyFont="1" applyFill="1"/>
    <xf numFmtId="1" fontId="7" fillId="4" borderId="0" xfId="0" applyNumberFormat="1" applyFont="1" applyFill="1" applyProtection="1">
      <protection locked="0"/>
    </xf>
    <xf numFmtId="1" fontId="7" fillId="4" borderId="0" xfId="0" applyNumberFormat="1" applyFont="1" applyFill="1"/>
    <xf numFmtId="0" fontId="7" fillId="4" borderId="0" xfId="0" applyFont="1" applyFill="1"/>
    <xf numFmtId="0" fontId="7" fillId="4" borderId="0" xfId="0" applyFont="1" applyFill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49" fontId="12" fillId="4" borderId="2" xfId="0" applyNumberFormat="1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left" vertical="center" wrapText="1"/>
    </xf>
    <xf numFmtId="1" fontId="7" fillId="4" borderId="2" xfId="0" applyNumberFormat="1" applyFont="1" applyFill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14" fillId="0" borderId="2" xfId="0" applyNumberFormat="1" applyFont="1" applyBorder="1" applyProtection="1">
      <protection locked="0"/>
    </xf>
    <xf numFmtId="1" fontId="14" fillId="0" borderId="2" xfId="0" applyNumberFormat="1" applyFont="1" applyBorder="1"/>
    <xf numFmtId="1" fontId="7" fillId="0" borderId="2" xfId="0" applyNumberFormat="1" applyFont="1" applyBorder="1"/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4" borderId="2" xfId="0" applyNumberFormat="1" applyFont="1" applyFill="1" applyBorder="1" applyAlignment="1" applyProtection="1">
      <alignment vertical="center" wrapText="1"/>
      <protection locked="0"/>
    </xf>
    <xf numFmtId="0" fontId="15" fillId="4" borderId="2" xfId="0" applyFont="1" applyFill="1" applyBorder="1" applyAlignment="1" applyProtection="1">
      <alignment horizontal="left" vertical="center" wrapText="1"/>
      <protection locked="0"/>
    </xf>
    <xf numFmtId="1" fontId="7" fillId="4" borderId="2" xfId="0" applyNumberFormat="1" applyFont="1" applyFill="1" applyBorder="1" applyProtection="1">
      <protection locked="0"/>
    </xf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1" fontId="7" fillId="0" borderId="2" xfId="0" applyNumberFormat="1" applyFont="1" applyBorder="1" applyProtection="1">
      <protection locked="0"/>
    </xf>
    <xf numFmtId="49" fontId="14" fillId="4" borderId="2" xfId="0" applyNumberFormat="1" applyFont="1" applyFill="1" applyBorder="1" applyAlignment="1">
      <alignment vertical="center" wrapText="1"/>
    </xf>
    <xf numFmtId="0" fontId="7" fillId="4" borderId="2" xfId="0" applyFont="1" applyFill="1" applyBorder="1" applyAlignment="1">
      <alignment horizontal="left" vertical="top" wrapText="1"/>
    </xf>
    <xf numFmtId="0" fontId="10" fillId="4" borderId="2" xfId="0" applyFont="1" applyFill="1" applyBorder="1" applyAlignment="1">
      <alignment horizontal="left" vertical="center" wrapText="1"/>
    </xf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  <xf numFmtId="49" fontId="12" fillId="4" borderId="2" xfId="0" quotePrefix="1" applyNumberFormat="1" applyFont="1" applyFill="1" applyBorder="1" applyAlignment="1">
      <alignment vertical="center" wrapText="1"/>
    </xf>
    <xf numFmtId="0" fontId="7" fillId="4" borderId="2" xfId="0" applyFont="1" applyFill="1" applyBorder="1" applyAlignment="1" applyProtection="1">
      <alignment vertical="center" wrapText="1"/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32"/>
  <sheetViews>
    <sheetView zoomScale="98" zoomScaleNormal="98" zoomScaleSheetLayoutView="100" workbookViewId="0">
      <pane xSplit="2" ySplit="5" topLeftCell="C22" activePane="bottomRight" state="frozen"/>
      <selection activeCell="A40" sqref="A40"/>
      <selection pane="topRight" activeCell="A40" sqref="A40"/>
      <selection pane="bottomLeft" activeCell="A40" sqref="A40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44" style="2" customWidth="1"/>
    <col min="3" max="5" width="10.7109375" style="2" customWidth="1"/>
    <col min="6" max="6" width="9.140625" style="2" customWidth="1"/>
    <col min="7" max="16" width="11.855468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1" ht="21" x14ac:dyDescent="0.35">
      <c r="A1" s="2" t="s">
        <v>53</v>
      </c>
      <c r="B1" s="7" t="s">
        <v>66</v>
      </c>
      <c r="AX1" s="3"/>
    </row>
    <row r="2" spans="1:191" ht="15.75" x14ac:dyDescent="0.25">
      <c r="A2" s="8" t="s">
        <v>48</v>
      </c>
      <c r="I2" s="1" t="str">
        <f>[1]GSVA_cur!$I$3</f>
        <v>As on 17.03.2025</v>
      </c>
    </row>
    <row r="3" spans="1:191" ht="15.75" x14ac:dyDescent="0.25">
      <c r="A3" s="8"/>
    </row>
    <row r="4" spans="1:191" ht="15.75" x14ac:dyDescent="0.25">
      <c r="A4" s="8"/>
      <c r="E4" s="9"/>
      <c r="F4" s="9" t="s">
        <v>57</v>
      </c>
      <c r="P4" s="2"/>
      <c r="V4" s="1"/>
      <c r="AF4" s="2"/>
      <c r="AI4" s="2"/>
      <c r="AN4" s="2"/>
      <c r="AQ4" s="2"/>
      <c r="AV4" s="2"/>
      <c r="AY4" s="2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1" ht="15.75" x14ac:dyDescent="0.25">
      <c r="A5" s="16" t="s">
        <v>0</v>
      </c>
      <c r="B5" s="17" t="s">
        <v>1</v>
      </c>
      <c r="C5" s="18" t="s">
        <v>21</v>
      </c>
      <c r="D5" s="18" t="s">
        <v>22</v>
      </c>
      <c r="E5" s="18" t="s">
        <v>23</v>
      </c>
      <c r="F5" s="18" t="s">
        <v>56</v>
      </c>
      <c r="G5" s="19" t="s">
        <v>65</v>
      </c>
      <c r="H5" s="19" t="s">
        <v>67</v>
      </c>
      <c r="I5" s="19" t="s">
        <v>68</v>
      </c>
      <c r="J5" s="19" t="s">
        <v>69</v>
      </c>
      <c r="K5" s="19" t="s">
        <v>70</v>
      </c>
      <c r="L5" s="19" t="s">
        <v>71</v>
      </c>
      <c r="M5" s="19" t="s">
        <v>72</v>
      </c>
      <c r="N5" s="19" t="s">
        <v>73</v>
      </c>
      <c r="O5" s="19" t="s">
        <v>74</v>
      </c>
      <c r="P5" s="2"/>
      <c r="V5" s="1"/>
      <c r="AF5" s="2"/>
      <c r="AI5" s="2"/>
      <c r="AN5" s="2"/>
      <c r="AQ5" s="2"/>
      <c r="AV5" s="2"/>
      <c r="AY5" s="2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1" s="14" customFormat="1" ht="15.75" x14ac:dyDescent="0.25">
      <c r="A6" s="20" t="s">
        <v>26</v>
      </c>
      <c r="B6" s="21" t="s">
        <v>2</v>
      </c>
      <c r="C6" s="22">
        <f>SUM(C7:C10)</f>
        <v>373362.66954238748</v>
      </c>
      <c r="D6" s="22">
        <f t="shared" ref="D6:E6" si="0">SUM(D7:D10)</f>
        <v>455319.58321822662</v>
      </c>
      <c r="E6" s="22">
        <f t="shared" si="0"/>
        <v>556608.74329999997</v>
      </c>
      <c r="F6" s="22">
        <f t="shared" ref="F6:M6" si="1">SUM(F7:F10)</f>
        <v>618524.59570000006</v>
      </c>
      <c r="G6" s="22">
        <f t="shared" si="1"/>
        <v>596987.46350000007</v>
      </c>
      <c r="H6" s="22">
        <f t="shared" si="1"/>
        <v>694282.46150000009</v>
      </c>
      <c r="I6" s="22">
        <f t="shared" si="1"/>
        <v>764499.04789999989</v>
      </c>
      <c r="J6" s="22">
        <f t="shared" si="1"/>
        <v>773927.18450000009</v>
      </c>
      <c r="K6" s="22">
        <f t="shared" si="1"/>
        <v>877544.9519499999</v>
      </c>
      <c r="L6" s="22">
        <f t="shared" si="1"/>
        <v>890635.22144999995</v>
      </c>
      <c r="M6" s="22">
        <f t="shared" si="1"/>
        <v>786523.44880000001</v>
      </c>
      <c r="N6" s="22">
        <f t="shared" ref="N6:O6" si="2">SUM(N7:N10)</f>
        <v>866870.29430000007</v>
      </c>
      <c r="O6" s="22">
        <f t="shared" si="2"/>
        <v>1065513.0870000001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I6" s="15"/>
    </row>
    <row r="7" spans="1:191" ht="15.75" x14ac:dyDescent="0.25">
      <c r="A7" s="23">
        <v>1.1000000000000001</v>
      </c>
      <c r="B7" s="24" t="s">
        <v>59</v>
      </c>
      <c r="C7" s="25">
        <v>204303.98912990978</v>
      </c>
      <c r="D7" s="25">
        <v>262477.875</v>
      </c>
      <c r="E7" s="25">
        <v>340577.36320000002</v>
      </c>
      <c r="F7" s="26">
        <v>380195.06680000003</v>
      </c>
      <c r="G7" s="25">
        <v>405509.5122</v>
      </c>
      <c r="H7" s="25">
        <v>439813.52789999999</v>
      </c>
      <c r="I7" s="25">
        <v>485885.58199999999</v>
      </c>
      <c r="J7" s="25">
        <v>473062.842</v>
      </c>
      <c r="K7" s="25">
        <v>477618.25540000002</v>
      </c>
      <c r="L7" s="25">
        <v>497213.92369999998</v>
      </c>
      <c r="M7" s="25">
        <v>347051.40749999997</v>
      </c>
      <c r="N7" s="25">
        <v>504278.80910000001</v>
      </c>
      <c r="O7" s="27">
        <v>629887.83840000001</v>
      </c>
      <c r="P7" s="4"/>
      <c r="Q7" s="4"/>
      <c r="R7" s="4"/>
      <c r="S7" s="3"/>
      <c r="T7" s="4"/>
      <c r="U7" s="4"/>
      <c r="V7" s="3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1"/>
      <c r="GG7" s="1"/>
      <c r="GH7" s="1"/>
    </row>
    <row r="8" spans="1:191" ht="15.75" x14ac:dyDescent="0.25">
      <c r="A8" s="23">
        <v>1.2</v>
      </c>
      <c r="B8" s="24" t="s">
        <v>60</v>
      </c>
      <c r="C8" s="25">
        <v>83146.601993815217</v>
      </c>
      <c r="D8" s="25">
        <v>102361.30039822657</v>
      </c>
      <c r="E8" s="25">
        <v>115312.315</v>
      </c>
      <c r="F8" s="26">
        <v>123895.56479999999</v>
      </c>
      <c r="G8" s="25">
        <v>71416.355500000005</v>
      </c>
      <c r="H8" s="25">
        <v>71576.194000000003</v>
      </c>
      <c r="I8" s="25">
        <v>94483.815000000002</v>
      </c>
      <c r="J8" s="25">
        <v>86062.474000000002</v>
      </c>
      <c r="K8" s="25">
        <v>90363.749200000006</v>
      </c>
      <c r="L8" s="25">
        <v>75003.479500000001</v>
      </c>
      <c r="M8" s="25">
        <v>73839.484599999996</v>
      </c>
      <c r="N8" s="25">
        <v>76511.404500000004</v>
      </c>
      <c r="O8" s="27">
        <v>87869.246799999994</v>
      </c>
      <c r="P8" s="4"/>
      <c r="Q8" s="4"/>
      <c r="R8" s="4"/>
      <c r="S8" s="3"/>
      <c r="T8" s="4"/>
      <c r="U8" s="4"/>
      <c r="V8" s="3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1"/>
      <c r="GG8" s="1"/>
      <c r="GH8" s="1"/>
    </row>
    <row r="9" spans="1:191" ht="15.75" x14ac:dyDescent="0.25">
      <c r="A9" s="23">
        <v>1.3</v>
      </c>
      <c r="B9" s="24" t="s">
        <v>61</v>
      </c>
      <c r="C9" s="25">
        <v>79568.503200000006</v>
      </c>
      <c r="D9" s="25">
        <v>83502.305699999997</v>
      </c>
      <c r="E9" s="25">
        <v>93028.834199999998</v>
      </c>
      <c r="F9" s="26">
        <v>105963.8112</v>
      </c>
      <c r="G9" s="25">
        <v>110813.2966</v>
      </c>
      <c r="H9" s="25">
        <v>172532.81200000001</v>
      </c>
      <c r="I9" s="25">
        <v>173027.76120000001</v>
      </c>
      <c r="J9" s="25">
        <v>203156.03320000001</v>
      </c>
      <c r="K9" s="25">
        <v>298190.516</v>
      </c>
      <c r="L9" s="25">
        <v>306319.42320000002</v>
      </c>
      <c r="M9" s="25">
        <v>353453.4093</v>
      </c>
      <c r="N9" s="25">
        <v>273666.70140000002</v>
      </c>
      <c r="O9" s="27">
        <v>334796.00180000003</v>
      </c>
      <c r="P9" s="4"/>
      <c r="Q9" s="4"/>
      <c r="R9" s="4"/>
      <c r="S9" s="3"/>
      <c r="T9" s="4"/>
      <c r="U9" s="4"/>
      <c r="V9" s="3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1"/>
      <c r="GG9" s="1"/>
      <c r="GH9" s="1"/>
    </row>
    <row r="10" spans="1:191" ht="15.75" x14ac:dyDescent="0.25">
      <c r="A10" s="23">
        <v>1.4</v>
      </c>
      <c r="B10" s="24" t="s">
        <v>62</v>
      </c>
      <c r="C10" s="25">
        <v>6343.5752186624995</v>
      </c>
      <c r="D10" s="25">
        <v>6978.1021200000005</v>
      </c>
      <c r="E10" s="25">
        <v>7690.2308999999996</v>
      </c>
      <c r="F10" s="26">
        <v>8470.1528999999991</v>
      </c>
      <c r="G10" s="25">
        <v>9248.2991999999995</v>
      </c>
      <c r="H10" s="25">
        <v>10359.927600000001</v>
      </c>
      <c r="I10" s="25">
        <v>11101.8897</v>
      </c>
      <c r="J10" s="25">
        <v>11645.835300000001</v>
      </c>
      <c r="K10" s="25">
        <v>11372.431350000001</v>
      </c>
      <c r="L10" s="25">
        <v>12098.395049999999</v>
      </c>
      <c r="M10" s="25">
        <v>12179.1474</v>
      </c>
      <c r="N10" s="25">
        <v>12413.379300000001</v>
      </c>
      <c r="O10" s="27">
        <v>12960</v>
      </c>
      <c r="P10" s="4"/>
      <c r="Q10" s="4"/>
      <c r="R10" s="4"/>
      <c r="S10" s="3"/>
      <c r="T10" s="4"/>
      <c r="U10" s="4"/>
      <c r="V10" s="3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1"/>
      <c r="GG10" s="1"/>
      <c r="GH10" s="1"/>
    </row>
    <row r="11" spans="1:191" ht="15.75" x14ac:dyDescent="0.25">
      <c r="A11" s="28" t="s">
        <v>31</v>
      </c>
      <c r="B11" s="24" t="s">
        <v>3</v>
      </c>
      <c r="C11" s="25">
        <v>5659.6909999999998</v>
      </c>
      <c r="D11" s="25">
        <v>6621.0110000000004</v>
      </c>
      <c r="E11" s="25">
        <v>8005.4351999999999</v>
      </c>
      <c r="F11" s="26">
        <v>8398.2460080000001</v>
      </c>
      <c r="G11" s="25">
        <v>15900.3604</v>
      </c>
      <c r="H11" s="25">
        <v>4692.2511999999997</v>
      </c>
      <c r="I11" s="25">
        <v>6007.2780000000002</v>
      </c>
      <c r="J11" s="25">
        <v>10279.8266</v>
      </c>
      <c r="K11" s="25">
        <v>28509.473999999998</v>
      </c>
      <c r="L11" s="25">
        <v>22999.862499999999</v>
      </c>
      <c r="M11" s="25">
        <v>29924.328000000001</v>
      </c>
      <c r="N11" s="25">
        <v>51054.733800000002</v>
      </c>
      <c r="O11" s="27">
        <v>18549.861199999999</v>
      </c>
      <c r="P11" s="4"/>
      <c r="Q11" s="4"/>
      <c r="R11" s="4"/>
      <c r="S11" s="3"/>
      <c r="T11" s="4"/>
      <c r="U11" s="4"/>
      <c r="V11" s="3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1"/>
      <c r="GG11" s="1"/>
      <c r="GH11" s="1"/>
    </row>
    <row r="12" spans="1:191" s="15" customFormat="1" ht="15.75" x14ac:dyDescent="0.25">
      <c r="A12" s="29"/>
      <c r="B12" s="30" t="s">
        <v>28</v>
      </c>
      <c r="C12" s="31">
        <f>C6+C11</f>
        <v>379022.36054238747</v>
      </c>
      <c r="D12" s="31">
        <f t="shared" ref="D12:E12" si="3">D6+D11</f>
        <v>461940.59421822662</v>
      </c>
      <c r="E12" s="31">
        <f t="shared" si="3"/>
        <v>564614.17849999992</v>
      </c>
      <c r="F12" s="31">
        <f t="shared" ref="F12:M12" si="4">F6+F11</f>
        <v>626922.84170800005</v>
      </c>
      <c r="G12" s="31">
        <f t="shared" si="4"/>
        <v>612887.82390000008</v>
      </c>
      <c r="H12" s="31">
        <f t="shared" si="4"/>
        <v>698974.71270000015</v>
      </c>
      <c r="I12" s="31">
        <f t="shared" si="4"/>
        <v>770506.32589999994</v>
      </c>
      <c r="J12" s="31">
        <f t="shared" si="4"/>
        <v>784207.01110000012</v>
      </c>
      <c r="K12" s="31">
        <f t="shared" si="4"/>
        <v>906054.42594999995</v>
      </c>
      <c r="L12" s="31">
        <f t="shared" si="4"/>
        <v>913635.08395</v>
      </c>
      <c r="M12" s="31">
        <f t="shared" si="4"/>
        <v>816447.77679999999</v>
      </c>
      <c r="N12" s="31">
        <f t="shared" ref="N12:O12" si="5">N6+N11</f>
        <v>917925.02810000011</v>
      </c>
      <c r="O12" s="31">
        <f t="shared" si="5"/>
        <v>1084062.9482</v>
      </c>
      <c r="P12" s="4"/>
      <c r="Q12" s="4"/>
      <c r="R12" s="4"/>
      <c r="S12" s="3"/>
      <c r="T12" s="4"/>
      <c r="U12" s="4"/>
      <c r="V12" s="3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4"/>
      <c r="GG12" s="14"/>
      <c r="GH12" s="14"/>
    </row>
    <row r="13" spans="1:191" s="1" customFormat="1" ht="15.75" x14ac:dyDescent="0.25">
      <c r="A13" s="32" t="s">
        <v>32</v>
      </c>
      <c r="B13" s="33" t="s">
        <v>4</v>
      </c>
      <c r="C13" s="27">
        <v>15122.336534966214</v>
      </c>
      <c r="D13" s="27">
        <v>19399.906467485216</v>
      </c>
      <c r="E13" s="27">
        <v>16831.072700000001</v>
      </c>
      <c r="F13" s="27">
        <v>24062.168700000002</v>
      </c>
      <c r="G13" s="27">
        <v>26432.182000000001</v>
      </c>
      <c r="H13" s="27">
        <v>30403.088800000001</v>
      </c>
      <c r="I13" s="27">
        <v>31859.096399999999</v>
      </c>
      <c r="J13" s="27">
        <v>34357.234900000003</v>
      </c>
      <c r="K13" s="27">
        <v>32504.234400000001</v>
      </c>
      <c r="L13" s="27">
        <v>26177.378400000001</v>
      </c>
      <c r="M13" s="27">
        <v>27524.338</v>
      </c>
      <c r="N13" s="27">
        <v>28511.683199999999</v>
      </c>
      <c r="O13" s="27">
        <v>28910.212500000001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I13" s="2"/>
    </row>
    <row r="14" spans="1:191" ht="30" x14ac:dyDescent="0.25">
      <c r="A14" s="28" t="s">
        <v>33</v>
      </c>
      <c r="B14" s="24" t="s">
        <v>5</v>
      </c>
      <c r="C14" s="34">
        <v>29545.325000000001</v>
      </c>
      <c r="D14" s="34">
        <v>33795.038</v>
      </c>
      <c r="E14" s="34">
        <v>34633.352400000003</v>
      </c>
      <c r="F14" s="34">
        <v>38362.948000000004</v>
      </c>
      <c r="G14" s="27">
        <v>36164.741600000001</v>
      </c>
      <c r="H14" s="27">
        <v>39505.478000000003</v>
      </c>
      <c r="I14" s="27">
        <v>51648.801599999999</v>
      </c>
      <c r="J14" s="27">
        <v>53692.07</v>
      </c>
      <c r="K14" s="27">
        <v>57393.872000000003</v>
      </c>
      <c r="L14" s="27">
        <v>59127.388200000001</v>
      </c>
      <c r="M14" s="27">
        <v>65240.121500000001</v>
      </c>
      <c r="N14" s="27">
        <v>73745.034</v>
      </c>
      <c r="O14" s="27">
        <v>83507.72649999999</v>
      </c>
      <c r="P14" s="4"/>
      <c r="Q14" s="4"/>
      <c r="R14" s="4"/>
      <c r="S14" s="3"/>
      <c r="T14" s="4"/>
      <c r="U14" s="4"/>
      <c r="V14" s="3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3"/>
      <c r="CW14" s="4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3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3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1"/>
      <c r="GG14" s="1"/>
      <c r="GH14" s="1"/>
    </row>
    <row r="15" spans="1:191" ht="15.75" x14ac:dyDescent="0.25">
      <c r="A15" s="28" t="s">
        <v>34</v>
      </c>
      <c r="B15" s="24" t="s">
        <v>6</v>
      </c>
      <c r="C15" s="34">
        <v>105135.141</v>
      </c>
      <c r="D15" s="34">
        <v>113744.47165224994</v>
      </c>
      <c r="E15" s="34">
        <v>117861.5675</v>
      </c>
      <c r="F15" s="34">
        <v>135297.0675</v>
      </c>
      <c r="G15" s="27">
        <v>157865.2942</v>
      </c>
      <c r="H15" s="27">
        <v>181175.67050000001</v>
      </c>
      <c r="I15" s="27">
        <v>216322.79939999999</v>
      </c>
      <c r="J15" s="27">
        <v>216496.37100000001</v>
      </c>
      <c r="K15" s="27">
        <v>216429.9816</v>
      </c>
      <c r="L15" s="27">
        <v>201688.52849999999</v>
      </c>
      <c r="M15" s="27">
        <v>262498.01880000002</v>
      </c>
      <c r="N15" s="27">
        <v>311718.0024</v>
      </c>
      <c r="O15" s="27">
        <v>337262.52</v>
      </c>
      <c r="P15" s="4"/>
      <c r="Q15" s="4"/>
      <c r="R15" s="4"/>
      <c r="S15" s="3"/>
      <c r="T15" s="4"/>
      <c r="U15" s="4"/>
      <c r="V15" s="3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3"/>
      <c r="CW15" s="4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3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3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1"/>
      <c r="GG15" s="1"/>
      <c r="GH15" s="1"/>
    </row>
    <row r="16" spans="1:191" s="15" customFormat="1" ht="15.75" x14ac:dyDescent="0.25">
      <c r="A16" s="29"/>
      <c r="B16" s="30" t="s">
        <v>29</v>
      </c>
      <c r="C16" s="31">
        <f>+C13+C14+C15</f>
        <v>149802.80253496621</v>
      </c>
      <c r="D16" s="31">
        <f t="shared" ref="D16:E16" si="6">+D13+D14+D15</f>
        <v>166939.41611973516</v>
      </c>
      <c r="E16" s="31">
        <f t="shared" si="6"/>
        <v>169325.9926</v>
      </c>
      <c r="F16" s="31">
        <f t="shared" ref="F16:J16" si="7">+F13+F14+F15</f>
        <v>197722.18420000002</v>
      </c>
      <c r="G16" s="31">
        <f t="shared" si="7"/>
        <v>220462.21780000001</v>
      </c>
      <c r="H16" s="31">
        <f t="shared" si="7"/>
        <v>251084.23730000001</v>
      </c>
      <c r="I16" s="31">
        <f t="shared" si="7"/>
        <v>299830.6974</v>
      </c>
      <c r="J16" s="31">
        <f t="shared" si="7"/>
        <v>304545.67590000003</v>
      </c>
      <c r="K16" s="31">
        <f t="shared" ref="K16" si="8">+K13+K14+K15</f>
        <v>306328.08799999999</v>
      </c>
      <c r="L16" s="31">
        <f t="shared" ref="L16:M16" si="9">+L13+L14+L15</f>
        <v>286993.29509999999</v>
      </c>
      <c r="M16" s="31">
        <f t="shared" si="9"/>
        <v>355262.47830000002</v>
      </c>
      <c r="N16" s="31">
        <f t="shared" ref="N16" si="10">+N13+N14+N15</f>
        <v>413974.71960000001</v>
      </c>
      <c r="O16" s="31">
        <f t="shared" ref="O16" si="11">+O13+O14+O15</f>
        <v>449680.45900000003</v>
      </c>
      <c r="P16" s="4"/>
      <c r="Q16" s="4"/>
      <c r="R16" s="4"/>
      <c r="S16" s="3"/>
      <c r="T16" s="4"/>
      <c r="U16" s="4"/>
      <c r="V16" s="3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3"/>
      <c r="CW16" s="12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3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3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4"/>
      <c r="GG16" s="14"/>
      <c r="GH16" s="14"/>
    </row>
    <row r="17" spans="1:191" s="14" customFormat="1" ht="15.75" x14ac:dyDescent="0.25">
      <c r="A17" s="20" t="s">
        <v>35</v>
      </c>
      <c r="B17" s="21" t="s">
        <v>7</v>
      </c>
      <c r="C17" s="22">
        <f>C18+C19</f>
        <v>105152.389</v>
      </c>
      <c r="D17" s="22">
        <f t="shared" ref="D17:J17" si="12">D18+D19</f>
        <v>124506.19600000001</v>
      </c>
      <c r="E17" s="22">
        <f t="shared" si="12"/>
        <v>129374.1731</v>
      </c>
      <c r="F17" s="22">
        <f t="shared" si="12"/>
        <v>148614.95689999999</v>
      </c>
      <c r="G17" s="22">
        <f t="shared" si="12"/>
        <v>176008.34520000001</v>
      </c>
      <c r="H17" s="22">
        <f t="shared" si="12"/>
        <v>199430.856</v>
      </c>
      <c r="I17" s="22">
        <f t="shared" si="12"/>
        <v>240986.70899999997</v>
      </c>
      <c r="J17" s="22">
        <f t="shared" si="12"/>
        <v>289172.51370000001</v>
      </c>
      <c r="K17" s="22">
        <f t="shared" ref="K17" si="13">K18+K19</f>
        <v>330315.81509999995</v>
      </c>
      <c r="L17" s="22">
        <f t="shared" ref="L17:M17" si="14">L18+L19</f>
        <v>319563.761</v>
      </c>
      <c r="M17" s="22">
        <f t="shared" si="14"/>
        <v>261777.54300000001</v>
      </c>
      <c r="N17" s="22">
        <f t="shared" ref="N17" si="15">N18+N19</f>
        <v>315289.89480000001</v>
      </c>
      <c r="O17" s="22">
        <f t="shared" ref="O17" si="16">O18+O19</f>
        <v>356855.75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A17" s="13"/>
      <c r="GB17" s="13"/>
      <c r="GC17" s="13"/>
      <c r="GD17" s="13"/>
      <c r="GE17" s="13"/>
      <c r="GI17" s="15"/>
    </row>
    <row r="18" spans="1:191" ht="15.75" x14ac:dyDescent="0.25">
      <c r="A18" s="23">
        <v>6.1</v>
      </c>
      <c r="B18" s="24" t="s">
        <v>8</v>
      </c>
      <c r="C18" s="34">
        <v>100064.122</v>
      </c>
      <c r="D18" s="34">
        <v>118794.774</v>
      </c>
      <c r="E18" s="34">
        <v>123498.36109999999</v>
      </c>
      <c r="F18" s="34">
        <v>142438.81289999999</v>
      </c>
      <c r="G18" s="27">
        <v>169266.45</v>
      </c>
      <c r="H18" s="27">
        <v>191893.416</v>
      </c>
      <c r="I18" s="27">
        <v>232645.68539999999</v>
      </c>
      <c r="J18" s="27">
        <v>279628.61849999998</v>
      </c>
      <c r="K18" s="27">
        <v>319718.49209999997</v>
      </c>
      <c r="L18" s="27">
        <v>314696.15100000001</v>
      </c>
      <c r="M18" s="27">
        <v>254307.43799999999</v>
      </c>
      <c r="N18" s="27">
        <v>302392.94579999999</v>
      </c>
      <c r="O18" s="27">
        <v>342710.16039999999</v>
      </c>
      <c r="P18" s="4"/>
      <c r="Q18" s="4"/>
      <c r="R18" s="4"/>
      <c r="S18" s="3"/>
      <c r="T18" s="4"/>
      <c r="U18" s="4"/>
      <c r="V18" s="3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1"/>
      <c r="GG18" s="1"/>
      <c r="GH18" s="1"/>
    </row>
    <row r="19" spans="1:191" ht="15.75" x14ac:dyDescent="0.25">
      <c r="A19" s="23">
        <v>6.2</v>
      </c>
      <c r="B19" s="24" t="s">
        <v>9</v>
      </c>
      <c r="C19" s="34">
        <v>5088.2669999999998</v>
      </c>
      <c r="D19" s="34">
        <v>5711.4219999999996</v>
      </c>
      <c r="E19" s="34">
        <v>5875.8119999999999</v>
      </c>
      <c r="F19" s="34">
        <v>6176.1440000000002</v>
      </c>
      <c r="G19" s="27">
        <v>6741.8951999999999</v>
      </c>
      <c r="H19" s="27">
        <v>7537.44</v>
      </c>
      <c r="I19" s="27">
        <v>8341.0236000000004</v>
      </c>
      <c r="J19" s="27">
        <v>9543.8952000000008</v>
      </c>
      <c r="K19" s="27">
        <v>10597.323</v>
      </c>
      <c r="L19" s="27">
        <v>4867.6099999999997</v>
      </c>
      <c r="M19" s="27">
        <v>7470.1049999999996</v>
      </c>
      <c r="N19" s="27">
        <v>12896.949000000001</v>
      </c>
      <c r="O19" s="27">
        <v>14145.589599999999</v>
      </c>
      <c r="P19" s="4"/>
      <c r="Q19" s="4"/>
      <c r="R19" s="4"/>
      <c r="S19" s="3"/>
      <c r="T19" s="4"/>
      <c r="U19" s="4"/>
      <c r="V19" s="3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1"/>
      <c r="GG19" s="1"/>
      <c r="GH19" s="1"/>
    </row>
    <row r="20" spans="1:191" s="14" customFormat="1" ht="30" x14ac:dyDescent="0.25">
      <c r="A20" s="35" t="s">
        <v>36</v>
      </c>
      <c r="B20" s="36" t="s">
        <v>10</v>
      </c>
      <c r="C20" s="22">
        <f>SUM(C21:C27)</f>
        <v>57817.665999999997</v>
      </c>
      <c r="D20" s="22">
        <f t="shared" ref="D20:E20" si="17">SUM(D21:D27)</f>
        <v>63550.0285</v>
      </c>
      <c r="E20" s="22">
        <f t="shared" si="17"/>
        <v>71190.373699999996</v>
      </c>
      <c r="F20" s="22">
        <f t="shared" ref="F20:M20" si="18">SUM(F21:F27)</f>
        <v>82644.819900000002</v>
      </c>
      <c r="G20" s="22">
        <f t="shared" si="18"/>
        <v>92988.453000000009</v>
      </c>
      <c r="H20" s="22">
        <f t="shared" si="18"/>
        <v>101064.63860000001</v>
      </c>
      <c r="I20" s="22">
        <f t="shared" si="18"/>
        <v>108401.6014</v>
      </c>
      <c r="J20" s="22">
        <f t="shared" si="18"/>
        <v>120877.65820000001</v>
      </c>
      <c r="K20" s="22">
        <f t="shared" si="18"/>
        <v>121562.4777</v>
      </c>
      <c r="L20" s="22">
        <f t="shared" si="18"/>
        <v>115277.25159999999</v>
      </c>
      <c r="M20" s="22">
        <f t="shared" si="18"/>
        <v>156197.7452</v>
      </c>
      <c r="N20" s="22">
        <f t="shared" ref="N20:O20" si="19">SUM(N21:N27)</f>
        <v>196344.36089999997</v>
      </c>
      <c r="O20" s="22">
        <f t="shared" si="19"/>
        <v>222401.8474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A20" s="13"/>
      <c r="GB20" s="13"/>
      <c r="GC20" s="13"/>
      <c r="GD20" s="13"/>
      <c r="GE20" s="13"/>
      <c r="GI20" s="15"/>
    </row>
    <row r="21" spans="1:191" ht="15.75" x14ac:dyDescent="0.25">
      <c r="A21" s="23">
        <v>7.1</v>
      </c>
      <c r="B21" s="24" t="s">
        <v>11</v>
      </c>
      <c r="C21" s="34">
        <v>378</v>
      </c>
      <c r="D21" s="34">
        <v>452</v>
      </c>
      <c r="E21" s="34">
        <v>285</v>
      </c>
      <c r="F21" s="34">
        <v>362</v>
      </c>
      <c r="G21" s="27">
        <v>421</v>
      </c>
      <c r="H21" s="27">
        <v>354</v>
      </c>
      <c r="I21" s="27">
        <v>363</v>
      </c>
      <c r="J21" s="27">
        <v>216</v>
      </c>
      <c r="K21" s="27">
        <v>269</v>
      </c>
      <c r="L21" s="27">
        <v>315</v>
      </c>
      <c r="M21" s="27">
        <v>635</v>
      </c>
      <c r="N21" s="27">
        <v>645</v>
      </c>
      <c r="O21" s="27">
        <v>557</v>
      </c>
      <c r="P21" s="4"/>
      <c r="Q21" s="4"/>
      <c r="R21" s="4"/>
      <c r="S21" s="3"/>
      <c r="T21" s="4"/>
      <c r="U21" s="4"/>
      <c r="V21" s="3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1"/>
      <c r="GG21" s="1"/>
      <c r="GH21" s="1"/>
    </row>
    <row r="22" spans="1:191" ht="15.75" x14ac:dyDescent="0.25">
      <c r="A22" s="23">
        <v>7.2</v>
      </c>
      <c r="B22" s="24" t="s">
        <v>12</v>
      </c>
      <c r="C22" s="34">
        <v>32071.514999999999</v>
      </c>
      <c r="D22" s="34">
        <v>36447.232300000003</v>
      </c>
      <c r="E22" s="34">
        <v>34417.152000000002</v>
      </c>
      <c r="F22" s="34">
        <v>41302.275300000001</v>
      </c>
      <c r="G22" s="27">
        <v>45749.413999999997</v>
      </c>
      <c r="H22" s="27">
        <v>50463.965199999999</v>
      </c>
      <c r="I22" s="27">
        <v>57129.434999999998</v>
      </c>
      <c r="J22" s="27">
        <v>69937.6685</v>
      </c>
      <c r="K22" s="27">
        <v>74552.621700000003</v>
      </c>
      <c r="L22" s="27">
        <v>54427.565399999999</v>
      </c>
      <c r="M22" s="27">
        <v>84301.6728</v>
      </c>
      <c r="N22" s="27">
        <v>110464.59149999999</v>
      </c>
      <c r="O22" s="27">
        <v>116880.4728</v>
      </c>
      <c r="P22" s="4"/>
      <c r="Q22" s="4"/>
      <c r="R22" s="4"/>
      <c r="S22" s="3"/>
      <c r="T22" s="4"/>
      <c r="U22" s="4"/>
      <c r="V22" s="3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1"/>
      <c r="GG22" s="1"/>
      <c r="GH22" s="1"/>
    </row>
    <row r="23" spans="1:191" ht="15.75" x14ac:dyDescent="0.25">
      <c r="A23" s="23">
        <v>7.3</v>
      </c>
      <c r="B23" s="24" t="s">
        <v>13</v>
      </c>
      <c r="C23" s="34">
        <v>1319.3167000000001</v>
      </c>
      <c r="D23" s="34">
        <v>689.71</v>
      </c>
      <c r="E23" s="34">
        <v>466.18880000000001</v>
      </c>
      <c r="F23" s="34">
        <v>569.32590000000005</v>
      </c>
      <c r="G23" s="27">
        <v>606.39</v>
      </c>
      <c r="H23" s="27">
        <v>717.40359999999998</v>
      </c>
      <c r="I23" s="27">
        <v>591.29999999999995</v>
      </c>
      <c r="J23" s="27">
        <v>1007.104</v>
      </c>
      <c r="K23" s="27">
        <v>1006.3634</v>
      </c>
      <c r="L23" s="27">
        <v>1345.8145999999999</v>
      </c>
      <c r="M23" s="27">
        <v>2217.0641999999998</v>
      </c>
      <c r="N23" s="27">
        <v>3166.5302999999999</v>
      </c>
      <c r="O23" s="27">
        <v>7617.6827999999996</v>
      </c>
      <c r="P23" s="4"/>
      <c r="Q23" s="4"/>
      <c r="R23" s="4"/>
      <c r="S23" s="3"/>
      <c r="T23" s="4"/>
      <c r="U23" s="4"/>
      <c r="V23" s="3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1"/>
      <c r="GG23" s="1"/>
      <c r="GH23" s="1"/>
    </row>
    <row r="24" spans="1:191" ht="15.75" x14ac:dyDescent="0.25">
      <c r="A24" s="23">
        <v>7.4</v>
      </c>
      <c r="B24" s="24" t="s">
        <v>14</v>
      </c>
      <c r="C24" s="34">
        <v>937.02030000000002</v>
      </c>
      <c r="D24" s="34">
        <v>1743.981</v>
      </c>
      <c r="E24" s="34">
        <v>1514.8671999999999</v>
      </c>
      <c r="F24" s="34">
        <v>2420.3751000000002</v>
      </c>
      <c r="G24" s="27">
        <v>1015.58</v>
      </c>
      <c r="H24" s="27">
        <v>1211.7904000000001</v>
      </c>
      <c r="I24" s="27">
        <v>1364.9175</v>
      </c>
      <c r="J24" s="27">
        <v>714.02099999999996</v>
      </c>
      <c r="K24" s="27">
        <v>1273.2171000000001</v>
      </c>
      <c r="L24" s="27">
        <v>1039.9921999999999</v>
      </c>
      <c r="M24" s="27">
        <v>1215.4914000000001</v>
      </c>
      <c r="N24" s="27">
        <v>1502.1098999999999</v>
      </c>
      <c r="O24" s="27">
        <v>954.29880000000003</v>
      </c>
      <c r="P24" s="4"/>
      <c r="Q24" s="4"/>
      <c r="R24" s="4"/>
      <c r="S24" s="3"/>
      <c r="T24" s="4"/>
      <c r="U24" s="4"/>
      <c r="V24" s="3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1"/>
      <c r="GG24" s="1"/>
      <c r="GH24" s="1"/>
    </row>
    <row r="25" spans="1:191" ht="15.75" x14ac:dyDescent="0.25">
      <c r="A25" s="23">
        <v>7.5</v>
      </c>
      <c r="B25" s="24" t="s">
        <v>15</v>
      </c>
      <c r="C25" s="34">
        <v>0</v>
      </c>
      <c r="D25" s="34">
        <v>0</v>
      </c>
      <c r="E25" s="34">
        <v>0</v>
      </c>
      <c r="F25" s="34">
        <v>0</v>
      </c>
      <c r="G25" s="27">
        <v>0</v>
      </c>
      <c r="H25" s="27">
        <v>3309.7271999999998</v>
      </c>
      <c r="I25" s="27">
        <v>3388.1489999999999</v>
      </c>
      <c r="J25" s="27">
        <v>4050.0529999999999</v>
      </c>
      <c r="K25" s="27">
        <v>4096.3519999999999</v>
      </c>
      <c r="L25" s="27">
        <v>1033.1307999999999</v>
      </c>
      <c r="M25" s="27">
        <v>1600.9392</v>
      </c>
      <c r="N25" s="27">
        <v>3592.4724000000001</v>
      </c>
      <c r="O25" s="27">
        <v>8065.8396000000002</v>
      </c>
      <c r="P25" s="4"/>
      <c r="Q25" s="4"/>
      <c r="R25" s="4"/>
      <c r="S25" s="3"/>
      <c r="T25" s="4"/>
      <c r="U25" s="4"/>
      <c r="V25" s="3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1"/>
      <c r="GG25" s="1"/>
      <c r="GH25" s="1"/>
    </row>
    <row r="26" spans="1:191" ht="15.75" x14ac:dyDescent="0.25">
      <c r="A26" s="23">
        <v>7.6</v>
      </c>
      <c r="B26" s="24" t="s">
        <v>16</v>
      </c>
      <c r="C26" s="34">
        <v>62.659799999999997</v>
      </c>
      <c r="D26" s="34">
        <v>97.353200000000001</v>
      </c>
      <c r="E26" s="34">
        <v>80.165700000000001</v>
      </c>
      <c r="F26" s="34">
        <v>96.843599999999995</v>
      </c>
      <c r="G26" s="27">
        <v>97.069000000000003</v>
      </c>
      <c r="H26" s="27">
        <v>117.7522</v>
      </c>
      <c r="I26" s="27">
        <v>68.799899999999994</v>
      </c>
      <c r="J26" s="27">
        <v>268.81169999999997</v>
      </c>
      <c r="K26" s="27">
        <v>152.92349999999999</v>
      </c>
      <c r="L26" s="27">
        <v>87.832800000000006</v>
      </c>
      <c r="M26" s="27">
        <v>131.57759999999999</v>
      </c>
      <c r="N26" s="27">
        <v>131.6568</v>
      </c>
      <c r="O26" s="27">
        <v>202.55340000000001</v>
      </c>
      <c r="P26" s="4"/>
      <c r="Q26" s="4"/>
      <c r="R26" s="4"/>
      <c r="S26" s="3"/>
      <c r="T26" s="4"/>
      <c r="U26" s="4"/>
      <c r="V26" s="3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1"/>
      <c r="GG26" s="1"/>
      <c r="GH26" s="1"/>
    </row>
    <row r="27" spans="1:191" ht="30" x14ac:dyDescent="0.25">
      <c r="A27" s="23">
        <v>7.7</v>
      </c>
      <c r="B27" s="24" t="s">
        <v>17</v>
      </c>
      <c r="C27" s="34">
        <v>23049.154200000001</v>
      </c>
      <c r="D27" s="34">
        <v>24119.752</v>
      </c>
      <c r="E27" s="34">
        <v>34427</v>
      </c>
      <c r="F27" s="34">
        <v>37894</v>
      </c>
      <c r="G27" s="27">
        <v>45099</v>
      </c>
      <c r="H27" s="27">
        <v>44890</v>
      </c>
      <c r="I27" s="27">
        <v>45496</v>
      </c>
      <c r="J27" s="27">
        <v>44684</v>
      </c>
      <c r="K27" s="27">
        <v>40212</v>
      </c>
      <c r="L27" s="27">
        <v>57027.915800000002</v>
      </c>
      <c r="M27" s="27">
        <v>66096</v>
      </c>
      <c r="N27" s="27">
        <v>76842</v>
      </c>
      <c r="O27" s="27">
        <v>88124</v>
      </c>
      <c r="P27" s="4"/>
      <c r="Q27" s="4"/>
      <c r="R27" s="4"/>
      <c r="S27" s="3"/>
      <c r="T27" s="4"/>
      <c r="U27" s="4"/>
      <c r="V27" s="3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1"/>
      <c r="GG27" s="1"/>
      <c r="GH27" s="1"/>
    </row>
    <row r="28" spans="1:191" ht="15.75" x14ac:dyDescent="0.25">
      <c r="A28" s="28" t="s">
        <v>37</v>
      </c>
      <c r="B28" s="24" t="s">
        <v>18</v>
      </c>
      <c r="C28" s="34">
        <v>47701</v>
      </c>
      <c r="D28" s="34">
        <v>53134</v>
      </c>
      <c r="E28" s="34">
        <v>57079</v>
      </c>
      <c r="F28" s="34">
        <v>51073</v>
      </c>
      <c r="G28" s="27">
        <v>54369</v>
      </c>
      <c r="H28" s="27">
        <v>53975</v>
      </c>
      <c r="I28" s="27">
        <v>61020</v>
      </c>
      <c r="J28" s="27">
        <v>70159</v>
      </c>
      <c r="K28" s="27">
        <v>70710</v>
      </c>
      <c r="L28" s="27">
        <v>88026</v>
      </c>
      <c r="M28" s="27">
        <v>192822</v>
      </c>
      <c r="N28" s="27">
        <v>192106</v>
      </c>
      <c r="O28" s="27">
        <v>215545</v>
      </c>
      <c r="P28" s="4"/>
      <c r="Q28" s="4"/>
      <c r="R28" s="4"/>
      <c r="S28" s="3"/>
      <c r="T28" s="4"/>
      <c r="U28" s="4"/>
      <c r="V28" s="3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1"/>
      <c r="GG28" s="1"/>
      <c r="GH28" s="1"/>
    </row>
    <row r="29" spans="1:191" ht="30" x14ac:dyDescent="0.25">
      <c r="A29" s="28" t="s">
        <v>38</v>
      </c>
      <c r="B29" s="24" t="s">
        <v>19</v>
      </c>
      <c r="C29" s="34">
        <v>129295.8744</v>
      </c>
      <c r="D29" s="34">
        <v>139145.52249999999</v>
      </c>
      <c r="E29" s="34">
        <v>147985.80720000001</v>
      </c>
      <c r="F29" s="34">
        <v>156824.37400000001</v>
      </c>
      <c r="G29" s="27">
        <v>155184.14170000001</v>
      </c>
      <c r="H29" s="27">
        <v>160603.8941</v>
      </c>
      <c r="I29" s="27">
        <v>166221.65239999999</v>
      </c>
      <c r="J29" s="27">
        <v>177441.70559999999</v>
      </c>
      <c r="K29" s="27">
        <v>174132.46030000001</v>
      </c>
      <c r="L29" s="27">
        <v>177211.2666</v>
      </c>
      <c r="M29" s="27">
        <v>189551.32680000001</v>
      </c>
      <c r="N29" s="27">
        <v>219643.2984</v>
      </c>
      <c r="O29" s="27">
        <v>225860.60519999999</v>
      </c>
      <c r="P29" s="4"/>
      <c r="Q29" s="4"/>
      <c r="R29" s="4"/>
      <c r="S29" s="3"/>
      <c r="T29" s="4"/>
      <c r="U29" s="4"/>
      <c r="V29" s="3"/>
      <c r="W29" s="5"/>
      <c r="X29" s="5"/>
      <c r="Y29" s="5"/>
      <c r="Z29" s="5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1"/>
      <c r="GG29" s="1"/>
      <c r="GH29" s="1"/>
    </row>
    <row r="30" spans="1:191" ht="15.75" x14ac:dyDescent="0.25">
      <c r="A30" s="28" t="s">
        <v>39</v>
      </c>
      <c r="B30" s="24" t="s">
        <v>54</v>
      </c>
      <c r="C30" s="34">
        <v>182188</v>
      </c>
      <c r="D30" s="34">
        <v>195575</v>
      </c>
      <c r="E30" s="34">
        <v>264724</v>
      </c>
      <c r="F30" s="34">
        <v>308021</v>
      </c>
      <c r="G30" s="27">
        <v>352888</v>
      </c>
      <c r="H30" s="27">
        <v>376398</v>
      </c>
      <c r="I30" s="27">
        <v>415226</v>
      </c>
      <c r="J30" s="27">
        <v>501413</v>
      </c>
      <c r="K30" s="27">
        <v>525433</v>
      </c>
      <c r="L30" s="27">
        <v>503411</v>
      </c>
      <c r="M30" s="27">
        <v>607352</v>
      </c>
      <c r="N30" s="27">
        <v>557474</v>
      </c>
      <c r="O30" s="27">
        <v>579409</v>
      </c>
      <c r="P30" s="4"/>
      <c r="Q30" s="4"/>
      <c r="R30" s="4"/>
      <c r="S30" s="3"/>
      <c r="T30" s="4"/>
      <c r="U30" s="4"/>
      <c r="V30" s="3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1"/>
      <c r="GG30" s="1"/>
      <c r="GH30" s="1"/>
    </row>
    <row r="31" spans="1:191" ht="15.75" x14ac:dyDescent="0.25">
      <c r="A31" s="28" t="s">
        <v>40</v>
      </c>
      <c r="B31" s="24" t="s">
        <v>20</v>
      </c>
      <c r="C31" s="34">
        <v>155696.34359999999</v>
      </c>
      <c r="D31" s="34">
        <v>196428.20800000001</v>
      </c>
      <c r="E31" s="34">
        <v>237768.1152</v>
      </c>
      <c r="F31" s="34">
        <v>252570.8322</v>
      </c>
      <c r="G31" s="27">
        <v>262444.95799999998</v>
      </c>
      <c r="H31" s="27">
        <v>283075.94</v>
      </c>
      <c r="I31" s="27">
        <v>313781.08189999999</v>
      </c>
      <c r="J31" s="27">
        <v>344797.92599999998</v>
      </c>
      <c r="K31" s="27">
        <v>427716.44630000001</v>
      </c>
      <c r="L31" s="27">
        <v>460441.05359999998</v>
      </c>
      <c r="M31" s="27">
        <v>516202.22499999998</v>
      </c>
      <c r="N31" s="27">
        <v>653638.13899999997</v>
      </c>
      <c r="O31" s="27">
        <v>792341.03879999998</v>
      </c>
      <c r="P31" s="4"/>
      <c r="Q31" s="4"/>
      <c r="R31" s="4"/>
      <c r="S31" s="3"/>
      <c r="T31" s="4"/>
      <c r="U31" s="4"/>
      <c r="V31" s="3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1"/>
      <c r="GG31" s="1"/>
      <c r="GH31" s="1"/>
    </row>
    <row r="32" spans="1:191" s="15" customFormat="1" ht="15.75" x14ac:dyDescent="0.25">
      <c r="A32" s="29"/>
      <c r="B32" s="30" t="s">
        <v>30</v>
      </c>
      <c r="C32" s="31">
        <f>C17+C20+C28+C29+C30+C31</f>
        <v>677851.27300000004</v>
      </c>
      <c r="D32" s="31">
        <f t="shared" ref="D32:E32" si="20">D17+D20+D28+D29+D30+D31</f>
        <v>772338.95499999996</v>
      </c>
      <c r="E32" s="31">
        <f t="shared" si="20"/>
        <v>908121.46920000005</v>
      </c>
      <c r="F32" s="31">
        <f t="shared" ref="F32:H32" si="21">F17+F20+F28+F29+F30+F31</f>
        <v>999748.98300000001</v>
      </c>
      <c r="G32" s="31">
        <f t="shared" si="21"/>
        <v>1093882.8979</v>
      </c>
      <c r="H32" s="31">
        <f t="shared" si="21"/>
        <v>1174548.3287</v>
      </c>
      <c r="I32" s="31">
        <f t="shared" ref="I32:J32" si="22">I17+I20+I28+I29+I30+I31</f>
        <v>1305637.0447</v>
      </c>
      <c r="J32" s="31">
        <f t="shared" si="22"/>
        <v>1503861.8034999999</v>
      </c>
      <c r="K32" s="31">
        <f t="shared" ref="K32" si="23">K17+K20+K28+K29+K30+K31</f>
        <v>1649870.1993999998</v>
      </c>
      <c r="L32" s="31">
        <f t="shared" ref="L32:M32" si="24">L17+L20+L28+L29+L30+L31</f>
        <v>1663930.3328</v>
      </c>
      <c r="M32" s="31">
        <f t="shared" si="24"/>
        <v>1923902.8400000003</v>
      </c>
      <c r="N32" s="31">
        <f t="shared" ref="N32" si="25">N17+N20+N28+N29+N30+N31</f>
        <v>2134495.6930999998</v>
      </c>
      <c r="O32" s="31">
        <f t="shared" ref="O32" si="26">O17+O20+O28+O29+O30+O31</f>
        <v>2392413.2413999997</v>
      </c>
      <c r="P32" s="4"/>
      <c r="Q32" s="4"/>
      <c r="R32" s="4"/>
      <c r="S32" s="3"/>
      <c r="T32" s="4"/>
      <c r="U32" s="4"/>
      <c r="V32" s="3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3"/>
      <c r="DW32" s="13"/>
      <c r="DX32" s="13"/>
      <c r="DY32" s="13"/>
      <c r="DZ32" s="13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4"/>
      <c r="GG32" s="14"/>
      <c r="GH32" s="14"/>
    </row>
    <row r="33" spans="1:191" s="14" customFormat="1" ht="15.75" x14ac:dyDescent="0.25">
      <c r="A33" s="20" t="s">
        <v>27</v>
      </c>
      <c r="B33" s="37" t="s">
        <v>41</v>
      </c>
      <c r="C33" s="22">
        <f>C6+C11+C13+C14+C15+C17+C20+C28+C29+C30+C31</f>
        <v>1206676.4360773538</v>
      </c>
      <c r="D33" s="22">
        <f>D6+D11+D13+D14+D15+D17+D20+D28+D29+D30+D31</f>
        <v>1401218.9653379619</v>
      </c>
      <c r="E33" s="22">
        <f>E6+E11+E13+E14+E15+E17+E20+E28+E29+E30+E31</f>
        <v>1642061.6403000001</v>
      </c>
      <c r="F33" s="22">
        <f>F6+F11+F13+F14+F15+F17+F20+F28+F29+F30+F31</f>
        <v>1824394.0089080001</v>
      </c>
      <c r="G33" s="22">
        <f t="shared" ref="G33:H33" si="27">G6+G11+G13+G14+G15+G17+G20+G28+G29+G30+G31</f>
        <v>1927232.9396000002</v>
      </c>
      <c r="H33" s="22">
        <f t="shared" si="27"/>
        <v>2124607.2787000001</v>
      </c>
      <c r="I33" s="22">
        <f t="shared" ref="I33:J33" si="28">I6+I11+I13+I14+I15+I17+I20+I28+I29+I30+I31</f>
        <v>2375974.068</v>
      </c>
      <c r="J33" s="22">
        <f t="shared" si="28"/>
        <v>2592614.4905000003</v>
      </c>
      <c r="K33" s="22">
        <f t="shared" ref="K33" si="29">K6+K11+K13+K14+K15+K17+K20+K28+K29+K30+K31</f>
        <v>2862252.7133499999</v>
      </c>
      <c r="L33" s="22">
        <f t="shared" ref="L33:M33" si="30">L6+L11+L13+L14+L15+L17+L20+L28+L29+L30+L31</f>
        <v>2864558.7118500005</v>
      </c>
      <c r="M33" s="22">
        <f t="shared" si="30"/>
        <v>3095613.0951</v>
      </c>
      <c r="N33" s="22">
        <f t="shared" ref="N33" si="31">N6+N11+N13+N14+N15+N17+N20+N28+N29+N30+N31</f>
        <v>3466395.4408</v>
      </c>
      <c r="O33" s="22">
        <f t="shared" ref="O33" si="32">O6+O11+O13+O14+O15+O17+O20+O28+O29+O30+O31</f>
        <v>3926156.6486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  <c r="DS33" s="13"/>
      <c r="DT33" s="13"/>
      <c r="DU33" s="13"/>
      <c r="DV33" s="13"/>
      <c r="DW33" s="13"/>
      <c r="DX33" s="13"/>
      <c r="DY33" s="13"/>
      <c r="DZ33" s="13"/>
      <c r="EA33" s="13"/>
      <c r="EB33" s="13"/>
      <c r="EC33" s="13"/>
      <c r="ED33" s="13"/>
      <c r="EE33" s="13"/>
      <c r="EF33" s="13"/>
      <c r="EG33" s="13"/>
      <c r="EH33" s="13"/>
      <c r="EI33" s="13"/>
      <c r="EJ33" s="13"/>
      <c r="EK33" s="13"/>
      <c r="EL33" s="13"/>
      <c r="EM33" s="13"/>
      <c r="EN33" s="13"/>
      <c r="EO33" s="13"/>
      <c r="EP33" s="13"/>
      <c r="EQ33" s="13"/>
      <c r="ER33" s="13"/>
      <c r="ES33" s="13"/>
      <c r="ET33" s="13"/>
      <c r="EU33" s="13"/>
      <c r="EV33" s="13"/>
      <c r="EW33" s="13"/>
      <c r="EX33" s="13"/>
      <c r="EY33" s="13"/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13"/>
      <c r="FZ33" s="13"/>
      <c r="GA33" s="13"/>
      <c r="GB33" s="13"/>
      <c r="GC33" s="13"/>
      <c r="GD33" s="13"/>
      <c r="GE33" s="13"/>
      <c r="GI33" s="15"/>
    </row>
    <row r="34" spans="1:191" ht="15.75" x14ac:dyDescent="0.25">
      <c r="A34" s="38" t="s">
        <v>43</v>
      </c>
      <c r="B34" s="39" t="s">
        <v>25</v>
      </c>
      <c r="C34" s="34">
        <v>38290</v>
      </c>
      <c r="D34" s="34">
        <v>44596</v>
      </c>
      <c r="E34" s="34">
        <v>50411</v>
      </c>
      <c r="F34" s="34">
        <v>53049</v>
      </c>
      <c r="G34" s="27">
        <v>60279</v>
      </c>
      <c r="H34" s="27">
        <v>70061</v>
      </c>
      <c r="I34" s="27">
        <v>84054</v>
      </c>
      <c r="J34" s="27">
        <v>101096</v>
      </c>
      <c r="K34" s="27">
        <v>130670</v>
      </c>
      <c r="L34" s="27">
        <v>159456</v>
      </c>
      <c r="M34" s="27">
        <v>197122</v>
      </c>
      <c r="N34" s="27">
        <v>139790</v>
      </c>
      <c r="O34" s="27">
        <v>159117</v>
      </c>
      <c r="P34" s="4"/>
      <c r="Q34" s="4"/>
      <c r="R34" s="4"/>
      <c r="S34" s="3"/>
      <c r="T34" s="4"/>
      <c r="U34" s="4"/>
      <c r="V34" s="3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</row>
    <row r="35" spans="1:191" ht="15.75" x14ac:dyDescent="0.25">
      <c r="A35" s="38" t="s">
        <v>44</v>
      </c>
      <c r="B35" s="39" t="s">
        <v>24</v>
      </c>
      <c r="C35" s="34">
        <v>27290</v>
      </c>
      <c r="D35" s="34">
        <v>33688</v>
      </c>
      <c r="E35" s="34">
        <v>31300</v>
      </c>
      <c r="F35" s="34">
        <v>37376</v>
      </c>
      <c r="G35" s="27">
        <v>35117</v>
      </c>
      <c r="H35" s="27">
        <v>22423</v>
      </c>
      <c r="I35" s="27">
        <v>20732</v>
      </c>
      <c r="J35" s="27">
        <v>40968</v>
      </c>
      <c r="K35" s="27">
        <v>21336</v>
      </c>
      <c r="L35" s="27">
        <v>40851</v>
      </c>
      <c r="M35" s="27">
        <v>66197</v>
      </c>
      <c r="N35" s="27">
        <v>42017</v>
      </c>
      <c r="O35" s="27">
        <v>43869</v>
      </c>
      <c r="P35" s="4"/>
      <c r="Q35" s="4"/>
      <c r="R35" s="4"/>
      <c r="S35" s="3"/>
      <c r="T35" s="4"/>
      <c r="U35" s="4"/>
      <c r="V35" s="3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</row>
    <row r="36" spans="1:191" s="15" customFormat="1" ht="15.75" x14ac:dyDescent="0.25">
      <c r="A36" s="40" t="s">
        <v>45</v>
      </c>
      <c r="B36" s="41" t="s">
        <v>55</v>
      </c>
      <c r="C36" s="31">
        <f>C33+C34-C35</f>
        <v>1217676.4360773538</v>
      </c>
      <c r="D36" s="31">
        <f t="shared" ref="D36:E36" si="33">D33+D34-D35</f>
        <v>1412126.9653379619</v>
      </c>
      <c r="E36" s="31">
        <f t="shared" si="33"/>
        <v>1661172.6403000001</v>
      </c>
      <c r="F36" s="31">
        <f t="shared" ref="F36:M36" si="34">F33+F34-F35</f>
        <v>1840067.0089080001</v>
      </c>
      <c r="G36" s="31">
        <f t="shared" si="34"/>
        <v>1952394.9396000002</v>
      </c>
      <c r="H36" s="31">
        <f t="shared" si="34"/>
        <v>2172245.2787000001</v>
      </c>
      <c r="I36" s="31">
        <f t="shared" si="34"/>
        <v>2439296.068</v>
      </c>
      <c r="J36" s="31">
        <f t="shared" si="34"/>
        <v>2652742.4905000003</v>
      </c>
      <c r="K36" s="31">
        <f t="shared" si="34"/>
        <v>2971586.7133499999</v>
      </c>
      <c r="L36" s="31">
        <f t="shared" si="34"/>
        <v>2983163.7118500005</v>
      </c>
      <c r="M36" s="31">
        <f t="shared" si="34"/>
        <v>3226538.0951</v>
      </c>
      <c r="N36" s="31">
        <f t="shared" ref="N36:O36" si="35">N33+N34-N35</f>
        <v>3564168.4408</v>
      </c>
      <c r="O36" s="31">
        <f t="shared" si="35"/>
        <v>4041404.6486</v>
      </c>
      <c r="P36" s="4"/>
      <c r="Q36" s="4"/>
      <c r="R36" s="4"/>
      <c r="S36" s="3"/>
      <c r="T36" s="4"/>
      <c r="U36" s="4"/>
      <c r="V36" s="3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13"/>
      <c r="DX36" s="13"/>
      <c r="DY36" s="13"/>
      <c r="DZ36" s="13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</row>
    <row r="37" spans="1:191" ht="15.75" x14ac:dyDescent="0.25">
      <c r="A37" s="38" t="s">
        <v>46</v>
      </c>
      <c r="B37" s="39" t="s">
        <v>42</v>
      </c>
      <c r="C37" s="34">
        <v>19910</v>
      </c>
      <c r="D37" s="34">
        <v>20120</v>
      </c>
      <c r="E37" s="34">
        <v>20340</v>
      </c>
      <c r="F37" s="34">
        <v>20550</v>
      </c>
      <c r="G37" s="27">
        <v>20770</v>
      </c>
      <c r="H37" s="27">
        <v>20990</v>
      </c>
      <c r="I37" s="27">
        <v>21220</v>
      </c>
      <c r="J37" s="27">
        <v>21440</v>
      </c>
      <c r="K37" s="27">
        <v>21610</v>
      </c>
      <c r="L37" s="27">
        <v>21920</v>
      </c>
      <c r="M37" s="27">
        <v>22130</v>
      </c>
      <c r="N37" s="27">
        <v>22330</v>
      </c>
      <c r="O37" s="27">
        <v>22530</v>
      </c>
      <c r="P37" s="2"/>
      <c r="V37" s="1"/>
      <c r="W37" s="1"/>
      <c r="X37" s="1"/>
      <c r="Y37" s="1"/>
      <c r="Z37" s="1"/>
      <c r="AF37" s="2"/>
      <c r="AI37" s="2"/>
      <c r="AN37" s="2"/>
      <c r="AQ37" s="2"/>
      <c r="AV37" s="2"/>
      <c r="AY37" s="2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1" s="15" customFormat="1" ht="15.75" x14ac:dyDescent="0.25">
      <c r="A38" s="40" t="s">
        <v>47</v>
      </c>
      <c r="B38" s="41" t="s">
        <v>58</v>
      </c>
      <c r="C38" s="31">
        <f>C36/C37*1000</f>
        <v>61159.037472493917</v>
      </c>
      <c r="D38" s="31">
        <f t="shared" ref="D38:E38" si="36">D36/D37*1000</f>
        <v>70185.23684582315</v>
      </c>
      <c r="E38" s="31">
        <f t="shared" si="36"/>
        <v>81670.237969518203</v>
      </c>
      <c r="F38" s="31">
        <f t="shared" ref="F38:M38" si="37">F36/F37*1000</f>
        <v>89540.973669489045</v>
      </c>
      <c r="G38" s="31">
        <f t="shared" si="37"/>
        <v>94000.719287433807</v>
      </c>
      <c r="H38" s="31">
        <f t="shared" si="37"/>
        <v>103489.5320962363</v>
      </c>
      <c r="I38" s="31">
        <f t="shared" si="37"/>
        <v>114952.68934967012</v>
      </c>
      <c r="J38" s="31">
        <f t="shared" si="37"/>
        <v>123728.66093750001</v>
      </c>
      <c r="K38" s="31">
        <f t="shared" si="37"/>
        <v>137509.79700832945</v>
      </c>
      <c r="L38" s="31">
        <f t="shared" si="37"/>
        <v>136093.2350296533</v>
      </c>
      <c r="M38" s="31">
        <f t="shared" si="37"/>
        <v>145799.28129688208</v>
      </c>
      <c r="N38" s="31">
        <f t="shared" ref="N38" si="38">N36/N37*1000</f>
        <v>159613.45458128079</v>
      </c>
      <c r="O38" s="31">
        <f t="shared" ref="O38" si="39">O36/O37*1000</f>
        <v>179378.81263204617</v>
      </c>
      <c r="P38" s="2"/>
      <c r="Q38" s="2"/>
      <c r="R38" s="2"/>
      <c r="S38" s="1"/>
      <c r="T38" s="2"/>
      <c r="U38" s="2"/>
      <c r="V38" s="3"/>
      <c r="W38" s="3"/>
      <c r="X38" s="3"/>
      <c r="Y38" s="3"/>
      <c r="Z38" s="3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CA38" s="12"/>
      <c r="CB38" s="12"/>
      <c r="CC38" s="12"/>
      <c r="CD38" s="12"/>
      <c r="DH38" s="14"/>
      <c r="DI38" s="14"/>
      <c r="DJ38" s="14"/>
      <c r="DK38" s="14"/>
      <c r="DL38" s="14"/>
      <c r="DM38" s="14"/>
      <c r="DN38" s="14"/>
      <c r="DO38" s="14"/>
      <c r="DP38" s="14"/>
      <c r="DQ38" s="14"/>
      <c r="DR38" s="14"/>
      <c r="DS38" s="14"/>
      <c r="DT38" s="14"/>
      <c r="DU38" s="14"/>
      <c r="DV38" s="14"/>
      <c r="DW38" s="14"/>
      <c r="DX38" s="14"/>
      <c r="DY38" s="14"/>
      <c r="DZ38" s="14"/>
    </row>
    <row r="39" spans="1:191" x14ac:dyDescent="0.25">
      <c r="A39" s="2" t="s">
        <v>75</v>
      </c>
      <c r="P39" s="2"/>
      <c r="V39" s="1"/>
      <c r="AF39" s="2"/>
      <c r="AI39" s="2"/>
      <c r="AN39" s="2"/>
      <c r="AQ39" s="2"/>
      <c r="AV39" s="2"/>
      <c r="AY39" s="2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1" s="15" customFormat="1" x14ac:dyDescent="0.25">
      <c r="A40" s="2"/>
      <c r="B40" s="2"/>
      <c r="C40" s="2"/>
      <c r="D40" s="1"/>
      <c r="E40" s="2"/>
      <c r="F40" s="2"/>
      <c r="G40" s="1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CS40" s="14"/>
      <c r="CT40" s="14"/>
      <c r="CU40" s="14"/>
      <c r="CV40" s="14"/>
      <c r="CW40" s="14"/>
      <c r="CX40" s="14"/>
      <c r="CY40" s="14"/>
      <c r="CZ40" s="14"/>
      <c r="DA40" s="14"/>
      <c r="DB40" s="14"/>
      <c r="DC40" s="14"/>
      <c r="DD40" s="14"/>
      <c r="DE40" s="14"/>
      <c r="DF40" s="14"/>
      <c r="DG40" s="14"/>
      <c r="DH40" s="14"/>
      <c r="DI40" s="14"/>
      <c r="DJ40" s="14"/>
      <c r="DK40" s="14"/>
    </row>
    <row r="41" spans="1:191" s="15" customFormat="1" x14ac:dyDescent="0.25">
      <c r="A41" s="2"/>
      <c r="B41" s="2"/>
      <c r="C41" s="2"/>
      <c r="D41" s="1"/>
      <c r="E41" s="2"/>
      <c r="F41" s="2"/>
      <c r="G41" s="1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CS41" s="14"/>
      <c r="CT41" s="14"/>
      <c r="CU41" s="14"/>
      <c r="CV41" s="14"/>
      <c r="CW41" s="14"/>
      <c r="CX41" s="14"/>
      <c r="CY41" s="14"/>
      <c r="CZ41" s="14"/>
      <c r="DA41" s="14"/>
      <c r="DB41" s="14"/>
      <c r="DC41" s="14"/>
      <c r="DD41" s="14"/>
      <c r="DE41" s="14"/>
      <c r="DF41" s="14"/>
      <c r="DG41" s="14"/>
      <c r="DH41" s="14"/>
      <c r="DI41" s="14"/>
      <c r="DJ41" s="14"/>
      <c r="DK41" s="14"/>
    </row>
    <row r="42" spans="1:191" x14ac:dyDescent="0.25">
      <c r="D42" s="1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1" x14ac:dyDescent="0.25">
      <c r="D43" s="1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1" s="15" customFormat="1" x14ac:dyDescent="0.25">
      <c r="A44" s="2"/>
      <c r="B44" s="2"/>
      <c r="C44" s="2"/>
      <c r="D44" s="1"/>
      <c r="E44" s="2"/>
      <c r="F44" s="2"/>
      <c r="G44" s="1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CS44" s="14"/>
      <c r="CT44" s="14"/>
      <c r="CU44" s="14"/>
      <c r="CV44" s="14"/>
      <c r="CW44" s="14"/>
      <c r="CX44" s="14"/>
      <c r="CY44" s="14"/>
      <c r="CZ44" s="14"/>
      <c r="DA44" s="14"/>
      <c r="DB44" s="14"/>
      <c r="DC44" s="14"/>
      <c r="DD44" s="14"/>
      <c r="DE44" s="14"/>
      <c r="DF44" s="14"/>
      <c r="DG44" s="14"/>
      <c r="DH44" s="14"/>
      <c r="DI44" s="14"/>
      <c r="DJ44" s="14"/>
      <c r="DK44" s="14"/>
    </row>
    <row r="45" spans="1:191" s="15" customFormat="1" x14ac:dyDescent="0.25">
      <c r="A45" s="2"/>
      <c r="B45" s="2"/>
      <c r="C45" s="2"/>
      <c r="D45" s="1"/>
      <c r="E45" s="2"/>
      <c r="F45" s="2"/>
      <c r="G45" s="1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CS45" s="14"/>
      <c r="CT45" s="14"/>
      <c r="CU45" s="14"/>
      <c r="CV45" s="14"/>
      <c r="CW45" s="14"/>
      <c r="CX45" s="14"/>
      <c r="CY45" s="14"/>
      <c r="CZ45" s="14"/>
      <c r="DA45" s="14"/>
      <c r="DB45" s="14"/>
      <c r="DC45" s="14"/>
      <c r="DD45" s="14"/>
      <c r="DE45" s="14"/>
      <c r="DF45" s="14"/>
      <c r="DG45" s="14"/>
      <c r="DH45" s="14"/>
      <c r="DI45" s="14"/>
      <c r="DJ45" s="14"/>
      <c r="DK45" s="14"/>
    </row>
    <row r="46" spans="1:191" s="15" customFormat="1" x14ac:dyDescent="0.25">
      <c r="A46" s="2"/>
      <c r="B46" s="2"/>
      <c r="C46" s="2"/>
      <c r="D46" s="1"/>
      <c r="E46" s="2"/>
      <c r="F46" s="2"/>
      <c r="G46" s="1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CS46" s="14"/>
      <c r="CT46" s="14"/>
      <c r="CU46" s="14"/>
      <c r="CV46" s="14"/>
      <c r="CW46" s="14"/>
      <c r="CX46" s="14"/>
      <c r="CY46" s="14"/>
      <c r="CZ46" s="14"/>
      <c r="DA46" s="14"/>
      <c r="DB46" s="14"/>
      <c r="DC46" s="14"/>
      <c r="DD46" s="14"/>
      <c r="DE46" s="14"/>
      <c r="DF46" s="14"/>
      <c r="DG46" s="14"/>
      <c r="DH46" s="14"/>
      <c r="DI46" s="14"/>
      <c r="DJ46" s="14"/>
      <c r="DK46" s="14"/>
    </row>
    <row r="47" spans="1:191" x14ac:dyDescent="0.25">
      <c r="D47" s="1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1" x14ac:dyDescent="0.25">
      <c r="A48" s="1"/>
      <c r="D48" s="1"/>
      <c r="G48" s="2"/>
      <c r="H48" s="2"/>
      <c r="I48" s="2"/>
      <c r="J48" s="2"/>
      <c r="K48" s="2"/>
      <c r="L48" s="2"/>
      <c r="M48" s="2"/>
      <c r="N48" s="2"/>
      <c r="O48" s="2"/>
      <c r="P48" s="2"/>
      <c r="Q48" s="1"/>
      <c r="S48" s="2"/>
      <c r="T48" s="1"/>
      <c r="Y48" s="1"/>
      <c r="AB48" s="1"/>
      <c r="AF48" s="2"/>
      <c r="AG48" s="1"/>
      <c r="AI48" s="2"/>
      <c r="AJ48" s="1"/>
      <c r="AN48" s="2"/>
      <c r="AQ48" s="2"/>
      <c r="AV48" s="2"/>
      <c r="AY48" s="2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1:159" x14ac:dyDescent="0.25">
      <c r="A49" s="1"/>
      <c r="D49" s="1"/>
      <c r="G49" s="2"/>
      <c r="H49" s="2"/>
      <c r="I49" s="2"/>
      <c r="J49" s="2"/>
      <c r="K49" s="2"/>
      <c r="L49" s="2"/>
      <c r="M49" s="2"/>
      <c r="N49" s="2"/>
      <c r="O49" s="2"/>
      <c r="P49" s="2"/>
      <c r="Q49" s="1"/>
      <c r="S49" s="2"/>
      <c r="T49" s="1"/>
      <c r="Y49" s="1"/>
      <c r="AB49" s="1"/>
      <c r="AF49" s="2"/>
      <c r="AG49" s="1"/>
      <c r="AI49" s="2"/>
      <c r="AJ49" s="1"/>
      <c r="AN49" s="2"/>
      <c r="AQ49" s="2"/>
      <c r="AV49" s="2"/>
      <c r="AY49" s="2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1:159" x14ac:dyDescent="0.25">
      <c r="A50" s="1"/>
      <c r="D50" s="1"/>
      <c r="G50" s="2"/>
      <c r="H50" s="2"/>
      <c r="I50" s="2"/>
      <c r="J50" s="2"/>
      <c r="K50" s="2"/>
      <c r="L50" s="2"/>
      <c r="M50" s="2"/>
      <c r="N50" s="2"/>
      <c r="O50" s="2"/>
      <c r="P50" s="2"/>
      <c r="Q50" s="1"/>
      <c r="S50" s="2"/>
      <c r="T50" s="1"/>
      <c r="Y50" s="1"/>
      <c r="AB50" s="1"/>
      <c r="AF50" s="2"/>
      <c r="AG50" s="1"/>
      <c r="AI50" s="2"/>
      <c r="AJ50" s="1"/>
      <c r="AN50" s="2"/>
      <c r="AQ50" s="2"/>
      <c r="AV50" s="2"/>
      <c r="AY50" s="2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1:159" x14ac:dyDescent="0.25">
      <c r="A51" s="3"/>
      <c r="D51" s="1"/>
      <c r="G51" s="2"/>
      <c r="H51" s="2"/>
      <c r="I51" s="2"/>
      <c r="J51" s="2"/>
      <c r="K51" s="2"/>
      <c r="L51" s="2"/>
      <c r="M51" s="2"/>
      <c r="N51" s="2"/>
      <c r="O51" s="2"/>
      <c r="P51" s="2"/>
      <c r="Q51" s="1"/>
      <c r="S51" s="2"/>
      <c r="T51" s="1"/>
      <c r="Y51" s="1"/>
      <c r="AB51" s="1"/>
      <c r="AF51" s="2"/>
      <c r="AG51" s="1"/>
      <c r="AI51" s="2"/>
      <c r="AJ51" s="1"/>
      <c r="AN51" s="2"/>
      <c r="AQ51" s="2"/>
      <c r="AV51" s="2"/>
      <c r="AY51" s="2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1:159" x14ac:dyDescent="0.25">
      <c r="A52" s="10"/>
      <c r="D52" s="1"/>
      <c r="G52" s="2"/>
      <c r="H52" s="2"/>
      <c r="I52" s="2"/>
      <c r="J52" s="2"/>
      <c r="K52" s="2"/>
      <c r="L52" s="2"/>
      <c r="M52" s="2"/>
      <c r="N52" s="2"/>
      <c r="O52" s="2"/>
      <c r="P52" s="2"/>
      <c r="Q52" s="1"/>
      <c r="S52" s="2"/>
      <c r="T52" s="1"/>
      <c r="Y52" s="1"/>
      <c r="AB52" s="1"/>
      <c r="AF52" s="2"/>
      <c r="AG52" s="1"/>
      <c r="AI52" s="2"/>
      <c r="AJ52" s="1"/>
      <c r="AN52" s="2"/>
      <c r="AQ52" s="2"/>
      <c r="AV52" s="2"/>
      <c r="AY52" s="2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1:159" x14ac:dyDescent="0.25">
      <c r="A53" s="10"/>
      <c r="D53" s="1"/>
      <c r="G53" s="2"/>
      <c r="H53" s="2"/>
      <c r="I53" s="2"/>
      <c r="J53" s="2"/>
      <c r="K53" s="2"/>
      <c r="L53" s="2"/>
      <c r="M53" s="2"/>
      <c r="N53" s="2"/>
      <c r="O53" s="2"/>
      <c r="P53" s="2"/>
      <c r="Q53" s="1"/>
      <c r="S53" s="2"/>
      <c r="T53" s="1"/>
      <c r="Y53" s="1"/>
      <c r="AB53" s="1"/>
      <c r="AF53" s="2"/>
      <c r="AG53" s="1"/>
      <c r="AI53" s="2"/>
      <c r="AJ53" s="1"/>
      <c r="AN53" s="2"/>
      <c r="AQ53" s="2"/>
      <c r="AV53" s="2"/>
      <c r="AY53" s="2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1:159" x14ac:dyDescent="0.25">
      <c r="A54" s="10"/>
      <c r="D54" s="1"/>
      <c r="G54" s="2"/>
      <c r="H54" s="2"/>
      <c r="I54" s="2"/>
      <c r="J54" s="2"/>
      <c r="K54" s="2"/>
      <c r="L54" s="2"/>
      <c r="M54" s="2"/>
      <c r="N54" s="2"/>
      <c r="O54" s="2"/>
      <c r="P54" s="2"/>
      <c r="Q54" s="1"/>
      <c r="S54" s="2"/>
      <c r="T54" s="1"/>
      <c r="Y54" s="1"/>
      <c r="AB54" s="1"/>
      <c r="AF54" s="2"/>
      <c r="AG54" s="1"/>
      <c r="AI54" s="2"/>
      <c r="AJ54" s="1"/>
      <c r="AN54" s="2"/>
      <c r="AQ54" s="2"/>
      <c r="AV54" s="2"/>
      <c r="AY54" s="2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1:159" x14ac:dyDescent="0.25">
      <c r="A55" s="10"/>
      <c r="D55" s="1"/>
      <c r="G55" s="2"/>
      <c r="H55" s="2"/>
      <c r="I55" s="2"/>
      <c r="J55" s="2"/>
      <c r="K55" s="2"/>
      <c r="L55" s="2"/>
      <c r="M55" s="2"/>
      <c r="N55" s="2"/>
      <c r="O55" s="2"/>
      <c r="P55" s="2"/>
      <c r="Q55" s="1"/>
      <c r="S55" s="2"/>
      <c r="T55" s="1"/>
      <c r="Y55" s="1"/>
      <c r="AB55" s="1"/>
      <c r="AF55" s="2"/>
      <c r="AG55" s="1"/>
      <c r="AI55" s="2"/>
      <c r="AJ55" s="1"/>
      <c r="AN55" s="2"/>
      <c r="AQ55" s="2"/>
      <c r="AV55" s="2"/>
      <c r="AY55" s="2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1:159" x14ac:dyDescent="0.25">
      <c r="A56" s="10"/>
      <c r="D56" s="1"/>
      <c r="G56" s="2"/>
      <c r="H56" s="2"/>
      <c r="I56" s="2"/>
      <c r="J56" s="2"/>
      <c r="K56" s="2"/>
      <c r="L56" s="2"/>
      <c r="M56" s="2"/>
      <c r="N56" s="2"/>
      <c r="O56" s="2"/>
      <c r="P56" s="2"/>
      <c r="Q56" s="1"/>
      <c r="S56" s="2"/>
      <c r="T56" s="1"/>
      <c r="Y56" s="1"/>
      <c r="AB56" s="1"/>
      <c r="AF56" s="2"/>
      <c r="AG56" s="1"/>
      <c r="AI56" s="2"/>
      <c r="AJ56" s="1"/>
      <c r="AN56" s="2"/>
      <c r="AQ56" s="2"/>
      <c r="AV56" s="2"/>
      <c r="AY56" s="2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1:159" x14ac:dyDescent="0.25">
      <c r="A57" s="6"/>
      <c r="D57" s="1"/>
      <c r="G57" s="2"/>
      <c r="H57" s="2"/>
      <c r="I57" s="2"/>
      <c r="J57" s="2"/>
      <c r="K57" s="2"/>
      <c r="L57" s="2"/>
      <c r="M57" s="2"/>
      <c r="N57" s="2"/>
      <c r="O57" s="2"/>
      <c r="P57" s="2"/>
      <c r="Q57" s="1"/>
      <c r="S57" s="2"/>
      <c r="T57" s="1"/>
      <c r="Y57" s="1"/>
      <c r="AB57" s="1"/>
      <c r="AF57" s="2"/>
      <c r="AG57" s="1"/>
      <c r="AI57" s="2"/>
      <c r="AJ57" s="1"/>
      <c r="AN57" s="2"/>
      <c r="AQ57" s="2"/>
      <c r="AV57" s="2"/>
      <c r="AY57" s="2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1:159" x14ac:dyDescent="0.25">
      <c r="A58" s="3"/>
      <c r="D58" s="1"/>
      <c r="G58" s="2"/>
      <c r="H58" s="2"/>
      <c r="I58" s="2"/>
      <c r="J58" s="2"/>
      <c r="K58" s="2"/>
      <c r="L58" s="2"/>
      <c r="M58" s="2"/>
      <c r="N58" s="2"/>
      <c r="O58" s="2"/>
      <c r="P58" s="2"/>
      <c r="Q58" s="1"/>
      <c r="S58" s="2"/>
      <c r="T58" s="1"/>
      <c r="Y58" s="1"/>
      <c r="AB58" s="1"/>
      <c r="AF58" s="2"/>
      <c r="AG58" s="1"/>
      <c r="AI58" s="2"/>
      <c r="AJ58" s="1"/>
      <c r="AN58" s="2"/>
      <c r="AQ58" s="2"/>
      <c r="AV58" s="2"/>
      <c r="AY58" s="2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1:159" x14ac:dyDescent="0.25">
      <c r="A59" s="3"/>
      <c r="D59" s="1"/>
      <c r="G59" s="2"/>
      <c r="H59" s="2"/>
      <c r="I59" s="2"/>
      <c r="J59" s="2"/>
      <c r="K59" s="2"/>
      <c r="L59" s="2"/>
      <c r="M59" s="2"/>
      <c r="N59" s="2"/>
      <c r="O59" s="2"/>
      <c r="P59" s="2"/>
      <c r="Q59" s="1"/>
      <c r="S59" s="2"/>
      <c r="T59" s="1"/>
      <c r="Y59" s="1"/>
      <c r="AB59" s="1"/>
      <c r="AF59" s="2"/>
      <c r="AG59" s="1"/>
      <c r="AI59" s="2"/>
      <c r="AJ59" s="1"/>
      <c r="AN59" s="2"/>
      <c r="AQ59" s="2"/>
      <c r="AV59" s="2"/>
      <c r="AY59" s="2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1:159" x14ac:dyDescent="0.25">
      <c r="A60" s="3"/>
      <c r="D60" s="1"/>
      <c r="G60" s="2"/>
      <c r="H60" s="2"/>
      <c r="I60" s="2"/>
      <c r="J60" s="2"/>
      <c r="K60" s="2"/>
      <c r="L60" s="2"/>
      <c r="M60" s="2"/>
      <c r="N60" s="2"/>
      <c r="O60" s="2"/>
      <c r="P60" s="2"/>
      <c r="Q60" s="1"/>
      <c r="S60" s="2"/>
      <c r="T60" s="1"/>
      <c r="Y60" s="1"/>
      <c r="AB60" s="1"/>
      <c r="AF60" s="2"/>
      <c r="AG60" s="1"/>
      <c r="AI60" s="2"/>
      <c r="AJ60" s="1"/>
      <c r="AN60" s="2"/>
      <c r="AQ60" s="2"/>
      <c r="AV60" s="2"/>
      <c r="AY60" s="2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1:159" x14ac:dyDescent="0.25">
      <c r="A61" s="6"/>
      <c r="D61" s="1"/>
      <c r="G61" s="2"/>
      <c r="H61" s="2"/>
      <c r="I61" s="2"/>
      <c r="J61" s="2"/>
      <c r="K61" s="2"/>
      <c r="L61" s="2"/>
      <c r="M61" s="2"/>
      <c r="N61" s="2"/>
      <c r="O61" s="2"/>
      <c r="P61" s="2"/>
      <c r="Q61" s="1"/>
      <c r="S61" s="2"/>
      <c r="T61" s="1"/>
      <c r="Y61" s="1"/>
      <c r="AB61" s="1"/>
      <c r="AF61" s="2"/>
      <c r="AG61" s="1"/>
      <c r="AI61" s="2"/>
      <c r="AJ61" s="1"/>
      <c r="AN61" s="2"/>
      <c r="AQ61" s="2"/>
      <c r="AV61" s="2"/>
      <c r="AY61" s="2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1:159" x14ac:dyDescent="0.25">
      <c r="A62" s="3"/>
      <c r="D62" s="1"/>
      <c r="G62" s="2"/>
      <c r="H62" s="2"/>
      <c r="I62" s="2"/>
      <c r="J62" s="2"/>
      <c r="K62" s="2"/>
      <c r="L62" s="2"/>
      <c r="M62" s="2"/>
      <c r="N62" s="2"/>
      <c r="O62" s="2"/>
      <c r="P62" s="2"/>
      <c r="Q62" s="1"/>
      <c r="S62" s="2"/>
      <c r="T62" s="1"/>
      <c r="Y62" s="1"/>
      <c r="AB62" s="1"/>
      <c r="AF62" s="2"/>
      <c r="AG62" s="1"/>
      <c r="AI62" s="2"/>
      <c r="AJ62" s="1"/>
      <c r="AN62" s="2"/>
      <c r="AQ62" s="2"/>
      <c r="AV62" s="2"/>
      <c r="AY62" s="2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1:159" x14ac:dyDescent="0.25">
      <c r="A63" s="3"/>
      <c r="D63" s="1"/>
      <c r="G63" s="2"/>
      <c r="H63" s="2"/>
      <c r="I63" s="2"/>
      <c r="J63" s="2"/>
      <c r="K63" s="2"/>
      <c r="L63" s="2"/>
      <c r="M63" s="2"/>
      <c r="N63" s="2"/>
      <c r="O63" s="2"/>
      <c r="P63" s="2"/>
      <c r="Q63" s="1"/>
      <c r="S63" s="2"/>
      <c r="T63" s="1"/>
      <c r="Y63" s="1"/>
      <c r="AB63" s="1"/>
      <c r="AF63" s="2"/>
      <c r="AG63" s="1"/>
      <c r="AI63" s="2"/>
      <c r="AJ63" s="1"/>
      <c r="AN63" s="2"/>
      <c r="AQ63" s="2"/>
      <c r="AV63" s="2"/>
      <c r="AY63" s="2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1:159" x14ac:dyDescent="0.25">
      <c r="A64" s="3"/>
      <c r="D64" s="1"/>
      <c r="G64" s="2"/>
      <c r="H64" s="2"/>
      <c r="I64" s="2"/>
      <c r="J64" s="2"/>
      <c r="K64" s="2"/>
      <c r="L64" s="2"/>
      <c r="M64" s="2"/>
      <c r="N64" s="2"/>
      <c r="O64" s="2"/>
      <c r="P64" s="2"/>
      <c r="Q64" s="1"/>
      <c r="S64" s="2"/>
      <c r="T64" s="1"/>
      <c r="Y64" s="1"/>
      <c r="AB64" s="1"/>
      <c r="AF64" s="2"/>
      <c r="AG64" s="1"/>
      <c r="AI64" s="2"/>
      <c r="AJ64" s="1"/>
      <c r="AN64" s="2"/>
      <c r="AQ64" s="2"/>
      <c r="AV64" s="2"/>
      <c r="AY64" s="2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1:159" x14ac:dyDescent="0.25">
      <c r="A65" s="3"/>
      <c r="D65" s="1"/>
      <c r="G65" s="2"/>
      <c r="H65" s="2"/>
      <c r="I65" s="2"/>
      <c r="J65" s="2"/>
      <c r="K65" s="2"/>
      <c r="L65" s="2"/>
      <c r="M65" s="2"/>
      <c r="N65" s="2"/>
      <c r="O65" s="2"/>
      <c r="P65" s="2"/>
      <c r="Q65" s="1"/>
      <c r="S65" s="2"/>
      <c r="T65" s="1"/>
      <c r="Y65" s="1"/>
      <c r="AB65" s="1"/>
      <c r="AF65" s="2"/>
      <c r="AG65" s="1"/>
      <c r="AI65" s="2"/>
      <c r="AJ65" s="1"/>
      <c r="AN65" s="2"/>
      <c r="AQ65" s="2"/>
      <c r="AV65" s="2"/>
      <c r="AY65" s="2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1:159" x14ac:dyDescent="0.25">
      <c r="A66" s="3"/>
      <c r="D66" s="1"/>
      <c r="G66" s="2"/>
      <c r="H66" s="2"/>
      <c r="I66" s="2"/>
      <c r="J66" s="2"/>
      <c r="K66" s="2"/>
      <c r="L66" s="2"/>
      <c r="M66" s="2"/>
      <c r="N66" s="2"/>
      <c r="O66" s="2"/>
      <c r="P66" s="2"/>
      <c r="Q66" s="1"/>
      <c r="S66" s="2"/>
      <c r="T66" s="1"/>
      <c r="Y66" s="1"/>
      <c r="AB66" s="1"/>
      <c r="AF66" s="2"/>
      <c r="AG66" s="1"/>
      <c r="AI66" s="2"/>
      <c r="AJ66" s="1"/>
      <c r="AN66" s="2"/>
      <c r="AQ66" s="2"/>
      <c r="AV66" s="2"/>
      <c r="AY66" s="2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1:159" x14ac:dyDescent="0.25">
      <c r="A67" s="3"/>
      <c r="D67" s="1"/>
      <c r="G67" s="2"/>
      <c r="H67" s="2"/>
      <c r="I67" s="2"/>
      <c r="J67" s="2"/>
      <c r="K67" s="2"/>
      <c r="L67" s="2"/>
      <c r="M67" s="2"/>
      <c r="N67" s="2"/>
      <c r="O67" s="2"/>
      <c r="P67" s="2"/>
      <c r="Q67" s="1"/>
      <c r="S67" s="2"/>
      <c r="T67" s="1"/>
      <c r="Y67" s="1"/>
      <c r="AB67" s="1"/>
      <c r="AF67" s="2"/>
      <c r="AG67" s="1"/>
      <c r="AI67" s="2"/>
      <c r="AJ67" s="1"/>
      <c r="AN67" s="2"/>
      <c r="AQ67" s="2"/>
      <c r="AV67" s="2"/>
      <c r="AY67" s="2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1:159" x14ac:dyDescent="0.25">
      <c r="A68" s="3"/>
      <c r="D68" s="1"/>
      <c r="G68" s="2"/>
      <c r="H68" s="2"/>
      <c r="I68" s="2"/>
      <c r="J68" s="2"/>
      <c r="K68" s="2"/>
      <c r="L68" s="2"/>
      <c r="M68" s="2"/>
      <c r="N68" s="2"/>
      <c r="O68" s="2"/>
      <c r="P68" s="2"/>
      <c r="Q68" s="1"/>
      <c r="S68" s="2"/>
      <c r="T68" s="1"/>
      <c r="Y68" s="1"/>
      <c r="AB68" s="1"/>
      <c r="AF68" s="2"/>
      <c r="AG68" s="1"/>
      <c r="AI68" s="2"/>
      <c r="AJ68" s="1"/>
      <c r="AN68" s="2"/>
      <c r="AQ68" s="2"/>
      <c r="AV68" s="2"/>
      <c r="AY68" s="2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1:159" x14ac:dyDescent="0.25">
      <c r="A69" s="3"/>
      <c r="D69" s="1"/>
      <c r="G69" s="2"/>
      <c r="H69" s="2"/>
      <c r="I69" s="2"/>
      <c r="J69" s="2"/>
      <c r="K69" s="2"/>
      <c r="L69" s="2"/>
      <c r="M69" s="2"/>
      <c r="N69" s="2"/>
      <c r="O69" s="2"/>
      <c r="P69" s="2"/>
      <c r="Q69" s="1"/>
      <c r="S69" s="2"/>
      <c r="T69" s="1"/>
      <c r="Y69" s="1"/>
      <c r="AB69" s="1"/>
      <c r="AF69" s="2"/>
      <c r="AG69" s="1"/>
      <c r="AI69" s="2"/>
      <c r="AJ69" s="1"/>
      <c r="AN69" s="2"/>
      <c r="AQ69" s="2"/>
      <c r="AV69" s="2"/>
      <c r="AY69" s="2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1:159" x14ac:dyDescent="0.25">
      <c r="A70" s="3"/>
      <c r="D70" s="1"/>
      <c r="G70" s="2"/>
      <c r="H70" s="2"/>
      <c r="I70" s="2"/>
      <c r="J70" s="2"/>
      <c r="K70" s="2"/>
      <c r="L70" s="2"/>
      <c r="M70" s="2"/>
      <c r="N70" s="2"/>
      <c r="O70" s="2"/>
      <c r="P70" s="2"/>
      <c r="Q70" s="1"/>
      <c r="S70" s="2"/>
      <c r="T70" s="1"/>
      <c r="Y70" s="1"/>
      <c r="AB70" s="1"/>
      <c r="AF70" s="2"/>
      <c r="AG70" s="1"/>
      <c r="AI70" s="2"/>
      <c r="AJ70" s="1"/>
      <c r="AN70" s="2"/>
      <c r="AQ70" s="2"/>
      <c r="AV70" s="2"/>
      <c r="AY70" s="2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1:159" x14ac:dyDescent="0.25">
      <c r="A71" s="3"/>
      <c r="D71" s="1"/>
      <c r="G71" s="2"/>
      <c r="H71" s="2"/>
      <c r="I71" s="2"/>
      <c r="J71" s="2"/>
      <c r="K71" s="2"/>
      <c r="L71" s="2"/>
      <c r="M71" s="2"/>
      <c r="N71" s="2"/>
      <c r="O71" s="2"/>
      <c r="P71" s="2"/>
      <c r="Q71" s="1"/>
      <c r="S71" s="2"/>
      <c r="T71" s="1"/>
      <c r="Y71" s="1"/>
      <c r="AB71" s="1"/>
      <c r="AF71" s="2"/>
      <c r="AG71" s="1"/>
      <c r="AI71" s="2"/>
      <c r="AJ71" s="1"/>
      <c r="AN71" s="2"/>
      <c r="AQ71" s="2"/>
      <c r="AV71" s="2"/>
      <c r="AY71" s="2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1:159" x14ac:dyDescent="0.25">
      <c r="A72" s="3"/>
      <c r="D72" s="1"/>
      <c r="G72" s="2"/>
      <c r="H72" s="2"/>
      <c r="I72" s="2"/>
      <c r="J72" s="2"/>
      <c r="K72" s="2"/>
      <c r="L72" s="2"/>
      <c r="M72" s="2"/>
      <c r="N72" s="2"/>
      <c r="O72" s="2"/>
      <c r="P72" s="2"/>
      <c r="Q72" s="1"/>
      <c r="S72" s="2"/>
      <c r="T72" s="1"/>
      <c r="Y72" s="1"/>
      <c r="AB72" s="1"/>
      <c r="AF72" s="2"/>
      <c r="AG72" s="1"/>
      <c r="AI72" s="2"/>
      <c r="AJ72" s="1"/>
      <c r="AN72" s="2"/>
      <c r="AQ72" s="2"/>
      <c r="AV72" s="2"/>
      <c r="AY72" s="2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1:159" x14ac:dyDescent="0.25">
      <c r="A73" s="3"/>
      <c r="D73" s="1"/>
      <c r="G73" s="2"/>
      <c r="H73" s="2"/>
      <c r="I73" s="2"/>
      <c r="J73" s="2"/>
      <c r="K73" s="2"/>
      <c r="L73" s="2"/>
      <c r="M73" s="2"/>
      <c r="N73" s="2"/>
      <c r="O73" s="2"/>
      <c r="P73" s="2"/>
      <c r="Q73" s="1"/>
      <c r="S73" s="2"/>
      <c r="T73" s="1"/>
      <c r="Y73" s="1"/>
      <c r="AB73" s="1"/>
      <c r="AF73" s="2"/>
      <c r="AG73" s="1"/>
      <c r="AI73" s="2"/>
      <c r="AJ73" s="1"/>
      <c r="AN73" s="2"/>
      <c r="AQ73" s="2"/>
      <c r="AV73" s="2"/>
      <c r="AY73" s="2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1:159" x14ac:dyDescent="0.25">
      <c r="A74" s="3"/>
      <c r="D74" s="1"/>
      <c r="G74" s="2"/>
      <c r="H74" s="2"/>
      <c r="I74" s="2"/>
      <c r="J74" s="2"/>
      <c r="K74" s="2"/>
      <c r="L74" s="2"/>
      <c r="M74" s="2"/>
      <c r="N74" s="2"/>
      <c r="O74" s="2"/>
      <c r="P74" s="2"/>
      <c r="Q74" s="1"/>
      <c r="S74" s="2"/>
      <c r="T74" s="1"/>
      <c r="Y74" s="1"/>
      <c r="AB74" s="1"/>
      <c r="AF74" s="2"/>
      <c r="AG74" s="1"/>
      <c r="AI74" s="2"/>
      <c r="AJ74" s="1"/>
      <c r="AN74" s="2"/>
      <c r="AQ74" s="2"/>
      <c r="AV74" s="2"/>
      <c r="AY74" s="2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1:159" x14ac:dyDescent="0.25">
      <c r="A75" s="3"/>
      <c r="D75" s="1"/>
      <c r="G75" s="2"/>
      <c r="H75" s="2"/>
      <c r="I75" s="2"/>
      <c r="J75" s="2"/>
      <c r="K75" s="2"/>
      <c r="L75" s="2"/>
      <c r="M75" s="2"/>
      <c r="N75" s="2"/>
      <c r="O75" s="2"/>
      <c r="P75" s="2"/>
      <c r="Q75" s="1"/>
      <c r="S75" s="2"/>
      <c r="T75" s="1"/>
      <c r="Y75" s="1"/>
      <c r="AB75" s="1"/>
      <c r="AF75" s="2"/>
      <c r="AG75" s="1"/>
      <c r="AI75" s="2"/>
      <c r="AJ75" s="1"/>
      <c r="AN75" s="2"/>
      <c r="AQ75" s="2"/>
      <c r="AV75" s="2"/>
      <c r="AY75" s="2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1:159" x14ac:dyDescent="0.25">
      <c r="A76" s="3"/>
      <c r="D76" s="1"/>
      <c r="G76" s="2"/>
      <c r="H76" s="2"/>
      <c r="I76" s="2"/>
      <c r="J76" s="2"/>
      <c r="K76" s="2"/>
      <c r="L76" s="2"/>
      <c r="M76" s="2"/>
      <c r="N76" s="2"/>
      <c r="O76" s="2"/>
      <c r="P76" s="2"/>
      <c r="Q76" s="1"/>
      <c r="S76" s="2"/>
      <c r="T76" s="1"/>
      <c r="Y76" s="1"/>
      <c r="AB76" s="1"/>
      <c r="AF76" s="2"/>
      <c r="AG76" s="1"/>
      <c r="AI76" s="2"/>
      <c r="AJ76" s="1"/>
      <c r="AN76" s="2"/>
      <c r="AQ76" s="2"/>
      <c r="AV76" s="2"/>
      <c r="AY76" s="2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1:159" x14ac:dyDescent="0.25">
      <c r="A77" s="6"/>
      <c r="D77" s="1"/>
      <c r="G77" s="2"/>
      <c r="H77" s="2"/>
      <c r="I77" s="2"/>
      <c r="J77" s="2"/>
      <c r="K77" s="2"/>
      <c r="L77" s="2"/>
      <c r="M77" s="2"/>
      <c r="N77" s="2"/>
      <c r="O77" s="2"/>
      <c r="P77" s="2"/>
      <c r="Q77" s="1"/>
      <c r="S77" s="2"/>
      <c r="T77" s="1"/>
      <c r="Y77" s="1"/>
      <c r="AB77" s="1"/>
      <c r="AF77" s="2"/>
      <c r="AG77" s="1"/>
      <c r="AI77" s="2"/>
      <c r="AJ77" s="1"/>
      <c r="AN77" s="2"/>
      <c r="AQ77" s="2"/>
      <c r="AV77" s="2"/>
      <c r="AY77" s="2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1:159" x14ac:dyDescent="0.25">
      <c r="A78" s="11"/>
      <c r="D78" s="1"/>
      <c r="G78" s="2"/>
      <c r="H78" s="2"/>
      <c r="I78" s="2"/>
      <c r="J78" s="2"/>
      <c r="K78" s="2"/>
      <c r="L78" s="2"/>
      <c r="M78" s="2"/>
      <c r="N78" s="2"/>
      <c r="O78" s="2"/>
      <c r="P78" s="2"/>
      <c r="Q78" s="1"/>
      <c r="S78" s="2"/>
      <c r="T78" s="1"/>
      <c r="Y78" s="1"/>
      <c r="AB78" s="1"/>
      <c r="AF78" s="2"/>
      <c r="AG78" s="1"/>
      <c r="AI78" s="2"/>
      <c r="AJ78" s="1"/>
      <c r="AN78" s="2"/>
      <c r="AQ78" s="2"/>
      <c r="AV78" s="2"/>
      <c r="AY78" s="2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1:159" x14ac:dyDescent="0.25">
      <c r="A79" s="1"/>
      <c r="D79" s="1"/>
      <c r="G79" s="2"/>
      <c r="H79" s="2"/>
      <c r="I79" s="2"/>
      <c r="J79" s="2"/>
      <c r="K79" s="2"/>
      <c r="L79" s="2"/>
      <c r="M79" s="2"/>
      <c r="N79" s="2"/>
      <c r="O79" s="2"/>
      <c r="P79" s="2"/>
      <c r="Q79" s="1"/>
      <c r="S79" s="2"/>
      <c r="T79" s="1"/>
      <c r="Y79" s="1"/>
      <c r="AB79" s="1"/>
      <c r="AF79" s="2"/>
      <c r="AG79" s="1"/>
      <c r="AI79" s="2"/>
      <c r="AJ79" s="1"/>
      <c r="AN79" s="2"/>
      <c r="AQ79" s="2"/>
      <c r="AV79" s="2"/>
      <c r="AY79" s="2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1:159" x14ac:dyDescent="0.25">
      <c r="A80" s="1"/>
      <c r="D80" s="1"/>
      <c r="G80" s="2"/>
      <c r="H80" s="2"/>
      <c r="I80" s="2"/>
      <c r="J80" s="2"/>
      <c r="K80" s="2"/>
      <c r="L80" s="2"/>
      <c r="M80" s="2"/>
      <c r="N80" s="2"/>
      <c r="O80" s="2"/>
      <c r="P80" s="2"/>
      <c r="Q80" s="1"/>
      <c r="S80" s="2"/>
      <c r="T80" s="1"/>
      <c r="Y80" s="1"/>
      <c r="AB80" s="1"/>
      <c r="AF80" s="2"/>
      <c r="AG80" s="1"/>
      <c r="AI80" s="2"/>
      <c r="AJ80" s="1"/>
      <c r="AN80" s="2"/>
      <c r="AQ80" s="2"/>
      <c r="AV80" s="2"/>
      <c r="AY80" s="2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1:159" x14ac:dyDescent="0.25">
      <c r="A81" s="6"/>
      <c r="D81" s="1"/>
      <c r="G81" s="2"/>
      <c r="H81" s="2"/>
      <c r="I81" s="2"/>
      <c r="J81" s="2"/>
      <c r="K81" s="2"/>
      <c r="L81" s="2"/>
      <c r="M81" s="2"/>
      <c r="N81" s="2"/>
      <c r="O81" s="2"/>
      <c r="P81" s="2"/>
      <c r="Q81" s="1"/>
      <c r="S81" s="2"/>
      <c r="T81" s="1"/>
      <c r="Y81" s="1"/>
      <c r="AB81" s="1"/>
      <c r="AF81" s="2"/>
      <c r="AG81" s="1"/>
      <c r="AI81" s="2"/>
      <c r="AJ81" s="1"/>
      <c r="AN81" s="2"/>
      <c r="AQ81" s="2"/>
      <c r="AV81" s="2"/>
      <c r="AY81" s="2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1:159" x14ac:dyDescent="0.25">
      <c r="A82" s="1"/>
      <c r="D82" s="1"/>
      <c r="G82" s="2"/>
      <c r="H82" s="2"/>
      <c r="I82" s="2"/>
      <c r="J82" s="2"/>
      <c r="K82" s="2"/>
      <c r="L82" s="2"/>
      <c r="M82" s="2"/>
      <c r="N82" s="2"/>
      <c r="O82" s="2"/>
      <c r="P82" s="2"/>
      <c r="Q82" s="1"/>
      <c r="S82" s="2"/>
      <c r="T82" s="1"/>
      <c r="Y82" s="1"/>
      <c r="AB82" s="1"/>
      <c r="AF82" s="2"/>
      <c r="AG82" s="1"/>
      <c r="AI82" s="2"/>
      <c r="AJ82" s="1"/>
      <c r="AN82" s="2"/>
      <c r="AQ82" s="2"/>
      <c r="AV82" s="2"/>
      <c r="AY82" s="2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1:159" x14ac:dyDescent="0.25">
      <c r="A83" s="6"/>
      <c r="D83" s="1"/>
      <c r="G83" s="2"/>
      <c r="H83" s="2"/>
      <c r="I83" s="2"/>
      <c r="J83" s="2"/>
      <c r="K83" s="2"/>
      <c r="L83" s="2"/>
      <c r="M83" s="2"/>
      <c r="N83" s="2"/>
      <c r="O83" s="2"/>
      <c r="P83" s="2"/>
      <c r="Q83" s="1"/>
      <c r="S83" s="2"/>
      <c r="T83" s="1"/>
      <c r="Y83" s="1"/>
      <c r="AB83" s="1"/>
      <c r="AF83" s="2"/>
      <c r="AG83" s="1"/>
      <c r="AI83" s="2"/>
      <c r="AJ83" s="1"/>
      <c r="AN83" s="2"/>
      <c r="AQ83" s="2"/>
      <c r="AV83" s="2"/>
      <c r="AY83" s="2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1:159" x14ac:dyDescent="0.25">
      <c r="A84" s="1"/>
      <c r="D84" s="1"/>
      <c r="G84" s="2"/>
      <c r="H84" s="2"/>
      <c r="I84" s="2"/>
      <c r="J84" s="2"/>
      <c r="K84" s="2"/>
      <c r="L84" s="2"/>
      <c r="M84" s="2"/>
      <c r="N84" s="2"/>
      <c r="O84" s="2"/>
      <c r="P84" s="2"/>
      <c r="Q84" s="1"/>
      <c r="S84" s="2"/>
      <c r="T84" s="1"/>
      <c r="Y84" s="1"/>
      <c r="AB84" s="1"/>
      <c r="AF84" s="2"/>
      <c r="AG84" s="1"/>
      <c r="AI84" s="2"/>
      <c r="AJ84" s="1"/>
      <c r="AN84" s="2"/>
      <c r="AQ84" s="2"/>
      <c r="AV84" s="2"/>
      <c r="AY84" s="2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1:159" x14ac:dyDescent="0.25">
      <c r="A85" s="1"/>
      <c r="D85" s="1"/>
      <c r="G85" s="2"/>
      <c r="H85" s="2"/>
      <c r="I85" s="2"/>
      <c r="J85" s="2"/>
      <c r="K85" s="2"/>
      <c r="L85" s="2"/>
      <c r="M85" s="2"/>
      <c r="N85" s="2"/>
      <c r="O85" s="2"/>
      <c r="P85" s="2"/>
      <c r="Q85" s="1"/>
      <c r="S85" s="2"/>
      <c r="T85" s="1"/>
      <c r="Y85" s="1"/>
      <c r="AB85" s="1"/>
      <c r="AF85" s="2"/>
      <c r="AG85" s="1"/>
      <c r="AI85" s="2"/>
      <c r="AJ85" s="1"/>
      <c r="AN85" s="2"/>
      <c r="AQ85" s="2"/>
      <c r="AV85" s="2"/>
      <c r="AY85" s="2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1:159" x14ac:dyDescent="0.25">
      <c r="A86" s="1"/>
      <c r="D86" s="1"/>
      <c r="G86" s="2"/>
      <c r="H86" s="2"/>
      <c r="I86" s="2"/>
      <c r="J86" s="2"/>
      <c r="K86" s="2"/>
      <c r="L86" s="2"/>
      <c r="M86" s="2"/>
      <c r="N86" s="2"/>
      <c r="O86" s="2"/>
      <c r="P86" s="2"/>
      <c r="Q86" s="1"/>
      <c r="S86" s="2"/>
      <c r="T86" s="1"/>
      <c r="Y86" s="1"/>
      <c r="AB86" s="1"/>
      <c r="AF86" s="2"/>
      <c r="AG86" s="1"/>
      <c r="AI86" s="2"/>
      <c r="AJ86" s="1"/>
      <c r="AN86" s="2"/>
      <c r="AQ86" s="2"/>
      <c r="AV86" s="2"/>
      <c r="AY86" s="2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1:159" x14ac:dyDescent="0.25">
      <c r="A87" s="1"/>
      <c r="D87" s="1"/>
      <c r="G87" s="2"/>
      <c r="H87" s="2"/>
      <c r="I87" s="2"/>
      <c r="J87" s="2"/>
      <c r="K87" s="2"/>
      <c r="L87" s="2"/>
      <c r="M87" s="2"/>
      <c r="N87" s="2"/>
      <c r="O87" s="2"/>
      <c r="P87" s="2"/>
      <c r="Q87" s="1"/>
      <c r="S87" s="2"/>
      <c r="T87" s="1"/>
      <c r="Y87" s="1"/>
      <c r="AB87" s="1"/>
      <c r="AF87" s="2"/>
      <c r="AG87" s="1"/>
      <c r="AI87" s="2"/>
      <c r="AJ87" s="1"/>
      <c r="AN87" s="2"/>
      <c r="AQ87" s="2"/>
      <c r="AV87" s="2"/>
      <c r="AY87" s="2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1:159" x14ac:dyDescent="0.25">
      <c r="A88" s="1"/>
      <c r="D88" s="1"/>
      <c r="G88" s="2"/>
      <c r="H88" s="2"/>
      <c r="I88" s="2"/>
      <c r="J88" s="2"/>
      <c r="K88" s="2"/>
      <c r="L88" s="2"/>
      <c r="M88" s="2"/>
      <c r="N88" s="2"/>
      <c r="O88" s="2"/>
      <c r="P88" s="2"/>
      <c r="Q88" s="1"/>
      <c r="S88" s="2"/>
      <c r="T88" s="1"/>
      <c r="Y88" s="1"/>
      <c r="AB88" s="1"/>
      <c r="AF88" s="2"/>
      <c r="AG88" s="1"/>
      <c r="AI88" s="2"/>
      <c r="AJ88" s="1"/>
      <c r="AN88" s="2"/>
      <c r="AQ88" s="2"/>
      <c r="AV88" s="2"/>
      <c r="AY88" s="2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1:159" x14ac:dyDescent="0.25">
      <c r="A89" s="1"/>
      <c r="D89" s="1"/>
      <c r="G89" s="2"/>
      <c r="H89" s="2"/>
      <c r="I89" s="2"/>
      <c r="J89" s="2"/>
      <c r="K89" s="2"/>
      <c r="L89" s="2"/>
      <c r="M89" s="2"/>
      <c r="N89" s="2"/>
      <c r="O89" s="2"/>
      <c r="P89" s="2"/>
      <c r="Q89" s="1"/>
      <c r="S89" s="2"/>
      <c r="T89" s="1"/>
      <c r="Y89" s="1"/>
      <c r="AB89" s="1"/>
      <c r="AF89" s="2"/>
      <c r="AG89" s="1"/>
      <c r="AI89" s="2"/>
      <c r="AJ89" s="1"/>
      <c r="AN89" s="2"/>
      <c r="AQ89" s="2"/>
      <c r="AV89" s="2"/>
      <c r="AY89" s="2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1:159" x14ac:dyDescent="0.25">
      <c r="A90" s="1"/>
      <c r="D90" s="1"/>
      <c r="G90" s="2"/>
      <c r="H90" s="2"/>
      <c r="I90" s="2"/>
      <c r="J90" s="2"/>
      <c r="K90" s="2"/>
      <c r="L90" s="2"/>
      <c r="M90" s="2"/>
      <c r="N90" s="2"/>
      <c r="O90" s="2"/>
      <c r="P90" s="2"/>
      <c r="Q90" s="1"/>
      <c r="S90" s="2"/>
      <c r="T90" s="1"/>
      <c r="Y90" s="1"/>
      <c r="AB90" s="1"/>
      <c r="AF90" s="2"/>
      <c r="AG90" s="1"/>
      <c r="AI90" s="2"/>
      <c r="AJ90" s="1"/>
      <c r="AN90" s="2"/>
      <c r="AQ90" s="2"/>
      <c r="AV90" s="2"/>
      <c r="AY90" s="2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1:159" x14ac:dyDescent="0.25">
      <c r="A91" s="3"/>
      <c r="D91" s="1"/>
      <c r="G91" s="2"/>
      <c r="H91" s="2"/>
      <c r="I91" s="2"/>
      <c r="J91" s="2"/>
      <c r="K91" s="2"/>
      <c r="L91" s="2"/>
      <c r="M91" s="2"/>
      <c r="N91" s="2"/>
      <c r="O91" s="2"/>
      <c r="P91" s="2"/>
      <c r="Q91" s="1"/>
      <c r="S91" s="2"/>
      <c r="T91" s="1"/>
      <c r="Y91" s="1"/>
      <c r="AB91" s="1"/>
      <c r="AF91" s="2"/>
      <c r="AG91" s="1"/>
      <c r="AI91" s="2"/>
      <c r="AJ91" s="1"/>
      <c r="AN91" s="2"/>
      <c r="AQ91" s="2"/>
      <c r="AV91" s="2"/>
      <c r="AY91" s="2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1:159" x14ac:dyDescent="0.25">
      <c r="A92" s="3"/>
      <c r="D92" s="1"/>
      <c r="G92" s="2"/>
      <c r="H92" s="2"/>
      <c r="I92" s="2"/>
      <c r="J92" s="2"/>
      <c r="K92" s="2"/>
      <c r="L92" s="2"/>
      <c r="M92" s="2"/>
      <c r="N92" s="2"/>
      <c r="O92" s="2"/>
      <c r="P92" s="2"/>
      <c r="Q92" s="1"/>
      <c r="S92" s="2"/>
      <c r="T92" s="1"/>
      <c r="Y92" s="1"/>
      <c r="AB92" s="1"/>
      <c r="AF92" s="2"/>
      <c r="AG92" s="1"/>
      <c r="AI92" s="2"/>
      <c r="AJ92" s="1"/>
      <c r="AN92" s="2"/>
      <c r="AQ92" s="2"/>
      <c r="AV92" s="2"/>
      <c r="AY92" s="2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1:159" x14ac:dyDescent="0.25">
      <c r="A93" s="3"/>
      <c r="D93" s="1"/>
      <c r="G93" s="2"/>
      <c r="H93" s="2"/>
      <c r="I93" s="2"/>
      <c r="J93" s="2"/>
      <c r="K93" s="2"/>
      <c r="L93" s="2"/>
      <c r="M93" s="2"/>
      <c r="N93" s="2"/>
      <c r="O93" s="2"/>
      <c r="P93" s="2"/>
      <c r="Q93" s="1"/>
      <c r="S93" s="2"/>
      <c r="T93" s="1"/>
      <c r="Y93" s="1"/>
      <c r="AB93" s="1"/>
      <c r="AF93" s="2"/>
      <c r="AG93" s="1"/>
      <c r="AI93" s="2"/>
      <c r="AJ93" s="1"/>
      <c r="AN93" s="2"/>
      <c r="AQ93" s="2"/>
      <c r="AV93" s="2"/>
      <c r="AY93" s="2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1:159" x14ac:dyDescent="0.25">
      <c r="A94" s="3"/>
      <c r="D94" s="1"/>
      <c r="G94" s="2"/>
      <c r="H94" s="2"/>
      <c r="I94" s="2"/>
      <c r="J94" s="2"/>
      <c r="K94" s="2"/>
      <c r="L94" s="2"/>
      <c r="M94" s="2"/>
      <c r="N94" s="2"/>
      <c r="O94" s="2"/>
      <c r="P94" s="2"/>
      <c r="Q94" s="1"/>
      <c r="S94" s="2"/>
      <c r="T94" s="1"/>
      <c r="Y94" s="1"/>
      <c r="AB94" s="1"/>
      <c r="AF94" s="2"/>
      <c r="AG94" s="1"/>
      <c r="AI94" s="2"/>
      <c r="AJ94" s="1"/>
      <c r="AN94" s="2"/>
      <c r="AQ94" s="2"/>
      <c r="AV94" s="2"/>
      <c r="AY94" s="2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1:159" x14ac:dyDescent="0.25">
      <c r="A95" s="3"/>
      <c r="D95" s="1"/>
      <c r="G95" s="2"/>
      <c r="H95" s="2"/>
      <c r="I95" s="2"/>
      <c r="J95" s="2"/>
      <c r="K95" s="2"/>
      <c r="L95" s="2"/>
      <c r="M95" s="2"/>
      <c r="N95" s="2"/>
      <c r="O95" s="2"/>
      <c r="P95" s="2"/>
      <c r="Q95" s="1"/>
      <c r="S95" s="2"/>
      <c r="T95" s="1"/>
      <c r="Y95" s="1"/>
      <c r="AB95" s="1"/>
      <c r="AF95" s="2"/>
      <c r="AG95" s="1"/>
      <c r="AI95" s="2"/>
      <c r="AJ95" s="1"/>
      <c r="AN95" s="2"/>
      <c r="AQ95" s="2"/>
      <c r="AV95" s="2"/>
      <c r="AY95" s="2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1:159" x14ac:dyDescent="0.25">
      <c r="A96" s="3"/>
      <c r="D96" s="1"/>
      <c r="G96" s="2"/>
      <c r="H96" s="2"/>
      <c r="I96" s="2"/>
      <c r="J96" s="2"/>
      <c r="K96" s="2"/>
      <c r="L96" s="2"/>
      <c r="M96" s="2"/>
      <c r="N96" s="2"/>
      <c r="O96" s="2"/>
      <c r="P96" s="2"/>
      <c r="Q96" s="1"/>
      <c r="S96" s="2"/>
      <c r="T96" s="1"/>
      <c r="Y96" s="1"/>
      <c r="AB96" s="1"/>
      <c r="AF96" s="2"/>
      <c r="AG96" s="1"/>
      <c r="AI96" s="2"/>
      <c r="AJ96" s="1"/>
      <c r="AN96" s="2"/>
      <c r="AQ96" s="2"/>
      <c r="AV96" s="2"/>
      <c r="AY96" s="2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1:159" x14ac:dyDescent="0.25">
      <c r="A97" s="3"/>
      <c r="D97" s="1"/>
      <c r="G97" s="2"/>
      <c r="H97" s="2"/>
      <c r="I97" s="2"/>
      <c r="J97" s="2"/>
      <c r="K97" s="2"/>
      <c r="L97" s="2"/>
      <c r="M97" s="2"/>
      <c r="N97" s="2"/>
      <c r="O97" s="2"/>
      <c r="P97" s="2"/>
      <c r="Q97" s="1"/>
      <c r="S97" s="2"/>
      <c r="T97" s="1"/>
      <c r="Y97" s="1"/>
      <c r="AB97" s="1"/>
      <c r="AF97" s="2"/>
      <c r="AG97" s="1"/>
      <c r="AI97" s="2"/>
      <c r="AJ97" s="1"/>
      <c r="AN97" s="2"/>
      <c r="AQ97" s="2"/>
      <c r="AV97" s="2"/>
      <c r="AY97" s="2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1:159" x14ac:dyDescent="0.25">
      <c r="A98" s="3"/>
      <c r="D98" s="1"/>
      <c r="G98" s="2"/>
      <c r="H98" s="2"/>
      <c r="I98" s="2"/>
      <c r="J98" s="2"/>
      <c r="K98" s="2"/>
      <c r="L98" s="2"/>
      <c r="M98" s="2"/>
      <c r="N98" s="2"/>
      <c r="O98" s="2"/>
      <c r="P98" s="2"/>
      <c r="Q98" s="1"/>
      <c r="S98" s="2"/>
      <c r="T98" s="1"/>
      <c r="Y98" s="1"/>
      <c r="AB98" s="1"/>
      <c r="AF98" s="2"/>
      <c r="AG98" s="1"/>
      <c r="AI98" s="2"/>
      <c r="AJ98" s="1"/>
      <c r="AN98" s="2"/>
      <c r="AQ98" s="2"/>
      <c r="AV98" s="2"/>
      <c r="AY98" s="2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1:159" x14ac:dyDescent="0.25">
      <c r="A99" s="3"/>
      <c r="D99" s="1"/>
      <c r="G99" s="2"/>
      <c r="H99" s="2"/>
      <c r="I99" s="2"/>
      <c r="J99" s="2"/>
      <c r="K99" s="2"/>
      <c r="L99" s="2"/>
      <c r="M99" s="2"/>
      <c r="N99" s="2"/>
      <c r="O99" s="2"/>
      <c r="P99" s="2"/>
      <c r="Q99" s="1"/>
      <c r="S99" s="2"/>
      <c r="T99" s="1"/>
      <c r="Y99" s="1"/>
      <c r="AB99" s="1"/>
      <c r="AF99" s="2"/>
      <c r="AG99" s="1"/>
      <c r="AI99" s="2"/>
      <c r="AJ99" s="1"/>
      <c r="AN99" s="2"/>
      <c r="AQ99" s="2"/>
      <c r="AV99" s="2"/>
      <c r="AY99" s="2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1:159" x14ac:dyDescent="0.25">
      <c r="A100" s="3"/>
      <c r="D100" s="1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1"/>
      <c r="S100" s="2"/>
      <c r="T100" s="1"/>
      <c r="Y100" s="1"/>
      <c r="AB100" s="1"/>
      <c r="AF100" s="2"/>
      <c r="AG100" s="1"/>
      <c r="AI100" s="2"/>
      <c r="AJ100" s="1"/>
      <c r="AN100" s="2"/>
      <c r="AQ100" s="2"/>
      <c r="AV100" s="2"/>
      <c r="AY100" s="2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1:159" x14ac:dyDescent="0.25">
      <c r="A101" s="3"/>
      <c r="D101" s="1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1"/>
      <c r="S101" s="2"/>
      <c r="T101" s="1"/>
      <c r="Y101" s="1"/>
      <c r="AB101" s="1"/>
      <c r="AF101" s="2"/>
      <c r="AG101" s="1"/>
      <c r="AI101" s="2"/>
      <c r="AJ101" s="1"/>
      <c r="AN101" s="2"/>
      <c r="AQ101" s="2"/>
      <c r="AV101" s="2"/>
      <c r="AY101" s="2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1:159" x14ac:dyDescent="0.25">
      <c r="A102" s="3"/>
      <c r="D102" s="1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1"/>
      <c r="S102" s="2"/>
      <c r="T102" s="1"/>
      <c r="Y102" s="1"/>
      <c r="AB102" s="1"/>
      <c r="AF102" s="2"/>
      <c r="AG102" s="1"/>
      <c r="AI102" s="2"/>
      <c r="AJ102" s="1"/>
      <c r="AN102" s="2"/>
      <c r="AQ102" s="2"/>
      <c r="AV102" s="2"/>
      <c r="AY102" s="2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1:159" x14ac:dyDescent="0.25">
      <c r="A103" s="3"/>
      <c r="D103" s="1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1"/>
      <c r="S103" s="2"/>
      <c r="T103" s="1"/>
      <c r="Y103" s="1"/>
      <c r="AB103" s="1"/>
      <c r="AF103" s="2"/>
      <c r="AG103" s="1"/>
      <c r="AI103" s="2"/>
      <c r="AJ103" s="1"/>
      <c r="AN103" s="2"/>
      <c r="AQ103" s="2"/>
      <c r="AV103" s="2"/>
      <c r="AY103" s="2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1:159" x14ac:dyDescent="0.25">
      <c r="A104" s="3"/>
      <c r="D104" s="1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1"/>
      <c r="S104" s="2"/>
      <c r="T104" s="1"/>
      <c r="Y104" s="1"/>
      <c r="AB104" s="1"/>
      <c r="AF104" s="2"/>
      <c r="AG104" s="1"/>
      <c r="AI104" s="2"/>
      <c r="AJ104" s="1"/>
      <c r="AN104" s="2"/>
      <c r="AQ104" s="2"/>
      <c r="AV104" s="2"/>
      <c r="AY104" s="2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1:159" x14ac:dyDescent="0.25">
      <c r="A105" s="3"/>
      <c r="D105" s="1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1"/>
      <c r="S105" s="2"/>
      <c r="T105" s="1"/>
      <c r="Y105" s="1"/>
      <c r="AB105" s="1"/>
      <c r="AF105" s="2"/>
      <c r="AG105" s="1"/>
      <c r="AI105" s="2"/>
      <c r="AJ105" s="1"/>
      <c r="AN105" s="2"/>
      <c r="AQ105" s="2"/>
      <c r="AV105" s="2"/>
      <c r="AY105" s="2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1:159" x14ac:dyDescent="0.25">
      <c r="A106" s="3"/>
      <c r="D106" s="1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1"/>
      <c r="S106" s="2"/>
      <c r="T106" s="1"/>
      <c r="Y106" s="1"/>
      <c r="AB106" s="1"/>
      <c r="AF106" s="2"/>
      <c r="AG106" s="1"/>
      <c r="AI106" s="2"/>
      <c r="AJ106" s="1"/>
      <c r="AN106" s="2"/>
      <c r="AQ106" s="2"/>
      <c r="AV106" s="2"/>
      <c r="AY106" s="2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1:159" x14ac:dyDescent="0.25">
      <c r="A107" s="3"/>
      <c r="D107" s="1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1"/>
      <c r="S107" s="2"/>
      <c r="T107" s="1"/>
      <c r="Y107" s="1"/>
      <c r="AB107" s="1"/>
      <c r="AF107" s="2"/>
      <c r="AG107" s="1"/>
      <c r="AI107" s="2"/>
      <c r="AJ107" s="1"/>
      <c r="AN107" s="2"/>
      <c r="AQ107" s="2"/>
      <c r="AV107" s="2"/>
      <c r="AY107" s="2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1:159" x14ac:dyDescent="0.25">
      <c r="A108" s="3"/>
      <c r="D108" s="1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1"/>
      <c r="S108" s="2"/>
      <c r="T108" s="1"/>
      <c r="Y108" s="1"/>
      <c r="AB108" s="1"/>
      <c r="AF108" s="2"/>
      <c r="AG108" s="1"/>
      <c r="AI108" s="2"/>
      <c r="AJ108" s="1"/>
      <c r="AN108" s="2"/>
      <c r="AQ108" s="2"/>
      <c r="AV108" s="2"/>
      <c r="AY108" s="2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1:159" x14ac:dyDescent="0.25">
      <c r="A109" s="3"/>
      <c r="D109" s="1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1"/>
      <c r="S109" s="2"/>
      <c r="T109" s="1"/>
      <c r="Y109" s="1"/>
      <c r="AB109" s="1"/>
      <c r="AF109" s="2"/>
      <c r="AG109" s="1"/>
      <c r="AI109" s="2"/>
      <c r="AJ109" s="1"/>
      <c r="AN109" s="2"/>
      <c r="AQ109" s="2"/>
      <c r="AV109" s="2"/>
      <c r="AY109" s="2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1:159" x14ac:dyDescent="0.25">
      <c r="A110" s="3"/>
      <c r="D110" s="1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1"/>
      <c r="S110" s="2"/>
      <c r="T110" s="1"/>
      <c r="Y110" s="1"/>
      <c r="AB110" s="1"/>
      <c r="AF110" s="2"/>
      <c r="AG110" s="1"/>
      <c r="AI110" s="2"/>
      <c r="AJ110" s="1"/>
      <c r="AN110" s="2"/>
      <c r="AQ110" s="2"/>
      <c r="AV110" s="2"/>
      <c r="AY110" s="2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1:159" x14ac:dyDescent="0.25">
      <c r="A111" s="3"/>
      <c r="D111" s="1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1"/>
      <c r="S111" s="2"/>
      <c r="T111" s="1"/>
      <c r="Y111" s="1"/>
      <c r="AB111" s="1"/>
      <c r="AF111" s="2"/>
      <c r="AG111" s="1"/>
      <c r="AI111" s="2"/>
      <c r="AJ111" s="1"/>
      <c r="AN111" s="2"/>
      <c r="AQ111" s="2"/>
      <c r="AV111" s="2"/>
      <c r="AY111" s="2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1:159" x14ac:dyDescent="0.25">
      <c r="A112" s="3"/>
      <c r="D112" s="1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1"/>
      <c r="S112" s="2"/>
      <c r="T112" s="1"/>
      <c r="Y112" s="1"/>
      <c r="AB112" s="1"/>
      <c r="AF112" s="2"/>
      <c r="AG112" s="1"/>
      <c r="AI112" s="2"/>
      <c r="AJ112" s="1"/>
      <c r="AN112" s="2"/>
      <c r="AQ112" s="2"/>
      <c r="AV112" s="2"/>
      <c r="AY112" s="2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1:159" x14ac:dyDescent="0.25">
      <c r="A113" s="3"/>
      <c r="D113" s="1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1"/>
      <c r="S113" s="2"/>
      <c r="T113" s="1"/>
      <c r="Y113" s="1"/>
      <c r="AB113" s="1"/>
      <c r="AF113" s="2"/>
      <c r="AG113" s="1"/>
      <c r="AI113" s="2"/>
      <c r="AJ113" s="1"/>
      <c r="AN113" s="2"/>
      <c r="AQ113" s="2"/>
      <c r="AV113" s="2"/>
      <c r="AY113" s="2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1:159" x14ac:dyDescent="0.25">
      <c r="A114" s="3"/>
      <c r="D114" s="1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1"/>
      <c r="S114" s="2"/>
      <c r="T114" s="1"/>
      <c r="Y114" s="1"/>
      <c r="AB114" s="1"/>
      <c r="AF114" s="2"/>
      <c r="AG114" s="1"/>
      <c r="AI114" s="2"/>
      <c r="AJ114" s="1"/>
      <c r="AN114" s="2"/>
      <c r="AQ114" s="2"/>
      <c r="AV114" s="2"/>
      <c r="AY114" s="2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1:159" x14ac:dyDescent="0.25">
      <c r="A115" s="3"/>
      <c r="D115" s="1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1"/>
      <c r="S115" s="2"/>
      <c r="T115" s="1"/>
      <c r="Y115" s="1"/>
      <c r="AB115" s="1"/>
      <c r="AF115" s="2"/>
      <c r="AG115" s="1"/>
      <c r="AI115" s="2"/>
      <c r="AJ115" s="1"/>
      <c r="AN115" s="2"/>
      <c r="AQ115" s="2"/>
      <c r="AV115" s="2"/>
      <c r="AY115" s="2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1:159" x14ac:dyDescent="0.25">
      <c r="A116" s="3"/>
      <c r="D116" s="1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1"/>
      <c r="S116" s="2"/>
      <c r="T116" s="1"/>
      <c r="Y116" s="1"/>
      <c r="AB116" s="1"/>
      <c r="AF116" s="2"/>
      <c r="AG116" s="1"/>
      <c r="AI116" s="2"/>
      <c r="AJ116" s="1"/>
      <c r="AN116" s="2"/>
      <c r="AQ116" s="2"/>
      <c r="AV116" s="2"/>
      <c r="AY116" s="2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1:159" x14ac:dyDescent="0.25">
      <c r="A117" s="3"/>
      <c r="D117" s="1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1"/>
      <c r="S117" s="2"/>
      <c r="T117" s="1"/>
      <c r="Y117" s="1"/>
      <c r="AB117" s="1"/>
      <c r="AF117" s="2"/>
      <c r="AG117" s="1"/>
      <c r="AI117" s="2"/>
      <c r="AJ117" s="1"/>
      <c r="AN117" s="2"/>
      <c r="AQ117" s="2"/>
      <c r="AV117" s="2"/>
      <c r="AY117" s="2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1:159" x14ac:dyDescent="0.25">
      <c r="A118" s="3"/>
      <c r="D118" s="1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1"/>
      <c r="S118" s="2"/>
      <c r="T118" s="1"/>
      <c r="Y118" s="1"/>
      <c r="AB118" s="1"/>
      <c r="AF118" s="2"/>
      <c r="AG118" s="1"/>
      <c r="AI118" s="2"/>
      <c r="AJ118" s="1"/>
      <c r="AN118" s="2"/>
      <c r="AQ118" s="2"/>
      <c r="AV118" s="2"/>
      <c r="AY118" s="2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1:159" x14ac:dyDescent="0.25">
      <c r="A119" s="3"/>
      <c r="D119" s="1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1"/>
      <c r="S119" s="2"/>
      <c r="T119" s="1"/>
      <c r="Y119" s="1"/>
      <c r="AB119" s="1"/>
      <c r="AF119" s="2"/>
      <c r="AG119" s="1"/>
      <c r="AI119" s="2"/>
      <c r="AJ119" s="1"/>
      <c r="AN119" s="2"/>
      <c r="AQ119" s="2"/>
      <c r="AV119" s="2"/>
      <c r="AY119" s="2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1:159" x14ac:dyDescent="0.25">
      <c r="A120" s="3"/>
      <c r="D120" s="1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1"/>
      <c r="S120" s="2"/>
      <c r="T120" s="1"/>
      <c r="Y120" s="1"/>
      <c r="AB120" s="1"/>
      <c r="AF120" s="2"/>
      <c r="AG120" s="1"/>
      <c r="AI120" s="2"/>
      <c r="AJ120" s="1"/>
      <c r="AN120" s="2"/>
      <c r="AQ120" s="2"/>
      <c r="AV120" s="2"/>
      <c r="AY120" s="2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1:159" x14ac:dyDescent="0.25">
      <c r="A121" s="3"/>
      <c r="D121" s="1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1"/>
      <c r="S121" s="2"/>
      <c r="T121" s="1"/>
      <c r="Y121" s="1"/>
      <c r="AB121" s="1"/>
      <c r="AF121" s="2"/>
      <c r="AG121" s="1"/>
      <c r="AI121" s="2"/>
      <c r="AJ121" s="1"/>
      <c r="AN121" s="2"/>
      <c r="AQ121" s="2"/>
      <c r="AV121" s="2"/>
      <c r="AY121" s="2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1:159" x14ac:dyDescent="0.25">
      <c r="A122" s="3"/>
      <c r="D122" s="1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1"/>
      <c r="S122" s="2"/>
      <c r="T122" s="1"/>
      <c r="Y122" s="1"/>
      <c r="AB122" s="1"/>
      <c r="AF122" s="2"/>
      <c r="AG122" s="1"/>
      <c r="AI122" s="2"/>
      <c r="AJ122" s="1"/>
      <c r="AN122" s="2"/>
      <c r="AQ122" s="2"/>
      <c r="AV122" s="2"/>
      <c r="AY122" s="2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1:159" x14ac:dyDescent="0.25">
      <c r="A123" s="3"/>
      <c r="D123" s="1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1"/>
      <c r="S123" s="2"/>
      <c r="T123" s="1"/>
      <c r="Y123" s="1"/>
      <c r="AB123" s="1"/>
      <c r="AF123" s="2"/>
      <c r="AG123" s="1"/>
      <c r="AI123" s="2"/>
      <c r="AJ123" s="1"/>
      <c r="AN123" s="2"/>
      <c r="AQ123" s="2"/>
      <c r="AV123" s="2"/>
      <c r="AY123" s="2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1:159" x14ac:dyDescent="0.25">
      <c r="A124" s="1"/>
      <c r="D124" s="1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1"/>
      <c r="S124" s="2"/>
      <c r="T124" s="1"/>
      <c r="Y124" s="1"/>
      <c r="AB124" s="1"/>
      <c r="AF124" s="2"/>
      <c r="AG124" s="1"/>
      <c r="AI124" s="2"/>
      <c r="AJ124" s="1"/>
      <c r="AN124" s="2"/>
      <c r="AQ124" s="2"/>
      <c r="AV124" s="2"/>
      <c r="AY124" s="2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1:159" x14ac:dyDescent="0.25">
      <c r="A125" s="1"/>
      <c r="D125" s="1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1"/>
      <c r="S125" s="2"/>
      <c r="T125" s="1"/>
      <c r="Y125" s="1"/>
      <c r="AB125" s="1"/>
      <c r="AF125" s="2"/>
      <c r="AG125" s="1"/>
      <c r="AI125" s="2"/>
      <c r="AJ125" s="1"/>
      <c r="AN125" s="2"/>
      <c r="AQ125" s="2"/>
      <c r="AV125" s="2"/>
      <c r="AY125" s="2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1:159" x14ac:dyDescent="0.25">
      <c r="A126" s="1"/>
      <c r="D126" s="1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1"/>
      <c r="S126" s="2"/>
      <c r="T126" s="1"/>
      <c r="Y126" s="1"/>
      <c r="AB126" s="1"/>
      <c r="AF126" s="2"/>
      <c r="AG126" s="1"/>
      <c r="AI126" s="2"/>
      <c r="AJ126" s="1"/>
      <c r="AN126" s="2"/>
      <c r="AQ126" s="2"/>
      <c r="AV126" s="2"/>
      <c r="AY126" s="2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1:159" x14ac:dyDescent="0.25">
      <c r="A127" s="1"/>
      <c r="D127" s="1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1"/>
      <c r="S127" s="2"/>
      <c r="T127" s="1"/>
      <c r="Y127" s="1"/>
      <c r="AB127" s="1"/>
      <c r="AF127" s="2"/>
      <c r="AG127" s="1"/>
      <c r="AI127" s="2"/>
      <c r="AJ127" s="1"/>
      <c r="AN127" s="2"/>
      <c r="AQ127" s="2"/>
      <c r="AV127" s="2"/>
      <c r="AY127" s="2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1:159" x14ac:dyDescent="0.25">
      <c r="A128" s="1"/>
      <c r="D128" s="1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1"/>
      <c r="S128" s="2"/>
      <c r="T128" s="1"/>
      <c r="Y128" s="1"/>
      <c r="AB128" s="1"/>
      <c r="AF128" s="2"/>
      <c r="AG128" s="1"/>
      <c r="AI128" s="2"/>
      <c r="AJ128" s="1"/>
      <c r="AN128" s="2"/>
      <c r="AQ128" s="2"/>
      <c r="AV128" s="2"/>
      <c r="AY128" s="2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1:159" x14ac:dyDescent="0.25">
      <c r="A129" s="1"/>
      <c r="D129" s="1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1"/>
      <c r="S129" s="2"/>
      <c r="T129" s="1"/>
      <c r="Y129" s="1"/>
      <c r="AB129" s="1"/>
      <c r="AF129" s="2"/>
      <c r="AG129" s="1"/>
      <c r="AI129" s="2"/>
      <c r="AJ129" s="1"/>
      <c r="AN129" s="2"/>
      <c r="AQ129" s="2"/>
      <c r="AV129" s="2"/>
      <c r="AY129" s="2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1:159" x14ac:dyDescent="0.25">
      <c r="A130" s="1"/>
      <c r="D130" s="1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1"/>
      <c r="S130" s="2"/>
      <c r="T130" s="1"/>
      <c r="Y130" s="1"/>
      <c r="AB130" s="1"/>
      <c r="AF130" s="2"/>
      <c r="AG130" s="1"/>
      <c r="AI130" s="2"/>
      <c r="AJ130" s="1"/>
      <c r="AN130" s="2"/>
      <c r="AQ130" s="2"/>
      <c r="AV130" s="2"/>
      <c r="AY130" s="2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1:159" x14ac:dyDescent="0.25">
      <c r="A131" s="1"/>
      <c r="D131" s="1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1"/>
      <c r="S131" s="2"/>
      <c r="T131" s="1"/>
      <c r="Y131" s="1"/>
      <c r="AB131" s="1"/>
      <c r="AF131" s="2"/>
      <c r="AG131" s="1"/>
      <c r="AI131" s="2"/>
      <c r="AJ131" s="1"/>
      <c r="AN131" s="2"/>
      <c r="AQ131" s="2"/>
      <c r="AV131" s="2"/>
      <c r="AY131" s="2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1:159" x14ac:dyDescent="0.25">
      <c r="A132" s="1"/>
      <c r="D132" s="1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1"/>
      <c r="S132" s="2"/>
      <c r="T132" s="1"/>
      <c r="Y132" s="1"/>
      <c r="AB132" s="1"/>
      <c r="AF132" s="2"/>
      <c r="AG132" s="1"/>
      <c r="AI132" s="2"/>
      <c r="AJ132" s="1"/>
      <c r="AN132" s="2"/>
      <c r="AQ132" s="2"/>
      <c r="AV132" s="2"/>
      <c r="AY132" s="2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45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R132"/>
  <sheetViews>
    <sheetView zoomScale="112" zoomScaleNormal="112" zoomScaleSheetLayoutView="100" workbookViewId="0">
      <pane xSplit="2" ySplit="5" topLeftCell="C21" activePane="bottomRight" state="frozen"/>
      <selection activeCell="Q23" sqref="Q23"/>
      <selection pane="topRight" activeCell="Q23" sqref="Q23"/>
      <selection pane="bottomLeft" activeCell="Q23" sqref="Q23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5" width="11.140625" style="2" customWidth="1"/>
    <col min="6" max="6" width="9.140625" style="2" customWidth="1"/>
    <col min="7" max="14" width="11.85546875" style="1" customWidth="1"/>
    <col min="15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29" width="9.140625" style="2" customWidth="1"/>
    <col min="30" max="30" width="10.28515625" style="1" customWidth="1"/>
    <col min="31" max="32" width="9.140625" style="2" customWidth="1"/>
    <col min="33" max="33" width="10.28515625" style="2" customWidth="1"/>
    <col min="34" max="34" width="10.42578125" style="2" customWidth="1"/>
    <col min="35" max="35" width="10.5703125" style="1" customWidth="1"/>
    <col min="36" max="36" width="10.42578125" style="2" customWidth="1"/>
    <col min="37" max="37" width="10" style="2" customWidth="1"/>
    <col min="38" max="38" width="11.5703125" style="1" customWidth="1"/>
    <col min="39" max="40" width="9.140625" style="2" customWidth="1"/>
    <col min="41" max="41" width="11.85546875" style="2" customWidth="1"/>
    <col min="42" max="42" width="11.28515625" style="2" customWidth="1"/>
    <col min="43" max="43" width="11.7109375" style="1" customWidth="1"/>
    <col min="44" max="44" width="9.140625" style="2" customWidth="1"/>
    <col min="45" max="45" width="10.85546875" style="2" customWidth="1"/>
    <col min="46" max="46" width="10.85546875" style="1" customWidth="1"/>
    <col min="47" max="47" width="11" style="2" customWidth="1"/>
    <col min="48" max="50" width="11.42578125" style="2" customWidth="1"/>
    <col min="51" max="78" width="9.140625" style="2" customWidth="1"/>
    <col min="79" max="79" width="12.42578125" style="2" customWidth="1"/>
    <col min="80" max="101" width="9.140625" style="2" customWidth="1"/>
    <col min="102" max="102" width="12.140625" style="2" customWidth="1"/>
    <col min="103" max="106" width="9.140625" style="2" customWidth="1"/>
    <col min="107" max="111" width="9.140625" style="2" hidden="1" customWidth="1"/>
    <col min="112" max="112" width="9.140625" style="2" customWidth="1"/>
    <col min="113" max="117" width="9.140625" style="2" hidden="1" customWidth="1"/>
    <col min="118" max="118" width="9.140625" style="2" customWidth="1"/>
    <col min="119" max="123" width="9.140625" style="2" hidden="1" customWidth="1"/>
    <col min="124" max="124" width="9.140625" style="2" customWidth="1"/>
    <col min="125" max="129" width="9.140625" style="2" hidden="1" customWidth="1"/>
    <col min="130" max="130" width="9.140625" style="2" customWidth="1"/>
    <col min="131" max="135" width="9.140625" style="2" hidden="1" customWidth="1"/>
    <col min="136" max="136" width="9.140625" style="1" customWidth="1"/>
    <col min="137" max="141" width="9.140625" style="1" hidden="1" customWidth="1"/>
    <col min="142" max="142" width="9.140625" style="1" customWidth="1"/>
    <col min="143" max="147" width="9.140625" style="1" hidden="1" customWidth="1"/>
    <col min="148" max="148" width="9.140625" style="1" customWidth="1"/>
    <col min="149" max="153" width="9.140625" style="1" hidden="1" customWidth="1"/>
    <col min="154" max="154" width="9.140625" style="1" customWidth="1"/>
    <col min="155" max="184" width="9.140625" style="2" customWidth="1"/>
    <col min="185" max="185" width="9.140625" style="2" hidden="1" customWidth="1"/>
    <col min="186" max="193" width="9.140625" style="2" customWidth="1"/>
    <col min="194" max="194" width="9.140625" style="2" hidden="1" customWidth="1"/>
    <col min="195" max="199" width="9.140625" style="2" customWidth="1"/>
    <col min="200" max="200" width="9.140625" style="2" hidden="1" customWidth="1"/>
    <col min="201" max="210" width="9.140625" style="2" customWidth="1"/>
    <col min="211" max="211" width="9.140625" style="2"/>
    <col min="212" max="214" width="8.85546875" style="2"/>
    <col min="215" max="215" width="12.7109375" style="2" bestFit="1" customWidth="1"/>
    <col min="216" max="16384" width="8.85546875" style="2"/>
  </cols>
  <sheetData>
    <row r="1" spans="1:186" ht="21" x14ac:dyDescent="0.35">
      <c r="A1" s="2" t="s">
        <v>53</v>
      </c>
      <c r="B1" s="7" t="s">
        <v>66</v>
      </c>
      <c r="AS1" s="3"/>
    </row>
    <row r="2" spans="1:186" ht="15.75" x14ac:dyDescent="0.25">
      <c r="A2" s="8" t="s">
        <v>49</v>
      </c>
      <c r="I2" s="1" t="str">
        <f>[1]GSVA_cur!$I$3</f>
        <v>As on 17.03.2025</v>
      </c>
    </row>
    <row r="3" spans="1:186" ht="15.75" x14ac:dyDescent="0.25">
      <c r="A3" s="8"/>
    </row>
    <row r="4" spans="1:186" ht="15.75" x14ac:dyDescent="0.25">
      <c r="A4" s="8"/>
      <c r="E4" s="9"/>
      <c r="F4" s="9" t="s">
        <v>57</v>
      </c>
      <c r="Q4" s="1"/>
      <c r="S4" s="2"/>
      <c r="X4" s="2"/>
      <c r="AD4" s="2"/>
      <c r="AI4" s="2"/>
      <c r="AL4" s="2"/>
      <c r="AQ4" s="2"/>
      <c r="AT4" s="2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</row>
    <row r="5" spans="1:186" ht="15.75" x14ac:dyDescent="0.25">
      <c r="A5" s="16" t="s">
        <v>0</v>
      </c>
      <c r="B5" s="17" t="s">
        <v>1</v>
      </c>
      <c r="C5" s="18" t="s">
        <v>21</v>
      </c>
      <c r="D5" s="18" t="s">
        <v>22</v>
      </c>
      <c r="E5" s="18" t="s">
        <v>23</v>
      </c>
      <c r="F5" s="18" t="s">
        <v>56</v>
      </c>
      <c r="G5" s="19" t="s">
        <v>65</v>
      </c>
      <c r="H5" s="19" t="s">
        <v>67</v>
      </c>
      <c r="I5" s="19" t="s">
        <v>68</v>
      </c>
      <c r="J5" s="19" t="s">
        <v>69</v>
      </c>
      <c r="K5" s="19" t="s">
        <v>70</v>
      </c>
      <c r="L5" s="19" t="s">
        <v>71</v>
      </c>
      <c r="M5" s="19" t="s">
        <v>72</v>
      </c>
      <c r="N5" s="19" t="s">
        <v>73</v>
      </c>
      <c r="O5" s="19" t="s">
        <v>74</v>
      </c>
      <c r="Q5" s="1"/>
      <c r="S5" s="2"/>
      <c r="X5" s="2"/>
      <c r="AD5" s="2"/>
      <c r="AI5" s="2"/>
      <c r="AL5" s="2"/>
      <c r="AQ5" s="2"/>
      <c r="AT5" s="2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</row>
    <row r="6" spans="1:186" s="14" customFormat="1" ht="15.75" x14ac:dyDescent="0.25">
      <c r="A6" s="20" t="s">
        <v>26</v>
      </c>
      <c r="B6" s="21" t="s">
        <v>2</v>
      </c>
      <c r="C6" s="22">
        <f>SUM(C7:C10)</f>
        <v>373362.66954238748</v>
      </c>
      <c r="D6" s="22">
        <f t="shared" ref="D6:M6" si="0">SUM(D7:D10)</f>
        <v>396443.24314915441</v>
      </c>
      <c r="E6" s="22">
        <f t="shared" si="0"/>
        <v>435268.76007902616</v>
      </c>
      <c r="F6" s="22">
        <f t="shared" si="0"/>
        <v>452811.03210000001</v>
      </c>
      <c r="G6" s="22">
        <f t="shared" si="0"/>
        <v>420256.09019422077</v>
      </c>
      <c r="H6" s="22">
        <f t="shared" si="0"/>
        <v>458523.80254596879</v>
      </c>
      <c r="I6" s="22">
        <f t="shared" si="0"/>
        <v>440955.70466690412</v>
      </c>
      <c r="J6" s="22">
        <f t="shared" si="0"/>
        <v>414289.23779694107</v>
      </c>
      <c r="K6" s="22">
        <f t="shared" si="0"/>
        <v>463946.28757739934</v>
      </c>
      <c r="L6" s="22">
        <f t="shared" si="0"/>
        <v>466363.23252616299</v>
      </c>
      <c r="M6" s="22">
        <f t="shared" si="0"/>
        <v>374213.34454758023</v>
      </c>
      <c r="N6" s="22">
        <f t="shared" ref="N6:O6" si="1">SUM(N7:N10)</f>
        <v>416046.1650952411</v>
      </c>
      <c r="O6" s="22">
        <f t="shared" si="1"/>
        <v>483555.43145411648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D6" s="15"/>
    </row>
    <row r="7" spans="1:186" ht="15.75" x14ac:dyDescent="0.25">
      <c r="A7" s="23">
        <v>1.1000000000000001</v>
      </c>
      <c r="B7" s="24" t="s">
        <v>59</v>
      </c>
      <c r="C7" s="34">
        <v>204303.98912990978</v>
      </c>
      <c r="D7" s="34">
        <v>235468.77993635947</v>
      </c>
      <c r="E7" s="34">
        <v>276327.00639392645</v>
      </c>
      <c r="F7" s="34">
        <v>291145.42589999997</v>
      </c>
      <c r="G7" s="27">
        <v>290468.53784936049</v>
      </c>
      <c r="H7" s="27">
        <v>295188.86185761431</v>
      </c>
      <c r="I7" s="27">
        <v>287378.10117563233</v>
      </c>
      <c r="J7" s="27">
        <v>268325.1565245688</v>
      </c>
      <c r="K7" s="27">
        <v>277714.83575851395</v>
      </c>
      <c r="L7" s="27">
        <v>286235.95141700405</v>
      </c>
      <c r="M7" s="27">
        <v>181304.41847941614</v>
      </c>
      <c r="N7" s="27">
        <v>262708.59782123973</v>
      </c>
      <c r="O7" s="27">
        <v>317172.091829132</v>
      </c>
      <c r="P7" s="4"/>
      <c r="Q7" s="3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1"/>
      <c r="GB7" s="1"/>
      <c r="GC7" s="1"/>
    </row>
    <row r="8" spans="1:186" ht="15.75" x14ac:dyDescent="0.25">
      <c r="A8" s="23">
        <v>1.2</v>
      </c>
      <c r="B8" s="24" t="s">
        <v>60</v>
      </c>
      <c r="C8" s="34">
        <v>83146.601993815217</v>
      </c>
      <c r="D8" s="34">
        <v>77253.758933955265</v>
      </c>
      <c r="E8" s="34">
        <v>75457.225224895257</v>
      </c>
      <c r="F8" s="34">
        <v>74929.486799999999</v>
      </c>
      <c r="G8" s="27">
        <v>43137.996399810516</v>
      </c>
      <c r="H8" s="27">
        <v>41818.27439886846</v>
      </c>
      <c r="I8" s="27">
        <v>48196.933291770576</v>
      </c>
      <c r="J8" s="27">
        <v>37035.863081679141</v>
      </c>
      <c r="K8" s="27">
        <v>38685.026470588236</v>
      </c>
      <c r="L8" s="27">
        <v>29113.875945305936</v>
      </c>
      <c r="M8" s="27">
        <v>28970.513427336497</v>
      </c>
      <c r="N8" s="27">
        <v>28433.314646110721</v>
      </c>
      <c r="O8" s="27">
        <v>30459.648578169625</v>
      </c>
      <c r="P8" s="4"/>
      <c r="Q8" s="3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1"/>
      <c r="GB8" s="1"/>
      <c r="GC8" s="1"/>
    </row>
    <row r="9" spans="1:186" ht="15.75" x14ac:dyDescent="0.25">
      <c r="A9" s="23">
        <v>1.3</v>
      </c>
      <c r="B9" s="24" t="s">
        <v>61</v>
      </c>
      <c r="C9" s="34">
        <v>79568.503200000006</v>
      </c>
      <c r="D9" s="34">
        <v>77109.315327506323</v>
      </c>
      <c r="E9" s="34">
        <v>76563.59238352222</v>
      </c>
      <c r="F9" s="34">
        <v>79474.845600000001</v>
      </c>
      <c r="G9" s="27">
        <v>79081.42510658456</v>
      </c>
      <c r="H9" s="27">
        <v>113546.16973125884</v>
      </c>
      <c r="I9" s="27">
        <v>97054.411827573917</v>
      </c>
      <c r="J9" s="27">
        <v>100538.90074845428</v>
      </c>
      <c r="K9" s="27">
        <v>138797.76393188853</v>
      </c>
      <c r="L9" s="27">
        <v>142631.40516385302</v>
      </c>
      <c r="M9" s="27">
        <v>155506.83086515978</v>
      </c>
      <c r="N9" s="27">
        <v>116305.52653373255</v>
      </c>
      <c r="O9" s="27">
        <v>126945.69104681486</v>
      </c>
      <c r="P9" s="4"/>
      <c r="Q9" s="3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1"/>
      <c r="GB9" s="1"/>
      <c r="GC9" s="1"/>
    </row>
    <row r="10" spans="1:186" ht="15.75" x14ac:dyDescent="0.25">
      <c r="A10" s="23">
        <v>1.4</v>
      </c>
      <c r="B10" s="24" t="s">
        <v>62</v>
      </c>
      <c r="C10" s="34">
        <v>6343.5752186624995</v>
      </c>
      <c r="D10" s="34">
        <v>6611.3889513333615</v>
      </c>
      <c r="E10" s="34">
        <v>6920.9360766822247</v>
      </c>
      <c r="F10" s="34">
        <v>7261.2737999999999</v>
      </c>
      <c r="G10" s="27">
        <v>7568.130838465182</v>
      </c>
      <c r="H10" s="27">
        <v>7970.4965582272516</v>
      </c>
      <c r="I10" s="27">
        <v>8326.2583719273243</v>
      </c>
      <c r="J10" s="27">
        <v>8389.3174422388547</v>
      </c>
      <c r="K10" s="27">
        <v>8748.6614164086695</v>
      </c>
      <c r="L10" s="27">
        <v>8382</v>
      </c>
      <c r="M10" s="27">
        <v>8431.5817756678243</v>
      </c>
      <c r="N10" s="27">
        <v>8598.7260941581189</v>
      </c>
      <c r="O10" s="27">
        <v>8978</v>
      </c>
      <c r="P10" s="4"/>
      <c r="Q10" s="3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1"/>
      <c r="GB10" s="1"/>
      <c r="GC10" s="1"/>
    </row>
    <row r="11" spans="1:186" ht="15.75" x14ac:dyDescent="0.25">
      <c r="A11" s="28" t="s">
        <v>31</v>
      </c>
      <c r="B11" s="24" t="s">
        <v>3</v>
      </c>
      <c r="C11" s="34">
        <v>5659.6909999999998</v>
      </c>
      <c r="D11" s="34">
        <v>3822.8603242712388</v>
      </c>
      <c r="E11" s="34">
        <v>7022.349131760302</v>
      </c>
      <c r="F11" s="34">
        <v>7742.0503599999993</v>
      </c>
      <c r="G11" s="27">
        <v>18743.062908574135</v>
      </c>
      <c r="H11" s="27">
        <v>4302.647524752475</v>
      </c>
      <c r="I11" s="27">
        <v>5190.4676701104381</v>
      </c>
      <c r="J11" s="27">
        <v>8748.3615359583473</v>
      </c>
      <c r="K11" s="27">
        <v>23241.569659442725</v>
      </c>
      <c r="L11" s="27">
        <v>18388.721717210297</v>
      </c>
      <c r="M11" s="27">
        <v>23173.59703819174</v>
      </c>
      <c r="N11" s="27">
        <v>32449.600050965153</v>
      </c>
      <c r="O11" s="27">
        <v>10189.578169626226</v>
      </c>
      <c r="P11" s="4"/>
      <c r="Q11" s="3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1"/>
      <c r="GB11" s="1"/>
      <c r="GC11" s="1"/>
    </row>
    <row r="12" spans="1:186" s="15" customFormat="1" ht="15.75" x14ac:dyDescent="0.25">
      <c r="A12" s="29"/>
      <c r="B12" s="30" t="s">
        <v>28</v>
      </c>
      <c r="C12" s="31">
        <f>C6+C11</f>
        <v>379022.36054238747</v>
      </c>
      <c r="D12" s="31">
        <f t="shared" ref="D12:M12" si="2">D6+D11</f>
        <v>400266.10347342567</v>
      </c>
      <c r="E12" s="31">
        <f t="shared" si="2"/>
        <v>442291.10921078647</v>
      </c>
      <c r="F12" s="31">
        <f t="shared" si="2"/>
        <v>460553.08246000001</v>
      </c>
      <c r="G12" s="31">
        <f t="shared" si="2"/>
        <v>438999.15310279489</v>
      </c>
      <c r="H12" s="31">
        <f t="shared" si="2"/>
        <v>462826.45007072127</v>
      </c>
      <c r="I12" s="31">
        <f t="shared" si="2"/>
        <v>446146.17233701458</v>
      </c>
      <c r="J12" s="31">
        <f t="shared" si="2"/>
        <v>423037.59933289944</v>
      </c>
      <c r="K12" s="31">
        <f t="shared" si="2"/>
        <v>487187.85723684204</v>
      </c>
      <c r="L12" s="31">
        <f t="shared" si="2"/>
        <v>484751.9542433733</v>
      </c>
      <c r="M12" s="31">
        <f t="shared" si="2"/>
        <v>397386.94158577197</v>
      </c>
      <c r="N12" s="31">
        <f t="shared" ref="N12:O12" si="3">N6+N11</f>
        <v>448495.76514620625</v>
      </c>
      <c r="O12" s="31">
        <f t="shared" si="3"/>
        <v>493745.00962374272</v>
      </c>
      <c r="P12" s="4"/>
      <c r="Q12" s="3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4"/>
      <c r="GB12" s="14"/>
      <c r="GC12" s="14"/>
    </row>
    <row r="13" spans="1:186" s="1" customFormat="1" ht="15.75" x14ac:dyDescent="0.25">
      <c r="A13" s="32" t="s">
        <v>32</v>
      </c>
      <c r="B13" s="33" t="s">
        <v>4</v>
      </c>
      <c r="C13" s="27">
        <v>15122.336534966214</v>
      </c>
      <c r="D13" s="27">
        <v>18343.411088403263</v>
      </c>
      <c r="E13" s="27">
        <v>14020.040062646434</v>
      </c>
      <c r="F13" s="27">
        <v>16087.2088</v>
      </c>
      <c r="G13" s="27">
        <v>22607.253150165798</v>
      </c>
      <c r="H13" s="27">
        <v>26178.454691183404</v>
      </c>
      <c r="I13" s="27">
        <v>26407.284467402922</v>
      </c>
      <c r="J13" s="27">
        <v>29350.564920273348</v>
      </c>
      <c r="K13" s="27">
        <v>26936.081269349845</v>
      </c>
      <c r="L13" s="27">
        <v>21760.748300359024</v>
      </c>
      <c r="M13" s="27">
        <v>19948.881173386239</v>
      </c>
      <c r="N13" s="27">
        <v>19002.236096069311</v>
      </c>
      <c r="O13" s="27">
        <v>19284.690177573575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D13" s="2"/>
    </row>
    <row r="14" spans="1:186" ht="30" x14ac:dyDescent="0.25">
      <c r="A14" s="28" t="s">
        <v>33</v>
      </c>
      <c r="B14" s="24" t="s">
        <v>5</v>
      </c>
      <c r="C14" s="34">
        <v>29545.325000000001</v>
      </c>
      <c r="D14" s="34">
        <v>30327.257968546706</v>
      </c>
      <c r="E14" s="34">
        <v>26916.036922596391</v>
      </c>
      <c r="F14" s="34">
        <v>25574.664000000001</v>
      </c>
      <c r="G14" s="27">
        <v>31694.905447655139</v>
      </c>
      <c r="H14" s="27">
        <v>34213.095426685526</v>
      </c>
      <c r="I14" s="27">
        <v>45061.745635910222</v>
      </c>
      <c r="J14" s="27">
        <v>43741.277904328017</v>
      </c>
      <c r="K14" s="27">
        <v>45597.145510835915</v>
      </c>
      <c r="L14" s="27">
        <v>46585.697425712322</v>
      </c>
      <c r="M14" s="27">
        <v>47334.198894636153</v>
      </c>
      <c r="N14" s="27">
        <v>47017.968019366759</v>
      </c>
      <c r="O14" s="27">
        <v>52850.417297901404</v>
      </c>
      <c r="P14" s="4"/>
      <c r="Q14" s="3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3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3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3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1"/>
      <c r="GB14" s="1"/>
      <c r="GC14" s="1"/>
    </row>
    <row r="15" spans="1:186" ht="15.75" x14ac:dyDescent="0.25">
      <c r="A15" s="28" t="s">
        <v>34</v>
      </c>
      <c r="B15" s="24" t="s">
        <v>6</v>
      </c>
      <c r="C15" s="34">
        <v>105135.31099113538</v>
      </c>
      <c r="D15" s="34">
        <v>105373.702545817</v>
      </c>
      <c r="E15" s="34">
        <v>81434.544870549129</v>
      </c>
      <c r="F15" s="34">
        <v>95937.992499999993</v>
      </c>
      <c r="G15" s="27">
        <v>107752.14400757935</v>
      </c>
      <c r="H15" s="27">
        <v>114874.03960396039</v>
      </c>
      <c r="I15" s="27">
        <v>133699.92073387958</v>
      </c>
      <c r="J15" s="27">
        <v>124732.34868206964</v>
      </c>
      <c r="K15" s="27">
        <v>121002.00247678018</v>
      </c>
      <c r="L15" s="27">
        <v>103563.43319838056</v>
      </c>
      <c r="M15" s="27">
        <v>122216.89619499752</v>
      </c>
      <c r="N15" s="27">
        <v>134944.7991335924</v>
      </c>
      <c r="O15" s="27">
        <v>144556.56463429777</v>
      </c>
      <c r="P15" s="4"/>
      <c r="Q15" s="3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3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3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3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1"/>
      <c r="GB15" s="1"/>
      <c r="GC15" s="1"/>
    </row>
    <row r="16" spans="1:186" s="15" customFormat="1" ht="15.75" x14ac:dyDescent="0.25">
      <c r="A16" s="29"/>
      <c r="B16" s="30" t="s">
        <v>29</v>
      </c>
      <c r="C16" s="31">
        <f>+C13+C14+C15</f>
        <v>149802.9725261016</v>
      </c>
      <c r="D16" s="31">
        <f t="shared" ref="D16:J16" si="4">+D13+D14+D15</f>
        <v>154044.37160276697</v>
      </c>
      <c r="E16" s="31">
        <f t="shared" si="4"/>
        <v>122370.62185579195</v>
      </c>
      <c r="F16" s="31">
        <f t="shared" si="4"/>
        <v>137599.8653</v>
      </c>
      <c r="G16" s="31">
        <f t="shared" si="4"/>
        <v>162054.30260540027</v>
      </c>
      <c r="H16" s="31">
        <f t="shared" si="4"/>
        <v>175265.58972182934</v>
      </c>
      <c r="I16" s="31">
        <f t="shared" si="4"/>
        <v>205168.95083719271</v>
      </c>
      <c r="J16" s="31">
        <f t="shared" si="4"/>
        <v>197824.19150667102</v>
      </c>
      <c r="K16" s="31">
        <f t="shared" ref="K16" si="5">+K13+K14+K15</f>
        <v>193535.22925696595</v>
      </c>
      <c r="L16" s="31">
        <f t="shared" ref="L16:M16" si="6">+L13+L14+L15</f>
        <v>171909.87892445188</v>
      </c>
      <c r="M16" s="31">
        <f t="shared" si="6"/>
        <v>189499.9762630199</v>
      </c>
      <c r="N16" s="31">
        <f t="shared" ref="N16" si="7">+N13+N14+N15</f>
        <v>200965.00324902846</v>
      </c>
      <c r="O16" s="31">
        <f t="shared" ref="O16" si="8">+O13+O14+O15</f>
        <v>216691.67210977274</v>
      </c>
      <c r="P16" s="4"/>
      <c r="Q16" s="3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3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3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3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4"/>
      <c r="GB16" s="14"/>
      <c r="GC16" s="14"/>
    </row>
    <row r="17" spans="1:186" s="14" customFormat="1" ht="15.75" x14ac:dyDescent="0.25">
      <c r="A17" s="20" t="s">
        <v>35</v>
      </c>
      <c r="B17" s="21" t="s">
        <v>7</v>
      </c>
      <c r="C17" s="22">
        <f>C18+C19</f>
        <v>105152.389</v>
      </c>
      <c r="D17" s="22">
        <f t="shared" ref="D17:J17" si="9">D18+D19</f>
        <v>113536.60119328614</v>
      </c>
      <c r="E17" s="22">
        <f t="shared" si="9"/>
        <v>108460.41932994805</v>
      </c>
      <c r="F17" s="22">
        <f t="shared" si="9"/>
        <v>110940.3986</v>
      </c>
      <c r="G17" s="22">
        <f t="shared" si="9"/>
        <v>127678.54362861204</v>
      </c>
      <c r="H17" s="22">
        <f t="shared" si="9"/>
        <v>126118.73814238566</v>
      </c>
      <c r="I17" s="22">
        <f t="shared" si="9"/>
        <v>161058.17785892411</v>
      </c>
      <c r="J17" s="22">
        <f t="shared" si="9"/>
        <v>182782.71843475432</v>
      </c>
      <c r="K17" s="22">
        <f t="shared" ref="K17" si="10">K18+K19</f>
        <v>201379.34984520124</v>
      </c>
      <c r="L17" s="22">
        <f t="shared" ref="L17:M17" si="11">L18+L19</f>
        <v>186140.45015659614</v>
      </c>
      <c r="M17" s="22">
        <f t="shared" si="11"/>
        <v>140528.22496988592</v>
      </c>
      <c r="N17" s="22">
        <f t="shared" ref="N17" si="12">N18+N19</f>
        <v>166097.86226667516</v>
      </c>
      <c r="O17" s="22">
        <f t="shared" ref="O17" si="13">O18+O19</f>
        <v>194694.18328573203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D17" s="15"/>
    </row>
    <row r="18" spans="1:186" ht="15.75" x14ac:dyDescent="0.25">
      <c r="A18" s="23">
        <v>6.1</v>
      </c>
      <c r="B18" s="24" t="s">
        <v>8</v>
      </c>
      <c r="C18" s="34">
        <v>100064.122</v>
      </c>
      <c r="D18" s="34">
        <v>108328.40167810008</v>
      </c>
      <c r="E18" s="34">
        <v>103529.58977828886</v>
      </c>
      <c r="F18" s="34">
        <v>105737.6606</v>
      </c>
      <c r="G18" s="27">
        <v>122784.35585030791</v>
      </c>
      <c r="H18" s="27">
        <v>120911.14738330976</v>
      </c>
      <c r="I18" s="27">
        <v>155475.61426790166</v>
      </c>
      <c r="J18" s="27">
        <v>176734.47242108689</v>
      </c>
      <c r="K18" s="27">
        <v>194897.9120743034</v>
      </c>
      <c r="L18" s="27">
        <v>183282.98281261936</v>
      </c>
      <c r="M18" s="27">
        <v>136335.00106284986</v>
      </c>
      <c r="N18" s="27">
        <v>159271.56431165192</v>
      </c>
      <c r="O18" s="27">
        <v>186941.40413510494</v>
      </c>
      <c r="P18" s="4"/>
      <c r="Q18" s="3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1"/>
      <c r="GB18" s="1"/>
      <c r="GC18" s="1"/>
    </row>
    <row r="19" spans="1:186" ht="15.75" x14ac:dyDescent="0.25">
      <c r="A19" s="23">
        <v>6.2</v>
      </c>
      <c r="B19" s="24" t="s">
        <v>9</v>
      </c>
      <c r="C19" s="34">
        <v>5088.2669999999998</v>
      </c>
      <c r="D19" s="34">
        <v>5208.199515186061</v>
      </c>
      <c r="E19" s="34">
        <v>4930.8295516591907</v>
      </c>
      <c r="F19" s="34">
        <v>5202.7380000000003</v>
      </c>
      <c r="G19" s="27">
        <v>4894.1877783041209</v>
      </c>
      <c r="H19" s="27">
        <v>5207.590759075908</v>
      </c>
      <c r="I19" s="27">
        <v>5582.5635910224437</v>
      </c>
      <c r="J19" s="27">
        <v>6048.2460136674263</v>
      </c>
      <c r="K19" s="27">
        <v>6481.4377708978327</v>
      </c>
      <c r="L19" s="27">
        <v>2857.467343976778</v>
      </c>
      <c r="M19" s="27">
        <v>4193.2239070360656</v>
      </c>
      <c r="N19" s="27">
        <v>6826.2979550232531</v>
      </c>
      <c r="O19" s="27">
        <v>7752.7791506270951</v>
      </c>
      <c r="P19" s="4"/>
      <c r="Q19" s="3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1"/>
      <c r="GB19" s="1"/>
      <c r="GC19" s="1"/>
    </row>
    <row r="20" spans="1:186" s="14" customFormat="1" ht="30" x14ac:dyDescent="0.25">
      <c r="A20" s="35" t="s">
        <v>36</v>
      </c>
      <c r="B20" s="36" t="s">
        <v>10</v>
      </c>
      <c r="C20" s="22">
        <f>SUM(C21:C27)</f>
        <v>57815.246799999994</v>
      </c>
      <c r="D20" s="22">
        <f t="shared" ref="D20:M20" si="14">SUM(D21:D27)</f>
        <v>59108.015599999999</v>
      </c>
      <c r="E20" s="22">
        <f t="shared" si="14"/>
        <v>63330.580499999996</v>
      </c>
      <c r="F20" s="22">
        <f t="shared" si="14"/>
        <v>69900.979499999987</v>
      </c>
      <c r="G20" s="22">
        <f t="shared" si="14"/>
        <v>75524.477972524866</v>
      </c>
      <c r="H20" s="22">
        <f t="shared" si="14"/>
        <v>82486.529750117857</v>
      </c>
      <c r="I20" s="22">
        <f t="shared" si="14"/>
        <v>86681.797915924471</v>
      </c>
      <c r="J20" s="22">
        <f t="shared" si="14"/>
        <v>96790.628294825903</v>
      </c>
      <c r="K20" s="22">
        <f t="shared" si="14"/>
        <v>88380.674071207439</v>
      </c>
      <c r="L20" s="22">
        <f t="shared" si="14"/>
        <v>68670.778626537314</v>
      </c>
      <c r="M20" s="22">
        <f t="shared" si="14"/>
        <v>94059.282363778082</v>
      </c>
      <c r="N20" s="22">
        <f t="shared" ref="N20:O20" si="15">SUM(N21:N27)</f>
        <v>105680.24972924763</v>
      </c>
      <c r="O20" s="22">
        <f t="shared" si="15"/>
        <v>118873.98013162796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D20" s="15"/>
    </row>
    <row r="21" spans="1:186" ht="15.75" x14ac:dyDescent="0.25">
      <c r="A21" s="23">
        <v>7.1</v>
      </c>
      <c r="B21" s="24" t="s">
        <v>11</v>
      </c>
      <c r="C21" s="34">
        <v>375.58080000000001</v>
      </c>
      <c r="D21" s="34">
        <v>448.33909999999997</v>
      </c>
      <c r="E21" s="34">
        <v>286</v>
      </c>
      <c r="F21" s="34">
        <v>287</v>
      </c>
      <c r="G21" s="27">
        <v>358</v>
      </c>
      <c r="H21" s="27">
        <v>249</v>
      </c>
      <c r="I21" s="27">
        <v>290</v>
      </c>
      <c r="J21" s="27">
        <v>160</v>
      </c>
      <c r="K21" s="27">
        <v>163</v>
      </c>
      <c r="L21" s="27">
        <v>160</v>
      </c>
      <c r="M21" s="27">
        <v>450</v>
      </c>
      <c r="N21" s="27">
        <v>372</v>
      </c>
      <c r="O21" s="27">
        <v>316</v>
      </c>
      <c r="P21" s="4"/>
      <c r="Q21" s="3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1"/>
      <c r="GB21" s="1"/>
      <c r="GC21" s="1"/>
    </row>
    <row r="22" spans="1:186" ht="15.75" x14ac:dyDescent="0.25">
      <c r="A22" s="23">
        <v>7.2</v>
      </c>
      <c r="B22" s="24" t="s">
        <v>12</v>
      </c>
      <c r="C22" s="34">
        <v>32071.514999999999</v>
      </c>
      <c r="D22" s="34">
        <v>33813.4905</v>
      </c>
      <c r="E22" s="34">
        <v>31198.4673</v>
      </c>
      <c r="F22" s="34">
        <v>35246.988799999999</v>
      </c>
      <c r="G22" s="27">
        <v>35230.427285646612</v>
      </c>
      <c r="H22" s="27">
        <v>41342.920509193777</v>
      </c>
      <c r="I22" s="27">
        <v>45717.868542928394</v>
      </c>
      <c r="J22" s="27">
        <v>58200.128864301987</v>
      </c>
      <c r="K22" s="27">
        <v>54292.359210526316</v>
      </c>
      <c r="L22" s="27">
        <v>29091.24085249408</v>
      </c>
      <c r="M22" s="27">
        <v>50944.20761000496</v>
      </c>
      <c r="N22" s="27">
        <v>55283.899853475188</v>
      </c>
      <c r="O22" s="27">
        <v>58771.588476344223</v>
      </c>
      <c r="P22" s="4"/>
      <c r="Q22" s="3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1"/>
      <c r="GB22" s="1"/>
      <c r="GC22" s="1"/>
    </row>
    <row r="23" spans="1:186" ht="15.75" x14ac:dyDescent="0.25">
      <c r="A23" s="23">
        <v>7.3</v>
      </c>
      <c r="B23" s="24" t="s">
        <v>13</v>
      </c>
      <c r="C23" s="34">
        <v>1319.3167000000001</v>
      </c>
      <c r="D23" s="34">
        <v>639.58950000000004</v>
      </c>
      <c r="E23" s="34">
        <v>405.53370000000001</v>
      </c>
      <c r="F23" s="34">
        <v>486.68959999999998</v>
      </c>
      <c r="G23" s="27">
        <v>506.19564187588821</v>
      </c>
      <c r="H23" s="27">
        <v>588.58161244695896</v>
      </c>
      <c r="I23" s="27">
        <v>472.81412540078378</v>
      </c>
      <c r="J23" s="27">
        <v>761.6371623820371</v>
      </c>
      <c r="K23" s="27">
        <v>733.21315789473681</v>
      </c>
      <c r="L23" s="27">
        <v>877.52371858528761</v>
      </c>
      <c r="M23" s="27">
        <v>1332.4570254375399</v>
      </c>
      <c r="N23" s="27">
        <v>1831.7789386506977</v>
      </c>
      <c r="O23" s="27">
        <v>4131.4034521296408</v>
      </c>
      <c r="P23" s="4"/>
      <c r="Q23" s="3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1"/>
      <c r="GB23" s="1"/>
      <c r="GC23" s="1"/>
    </row>
    <row r="24" spans="1:186" ht="15.75" x14ac:dyDescent="0.25">
      <c r="A24" s="23">
        <v>7.4</v>
      </c>
      <c r="B24" s="24" t="s">
        <v>14</v>
      </c>
      <c r="C24" s="34">
        <v>937.02030000000002</v>
      </c>
      <c r="D24" s="34">
        <v>1618.191</v>
      </c>
      <c r="E24" s="34">
        <v>1317.2445</v>
      </c>
      <c r="F24" s="34">
        <v>2069.1711999999998</v>
      </c>
      <c r="G24" s="27">
        <v>848.5930838465182</v>
      </c>
      <c r="H24" s="27">
        <v>993.47835926449784</v>
      </c>
      <c r="I24" s="27">
        <v>1091.716957605985</v>
      </c>
      <c r="J24" s="27">
        <v>539.65741945981131</v>
      </c>
      <c r="K24" s="27">
        <v>926.89210526315787</v>
      </c>
      <c r="L24" s="27">
        <v>677.59407226338703</v>
      </c>
      <c r="M24" s="27">
        <v>730.57450577481757</v>
      </c>
      <c r="N24" s="27">
        <v>1858.4985666050839</v>
      </c>
      <c r="O24" s="27">
        <v>526.31863901651559</v>
      </c>
      <c r="P24" s="4"/>
      <c r="Q24" s="3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1"/>
      <c r="GB24" s="1"/>
      <c r="GC24" s="1"/>
    </row>
    <row r="25" spans="1:186" ht="15.75" x14ac:dyDescent="0.25">
      <c r="A25" s="23">
        <v>7.5</v>
      </c>
      <c r="B25" s="24" t="s">
        <v>15</v>
      </c>
      <c r="C25" s="34">
        <v>0</v>
      </c>
      <c r="D25" s="34">
        <v>0</v>
      </c>
      <c r="E25" s="34">
        <v>0</v>
      </c>
      <c r="F25" s="34">
        <v>0</v>
      </c>
      <c r="G25" s="27">
        <v>0</v>
      </c>
      <c r="H25" s="27">
        <v>2749</v>
      </c>
      <c r="I25" s="27">
        <v>2711.5248485928037</v>
      </c>
      <c r="J25" s="27">
        <v>3063.3204523267163</v>
      </c>
      <c r="K25" s="27">
        <v>2983.2486842105263</v>
      </c>
      <c r="L25" s="27">
        <v>673.65457184325112</v>
      </c>
      <c r="M25" s="27">
        <v>962.22008077658893</v>
      </c>
      <c r="N25" s="27">
        <v>2078.1932853411481</v>
      </c>
      <c r="O25" s="27">
        <v>4373.7870358872469</v>
      </c>
      <c r="P25" s="4"/>
      <c r="Q25" s="3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1"/>
      <c r="GB25" s="1"/>
      <c r="GC25" s="1"/>
    </row>
    <row r="26" spans="1:186" ht="15.75" x14ac:dyDescent="0.25">
      <c r="A26" s="23">
        <v>7.6</v>
      </c>
      <c r="B26" s="24" t="s">
        <v>16</v>
      </c>
      <c r="C26" s="34">
        <v>62.659799999999997</v>
      </c>
      <c r="D26" s="34">
        <v>90.408500000000004</v>
      </c>
      <c r="E26" s="34">
        <v>69.334999999999994</v>
      </c>
      <c r="F26" s="34">
        <v>76.129900000000006</v>
      </c>
      <c r="G26" s="27">
        <v>81.261961155850301</v>
      </c>
      <c r="H26" s="27">
        <v>96.807920792079202</v>
      </c>
      <c r="I26" s="27">
        <v>48.873441396508731</v>
      </c>
      <c r="J26" s="27">
        <v>202.88439635535306</v>
      </c>
      <c r="K26" s="27">
        <v>100.96091331269349</v>
      </c>
      <c r="L26" s="27">
        <v>54.920174165457183</v>
      </c>
      <c r="M26" s="27">
        <v>77.823141784170616</v>
      </c>
      <c r="N26" s="27">
        <v>72.87908517551125</v>
      </c>
      <c r="O26" s="27">
        <v>85.882528250341494</v>
      </c>
      <c r="P26" s="4"/>
      <c r="Q26" s="3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1"/>
      <c r="GB26" s="1"/>
      <c r="GC26" s="1"/>
    </row>
    <row r="27" spans="1:186" ht="30" x14ac:dyDescent="0.25">
      <c r="A27" s="23">
        <v>7.7</v>
      </c>
      <c r="B27" s="24" t="s">
        <v>17</v>
      </c>
      <c r="C27" s="34">
        <v>23049.154200000001</v>
      </c>
      <c r="D27" s="34">
        <v>22497.996999999999</v>
      </c>
      <c r="E27" s="34">
        <v>30054</v>
      </c>
      <c r="F27" s="34">
        <v>31735</v>
      </c>
      <c r="G27" s="27">
        <v>38500</v>
      </c>
      <c r="H27" s="27">
        <v>36466.741348420554</v>
      </c>
      <c r="I27" s="27">
        <v>36349</v>
      </c>
      <c r="J27" s="27">
        <v>33863</v>
      </c>
      <c r="K27" s="27">
        <v>29181</v>
      </c>
      <c r="L27" s="27">
        <v>37135.845237185851</v>
      </c>
      <c r="M27" s="27">
        <v>39562</v>
      </c>
      <c r="N27" s="27">
        <v>44183</v>
      </c>
      <c r="O27" s="27">
        <v>50669</v>
      </c>
      <c r="P27" s="4"/>
      <c r="Q27" s="3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1"/>
      <c r="GB27" s="1"/>
      <c r="GC27" s="1"/>
    </row>
    <row r="28" spans="1:186" ht="15.75" x14ac:dyDescent="0.25">
      <c r="A28" s="28" t="s">
        <v>37</v>
      </c>
      <c r="B28" s="24" t="s">
        <v>18</v>
      </c>
      <c r="C28" s="34">
        <v>47701</v>
      </c>
      <c r="D28" s="34">
        <v>52078</v>
      </c>
      <c r="E28" s="34">
        <v>52249</v>
      </c>
      <c r="F28" s="34">
        <v>55223</v>
      </c>
      <c r="G28" s="27">
        <v>50390</v>
      </c>
      <c r="H28" s="27">
        <v>50153</v>
      </c>
      <c r="I28" s="27">
        <v>52731</v>
      </c>
      <c r="J28" s="27">
        <v>56045</v>
      </c>
      <c r="K28" s="27">
        <v>54007</v>
      </c>
      <c r="L28" s="27">
        <v>66839</v>
      </c>
      <c r="M28" s="27">
        <v>136627</v>
      </c>
      <c r="N28" s="27">
        <v>119464</v>
      </c>
      <c r="O28" s="27">
        <v>131210</v>
      </c>
      <c r="P28" s="4"/>
      <c r="Q28" s="3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1"/>
      <c r="GB28" s="1"/>
      <c r="GC28" s="1"/>
    </row>
    <row r="29" spans="1:186" ht="30" x14ac:dyDescent="0.25">
      <c r="A29" s="28" t="s">
        <v>38</v>
      </c>
      <c r="B29" s="24" t="s">
        <v>19</v>
      </c>
      <c r="C29" s="34">
        <v>129295.8744</v>
      </c>
      <c r="D29" s="34">
        <v>139105.9418</v>
      </c>
      <c r="E29" s="34">
        <v>131954.7764</v>
      </c>
      <c r="F29" s="34">
        <v>132883.77780000001</v>
      </c>
      <c r="G29" s="27">
        <v>125213.09237328281</v>
      </c>
      <c r="H29" s="27">
        <v>122633.73125884017</v>
      </c>
      <c r="I29" s="27">
        <v>122268.58345208407</v>
      </c>
      <c r="J29" s="27">
        <v>125853.19354051416</v>
      </c>
      <c r="K29" s="27">
        <v>119487.02716718266</v>
      </c>
      <c r="L29" s="27">
        <v>124384.65678710565</v>
      </c>
      <c r="M29" s="27">
        <v>127643.74746687451</v>
      </c>
      <c r="N29" s="27">
        <v>129059.2193412754</v>
      </c>
      <c r="O29" s="27">
        <v>135698.73997268098</v>
      </c>
      <c r="P29" s="4"/>
      <c r="Q29" s="3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1"/>
      <c r="GB29" s="1"/>
      <c r="GC29" s="1"/>
    </row>
    <row r="30" spans="1:186" ht="15.75" x14ac:dyDescent="0.25">
      <c r="A30" s="28" t="s">
        <v>39</v>
      </c>
      <c r="B30" s="24" t="s">
        <v>54</v>
      </c>
      <c r="C30" s="34">
        <v>182188</v>
      </c>
      <c r="D30" s="34">
        <v>178282</v>
      </c>
      <c r="E30" s="34">
        <v>239851</v>
      </c>
      <c r="F30" s="34">
        <v>252641.8963254593</v>
      </c>
      <c r="G30" s="27">
        <v>268658</v>
      </c>
      <c r="H30" s="27">
        <v>284935</v>
      </c>
      <c r="I30" s="27">
        <v>292805</v>
      </c>
      <c r="J30" s="27">
        <v>334683</v>
      </c>
      <c r="K30" s="27">
        <v>357376</v>
      </c>
      <c r="L30" s="27">
        <v>309316</v>
      </c>
      <c r="M30" s="27">
        <v>334943</v>
      </c>
      <c r="N30" s="27">
        <v>289898</v>
      </c>
      <c r="O30" s="27">
        <v>301305</v>
      </c>
      <c r="P30" s="4"/>
      <c r="Q30" s="3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1"/>
      <c r="GB30" s="1"/>
      <c r="GC30" s="1"/>
    </row>
    <row r="31" spans="1:186" ht="15.75" x14ac:dyDescent="0.25">
      <c r="A31" s="28" t="s">
        <v>40</v>
      </c>
      <c r="B31" s="24" t="s">
        <v>20</v>
      </c>
      <c r="C31" s="34">
        <v>155696.34359999999</v>
      </c>
      <c r="D31" s="34">
        <v>180281.595</v>
      </c>
      <c r="E31" s="34">
        <v>202235.01869999999</v>
      </c>
      <c r="F31" s="34">
        <v>209978.9136</v>
      </c>
      <c r="G31" s="27">
        <v>196272.29445760304</v>
      </c>
      <c r="H31" s="27">
        <v>220672.34040546912</v>
      </c>
      <c r="I31" s="27">
        <v>223928.81617385108</v>
      </c>
      <c r="J31" s="27">
        <v>224036.96241457859</v>
      </c>
      <c r="K31" s="27">
        <v>265587.458126935</v>
      </c>
      <c r="L31" s="27">
        <v>269272.82323733863</v>
      </c>
      <c r="M31" s="27">
        <v>328391.7562531</v>
      </c>
      <c r="N31" s="27">
        <v>353616.29712683952</v>
      </c>
      <c r="O31" s="27">
        <v>429057.76232459955</v>
      </c>
      <c r="P31" s="4"/>
      <c r="Q31" s="3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1"/>
      <c r="GB31" s="1"/>
      <c r="GC31" s="1"/>
    </row>
    <row r="32" spans="1:186" s="15" customFormat="1" ht="15.75" x14ac:dyDescent="0.25">
      <c r="A32" s="29"/>
      <c r="B32" s="30" t="s">
        <v>30</v>
      </c>
      <c r="C32" s="31">
        <f>C17+C20+C28+C29+C30+C31</f>
        <v>677848.85380000004</v>
      </c>
      <c r="D32" s="31">
        <f t="shared" ref="D32:J32" si="16">D17+D20+D28+D29+D30+D31</f>
        <v>722392.15359328617</v>
      </c>
      <c r="E32" s="31">
        <f t="shared" si="16"/>
        <v>798080.79492994805</v>
      </c>
      <c r="F32" s="31">
        <f t="shared" si="16"/>
        <v>831568.96582545934</v>
      </c>
      <c r="G32" s="31">
        <f t="shared" si="16"/>
        <v>843736.40843202267</v>
      </c>
      <c r="H32" s="31">
        <f t="shared" si="16"/>
        <v>886999.33955681277</v>
      </c>
      <c r="I32" s="31">
        <f t="shared" si="16"/>
        <v>939473.37540078373</v>
      </c>
      <c r="J32" s="31">
        <f t="shared" si="16"/>
        <v>1020191.5026846728</v>
      </c>
      <c r="K32" s="31">
        <f t="shared" ref="K32" si="17">K17+K20+K28+K29+K30+K31</f>
        <v>1086217.5092105262</v>
      </c>
      <c r="L32" s="31">
        <f t="shared" ref="L32:M32" si="18">L17+L20+L28+L29+L30+L31</f>
        <v>1024623.7088075776</v>
      </c>
      <c r="M32" s="31">
        <f t="shared" si="18"/>
        <v>1162193.0110536385</v>
      </c>
      <c r="N32" s="31">
        <f t="shared" ref="N32" si="19">N17+N20+N28+N29+N30+N31</f>
        <v>1163815.6284640376</v>
      </c>
      <c r="O32" s="31">
        <f t="shared" ref="O32" si="20">O17+O20+O28+O29+O30+O31</f>
        <v>1310839.6657146406</v>
      </c>
      <c r="P32" s="4"/>
      <c r="Q32" s="3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4"/>
      <c r="GB32" s="14"/>
      <c r="GC32" s="14"/>
    </row>
    <row r="33" spans="1:186" s="14" customFormat="1" ht="15.75" x14ac:dyDescent="0.25">
      <c r="A33" s="20" t="s">
        <v>27</v>
      </c>
      <c r="B33" s="37" t="s">
        <v>41</v>
      </c>
      <c r="C33" s="22">
        <f t="shared" ref="C33:N33" si="21">C6+C11+C13+C14+C15+C17+C20+C28+C29+C30+C31</f>
        <v>1206674.186868489</v>
      </c>
      <c r="D33" s="22">
        <f t="shared" si="21"/>
        <v>1276702.6286694787</v>
      </c>
      <c r="E33" s="22">
        <f t="shared" si="21"/>
        <v>1362742.5259965262</v>
      </c>
      <c r="F33" s="22">
        <f t="shared" si="21"/>
        <v>1429721.9135854593</v>
      </c>
      <c r="G33" s="22">
        <f t="shared" si="21"/>
        <v>1444789.8641402179</v>
      </c>
      <c r="H33" s="22">
        <f t="shared" si="21"/>
        <v>1525091.3793493633</v>
      </c>
      <c r="I33" s="22">
        <f t="shared" si="21"/>
        <v>1590788.498574991</v>
      </c>
      <c r="J33" s="22">
        <f t="shared" si="21"/>
        <v>1641053.2935242434</v>
      </c>
      <c r="K33" s="22">
        <f t="shared" si="21"/>
        <v>1766940.5957043343</v>
      </c>
      <c r="L33" s="22">
        <f t="shared" si="21"/>
        <v>1681285.5419754027</v>
      </c>
      <c r="M33" s="22">
        <f t="shared" si="21"/>
        <v>1749079.9289024302</v>
      </c>
      <c r="N33" s="22">
        <f t="shared" si="21"/>
        <v>1813276.3968592724</v>
      </c>
      <c r="O33" s="22">
        <f t="shared" ref="O33" si="22">O6+O11+O13+O14+O15+O17+O20+O28+O29+O30+O31</f>
        <v>2021276.347448156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  <c r="DS33" s="13"/>
      <c r="DT33" s="13"/>
      <c r="DU33" s="13"/>
      <c r="DV33" s="13"/>
      <c r="DW33" s="13"/>
      <c r="DX33" s="13"/>
      <c r="DY33" s="13"/>
      <c r="DZ33" s="13"/>
      <c r="EA33" s="13"/>
      <c r="EB33" s="13"/>
      <c r="EC33" s="13"/>
      <c r="ED33" s="13"/>
      <c r="EE33" s="13"/>
      <c r="EF33" s="13"/>
      <c r="EG33" s="13"/>
      <c r="EH33" s="13"/>
      <c r="EI33" s="13"/>
      <c r="EJ33" s="13"/>
      <c r="EK33" s="13"/>
      <c r="EL33" s="13"/>
      <c r="EM33" s="13"/>
      <c r="EN33" s="13"/>
      <c r="EO33" s="13"/>
      <c r="EP33" s="13"/>
      <c r="EQ33" s="13"/>
      <c r="ER33" s="13"/>
      <c r="ES33" s="13"/>
      <c r="ET33" s="13"/>
      <c r="EU33" s="13"/>
      <c r="EV33" s="13"/>
      <c r="EW33" s="13"/>
      <c r="EX33" s="13"/>
      <c r="EY33" s="13"/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13"/>
      <c r="FZ33" s="13"/>
      <c r="GD33" s="15"/>
    </row>
    <row r="34" spans="1:186" ht="15.75" x14ac:dyDescent="0.25">
      <c r="A34" s="38" t="s">
        <v>43</v>
      </c>
      <c r="B34" s="39" t="s">
        <v>25</v>
      </c>
      <c r="C34" s="34">
        <v>38290</v>
      </c>
      <c r="D34" s="34">
        <v>41238</v>
      </c>
      <c r="E34" s="34">
        <v>43565</v>
      </c>
      <c r="F34" s="34">
        <v>34095</v>
      </c>
      <c r="G34" s="27">
        <v>50929</v>
      </c>
      <c r="H34" s="27">
        <v>58683</v>
      </c>
      <c r="I34" s="27">
        <v>70611</v>
      </c>
      <c r="J34" s="27">
        <v>76868</v>
      </c>
      <c r="K34" s="27">
        <v>96494</v>
      </c>
      <c r="L34" s="27">
        <v>115652</v>
      </c>
      <c r="M34" s="27">
        <v>123708</v>
      </c>
      <c r="N34" s="27">
        <v>139790</v>
      </c>
      <c r="O34" s="27">
        <v>159117</v>
      </c>
      <c r="P34" s="4"/>
      <c r="Q34" s="3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4"/>
      <c r="DW34" s="4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</row>
    <row r="35" spans="1:186" ht="15.75" x14ac:dyDescent="0.25">
      <c r="A35" s="38" t="s">
        <v>44</v>
      </c>
      <c r="B35" s="39" t="s">
        <v>24</v>
      </c>
      <c r="C35" s="34">
        <v>27290</v>
      </c>
      <c r="D35" s="34">
        <v>31151</v>
      </c>
      <c r="E35" s="34">
        <v>27049</v>
      </c>
      <c r="F35" s="34">
        <v>23940</v>
      </c>
      <c r="G35" s="27">
        <v>29670</v>
      </c>
      <c r="H35" s="27">
        <v>18782</v>
      </c>
      <c r="I35" s="27">
        <v>17416</v>
      </c>
      <c r="J35" s="27">
        <v>31150</v>
      </c>
      <c r="K35" s="27">
        <v>15756</v>
      </c>
      <c r="L35" s="27">
        <v>29629</v>
      </c>
      <c r="M35" s="27">
        <v>43573</v>
      </c>
      <c r="N35" s="27">
        <v>42017</v>
      </c>
      <c r="O35" s="27">
        <v>43869</v>
      </c>
      <c r="P35" s="4"/>
      <c r="Q35" s="3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4"/>
      <c r="DW35" s="4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</row>
    <row r="36" spans="1:186" s="15" customFormat="1" ht="15.75" x14ac:dyDescent="0.25">
      <c r="A36" s="40" t="s">
        <v>45</v>
      </c>
      <c r="B36" s="41" t="s">
        <v>55</v>
      </c>
      <c r="C36" s="31">
        <f>C33+C34-C35</f>
        <v>1217674.186868489</v>
      </c>
      <c r="D36" s="31">
        <f t="shared" ref="D36:M36" si="23">D33+D34-D35</f>
        <v>1286789.6286694787</v>
      </c>
      <c r="E36" s="31">
        <f t="shared" si="23"/>
        <v>1379258.5259965262</v>
      </c>
      <c r="F36" s="31">
        <f t="shared" si="23"/>
        <v>1439876.9135854593</v>
      </c>
      <c r="G36" s="31">
        <f t="shared" si="23"/>
        <v>1466048.8641402179</v>
      </c>
      <c r="H36" s="31">
        <f t="shared" si="23"/>
        <v>1564992.3793493633</v>
      </c>
      <c r="I36" s="31">
        <f t="shared" si="23"/>
        <v>1643983.498574991</v>
      </c>
      <c r="J36" s="31">
        <f t="shared" si="23"/>
        <v>1686771.2935242434</v>
      </c>
      <c r="K36" s="31">
        <f t="shared" si="23"/>
        <v>1847678.5957043343</v>
      </c>
      <c r="L36" s="31">
        <f t="shared" si="23"/>
        <v>1767308.5419754027</v>
      </c>
      <c r="M36" s="31">
        <f t="shared" si="23"/>
        <v>1829214.9289024302</v>
      </c>
      <c r="N36" s="31">
        <f t="shared" ref="N36" si="24">N33+N34-N35</f>
        <v>1911049.3968592724</v>
      </c>
      <c r="O36" s="31">
        <f t="shared" ref="O36" si="25">O33+O34-O35</f>
        <v>2136524.3474481562</v>
      </c>
      <c r="P36" s="4"/>
      <c r="Q36" s="3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</row>
    <row r="37" spans="1:186" s="15" customFormat="1" ht="15.75" x14ac:dyDescent="0.25">
      <c r="A37" s="40" t="s">
        <v>46</v>
      </c>
      <c r="B37" s="41" t="s">
        <v>42</v>
      </c>
      <c r="C37" s="31">
        <f>GSVA_cur!C37</f>
        <v>19910</v>
      </c>
      <c r="D37" s="31">
        <f>GSVA_cur!D37</f>
        <v>20120</v>
      </c>
      <c r="E37" s="31">
        <f>GSVA_cur!E37</f>
        <v>20340</v>
      </c>
      <c r="F37" s="31">
        <f>GSVA_cur!F37</f>
        <v>20550</v>
      </c>
      <c r="G37" s="31">
        <f>GSVA_cur!G37</f>
        <v>20770</v>
      </c>
      <c r="H37" s="31">
        <f>GSVA_cur!H37</f>
        <v>20990</v>
      </c>
      <c r="I37" s="31">
        <f>GSVA_cur!I37</f>
        <v>21220</v>
      </c>
      <c r="J37" s="31">
        <f>GSVA_cur!J37</f>
        <v>21440</v>
      </c>
      <c r="K37" s="31">
        <f>GSVA_cur!K37</f>
        <v>21610</v>
      </c>
      <c r="L37" s="31">
        <f>GSVA_cur!L37</f>
        <v>21920</v>
      </c>
      <c r="M37" s="31">
        <f>GSVA_cur!M37</f>
        <v>22130</v>
      </c>
      <c r="N37" s="31">
        <f>GSVA_cur!N37</f>
        <v>22330</v>
      </c>
      <c r="O37" s="31">
        <f>GSVA_cur!O37</f>
        <v>22530</v>
      </c>
      <c r="P37" s="2"/>
      <c r="Q37" s="1"/>
      <c r="R37" s="1"/>
      <c r="S37" s="1"/>
      <c r="T37" s="1"/>
      <c r="U37" s="1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DC37" s="14"/>
      <c r="DD37" s="14"/>
      <c r="DE37" s="14"/>
      <c r="DF37" s="14"/>
      <c r="DG37" s="14"/>
      <c r="DH37" s="14"/>
      <c r="DI37" s="14"/>
      <c r="DJ37" s="14"/>
      <c r="DK37" s="14"/>
      <c r="DL37" s="14"/>
      <c r="DM37" s="14"/>
      <c r="DN37" s="14"/>
      <c r="DO37" s="14"/>
      <c r="DP37" s="14"/>
      <c r="DQ37" s="14"/>
      <c r="DR37" s="14"/>
      <c r="DS37" s="14"/>
      <c r="DT37" s="14"/>
      <c r="DU37" s="14"/>
    </row>
    <row r="38" spans="1:186" s="15" customFormat="1" ht="15.75" x14ac:dyDescent="0.25">
      <c r="A38" s="40" t="s">
        <v>47</v>
      </c>
      <c r="B38" s="41" t="s">
        <v>58</v>
      </c>
      <c r="C38" s="31">
        <f>C36/C37*1000</f>
        <v>61158.924503691058</v>
      </c>
      <c r="D38" s="31">
        <f t="shared" ref="D38:M38" si="26">D36/D37*1000</f>
        <v>63955.746951763351</v>
      </c>
      <c r="E38" s="31">
        <f t="shared" si="26"/>
        <v>67810.153687144848</v>
      </c>
      <c r="F38" s="31">
        <f t="shared" si="26"/>
        <v>70067.003094182932</v>
      </c>
      <c r="G38" s="31">
        <f t="shared" si="26"/>
        <v>70584.923646616182</v>
      </c>
      <c r="H38" s="31">
        <f t="shared" si="26"/>
        <v>74558.950898016352</v>
      </c>
      <c r="I38" s="31">
        <f t="shared" si="26"/>
        <v>77473.303420122102</v>
      </c>
      <c r="J38" s="31">
        <f t="shared" si="26"/>
        <v>78674.034212884493</v>
      </c>
      <c r="K38" s="31">
        <f t="shared" si="26"/>
        <v>85501.091888215378</v>
      </c>
      <c r="L38" s="31">
        <f t="shared" si="26"/>
        <v>80625.389688658892</v>
      </c>
      <c r="M38" s="31">
        <f t="shared" si="26"/>
        <v>82657.701260841844</v>
      </c>
      <c r="N38" s="31">
        <f t="shared" ref="N38" si="27">N36/N37*1000</f>
        <v>85582.149433912782</v>
      </c>
      <c r="O38" s="31">
        <f t="shared" ref="O38" si="28">O36/O37*1000</f>
        <v>94830.197401160942</v>
      </c>
      <c r="P38" s="2"/>
      <c r="Q38" s="3"/>
      <c r="R38" s="3"/>
      <c r="S38" s="3"/>
      <c r="T38" s="3"/>
      <c r="U38" s="3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BV38" s="12"/>
      <c r="BW38" s="12"/>
      <c r="BX38" s="12"/>
      <c r="BY38" s="12"/>
      <c r="DC38" s="14"/>
      <c r="DD38" s="14"/>
      <c r="DE38" s="14"/>
      <c r="DF38" s="14"/>
      <c r="DG38" s="14"/>
      <c r="DH38" s="14"/>
      <c r="DI38" s="14"/>
      <c r="DJ38" s="14"/>
      <c r="DK38" s="14"/>
      <c r="DL38" s="14"/>
      <c r="DM38" s="14"/>
      <c r="DN38" s="14"/>
      <c r="DO38" s="14"/>
      <c r="DP38" s="14"/>
      <c r="DQ38" s="14"/>
      <c r="DR38" s="14"/>
      <c r="DS38" s="14"/>
      <c r="DT38" s="14"/>
      <c r="DU38" s="14"/>
    </row>
    <row r="39" spans="1:186" x14ac:dyDescent="0.25">
      <c r="A39" s="2" t="s">
        <v>75</v>
      </c>
      <c r="O39" s="1"/>
      <c r="Q39" s="1"/>
      <c r="S39" s="2"/>
      <c r="X39" s="2"/>
      <c r="AD39" s="2"/>
      <c r="AI39" s="2"/>
      <c r="AL39" s="2"/>
      <c r="AQ39" s="2"/>
      <c r="AT39" s="2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</row>
    <row r="40" spans="1:186" s="15" customFormat="1" x14ac:dyDescent="0.25">
      <c r="A40" s="2"/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CN40" s="14"/>
      <c r="CO40" s="14"/>
      <c r="CP40" s="14"/>
      <c r="CQ40" s="14"/>
      <c r="CR40" s="14"/>
      <c r="CS40" s="14"/>
      <c r="CT40" s="14"/>
      <c r="CU40" s="14"/>
      <c r="CV40" s="14"/>
      <c r="CW40" s="14"/>
      <c r="CX40" s="14"/>
      <c r="CY40" s="14"/>
      <c r="CZ40" s="14"/>
      <c r="DA40" s="14"/>
      <c r="DB40" s="14"/>
      <c r="DC40" s="14"/>
      <c r="DD40" s="14"/>
      <c r="DE40" s="14"/>
      <c r="DF40" s="14"/>
    </row>
    <row r="41" spans="1:186" s="15" customFormat="1" x14ac:dyDescent="0.25">
      <c r="A41" s="2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CN41" s="14"/>
      <c r="CO41" s="14"/>
      <c r="CP41" s="14"/>
      <c r="CQ41" s="14"/>
      <c r="CR41" s="14"/>
      <c r="CS41" s="14"/>
      <c r="CT41" s="14"/>
      <c r="CU41" s="14"/>
      <c r="CV41" s="14"/>
      <c r="CW41" s="14"/>
      <c r="CX41" s="14"/>
      <c r="CY41" s="14"/>
      <c r="CZ41" s="14"/>
      <c r="DA41" s="14"/>
      <c r="DB41" s="14"/>
      <c r="DC41" s="14"/>
      <c r="DD41" s="14"/>
      <c r="DE41" s="14"/>
      <c r="DF41" s="14"/>
    </row>
    <row r="42" spans="1:186" x14ac:dyDescent="0.25">
      <c r="B42" s="1"/>
      <c r="G42" s="2"/>
      <c r="H42" s="2"/>
      <c r="I42" s="2"/>
      <c r="J42" s="2"/>
      <c r="K42" s="2"/>
      <c r="L42" s="2"/>
      <c r="M42" s="2"/>
      <c r="N42" s="2"/>
      <c r="S42" s="2"/>
      <c r="X42" s="2"/>
      <c r="AD42" s="2"/>
      <c r="AI42" s="2"/>
      <c r="AL42" s="2"/>
      <c r="AQ42" s="2"/>
      <c r="AT42" s="2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</row>
    <row r="43" spans="1:186" x14ac:dyDescent="0.25">
      <c r="B43" s="1"/>
      <c r="G43" s="2"/>
      <c r="H43" s="2"/>
      <c r="I43" s="2"/>
      <c r="J43" s="2"/>
      <c r="K43" s="2"/>
      <c r="L43" s="2"/>
      <c r="M43" s="2"/>
      <c r="N43" s="2"/>
      <c r="S43" s="2"/>
      <c r="X43" s="2"/>
      <c r="AD43" s="2"/>
      <c r="AI43" s="2"/>
      <c r="AL43" s="2"/>
      <c r="AQ43" s="2"/>
      <c r="AT43" s="2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</row>
    <row r="44" spans="1:186" s="15" customFormat="1" x14ac:dyDescent="0.25">
      <c r="A44" s="2"/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CN44" s="14"/>
      <c r="CO44" s="14"/>
      <c r="CP44" s="14"/>
      <c r="CQ44" s="14"/>
      <c r="CR44" s="14"/>
      <c r="CS44" s="14"/>
      <c r="CT44" s="14"/>
      <c r="CU44" s="14"/>
      <c r="CV44" s="14"/>
      <c r="CW44" s="14"/>
      <c r="CX44" s="14"/>
      <c r="CY44" s="14"/>
      <c r="CZ44" s="14"/>
      <c r="DA44" s="14"/>
      <c r="DB44" s="14"/>
      <c r="DC44" s="14"/>
      <c r="DD44" s="14"/>
      <c r="DE44" s="14"/>
      <c r="DF44" s="14"/>
    </row>
    <row r="45" spans="1:186" s="15" customFormat="1" x14ac:dyDescent="0.25">
      <c r="A45" s="2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CN45" s="14"/>
      <c r="CO45" s="14"/>
      <c r="CP45" s="14"/>
      <c r="CQ45" s="14"/>
      <c r="CR45" s="14"/>
      <c r="CS45" s="14"/>
      <c r="CT45" s="14"/>
      <c r="CU45" s="14"/>
      <c r="CV45" s="14"/>
      <c r="CW45" s="14"/>
      <c r="CX45" s="14"/>
      <c r="CY45" s="14"/>
      <c r="CZ45" s="14"/>
      <c r="DA45" s="14"/>
      <c r="DB45" s="14"/>
      <c r="DC45" s="14"/>
      <c r="DD45" s="14"/>
      <c r="DE45" s="14"/>
      <c r="DF45" s="14"/>
    </row>
    <row r="46" spans="1:186" s="15" customFormat="1" x14ac:dyDescent="0.25">
      <c r="A46" s="2"/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CN46" s="14"/>
      <c r="CO46" s="14"/>
      <c r="CP46" s="14"/>
      <c r="CQ46" s="14"/>
      <c r="CR46" s="14"/>
      <c r="CS46" s="14"/>
      <c r="CT46" s="14"/>
      <c r="CU46" s="14"/>
      <c r="CV46" s="14"/>
      <c r="CW46" s="14"/>
      <c r="CX46" s="14"/>
      <c r="CY46" s="14"/>
      <c r="CZ46" s="14"/>
      <c r="DA46" s="14"/>
      <c r="DB46" s="14"/>
      <c r="DC46" s="14"/>
      <c r="DD46" s="14"/>
      <c r="DE46" s="14"/>
      <c r="DF46" s="14"/>
    </row>
    <row r="47" spans="1:186" x14ac:dyDescent="0.25">
      <c r="B47" s="1"/>
      <c r="G47" s="2"/>
      <c r="H47" s="2"/>
      <c r="I47" s="2"/>
      <c r="J47" s="2"/>
      <c r="K47" s="2"/>
      <c r="L47" s="2"/>
      <c r="M47" s="2"/>
      <c r="N47" s="2"/>
      <c r="S47" s="2"/>
      <c r="X47" s="2"/>
      <c r="AD47" s="2"/>
      <c r="AI47" s="2"/>
      <c r="AL47" s="2"/>
      <c r="AQ47" s="2"/>
      <c r="AT47" s="2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</row>
    <row r="48" spans="1:186" x14ac:dyDescent="0.25">
      <c r="D48" s="1"/>
      <c r="G48" s="2"/>
      <c r="H48" s="2"/>
      <c r="J48" s="2"/>
      <c r="K48" s="2"/>
      <c r="L48" s="2"/>
      <c r="M48" s="2"/>
      <c r="N48" s="2"/>
      <c r="O48" s="1"/>
      <c r="S48" s="2"/>
      <c r="T48" s="1"/>
      <c r="W48" s="1"/>
      <c r="X48" s="2"/>
      <c r="AB48" s="1"/>
      <c r="AD48" s="2"/>
      <c r="AE48" s="1"/>
      <c r="AI48" s="2"/>
      <c r="AL48" s="2"/>
      <c r="AQ48" s="2"/>
      <c r="AT48" s="2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</row>
    <row r="49" spans="1:154" x14ac:dyDescent="0.25">
      <c r="D49" s="1"/>
      <c r="G49" s="2"/>
      <c r="H49" s="2"/>
      <c r="J49" s="2"/>
      <c r="K49" s="2"/>
      <c r="L49" s="2"/>
      <c r="M49" s="2"/>
      <c r="N49" s="2"/>
      <c r="O49" s="1"/>
      <c r="S49" s="2"/>
      <c r="T49" s="1"/>
      <c r="W49" s="1"/>
      <c r="X49" s="2"/>
      <c r="AB49" s="1"/>
      <c r="AD49" s="2"/>
      <c r="AE49" s="1"/>
      <c r="AI49" s="2"/>
      <c r="AL49" s="2"/>
      <c r="AQ49" s="2"/>
      <c r="AT49" s="2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</row>
    <row r="50" spans="1:154" x14ac:dyDescent="0.25">
      <c r="D50" s="1"/>
      <c r="G50" s="2"/>
      <c r="H50" s="2"/>
      <c r="J50" s="2"/>
      <c r="K50" s="2"/>
      <c r="L50" s="2"/>
      <c r="M50" s="2"/>
      <c r="N50" s="2"/>
      <c r="O50" s="1"/>
      <c r="S50" s="2"/>
      <c r="T50" s="1"/>
      <c r="W50" s="1"/>
      <c r="X50" s="2"/>
      <c r="AB50" s="1"/>
      <c r="AD50" s="2"/>
      <c r="AE50" s="1"/>
      <c r="AI50" s="2"/>
      <c r="AL50" s="2"/>
      <c r="AQ50" s="2"/>
      <c r="AT50" s="2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</row>
    <row r="51" spans="1:154" x14ac:dyDescent="0.25">
      <c r="A51" s="3"/>
      <c r="B51" s="3"/>
      <c r="D51" s="1"/>
      <c r="G51" s="2"/>
      <c r="H51" s="2"/>
      <c r="J51" s="2"/>
      <c r="K51" s="2"/>
      <c r="L51" s="2"/>
      <c r="M51" s="2"/>
      <c r="N51" s="2"/>
      <c r="O51" s="1"/>
      <c r="S51" s="2"/>
      <c r="T51" s="1"/>
      <c r="W51" s="1"/>
      <c r="X51" s="2"/>
      <c r="AB51" s="1"/>
      <c r="AD51" s="2"/>
      <c r="AE51" s="1"/>
      <c r="AI51" s="2"/>
      <c r="AL51" s="2"/>
      <c r="AQ51" s="2"/>
      <c r="AT51" s="2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</row>
    <row r="52" spans="1:154" x14ac:dyDescent="0.25">
      <c r="A52" s="3"/>
      <c r="B52" s="3"/>
      <c r="D52" s="1"/>
      <c r="G52" s="2"/>
      <c r="H52" s="2"/>
      <c r="J52" s="2"/>
      <c r="K52" s="2"/>
      <c r="L52" s="2"/>
      <c r="M52" s="2"/>
      <c r="N52" s="2"/>
      <c r="O52" s="1"/>
      <c r="S52" s="2"/>
      <c r="T52" s="1"/>
      <c r="W52" s="1"/>
      <c r="X52" s="2"/>
      <c r="AB52" s="1"/>
      <c r="AD52" s="2"/>
      <c r="AE52" s="1"/>
      <c r="AI52" s="2"/>
      <c r="AL52" s="2"/>
      <c r="AQ52" s="2"/>
      <c r="AT52" s="2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</row>
    <row r="53" spans="1:154" x14ac:dyDescent="0.25">
      <c r="A53" s="3"/>
      <c r="B53" s="3"/>
      <c r="D53" s="1"/>
      <c r="G53" s="2"/>
      <c r="H53" s="2"/>
      <c r="J53" s="2"/>
      <c r="K53" s="2"/>
      <c r="L53" s="2"/>
      <c r="M53" s="2"/>
      <c r="N53" s="2"/>
      <c r="O53" s="1"/>
      <c r="S53" s="2"/>
      <c r="T53" s="1"/>
      <c r="W53" s="1"/>
      <c r="X53" s="2"/>
      <c r="AB53" s="1"/>
      <c r="AD53" s="2"/>
      <c r="AE53" s="1"/>
      <c r="AI53" s="2"/>
      <c r="AL53" s="2"/>
      <c r="AQ53" s="2"/>
      <c r="AT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</row>
    <row r="54" spans="1:154" x14ac:dyDescent="0.25">
      <c r="A54" s="3"/>
      <c r="B54" s="3"/>
      <c r="D54" s="1"/>
      <c r="G54" s="2"/>
      <c r="H54" s="2"/>
      <c r="J54" s="2"/>
      <c r="K54" s="2"/>
      <c r="L54" s="2"/>
      <c r="M54" s="2"/>
      <c r="N54" s="2"/>
      <c r="O54" s="1"/>
      <c r="S54" s="2"/>
      <c r="T54" s="1"/>
      <c r="W54" s="1"/>
      <c r="X54" s="2"/>
      <c r="AB54" s="1"/>
      <c r="AD54" s="2"/>
      <c r="AE54" s="1"/>
      <c r="AI54" s="2"/>
      <c r="AL54" s="2"/>
      <c r="AQ54" s="2"/>
      <c r="AT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</row>
    <row r="55" spans="1:154" x14ac:dyDescent="0.25">
      <c r="A55" s="3"/>
      <c r="B55" s="3"/>
      <c r="D55" s="1"/>
      <c r="G55" s="2"/>
      <c r="H55" s="2"/>
      <c r="J55" s="2"/>
      <c r="K55" s="2"/>
      <c r="L55" s="2"/>
      <c r="M55" s="2"/>
      <c r="N55" s="2"/>
      <c r="O55" s="1"/>
      <c r="S55" s="2"/>
      <c r="T55" s="1"/>
      <c r="W55" s="1"/>
      <c r="X55" s="2"/>
      <c r="AB55" s="1"/>
      <c r="AD55" s="2"/>
      <c r="AE55" s="1"/>
      <c r="AI55" s="2"/>
      <c r="AL55" s="2"/>
      <c r="AQ55" s="2"/>
      <c r="AT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</row>
    <row r="56" spans="1:154" x14ac:dyDescent="0.25">
      <c r="A56" s="3"/>
      <c r="B56" s="3"/>
      <c r="D56" s="1"/>
      <c r="G56" s="2"/>
      <c r="H56" s="2"/>
      <c r="J56" s="2"/>
      <c r="K56" s="2"/>
      <c r="L56" s="2"/>
      <c r="M56" s="2"/>
      <c r="N56" s="2"/>
      <c r="O56" s="1"/>
      <c r="S56" s="2"/>
      <c r="T56" s="1"/>
      <c r="W56" s="1"/>
      <c r="X56" s="2"/>
      <c r="AB56" s="1"/>
      <c r="AD56" s="2"/>
      <c r="AE56" s="1"/>
      <c r="AI56" s="2"/>
      <c r="AL56" s="2"/>
      <c r="AQ56" s="2"/>
      <c r="AT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</row>
    <row r="57" spans="1:154" x14ac:dyDescent="0.25">
      <c r="A57" s="6"/>
      <c r="B57" s="6"/>
      <c r="D57" s="1"/>
      <c r="G57" s="2"/>
      <c r="H57" s="2"/>
      <c r="J57" s="2"/>
      <c r="K57" s="2"/>
      <c r="L57" s="2"/>
      <c r="M57" s="2"/>
      <c r="N57" s="2"/>
      <c r="O57" s="1"/>
      <c r="S57" s="2"/>
      <c r="T57" s="1"/>
      <c r="W57" s="1"/>
      <c r="X57" s="2"/>
      <c r="AB57" s="1"/>
      <c r="AD57" s="2"/>
      <c r="AE57" s="1"/>
      <c r="AI57" s="2"/>
      <c r="AL57" s="2"/>
      <c r="AQ57" s="2"/>
      <c r="AT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</row>
    <row r="58" spans="1:154" x14ac:dyDescent="0.25">
      <c r="A58" s="3"/>
      <c r="B58" s="3"/>
      <c r="D58" s="1"/>
      <c r="G58" s="2"/>
      <c r="H58" s="2"/>
      <c r="J58" s="2"/>
      <c r="K58" s="2"/>
      <c r="L58" s="2"/>
      <c r="M58" s="2"/>
      <c r="N58" s="2"/>
      <c r="O58" s="1"/>
      <c r="S58" s="2"/>
      <c r="T58" s="1"/>
      <c r="W58" s="1"/>
      <c r="X58" s="2"/>
      <c r="AB58" s="1"/>
      <c r="AD58" s="2"/>
      <c r="AE58" s="1"/>
      <c r="AI58" s="2"/>
      <c r="AL58" s="2"/>
      <c r="AQ58" s="2"/>
      <c r="AT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</row>
    <row r="59" spans="1:154" x14ac:dyDescent="0.25">
      <c r="A59" s="3"/>
      <c r="B59" s="3"/>
      <c r="D59" s="1"/>
      <c r="G59" s="2"/>
      <c r="H59" s="2"/>
      <c r="J59" s="2"/>
      <c r="K59" s="2"/>
      <c r="L59" s="2"/>
      <c r="M59" s="2"/>
      <c r="N59" s="2"/>
      <c r="O59" s="1"/>
      <c r="S59" s="2"/>
      <c r="T59" s="1"/>
      <c r="W59" s="1"/>
      <c r="X59" s="2"/>
      <c r="AB59" s="1"/>
      <c r="AD59" s="2"/>
      <c r="AE59" s="1"/>
      <c r="AI59" s="2"/>
      <c r="AL59" s="2"/>
      <c r="AQ59" s="2"/>
      <c r="AT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</row>
    <row r="60" spans="1:154" x14ac:dyDescent="0.25">
      <c r="A60" s="3"/>
      <c r="B60" s="3"/>
      <c r="D60" s="1"/>
      <c r="G60" s="2"/>
      <c r="H60" s="2"/>
      <c r="J60" s="2"/>
      <c r="K60" s="2"/>
      <c r="L60" s="2"/>
      <c r="M60" s="2"/>
      <c r="N60" s="2"/>
      <c r="O60" s="1"/>
      <c r="S60" s="2"/>
      <c r="T60" s="1"/>
      <c r="W60" s="1"/>
      <c r="X60" s="2"/>
      <c r="AB60" s="1"/>
      <c r="AD60" s="2"/>
      <c r="AE60" s="1"/>
      <c r="AI60" s="2"/>
      <c r="AL60" s="2"/>
      <c r="AQ60" s="2"/>
      <c r="AT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</row>
    <row r="61" spans="1:154" x14ac:dyDescent="0.25">
      <c r="A61" s="6"/>
      <c r="B61" s="6"/>
      <c r="D61" s="1"/>
      <c r="G61" s="2"/>
      <c r="H61" s="2"/>
      <c r="J61" s="2"/>
      <c r="K61" s="2"/>
      <c r="L61" s="2"/>
      <c r="M61" s="2"/>
      <c r="N61" s="2"/>
      <c r="O61" s="1"/>
      <c r="S61" s="2"/>
      <c r="T61" s="1"/>
      <c r="W61" s="1"/>
      <c r="X61" s="2"/>
      <c r="AB61" s="1"/>
      <c r="AD61" s="2"/>
      <c r="AE61" s="1"/>
      <c r="AI61" s="2"/>
      <c r="AL61" s="2"/>
      <c r="AQ61" s="2"/>
      <c r="AT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</row>
    <row r="62" spans="1:154" x14ac:dyDescent="0.25">
      <c r="A62" s="3"/>
      <c r="B62" s="3"/>
      <c r="D62" s="1"/>
      <c r="G62" s="2"/>
      <c r="H62" s="2"/>
      <c r="J62" s="2"/>
      <c r="K62" s="2"/>
      <c r="L62" s="2"/>
      <c r="M62" s="2"/>
      <c r="N62" s="2"/>
      <c r="O62" s="1"/>
      <c r="S62" s="2"/>
      <c r="T62" s="1"/>
      <c r="W62" s="1"/>
      <c r="X62" s="2"/>
      <c r="AB62" s="1"/>
      <c r="AD62" s="2"/>
      <c r="AE62" s="1"/>
      <c r="AI62" s="2"/>
      <c r="AL62" s="2"/>
      <c r="AQ62" s="2"/>
      <c r="AT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</row>
    <row r="63" spans="1:154" x14ac:dyDescent="0.25">
      <c r="A63" s="3"/>
      <c r="B63" s="3"/>
      <c r="D63" s="1"/>
      <c r="G63" s="2"/>
      <c r="H63" s="2"/>
      <c r="J63" s="2"/>
      <c r="K63" s="2"/>
      <c r="L63" s="2"/>
      <c r="M63" s="2"/>
      <c r="N63" s="2"/>
      <c r="O63" s="1"/>
      <c r="S63" s="2"/>
      <c r="T63" s="1"/>
      <c r="W63" s="1"/>
      <c r="X63" s="2"/>
      <c r="AB63" s="1"/>
      <c r="AD63" s="2"/>
      <c r="AE63" s="1"/>
      <c r="AI63" s="2"/>
      <c r="AL63" s="2"/>
      <c r="AQ63" s="2"/>
      <c r="AT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</row>
    <row r="64" spans="1:154" x14ac:dyDescent="0.25">
      <c r="A64" s="3"/>
      <c r="B64" s="3"/>
      <c r="D64" s="1"/>
      <c r="G64" s="2"/>
      <c r="H64" s="2"/>
      <c r="J64" s="2"/>
      <c r="K64" s="2"/>
      <c r="L64" s="2"/>
      <c r="M64" s="2"/>
      <c r="N64" s="2"/>
      <c r="O64" s="1"/>
      <c r="S64" s="2"/>
      <c r="T64" s="1"/>
      <c r="W64" s="1"/>
      <c r="X64" s="2"/>
      <c r="AB64" s="1"/>
      <c r="AD64" s="2"/>
      <c r="AE64" s="1"/>
      <c r="AI64" s="2"/>
      <c r="AL64" s="2"/>
      <c r="AQ64" s="2"/>
      <c r="AT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</row>
    <row r="65" spans="1:154" x14ac:dyDescent="0.25">
      <c r="A65" s="3"/>
      <c r="B65" s="3"/>
      <c r="D65" s="1"/>
      <c r="G65" s="2"/>
      <c r="H65" s="2"/>
      <c r="J65" s="2"/>
      <c r="K65" s="2"/>
      <c r="L65" s="2"/>
      <c r="M65" s="2"/>
      <c r="N65" s="2"/>
      <c r="O65" s="1"/>
      <c r="S65" s="2"/>
      <c r="T65" s="1"/>
      <c r="W65" s="1"/>
      <c r="X65" s="2"/>
      <c r="AB65" s="1"/>
      <c r="AD65" s="2"/>
      <c r="AE65" s="1"/>
      <c r="AI65" s="2"/>
      <c r="AL65" s="2"/>
      <c r="AQ65" s="2"/>
      <c r="AT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</row>
    <row r="66" spans="1:154" x14ac:dyDescent="0.25">
      <c r="A66" s="3"/>
      <c r="B66" s="3"/>
      <c r="D66" s="1"/>
      <c r="G66" s="2"/>
      <c r="H66" s="2"/>
      <c r="J66" s="2"/>
      <c r="K66" s="2"/>
      <c r="L66" s="2"/>
      <c r="M66" s="2"/>
      <c r="N66" s="2"/>
      <c r="O66" s="1"/>
      <c r="S66" s="2"/>
      <c r="T66" s="1"/>
      <c r="W66" s="1"/>
      <c r="X66" s="2"/>
      <c r="AB66" s="1"/>
      <c r="AD66" s="2"/>
      <c r="AE66" s="1"/>
      <c r="AI66" s="2"/>
      <c r="AL66" s="2"/>
      <c r="AQ66" s="2"/>
      <c r="AT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</row>
    <row r="67" spans="1:154" x14ac:dyDescent="0.25">
      <c r="A67" s="3"/>
      <c r="B67" s="3"/>
      <c r="D67" s="1"/>
      <c r="G67" s="2"/>
      <c r="H67" s="2"/>
      <c r="J67" s="2"/>
      <c r="K67" s="2"/>
      <c r="L67" s="2"/>
      <c r="M67" s="2"/>
      <c r="N67" s="2"/>
      <c r="O67" s="1"/>
      <c r="S67" s="2"/>
      <c r="T67" s="1"/>
      <c r="W67" s="1"/>
      <c r="X67" s="2"/>
      <c r="AB67" s="1"/>
      <c r="AD67" s="2"/>
      <c r="AE67" s="1"/>
      <c r="AI67" s="2"/>
      <c r="AL67" s="2"/>
      <c r="AQ67" s="2"/>
      <c r="AT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</row>
    <row r="68" spans="1:154" x14ac:dyDescent="0.25">
      <c r="A68" s="3"/>
      <c r="B68" s="3"/>
      <c r="D68" s="1"/>
      <c r="G68" s="2"/>
      <c r="H68" s="2"/>
      <c r="J68" s="2"/>
      <c r="K68" s="2"/>
      <c r="L68" s="2"/>
      <c r="M68" s="2"/>
      <c r="N68" s="2"/>
      <c r="O68" s="1"/>
      <c r="S68" s="2"/>
      <c r="T68" s="1"/>
      <c r="W68" s="1"/>
      <c r="X68" s="2"/>
      <c r="AB68" s="1"/>
      <c r="AD68" s="2"/>
      <c r="AE68" s="1"/>
      <c r="AI68" s="2"/>
      <c r="AL68" s="2"/>
      <c r="AQ68" s="2"/>
      <c r="AT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</row>
    <row r="69" spans="1:154" x14ac:dyDescent="0.25">
      <c r="A69" s="3"/>
      <c r="B69" s="3"/>
      <c r="D69" s="1"/>
      <c r="G69" s="2"/>
      <c r="H69" s="2"/>
      <c r="J69" s="2"/>
      <c r="K69" s="2"/>
      <c r="L69" s="2"/>
      <c r="M69" s="2"/>
      <c r="N69" s="2"/>
      <c r="O69" s="1"/>
      <c r="S69" s="2"/>
      <c r="T69" s="1"/>
      <c r="W69" s="1"/>
      <c r="X69" s="2"/>
      <c r="AB69" s="1"/>
      <c r="AD69" s="2"/>
      <c r="AE69" s="1"/>
      <c r="AI69" s="2"/>
      <c r="AL69" s="2"/>
      <c r="AQ69" s="2"/>
      <c r="AT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</row>
    <row r="70" spans="1:154" x14ac:dyDescent="0.25">
      <c r="A70" s="3"/>
      <c r="B70" s="3"/>
      <c r="D70" s="1"/>
      <c r="G70" s="2"/>
      <c r="H70" s="2"/>
      <c r="J70" s="2"/>
      <c r="K70" s="2"/>
      <c r="L70" s="2"/>
      <c r="M70" s="2"/>
      <c r="N70" s="2"/>
      <c r="O70" s="1"/>
      <c r="S70" s="2"/>
      <c r="T70" s="1"/>
      <c r="W70" s="1"/>
      <c r="X70" s="2"/>
      <c r="AB70" s="1"/>
      <c r="AD70" s="2"/>
      <c r="AE70" s="1"/>
      <c r="AI70" s="2"/>
      <c r="AL70" s="2"/>
      <c r="AQ70" s="2"/>
      <c r="AT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</row>
    <row r="71" spans="1:154" x14ac:dyDescent="0.25">
      <c r="A71" s="3"/>
      <c r="B71" s="3"/>
      <c r="D71" s="1"/>
      <c r="G71" s="2"/>
      <c r="H71" s="2"/>
      <c r="J71" s="2"/>
      <c r="K71" s="2"/>
      <c r="L71" s="2"/>
      <c r="M71" s="2"/>
      <c r="N71" s="2"/>
      <c r="O71" s="1"/>
      <c r="S71" s="2"/>
      <c r="T71" s="1"/>
      <c r="W71" s="1"/>
      <c r="X71" s="2"/>
      <c r="AB71" s="1"/>
      <c r="AD71" s="2"/>
      <c r="AE71" s="1"/>
      <c r="AI71" s="2"/>
      <c r="AL71" s="2"/>
      <c r="AQ71" s="2"/>
      <c r="AT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</row>
    <row r="72" spans="1:154" x14ac:dyDescent="0.25">
      <c r="A72" s="3"/>
      <c r="B72" s="3"/>
      <c r="D72" s="1"/>
      <c r="G72" s="2"/>
      <c r="H72" s="2"/>
      <c r="J72" s="2"/>
      <c r="K72" s="2"/>
      <c r="L72" s="2"/>
      <c r="M72" s="2"/>
      <c r="N72" s="2"/>
      <c r="O72" s="1"/>
      <c r="S72" s="2"/>
      <c r="T72" s="1"/>
      <c r="W72" s="1"/>
      <c r="X72" s="2"/>
      <c r="AB72" s="1"/>
      <c r="AD72" s="2"/>
      <c r="AE72" s="1"/>
      <c r="AI72" s="2"/>
      <c r="AL72" s="2"/>
      <c r="AQ72" s="2"/>
      <c r="AT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</row>
    <row r="73" spans="1:154" x14ac:dyDescent="0.25">
      <c r="A73" s="3"/>
      <c r="B73" s="3"/>
      <c r="D73" s="1"/>
      <c r="G73" s="2"/>
      <c r="H73" s="2"/>
      <c r="J73" s="2"/>
      <c r="K73" s="2"/>
      <c r="L73" s="2"/>
      <c r="M73" s="2"/>
      <c r="N73" s="2"/>
      <c r="O73" s="1"/>
      <c r="S73" s="2"/>
      <c r="T73" s="1"/>
      <c r="W73" s="1"/>
      <c r="X73" s="2"/>
      <c r="AB73" s="1"/>
      <c r="AD73" s="2"/>
      <c r="AE73" s="1"/>
      <c r="AI73" s="2"/>
      <c r="AL73" s="2"/>
      <c r="AQ73" s="2"/>
      <c r="AT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</row>
    <row r="74" spans="1:154" x14ac:dyDescent="0.25">
      <c r="A74" s="3"/>
      <c r="B74" s="3"/>
      <c r="D74" s="1"/>
      <c r="G74" s="2"/>
      <c r="H74" s="2"/>
      <c r="J74" s="2"/>
      <c r="K74" s="2"/>
      <c r="L74" s="2"/>
      <c r="M74" s="2"/>
      <c r="N74" s="2"/>
      <c r="O74" s="1"/>
      <c r="S74" s="2"/>
      <c r="T74" s="1"/>
      <c r="W74" s="1"/>
      <c r="X74" s="2"/>
      <c r="AB74" s="1"/>
      <c r="AD74" s="2"/>
      <c r="AE74" s="1"/>
      <c r="AI74" s="2"/>
      <c r="AL74" s="2"/>
      <c r="AQ74" s="2"/>
      <c r="AT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</row>
    <row r="75" spans="1:154" x14ac:dyDescent="0.25">
      <c r="A75" s="3"/>
      <c r="B75" s="3"/>
      <c r="D75" s="1"/>
      <c r="G75" s="2"/>
      <c r="H75" s="2"/>
      <c r="J75" s="2"/>
      <c r="K75" s="2"/>
      <c r="L75" s="2"/>
      <c r="M75" s="2"/>
      <c r="N75" s="2"/>
      <c r="O75" s="1"/>
      <c r="S75" s="2"/>
      <c r="T75" s="1"/>
      <c r="W75" s="1"/>
      <c r="X75" s="2"/>
      <c r="AB75" s="1"/>
      <c r="AD75" s="2"/>
      <c r="AE75" s="1"/>
      <c r="AI75" s="2"/>
      <c r="AL75" s="2"/>
      <c r="AQ75" s="2"/>
      <c r="AT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</row>
    <row r="76" spans="1:154" x14ac:dyDescent="0.25">
      <c r="A76" s="3"/>
      <c r="B76" s="3"/>
      <c r="D76" s="1"/>
      <c r="G76" s="2"/>
      <c r="H76" s="2"/>
      <c r="J76" s="2"/>
      <c r="K76" s="2"/>
      <c r="L76" s="2"/>
      <c r="M76" s="2"/>
      <c r="N76" s="2"/>
      <c r="O76" s="1"/>
      <c r="S76" s="2"/>
      <c r="T76" s="1"/>
      <c r="W76" s="1"/>
      <c r="X76" s="2"/>
      <c r="AB76" s="1"/>
      <c r="AD76" s="2"/>
      <c r="AE76" s="1"/>
      <c r="AI76" s="2"/>
      <c r="AL76" s="2"/>
      <c r="AQ76" s="2"/>
      <c r="AT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</row>
    <row r="77" spans="1:154" x14ac:dyDescent="0.25">
      <c r="A77" s="6"/>
      <c r="B77" s="6"/>
      <c r="D77" s="1"/>
      <c r="G77" s="2"/>
      <c r="H77" s="2"/>
      <c r="J77" s="2"/>
      <c r="K77" s="2"/>
      <c r="L77" s="2"/>
      <c r="M77" s="2"/>
      <c r="N77" s="2"/>
      <c r="O77" s="1"/>
      <c r="S77" s="2"/>
      <c r="T77" s="1"/>
      <c r="W77" s="1"/>
      <c r="X77" s="2"/>
      <c r="AB77" s="1"/>
      <c r="AD77" s="2"/>
      <c r="AE77" s="1"/>
      <c r="AI77" s="2"/>
      <c r="AL77" s="2"/>
      <c r="AQ77" s="2"/>
      <c r="AT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</row>
    <row r="78" spans="1:154" x14ac:dyDescent="0.25">
      <c r="A78" s="11"/>
      <c r="B78" s="11"/>
      <c r="D78" s="1"/>
      <c r="G78" s="2"/>
      <c r="H78" s="2"/>
      <c r="J78" s="2"/>
      <c r="K78" s="2"/>
      <c r="L78" s="2"/>
      <c r="M78" s="2"/>
      <c r="N78" s="2"/>
      <c r="O78" s="1"/>
      <c r="S78" s="2"/>
      <c r="T78" s="1"/>
      <c r="W78" s="1"/>
      <c r="X78" s="2"/>
      <c r="AB78" s="1"/>
      <c r="AD78" s="2"/>
      <c r="AE78" s="1"/>
      <c r="AI78" s="2"/>
      <c r="AL78" s="2"/>
      <c r="AQ78" s="2"/>
      <c r="AT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</row>
    <row r="79" spans="1:154" x14ac:dyDescent="0.25">
      <c r="A79" s="1"/>
      <c r="B79" s="1"/>
      <c r="D79" s="1"/>
      <c r="G79" s="2"/>
      <c r="H79" s="2"/>
      <c r="J79" s="2"/>
      <c r="K79" s="2"/>
      <c r="L79" s="2"/>
      <c r="M79" s="2"/>
      <c r="N79" s="2"/>
      <c r="O79" s="1"/>
      <c r="S79" s="2"/>
      <c r="T79" s="1"/>
      <c r="W79" s="1"/>
      <c r="X79" s="2"/>
      <c r="AB79" s="1"/>
      <c r="AD79" s="2"/>
      <c r="AE79" s="1"/>
      <c r="AI79" s="2"/>
      <c r="AL79" s="2"/>
      <c r="AQ79" s="2"/>
      <c r="AT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</row>
    <row r="80" spans="1:154" x14ac:dyDescent="0.25">
      <c r="A80" s="1"/>
      <c r="B80" s="1"/>
      <c r="D80" s="1"/>
      <c r="G80" s="2"/>
      <c r="H80" s="2"/>
      <c r="J80" s="2"/>
      <c r="K80" s="2"/>
      <c r="L80" s="2"/>
      <c r="M80" s="2"/>
      <c r="N80" s="2"/>
      <c r="O80" s="1"/>
      <c r="S80" s="2"/>
      <c r="T80" s="1"/>
      <c r="W80" s="1"/>
      <c r="X80" s="2"/>
      <c r="AB80" s="1"/>
      <c r="AD80" s="2"/>
      <c r="AE80" s="1"/>
      <c r="AI80" s="2"/>
      <c r="AL80" s="2"/>
      <c r="AQ80" s="2"/>
      <c r="AT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</row>
    <row r="81" spans="1:154" x14ac:dyDescent="0.25">
      <c r="A81" s="6"/>
      <c r="B81" s="6"/>
      <c r="D81" s="1"/>
      <c r="G81" s="2"/>
      <c r="H81" s="2"/>
      <c r="J81" s="2"/>
      <c r="K81" s="2"/>
      <c r="L81" s="2"/>
      <c r="M81" s="2"/>
      <c r="N81" s="2"/>
      <c r="O81" s="1"/>
      <c r="S81" s="2"/>
      <c r="T81" s="1"/>
      <c r="W81" s="1"/>
      <c r="X81" s="2"/>
      <c r="AB81" s="1"/>
      <c r="AD81" s="2"/>
      <c r="AE81" s="1"/>
      <c r="AI81" s="2"/>
      <c r="AL81" s="2"/>
      <c r="AQ81" s="2"/>
      <c r="AT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</row>
    <row r="82" spans="1:154" x14ac:dyDescent="0.25">
      <c r="D82" s="1"/>
      <c r="G82" s="2"/>
      <c r="H82" s="2"/>
      <c r="J82" s="2"/>
      <c r="K82" s="2"/>
      <c r="L82" s="2"/>
      <c r="M82" s="2"/>
      <c r="N82" s="2"/>
      <c r="O82" s="1"/>
      <c r="S82" s="2"/>
      <c r="T82" s="1"/>
      <c r="W82" s="1"/>
      <c r="X82" s="2"/>
      <c r="AB82" s="1"/>
      <c r="AD82" s="2"/>
      <c r="AE82" s="1"/>
      <c r="AI82" s="2"/>
      <c r="AL82" s="2"/>
      <c r="AQ82" s="2"/>
      <c r="AT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</row>
    <row r="83" spans="1:154" x14ac:dyDescent="0.25">
      <c r="A83" s="6"/>
      <c r="B83" s="6"/>
      <c r="D83" s="1"/>
      <c r="G83" s="2"/>
      <c r="H83" s="2"/>
      <c r="J83" s="2"/>
      <c r="K83" s="2"/>
      <c r="L83" s="2"/>
      <c r="M83" s="2"/>
      <c r="N83" s="2"/>
      <c r="O83" s="1"/>
      <c r="S83" s="2"/>
      <c r="T83" s="1"/>
      <c r="W83" s="1"/>
      <c r="X83" s="2"/>
      <c r="AB83" s="1"/>
      <c r="AD83" s="2"/>
      <c r="AE83" s="1"/>
      <c r="AI83" s="2"/>
      <c r="AL83" s="2"/>
      <c r="AQ83" s="2"/>
      <c r="AT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</row>
    <row r="84" spans="1:154" x14ac:dyDescent="0.25">
      <c r="D84" s="1"/>
      <c r="G84" s="2"/>
      <c r="H84" s="2"/>
      <c r="J84" s="2"/>
      <c r="K84" s="2"/>
      <c r="L84" s="2"/>
      <c r="M84" s="2"/>
      <c r="N84" s="2"/>
      <c r="O84" s="1"/>
      <c r="S84" s="2"/>
      <c r="T84" s="1"/>
      <c r="W84" s="1"/>
      <c r="X84" s="2"/>
      <c r="AB84" s="1"/>
      <c r="AD84" s="2"/>
      <c r="AE84" s="1"/>
      <c r="AI84" s="2"/>
      <c r="AL84" s="2"/>
      <c r="AQ84" s="2"/>
      <c r="AT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</row>
    <row r="85" spans="1:154" x14ac:dyDescent="0.25">
      <c r="D85" s="1"/>
      <c r="G85" s="2"/>
      <c r="H85" s="2"/>
      <c r="J85" s="2"/>
      <c r="K85" s="2"/>
      <c r="L85" s="2"/>
      <c r="M85" s="2"/>
      <c r="N85" s="2"/>
      <c r="O85" s="1"/>
      <c r="S85" s="2"/>
      <c r="T85" s="1"/>
      <c r="W85" s="1"/>
      <c r="X85" s="2"/>
      <c r="AB85" s="1"/>
      <c r="AD85" s="2"/>
      <c r="AE85" s="1"/>
      <c r="AI85" s="2"/>
      <c r="AL85" s="2"/>
      <c r="AQ85" s="2"/>
      <c r="AT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</row>
    <row r="86" spans="1:154" x14ac:dyDescent="0.25">
      <c r="D86" s="1"/>
      <c r="G86" s="2"/>
      <c r="H86" s="2"/>
      <c r="J86" s="2"/>
      <c r="K86" s="2"/>
      <c r="L86" s="2"/>
      <c r="M86" s="2"/>
      <c r="N86" s="2"/>
      <c r="O86" s="1"/>
      <c r="S86" s="2"/>
      <c r="T86" s="1"/>
      <c r="W86" s="1"/>
      <c r="X86" s="2"/>
      <c r="AB86" s="1"/>
      <c r="AD86" s="2"/>
      <c r="AE86" s="1"/>
      <c r="AI86" s="2"/>
      <c r="AL86" s="2"/>
      <c r="AQ86" s="2"/>
      <c r="AT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</row>
    <row r="87" spans="1:154" x14ac:dyDescent="0.25">
      <c r="D87" s="1"/>
      <c r="G87" s="2"/>
      <c r="H87" s="2"/>
      <c r="J87" s="2"/>
      <c r="K87" s="2"/>
      <c r="L87" s="2"/>
      <c r="M87" s="2"/>
      <c r="N87" s="2"/>
      <c r="O87" s="1"/>
      <c r="S87" s="2"/>
      <c r="T87" s="1"/>
      <c r="W87" s="1"/>
      <c r="X87" s="2"/>
      <c r="AB87" s="1"/>
      <c r="AD87" s="2"/>
      <c r="AE87" s="1"/>
      <c r="AI87" s="2"/>
      <c r="AL87" s="2"/>
      <c r="AQ87" s="2"/>
      <c r="AT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</row>
    <row r="88" spans="1:154" x14ac:dyDescent="0.25">
      <c r="D88" s="1"/>
      <c r="G88" s="2"/>
      <c r="H88" s="2"/>
      <c r="J88" s="2"/>
      <c r="K88" s="2"/>
      <c r="L88" s="2"/>
      <c r="M88" s="2"/>
      <c r="N88" s="2"/>
      <c r="O88" s="1"/>
      <c r="S88" s="2"/>
      <c r="T88" s="1"/>
      <c r="W88" s="1"/>
      <c r="X88" s="2"/>
      <c r="AB88" s="1"/>
      <c r="AD88" s="2"/>
      <c r="AE88" s="1"/>
      <c r="AI88" s="2"/>
      <c r="AL88" s="2"/>
      <c r="AQ88" s="2"/>
      <c r="AT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</row>
    <row r="89" spans="1:154" x14ac:dyDescent="0.25">
      <c r="D89" s="1"/>
      <c r="G89" s="2"/>
      <c r="H89" s="2"/>
      <c r="J89" s="2"/>
      <c r="K89" s="2"/>
      <c r="L89" s="2"/>
      <c r="M89" s="2"/>
      <c r="N89" s="2"/>
      <c r="O89" s="1"/>
      <c r="S89" s="2"/>
      <c r="T89" s="1"/>
      <c r="W89" s="1"/>
      <c r="X89" s="2"/>
      <c r="AB89" s="1"/>
      <c r="AD89" s="2"/>
      <c r="AE89" s="1"/>
      <c r="AI89" s="2"/>
      <c r="AL89" s="2"/>
      <c r="AQ89" s="2"/>
      <c r="AT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</row>
    <row r="90" spans="1:154" x14ac:dyDescent="0.25">
      <c r="D90" s="1"/>
      <c r="G90" s="2"/>
      <c r="H90" s="2"/>
      <c r="J90" s="2"/>
      <c r="K90" s="2"/>
      <c r="L90" s="2"/>
      <c r="M90" s="2"/>
      <c r="N90" s="2"/>
      <c r="O90" s="1"/>
      <c r="S90" s="2"/>
      <c r="T90" s="1"/>
      <c r="W90" s="1"/>
      <c r="X90" s="2"/>
      <c r="AB90" s="1"/>
      <c r="AD90" s="2"/>
      <c r="AE90" s="1"/>
      <c r="AI90" s="2"/>
      <c r="AL90" s="2"/>
      <c r="AQ90" s="2"/>
      <c r="AT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</row>
    <row r="91" spans="1:154" x14ac:dyDescent="0.25">
      <c r="A91" s="3"/>
      <c r="B91" s="3"/>
      <c r="D91" s="1"/>
      <c r="G91" s="2"/>
      <c r="H91" s="2"/>
      <c r="J91" s="2"/>
      <c r="K91" s="2"/>
      <c r="L91" s="2"/>
      <c r="M91" s="2"/>
      <c r="N91" s="2"/>
      <c r="O91" s="1"/>
      <c r="S91" s="2"/>
      <c r="T91" s="1"/>
      <c r="W91" s="1"/>
      <c r="X91" s="2"/>
      <c r="AB91" s="1"/>
      <c r="AD91" s="2"/>
      <c r="AE91" s="1"/>
      <c r="AI91" s="2"/>
      <c r="AL91" s="2"/>
      <c r="AQ91" s="2"/>
      <c r="AT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</row>
    <row r="92" spans="1:154" x14ac:dyDescent="0.25">
      <c r="A92" s="3"/>
      <c r="B92" s="3"/>
      <c r="D92" s="1"/>
      <c r="G92" s="2"/>
      <c r="H92" s="2"/>
      <c r="J92" s="2"/>
      <c r="K92" s="2"/>
      <c r="L92" s="2"/>
      <c r="M92" s="2"/>
      <c r="N92" s="2"/>
      <c r="O92" s="1"/>
      <c r="S92" s="2"/>
      <c r="T92" s="1"/>
      <c r="W92" s="1"/>
      <c r="X92" s="2"/>
      <c r="AB92" s="1"/>
      <c r="AD92" s="2"/>
      <c r="AE92" s="1"/>
      <c r="AI92" s="2"/>
      <c r="AL92" s="2"/>
      <c r="AQ92" s="2"/>
      <c r="AT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</row>
    <row r="93" spans="1:154" x14ac:dyDescent="0.25">
      <c r="A93" s="3"/>
      <c r="B93" s="3"/>
      <c r="D93" s="1"/>
      <c r="G93" s="2"/>
      <c r="H93" s="2"/>
      <c r="J93" s="2"/>
      <c r="K93" s="2"/>
      <c r="L93" s="2"/>
      <c r="M93" s="2"/>
      <c r="N93" s="2"/>
      <c r="O93" s="1"/>
      <c r="S93" s="2"/>
      <c r="T93" s="1"/>
      <c r="W93" s="1"/>
      <c r="X93" s="2"/>
      <c r="AB93" s="1"/>
      <c r="AD93" s="2"/>
      <c r="AE93" s="1"/>
      <c r="AI93" s="2"/>
      <c r="AL93" s="2"/>
      <c r="AQ93" s="2"/>
      <c r="AT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</row>
    <row r="94" spans="1:154" x14ac:dyDescent="0.25">
      <c r="A94" s="3"/>
      <c r="B94" s="3"/>
      <c r="D94" s="1"/>
      <c r="G94" s="2"/>
      <c r="H94" s="2"/>
      <c r="J94" s="2"/>
      <c r="K94" s="2"/>
      <c r="L94" s="2"/>
      <c r="M94" s="2"/>
      <c r="N94" s="2"/>
      <c r="O94" s="1"/>
      <c r="S94" s="2"/>
      <c r="T94" s="1"/>
      <c r="W94" s="1"/>
      <c r="X94" s="2"/>
      <c r="AB94" s="1"/>
      <c r="AD94" s="2"/>
      <c r="AE94" s="1"/>
      <c r="AI94" s="2"/>
      <c r="AL94" s="2"/>
      <c r="AQ94" s="2"/>
      <c r="AT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</row>
    <row r="95" spans="1:154" x14ac:dyDescent="0.25">
      <c r="A95" s="3"/>
      <c r="B95" s="3"/>
      <c r="D95" s="1"/>
      <c r="G95" s="2"/>
      <c r="H95" s="2"/>
      <c r="J95" s="2"/>
      <c r="K95" s="2"/>
      <c r="L95" s="2"/>
      <c r="M95" s="2"/>
      <c r="N95" s="2"/>
      <c r="O95" s="1"/>
      <c r="S95" s="2"/>
      <c r="T95" s="1"/>
      <c r="W95" s="1"/>
      <c r="X95" s="2"/>
      <c r="AB95" s="1"/>
      <c r="AD95" s="2"/>
      <c r="AE95" s="1"/>
      <c r="AI95" s="2"/>
      <c r="AL95" s="2"/>
      <c r="AQ95" s="2"/>
      <c r="AT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</row>
    <row r="96" spans="1:154" x14ac:dyDescent="0.25">
      <c r="A96" s="3"/>
      <c r="B96" s="3"/>
      <c r="D96" s="1"/>
      <c r="G96" s="2"/>
      <c r="H96" s="2"/>
      <c r="J96" s="2"/>
      <c r="K96" s="2"/>
      <c r="L96" s="2"/>
      <c r="M96" s="2"/>
      <c r="N96" s="2"/>
      <c r="O96" s="1"/>
      <c r="S96" s="2"/>
      <c r="T96" s="1"/>
      <c r="W96" s="1"/>
      <c r="X96" s="2"/>
      <c r="AB96" s="1"/>
      <c r="AD96" s="2"/>
      <c r="AE96" s="1"/>
      <c r="AI96" s="2"/>
      <c r="AL96" s="2"/>
      <c r="AQ96" s="2"/>
      <c r="AT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</row>
    <row r="97" spans="1:154" x14ac:dyDescent="0.25">
      <c r="A97" s="3"/>
      <c r="B97" s="3"/>
      <c r="D97" s="1"/>
      <c r="G97" s="2"/>
      <c r="H97" s="2"/>
      <c r="J97" s="2"/>
      <c r="K97" s="2"/>
      <c r="L97" s="2"/>
      <c r="M97" s="2"/>
      <c r="N97" s="2"/>
      <c r="O97" s="1"/>
      <c r="S97" s="2"/>
      <c r="T97" s="1"/>
      <c r="W97" s="1"/>
      <c r="X97" s="2"/>
      <c r="AB97" s="1"/>
      <c r="AD97" s="2"/>
      <c r="AE97" s="1"/>
      <c r="AI97" s="2"/>
      <c r="AL97" s="2"/>
      <c r="AQ97" s="2"/>
      <c r="AT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</row>
    <row r="98" spans="1:154" x14ac:dyDescent="0.25">
      <c r="A98" s="3"/>
      <c r="B98" s="3"/>
      <c r="D98" s="1"/>
      <c r="G98" s="2"/>
      <c r="H98" s="2"/>
      <c r="J98" s="2"/>
      <c r="K98" s="2"/>
      <c r="L98" s="2"/>
      <c r="M98" s="2"/>
      <c r="N98" s="2"/>
      <c r="O98" s="1"/>
      <c r="S98" s="2"/>
      <c r="T98" s="1"/>
      <c r="W98" s="1"/>
      <c r="X98" s="2"/>
      <c r="AB98" s="1"/>
      <c r="AD98" s="2"/>
      <c r="AE98" s="1"/>
      <c r="AI98" s="2"/>
      <c r="AL98" s="2"/>
      <c r="AQ98" s="2"/>
      <c r="AT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</row>
    <row r="99" spans="1:154" x14ac:dyDescent="0.25">
      <c r="A99" s="3"/>
      <c r="B99" s="3"/>
      <c r="D99" s="1"/>
      <c r="G99" s="2"/>
      <c r="H99" s="2"/>
      <c r="J99" s="2"/>
      <c r="K99" s="2"/>
      <c r="L99" s="2"/>
      <c r="M99" s="2"/>
      <c r="N99" s="2"/>
      <c r="O99" s="1"/>
      <c r="S99" s="2"/>
      <c r="T99" s="1"/>
      <c r="W99" s="1"/>
      <c r="X99" s="2"/>
      <c r="AB99" s="1"/>
      <c r="AD99" s="2"/>
      <c r="AE99" s="1"/>
      <c r="AI99" s="2"/>
      <c r="AL99" s="2"/>
      <c r="AQ99" s="2"/>
      <c r="AT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</row>
    <row r="100" spans="1:154" x14ac:dyDescent="0.25">
      <c r="A100" s="3"/>
      <c r="B100" s="3"/>
      <c r="D100" s="1"/>
      <c r="G100" s="2"/>
      <c r="H100" s="2"/>
      <c r="J100" s="2"/>
      <c r="K100" s="2"/>
      <c r="L100" s="2"/>
      <c r="M100" s="2"/>
      <c r="N100" s="2"/>
      <c r="O100" s="1"/>
      <c r="S100" s="2"/>
      <c r="T100" s="1"/>
      <c r="W100" s="1"/>
      <c r="X100" s="2"/>
      <c r="AB100" s="1"/>
      <c r="AD100" s="2"/>
      <c r="AE100" s="1"/>
      <c r="AI100" s="2"/>
      <c r="AL100" s="2"/>
      <c r="AQ100" s="2"/>
      <c r="AT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</row>
    <row r="101" spans="1:154" x14ac:dyDescent="0.25">
      <c r="A101" s="3"/>
      <c r="B101" s="3"/>
      <c r="D101" s="1"/>
      <c r="G101" s="2"/>
      <c r="H101" s="2"/>
      <c r="J101" s="2"/>
      <c r="K101" s="2"/>
      <c r="L101" s="2"/>
      <c r="M101" s="2"/>
      <c r="N101" s="2"/>
      <c r="O101" s="1"/>
      <c r="S101" s="2"/>
      <c r="T101" s="1"/>
      <c r="W101" s="1"/>
      <c r="X101" s="2"/>
      <c r="AB101" s="1"/>
      <c r="AD101" s="2"/>
      <c r="AE101" s="1"/>
      <c r="AI101" s="2"/>
      <c r="AL101" s="2"/>
      <c r="AQ101" s="2"/>
      <c r="AT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</row>
    <row r="102" spans="1:154" x14ac:dyDescent="0.25">
      <c r="A102" s="3"/>
      <c r="B102" s="3"/>
      <c r="D102" s="1"/>
      <c r="G102" s="2"/>
      <c r="H102" s="2"/>
      <c r="J102" s="2"/>
      <c r="K102" s="2"/>
      <c r="L102" s="2"/>
      <c r="M102" s="2"/>
      <c r="N102" s="2"/>
      <c r="O102" s="1"/>
      <c r="S102" s="2"/>
      <c r="T102" s="1"/>
      <c r="W102" s="1"/>
      <c r="X102" s="2"/>
      <c r="AB102" s="1"/>
      <c r="AD102" s="2"/>
      <c r="AE102" s="1"/>
      <c r="AI102" s="2"/>
      <c r="AL102" s="2"/>
      <c r="AQ102" s="2"/>
      <c r="AT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</row>
    <row r="103" spans="1:154" x14ac:dyDescent="0.25">
      <c r="A103" s="3"/>
      <c r="B103" s="3"/>
      <c r="D103" s="1"/>
      <c r="G103" s="2"/>
      <c r="H103" s="2"/>
      <c r="J103" s="2"/>
      <c r="K103" s="2"/>
      <c r="L103" s="2"/>
      <c r="M103" s="2"/>
      <c r="N103" s="2"/>
      <c r="O103" s="1"/>
      <c r="S103" s="2"/>
      <c r="T103" s="1"/>
      <c r="W103" s="1"/>
      <c r="X103" s="2"/>
      <c r="AB103" s="1"/>
      <c r="AD103" s="2"/>
      <c r="AE103" s="1"/>
      <c r="AI103" s="2"/>
      <c r="AL103" s="2"/>
      <c r="AQ103" s="2"/>
      <c r="AT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</row>
    <row r="104" spans="1:154" x14ac:dyDescent="0.25">
      <c r="A104" s="3"/>
      <c r="B104" s="3"/>
      <c r="D104" s="1"/>
      <c r="G104" s="2"/>
      <c r="H104" s="2"/>
      <c r="J104" s="2"/>
      <c r="K104" s="2"/>
      <c r="L104" s="2"/>
      <c r="M104" s="2"/>
      <c r="N104" s="2"/>
      <c r="O104" s="1"/>
      <c r="S104" s="2"/>
      <c r="T104" s="1"/>
      <c r="W104" s="1"/>
      <c r="X104" s="2"/>
      <c r="AB104" s="1"/>
      <c r="AD104" s="2"/>
      <c r="AE104" s="1"/>
      <c r="AI104" s="2"/>
      <c r="AL104" s="2"/>
      <c r="AQ104" s="2"/>
      <c r="AT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</row>
    <row r="105" spans="1:154" x14ac:dyDescent="0.25">
      <c r="A105" s="3"/>
      <c r="B105" s="3"/>
      <c r="D105" s="1"/>
      <c r="G105" s="2"/>
      <c r="H105" s="2"/>
      <c r="J105" s="2"/>
      <c r="K105" s="2"/>
      <c r="L105" s="2"/>
      <c r="M105" s="2"/>
      <c r="N105" s="2"/>
      <c r="O105" s="1"/>
      <c r="S105" s="2"/>
      <c r="T105" s="1"/>
      <c r="W105" s="1"/>
      <c r="X105" s="2"/>
      <c r="AB105" s="1"/>
      <c r="AD105" s="2"/>
      <c r="AE105" s="1"/>
      <c r="AI105" s="2"/>
      <c r="AL105" s="2"/>
      <c r="AQ105" s="2"/>
      <c r="AT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</row>
    <row r="106" spans="1:154" x14ac:dyDescent="0.25">
      <c r="A106" s="3"/>
      <c r="B106" s="3"/>
      <c r="D106" s="1"/>
      <c r="G106" s="2"/>
      <c r="H106" s="2"/>
      <c r="J106" s="2"/>
      <c r="K106" s="2"/>
      <c r="L106" s="2"/>
      <c r="M106" s="2"/>
      <c r="N106" s="2"/>
      <c r="O106" s="1"/>
      <c r="S106" s="2"/>
      <c r="T106" s="1"/>
      <c r="W106" s="1"/>
      <c r="X106" s="2"/>
      <c r="AB106" s="1"/>
      <c r="AD106" s="2"/>
      <c r="AE106" s="1"/>
      <c r="AI106" s="2"/>
      <c r="AL106" s="2"/>
      <c r="AQ106" s="2"/>
      <c r="AT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</row>
    <row r="107" spans="1:154" x14ac:dyDescent="0.25">
      <c r="A107" s="3"/>
      <c r="B107" s="3"/>
      <c r="D107" s="1"/>
      <c r="G107" s="2"/>
      <c r="H107" s="2"/>
      <c r="J107" s="2"/>
      <c r="K107" s="2"/>
      <c r="L107" s="2"/>
      <c r="M107" s="2"/>
      <c r="N107" s="2"/>
      <c r="O107" s="1"/>
      <c r="S107" s="2"/>
      <c r="T107" s="1"/>
      <c r="W107" s="1"/>
      <c r="X107" s="2"/>
      <c r="AB107" s="1"/>
      <c r="AD107" s="2"/>
      <c r="AE107" s="1"/>
      <c r="AI107" s="2"/>
      <c r="AL107" s="2"/>
      <c r="AQ107" s="2"/>
      <c r="AT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</row>
    <row r="108" spans="1:154" x14ac:dyDescent="0.25">
      <c r="A108" s="3"/>
      <c r="B108" s="3"/>
      <c r="D108" s="1"/>
      <c r="G108" s="2"/>
      <c r="H108" s="2"/>
      <c r="J108" s="2"/>
      <c r="K108" s="2"/>
      <c r="L108" s="2"/>
      <c r="M108" s="2"/>
      <c r="N108" s="2"/>
      <c r="O108" s="1"/>
      <c r="S108" s="2"/>
      <c r="T108" s="1"/>
      <c r="W108" s="1"/>
      <c r="X108" s="2"/>
      <c r="AB108" s="1"/>
      <c r="AD108" s="2"/>
      <c r="AE108" s="1"/>
      <c r="AI108" s="2"/>
      <c r="AL108" s="2"/>
      <c r="AQ108" s="2"/>
      <c r="AT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</row>
    <row r="109" spans="1:154" x14ac:dyDescent="0.25">
      <c r="A109" s="3"/>
      <c r="B109" s="3"/>
      <c r="D109" s="1"/>
      <c r="G109" s="2"/>
      <c r="H109" s="2"/>
      <c r="J109" s="2"/>
      <c r="K109" s="2"/>
      <c r="L109" s="2"/>
      <c r="M109" s="2"/>
      <c r="N109" s="2"/>
      <c r="O109" s="1"/>
      <c r="S109" s="2"/>
      <c r="T109" s="1"/>
      <c r="W109" s="1"/>
      <c r="X109" s="2"/>
      <c r="AB109" s="1"/>
      <c r="AD109" s="2"/>
      <c r="AE109" s="1"/>
      <c r="AI109" s="2"/>
      <c r="AL109" s="2"/>
      <c r="AQ109" s="2"/>
      <c r="AT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</row>
    <row r="110" spans="1:154" x14ac:dyDescent="0.25">
      <c r="A110" s="3"/>
      <c r="B110" s="3"/>
      <c r="D110" s="1"/>
      <c r="G110" s="2"/>
      <c r="H110" s="2"/>
      <c r="J110" s="2"/>
      <c r="K110" s="2"/>
      <c r="L110" s="2"/>
      <c r="M110" s="2"/>
      <c r="N110" s="2"/>
      <c r="O110" s="1"/>
      <c r="S110" s="2"/>
      <c r="T110" s="1"/>
      <c r="W110" s="1"/>
      <c r="X110" s="2"/>
      <c r="AB110" s="1"/>
      <c r="AD110" s="2"/>
      <c r="AE110" s="1"/>
      <c r="AI110" s="2"/>
      <c r="AL110" s="2"/>
      <c r="AQ110" s="2"/>
      <c r="AT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</row>
    <row r="111" spans="1:154" x14ac:dyDescent="0.25">
      <c r="A111" s="3"/>
      <c r="B111" s="3"/>
      <c r="D111" s="1"/>
      <c r="G111" s="2"/>
      <c r="H111" s="2"/>
      <c r="J111" s="2"/>
      <c r="K111" s="2"/>
      <c r="L111" s="2"/>
      <c r="M111" s="2"/>
      <c r="N111" s="2"/>
      <c r="O111" s="1"/>
      <c r="S111" s="2"/>
      <c r="T111" s="1"/>
      <c r="W111" s="1"/>
      <c r="X111" s="2"/>
      <c r="AB111" s="1"/>
      <c r="AD111" s="2"/>
      <c r="AE111" s="1"/>
      <c r="AI111" s="2"/>
      <c r="AL111" s="2"/>
      <c r="AQ111" s="2"/>
      <c r="AT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</row>
    <row r="112" spans="1:154" x14ac:dyDescent="0.25">
      <c r="A112" s="3"/>
      <c r="B112" s="3"/>
      <c r="D112" s="1"/>
      <c r="G112" s="2"/>
      <c r="H112" s="2"/>
      <c r="J112" s="2"/>
      <c r="K112" s="2"/>
      <c r="L112" s="2"/>
      <c r="M112" s="2"/>
      <c r="N112" s="2"/>
      <c r="O112" s="1"/>
      <c r="S112" s="2"/>
      <c r="T112" s="1"/>
      <c r="W112" s="1"/>
      <c r="X112" s="2"/>
      <c r="AB112" s="1"/>
      <c r="AD112" s="2"/>
      <c r="AE112" s="1"/>
      <c r="AI112" s="2"/>
      <c r="AL112" s="2"/>
      <c r="AQ112" s="2"/>
      <c r="AT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</row>
    <row r="113" spans="1:154" x14ac:dyDescent="0.25">
      <c r="A113" s="3"/>
      <c r="B113" s="3"/>
      <c r="D113" s="1"/>
      <c r="G113" s="2"/>
      <c r="H113" s="2"/>
      <c r="J113" s="2"/>
      <c r="K113" s="2"/>
      <c r="L113" s="2"/>
      <c r="M113" s="2"/>
      <c r="N113" s="2"/>
      <c r="O113" s="1"/>
      <c r="S113" s="2"/>
      <c r="T113" s="1"/>
      <c r="W113" s="1"/>
      <c r="X113" s="2"/>
      <c r="AB113" s="1"/>
      <c r="AD113" s="2"/>
      <c r="AE113" s="1"/>
      <c r="AI113" s="2"/>
      <c r="AL113" s="2"/>
      <c r="AQ113" s="2"/>
      <c r="AT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</row>
    <row r="114" spans="1:154" x14ac:dyDescent="0.25">
      <c r="A114" s="3"/>
      <c r="B114" s="3"/>
      <c r="D114" s="1"/>
      <c r="G114" s="2"/>
      <c r="H114" s="2"/>
      <c r="J114" s="2"/>
      <c r="K114" s="2"/>
      <c r="L114" s="2"/>
      <c r="M114" s="2"/>
      <c r="N114" s="2"/>
      <c r="O114" s="1"/>
      <c r="S114" s="2"/>
      <c r="T114" s="1"/>
      <c r="W114" s="1"/>
      <c r="X114" s="2"/>
      <c r="AB114" s="1"/>
      <c r="AD114" s="2"/>
      <c r="AE114" s="1"/>
      <c r="AI114" s="2"/>
      <c r="AL114" s="2"/>
      <c r="AQ114" s="2"/>
      <c r="AT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</row>
    <row r="115" spans="1:154" x14ac:dyDescent="0.25">
      <c r="A115" s="3"/>
      <c r="B115" s="3"/>
      <c r="D115" s="1"/>
      <c r="G115" s="2"/>
      <c r="H115" s="2"/>
      <c r="J115" s="2"/>
      <c r="K115" s="2"/>
      <c r="L115" s="2"/>
      <c r="M115" s="2"/>
      <c r="N115" s="2"/>
      <c r="O115" s="1"/>
      <c r="S115" s="2"/>
      <c r="T115" s="1"/>
      <c r="W115" s="1"/>
      <c r="X115" s="2"/>
      <c r="AB115" s="1"/>
      <c r="AD115" s="2"/>
      <c r="AE115" s="1"/>
      <c r="AI115" s="2"/>
      <c r="AL115" s="2"/>
      <c r="AQ115" s="2"/>
      <c r="AT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</row>
    <row r="116" spans="1:154" x14ac:dyDescent="0.25">
      <c r="A116" s="3"/>
      <c r="B116" s="3"/>
      <c r="D116" s="1"/>
      <c r="G116" s="2"/>
      <c r="H116" s="2"/>
      <c r="J116" s="2"/>
      <c r="K116" s="2"/>
      <c r="L116" s="2"/>
      <c r="M116" s="2"/>
      <c r="N116" s="2"/>
      <c r="O116" s="1"/>
      <c r="S116" s="2"/>
      <c r="T116" s="1"/>
      <c r="W116" s="1"/>
      <c r="X116" s="2"/>
      <c r="AB116" s="1"/>
      <c r="AD116" s="2"/>
      <c r="AE116" s="1"/>
      <c r="AI116" s="2"/>
      <c r="AL116" s="2"/>
      <c r="AQ116" s="2"/>
      <c r="AT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</row>
    <row r="117" spans="1:154" x14ac:dyDescent="0.25">
      <c r="A117" s="3"/>
      <c r="B117" s="3"/>
      <c r="D117" s="1"/>
      <c r="G117" s="2"/>
      <c r="H117" s="2"/>
      <c r="J117" s="2"/>
      <c r="K117" s="2"/>
      <c r="L117" s="2"/>
      <c r="M117" s="2"/>
      <c r="N117" s="2"/>
      <c r="O117" s="1"/>
      <c r="S117" s="2"/>
      <c r="T117" s="1"/>
      <c r="W117" s="1"/>
      <c r="X117" s="2"/>
      <c r="AB117" s="1"/>
      <c r="AD117" s="2"/>
      <c r="AE117" s="1"/>
      <c r="AI117" s="2"/>
      <c r="AL117" s="2"/>
      <c r="AQ117" s="2"/>
      <c r="AT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</row>
    <row r="118" spans="1:154" x14ac:dyDescent="0.25">
      <c r="A118" s="3"/>
      <c r="B118" s="3"/>
      <c r="D118" s="1"/>
      <c r="G118" s="2"/>
      <c r="H118" s="2"/>
      <c r="J118" s="2"/>
      <c r="K118" s="2"/>
      <c r="L118" s="2"/>
      <c r="M118" s="2"/>
      <c r="N118" s="2"/>
      <c r="O118" s="1"/>
      <c r="S118" s="2"/>
      <c r="T118" s="1"/>
      <c r="W118" s="1"/>
      <c r="X118" s="2"/>
      <c r="AB118" s="1"/>
      <c r="AD118" s="2"/>
      <c r="AE118" s="1"/>
      <c r="AI118" s="2"/>
      <c r="AL118" s="2"/>
      <c r="AQ118" s="2"/>
      <c r="AT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</row>
    <row r="119" spans="1:154" x14ac:dyDescent="0.25">
      <c r="A119" s="3"/>
      <c r="B119" s="3"/>
      <c r="D119" s="1"/>
      <c r="G119" s="2"/>
      <c r="H119" s="2"/>
      <c r="J119" s="2"/>
      <c r="K119" s="2"/>
      <c r="L119" s="2"/>
      <c r="M119" s="2"/>
      <c r="N119" s="2"/>
      <c r="O119" s="1"/>
      <c r="S119" s="2"/>
      <c r="T119" s="1"/>
      <c r="W119" s="1"/>
      <c r="X119" s="2"/>
      <c r="AB119" s="1"/>
      <c r="AD119" s="2"/>
      <c r="AE119" s="1"/>
      <c r="AI119" s="2"/>
      <c r="AL119" s="2"/>
      <c r="AQ119" s="2"/>
      <c r="AT119" s="2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</row>
    <row r="120" spans="1:154" x14ac:dyDescent="0.25">
      <c r="A120" s="3"/>
      <c r="B120" s="3"/>
      <c r="D120" s="1"/>
      <c r="G120" s="2"/>
      <c r="H120" s="2"/>
      <c r="J120" s="2"/>
      <c r="K120" s="2"/>
      <c r="L120" s="2"/>
      <c r="M120" s="2"/>
      <c r="N120" s="2"/>
      <c r="O120" s="1"/>
      <c r="S120" s="2"/>
      <c r="T120" s="1"/>
      <c r="W120" s="1"/>
      <c r="X120" s="2"/>
      <c r="AB120" s="1"/>
      <c r="AD120" s="2"/>
      <c r="AE120" s="1"/>
      <c r="AI120" s="2"/>
      <c r="AL120" s="2"/>
      <c r="AQ120" s="2"/>
      <c r="AT120" s="2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</row>
    <row r="121" spans="1:154" x14ac:dyDescent="0.25">
      <c r="A121" s="3"/>
      <c r="B121" s="3"/>
      <c r="D121" s="1"/>
      <c r="G121" s="2"/>
      <c r="H121" s="2"/>
      <c r="J121" s="2"/>
      <c r="K121" s="2"/>
      <c r="L121" s="2"/>
      <c r="M121" s="2"/>
      <c r="N121" s="2"/>
      <c r="O121" s="1"/>
      <c r="S121" s="2"/>
      <c r="T121" s="1"/>
      <c r="W121" s="1"/>
      <c r="X121" s="2"/>
      <c r="AB121" s="1"/>
      <c r="AD121" s="2"/>
      <c r="AE121" s="1"/>
      <c r="AI121" s="2"/>
      <c r="AL121" s="2"/>
      <c r="AQ121" s="2"/>
      <c r="AT121" s="2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</row>
    <row r="122" spans="1:154" x14ac:dyDescent="0.25">
      <c r="A122" s="3"/>
      <c r="B122" s="3"/>
      <c r="D122" s="1"/>
      <c r="G122" s="2"/>
      <c r="H122" s="2"/>
      <c r="J122" s="2"/>
      <c r="K122" s="2"/>
      <c r="L122" s="2"/>
      <c r="M122" s="2"/>
      <c r="N122" s="2"/>
      <c r="O122" s="1"/>
      <c r="S122" s="2"/>
      <c r="T122" s="1"/>
      <c r="W122" s="1"/>
      <c r="X122" s="2"/>
      <c r="AB122" s="1"/>
      <c r="AD122" s="2"/>
      <c r="AE122" s="1"/>
      <c r="AI122" s="2"/>
      <c r="AL122" s="2"/>
      <c r="AQ122" s="2"/>
      <c r="AT122" s="2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</row>
    <row r="123" spans="1:154" x14ac:dyDescent="0.25">
      <c r="A123" s="3"/>
      <c r="B123" s="3"/>
      <c r="D123" s="1"/>
      <c r="G123" s="2"/>
      <c r="H123" s="2"/>
      <c r="J123" s="2"/>
      <c r="K123" s="2"/>
      <c r="L123" s="2"/>
      <c r="M123" s="2"/>
      <c r="N123" s="2"/>
      <c r="O123" s="1"/>
      <c r="S123" s="2"/>
      <c r="T123" s="1"/>
      <c r="W123" s="1"/>
      <c r="X123" s="2"/>
      <c r="AB123" s="1"/>
      <c r="AD123" s="2"/>
      <c r="AE123" s="1"/>
      <c r="AI123" s="2"/>
      <c r="AL123" s="2"/>
      <c r="AQ123" s="2"/>
      <c r="AT123" s="2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</row>
    <row r="124" spans="1:154" x14ac:dyDescent="0.25">
      <c r="D124" s="1"/>
      <c r="G124" s="2"/>
      <c r="H124" s="2"/>
      <c r="J124" s="2"/>
      <c r="K124" s="2"/>
      <c r="L124" s="2"/>
      <c r="M124" s="2"/>
      <c r="N124" s="2"/>
      <c r="O124" s="1"/>
      <c r="S124" s="2"/>
      <c r="T124" s="1"/>
      <c r="W124" s="1"/>
      <c r="X124" s="2"/>
      <c r="AB124" s="1"/>
      <c r="AD124" s="2"/>
      <c r="AE124" s="1"/>
      <c r="AI124" s="2"/>
      <c r="AL124" s="2"/>
      <c r="AQ124" s="2"/>
      <c r="AT124" s="2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</row>
    <row r="125" spans="1:154" x14ac:dyDescent="0.25">
      <c r="D125" s="1"/>
      <c r="G125" s="2"/>
      <c r="H125" s="2"/>
      <c r="J125" s="2"/>
      <c r="K125" s="2"/>
      <c r="L125" s="2"/>
      <c r="M125" s="2"/>
      <c r="N125" s="2"/>
      <c r="O125" s="1"/>
      <c r="S125" s="2"/>
      <c r="T125" s="1"/>
      <c r="W125" s="1"/>
      <c r="X125" s="2"/>
      <c r="AB125" s="1"/>
      <c r="AD125" s="2"/>
      <c r="AE125" s="1"/>
      <c r="AI125" s="2"/>
      <c r="AL125" s="2"/>
      <c r="AQ125" s="2"/>
      <c r="AT125" s="2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</row>
    <row r="126" spans="1:154" x14ac:dyDescent="0.25">
      <c r="D126" s="1"/>
      <c r="G126" s="2"/>
      <c r="H126" s="2"/>
      <c r="J126" s="2"/>
      <c r="K126" s="2"/>
      <c r="L126" s="2"/>
      <c r="M126" s="2"/>
      <c r="N126" s="2"/>
      <c r="O126" s="1"/>
      <c r="S126" s="2"/>
      <c r="T126" s="1"/>
      <c r="W126" s="1"/>
      <c r="X126" s="2"/>
      <c r="AB126" s="1"/>
      <c r="AD126" s="2"/>
      <c r="AE126" s="1"/>
      <c r="AI126" s="2"/>
      <c r="AL126" s="2"/>
      <c r="AQ126" s="2"/>
      <c r="AT126" s="2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</row>
    <row r="127" spans="1:154" x14ac:dyDescent="0.25">
      <c r="D127" s="1"/>
      <c r="G127" s="2"/>
      <c r="H127" s="2"/>
      <c r="J127" s="2"/>
      <c r="K127" s="2"/>
      <c r="L127" s="2"/>
      <c r="M127" s="2"/>
      <c r="N127" s="2"/>
      <c r="O127" s="1"/>
      <c r="S127" s="2"/>
      <c r="T127" s="1"/>
      <c r="W127" s="1"/>
      <c r="X127" s="2"/>
      <c r="AB127" s="1"/>
      <c r="AD127" s="2"/>
      <c r="AE127" s="1"/>
      <c r="AI127" s="2"/>
      <c r="AL127" s="2"/>
      <c r="AQ127" s="2"/>
      <c r="AT127" s="2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</row>
    <row r="128" spans="1:154" x14ac:dyDescent="0.25">
      <c r="D128" s="1"/>
      <c r="G128" s="2"/>
      <c r="H128" s="2"/>
      <c r="J128" s="2"/>
      <c r="K128" s="2"/>
      <c r="L128" s="2"/>
      <c r="M128" s="2"/>
      <c r="N128" s="2"/>
      <c r="O128" s="1"/>
      <c r="S128" s="2"/>
      <c r="T128" s="1"/>
      <c r="W128" s="1"/>
      <c r="X128" s="2"/>
      <c r="AB128" s="1"/>
      <c r="AD128" s="2"/>
      <c r="AE128" s="1"/>
      <c r="AI128" s="2"/>
      <c r="AL128" s="2"/>
      <c r="AQ128" s="2"/>
      <c r="AT128" s="2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</row>
    <row r="129" spans="4:154" x14ac:dyDescent="0.25">
      <c r="D129" s="1"/>
      <c r="G129" s="2"/>
      <c r="H129" s="2"/>
      <c r="J129" s="2"/>
      <c r="K129" s="2"/>
      <c r="L129" s="2"/>
      <c r="M129" s="2"/>
      <c r="N129" s="2"/>
      <c r="O129" s="1"/>
      <c r="S129" s="2"/>
      <c r="T129" s="1"/>
      <c r="W129" s="1"/>
      <c r="X129" s="2"/>
      <c r="AB129" s="1"/>
      <c r="AD129" s="2"/>
      <c r="AE129" s="1"/>
      <c r="AI129" s="2"/>
      <c r="AL129" s="2"/>
      <c r="AQ129" s="2"/>
      <c r="AT129" s="2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</row>
    <row r="130" spans="4:154" x14ac:dyDescent="0.25">
      <c r="D130" s="1"/>
      <c r="G130" s="2"/>
      <c r="H130" s="2"/>
      <c r="J130" s="2"/>
      <c r="K130" s="2"/>
      <c r="L130" s="2"/>
      <c r="M130" s="2"/>
      <c r="N130" s="2"/>
      <c r="O130" s="1"/>
      <c r="S130" s="2"/>
      <c r="T130" s="1"/>
      <c r="W130" s="1"/>
      <c r="X130" s="2"/>
      <c r="AB130" s="1"/>
      <c r="AD130" s="2"/>
      <c r="AE130" s="1"/>
      <c r="AI130" s="2"/>
      <c r="AL130" s="2"/>
      <c r="AQ130" s="2"/>
      <c r="AT130" s="2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</row>
    <row r="131" spans="4:154" x14ac:dyDescent="0.25">
      <c r="D131" s="1"/>
      <c r="G131" s="2"/>
      <c r="H131" s="2"/>
      <c r="J131" s="2"/>
      <c r="K131" s="2"/>
      <c r="L131" s="2"/>
      <c r="M131" s="2"/>
      <c r="N131" s="2"/>
      <c r="O131" s="1"/>
      <c r="S131" s="2"/>
      <c r="T131" s="1"/>
      <c r="W131" s="1"/>
      <c r="X131" s="2"/>
      <c r="AB131" s="1"/>
      <c r="AD131" s="2"/>
      <c r="AE131" s="1"/>
      <c r="AI131" s="2"/>
      <c r="AL131" s="2"/>
      <c r="AQ131" s="2"/>
      <c r="AT131" s="2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</row>
    <row r="132" spans="4:154" x14ac:dyDescent="0.25">
      <c r="D132" s="1"/>
      <c r="G132" s="2"/>
      <c r="H132" s="2"/>
      <c r="J132" s="2"/>
      <c r="K132" s="2"/>
      <c r="L132" s="2"/>
      <c r="M132" s="2"/>
      <c r="N132" s="2"/>
      <c r="O132" s="1"/>
      <c r="S132" s="2"/>
      <c r="T132" s="1"/>
      <c r="W132" s="1"/>
      <c r="X132" s="2"/>
      <c r="AB132" s="1"/>
      <c r="AD132" s="2"/>
      <c r="AE132" s="1"/>
      <c r="AI132" s="2"/>
      <c r="AL132" s="2"/>
      <c r="AQ132" s="2"/>
      <c r="AT132" s="2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0" max="1048575" man="1"/>
    <brk id="50" max="1048575" man="1"/>
    <brk id="62" max="1048575" man="1"/>
    <brk id="78" max="1048575" man="1"/>
    <brk id="142" max="95" man="1"/>
    <brk id="178" max="1048575" man="1"/>
    <brk id="202" max="1048575" man="1"/>
    <brk id="210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X132"/>
  <sheetViews>
    <sheetView zoomScale="118" zoomScaleNormal="118" zoomScaleSheetLayoutView="100" workbookViewId="0">
      <pane xSplit="2" ySplit="5" topLeftCell="C24" activePane="bottomRight" state="frozen"/>
      <selection activeCell="Q23" sqref="Q23"/>
      <selection pane="topRight" activeCell="Q23" sqref="Q23"/>
      <selection pane="bottomLeft" activeCell="Q23" sqref="Q23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5" width="11.28515625" style="2" customWidth="1"/>
    <col min="6" max="6" width="9.140625" style="2" customWidth="1"/>
    <col min="7" max="14" width="11.85546875" style="1" customWidth="1"/>
    <col min="15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1" width="11.5703125" style="2" customWidth="1"/>
    <col min="32" max="32" width="12.140625" style="2" customWidth="1"/>
    <col min="33" max="33" width="10.7109375" style="1" customWidth="1"/>
    <col min="34" max="35" width="9.140625" style="2" customWidth="1"/>
    <col min="36" max="36" width="10.28515625" style="1" customWidth="1"/>
    <col min="37" max="38" width="9.140625" style="2" customWidth="1"/>
    <col min="39" max="39" width="10.28515625" style="2" customWidth="1"/>
    <col min="40" max="40" width="10.42578125" style="2" customWidth="1"/>
    <col min="41" max="41" width="10.5703125" style="1" customWidth="1"/>
    <col min="42" max="42" width="10.42578125" style="2" customWidth="1"/>
    <col min="43" max="43" width="10" style="2" customWidth="1"/>
    <col min="44" max="44" width="11.5703125" style="1" customWidth="1"/>
    <col min="45" max="46" width="9.140625" style="2" customWidth="1"/>
    <col min="47" max="47" width="11.85546875" style="2" customWidth="1"/>
    <col min="48" max="48" width="11.28515625" style="2" customWidth="1"/>
    <col min="49" max="49" width="11.7109375" style="1" customWidth="1"/>
    <col min="50" max="50" width="9.140625" style="2" customWidth="1"/>
    <col min="51" max="51" width="10.85546875" style="2" customWidth="1"/>
    <col min="52" max="52" width="10.85546875" style="1" customWidth="1"/>
    <col min="53" max="53" width="11" style="2" customWidth="1"/>
    <col min="54" max="56" width="11.42578125" style="2" customWidth="1"/>
    <col min="57" max="84" width="9.140625" style="2" customWidth="1"/>
    <col min="85" max="85" width="12.42578125" style="2" customWidth="1"/>
    <col min="86" max="107" width="9.140625" style="2" customWidth="1"/>
    <col min="108" max="108" width="12.140625" style="2" customWidth="1"/>
    <col min="109" max="112" width="9.140625" style="2" customWidth="1"/>
    <col min="113" max="117" width="9.140625" style="2" hidden="1" customWidth="1"/>
    <col min="118" max="118" width="9.140625" style="2" customWidth="1"/>
    <col min="119" max="123" width="9.140625" style="2" hidden="1" customWidth="1"/>
    <col min="124" max="124" width="9.140625" style="2" customWidth="1"/>
    <col min="125" max="129" width="9.140625" style="2" hidden="1" customWidth="1"/>
    <col min="130" max="130" width="9.140625" style="2" customWidth="1"/>
    <col min="131" max="135" width="9.140625" style="2" hidden="1" customWidth="1"/>
    <col min="136" max="136" width="9.140625" style="2" customWidth="1"/>
    <col min="137" max="141" width="9.140625" style="2" hidden="1" customWidth="1"/>
    <col min="142" max="142" width="9.140625" style="1" customWidth="1"/>
    <col min="143" max="147" width="9.140625" style="1" hidden="1" customWidth="1"/>
    <col min="148" max="148" width="9.140625" style="1" customWidth="1"/>
    <col min="149" max="153" width="9.140625" style="1" hidden="1" customWidth="1"/>
    <col min="154" max="154" width="9.140625" style="1" customWidth="1"/>
    <col min="155" max="159" width="9.140625" style="1" hidden="1" customWidth="1"/>
    <col min="160" max="160" width="9.140625" style="1" customWidth="1"/>
    <col min="161" max="190" width="9.140625" style="2" customWidth="1"/>
    <col min="191" max="191" width="9.140625" style="2" hidden="1" customWidth="1"/>
    <col min="192" max="199" width="9.140625" style="2" customWidth="1"/>
    <col min="200" max="200" width="9.140625" style="2" hidden="1" customWidth="1"/>
    <col min="201" max="205" width="9.140625" style="2" customWidth="1"/>
    <col min="206" max="206" width="9.140625" style="2" hidden="1" customWidth="1"/>
    <col min="207" max="216" width="9.140625" style="2" customWidth="1"/>
    <col min="217" max="220" width="8.85546875" style="2"/>
    <col min="221" max="221" width="12.7109375" style="2" bestFit="1" customWidth="1"/>
    <col min="222" max="16384" width="8.85546875" style="2"/>
  </cols>
  <sheetData>
    <row r="1" spans="1:192" ht="21" x14ac:dyDescent="0.35">
      <c r="A1" s="2" t="s">
        <v>53</v>
      </c>
      <c r="B1" s="7" t="s">
        <v>66</v>
      </c>
      <c r="AY1" s="3"/>
    </row>
    <row r="2" spans="1:192" ht="15.75" x14ac:dyDescent="0.25">
      <c r="A2" s="8" t="s">
        <v>50</v>
      </c>
      <c r="I2" s="1" t="str">
        <f>[1]GSVA_cur!$I$3</f>
        <v>As on 17.03.2025</v>
      </c>
    </row>
    <row r="3" spans="1:192" ht="15.75" x14ac:dyDescent="0.25">
      <c r="A3" s="8"/>
    </row>
    <row r="4" spans="1:192" ht="15.75" x14ac:dyDescent="0.25">
      <c r="A4" s="8"/>
      <c r="E4" s="9"/>
      <c r="F4" s="9" t="s">
        <v>57</v>
      </c>
      <c r="S4" s="2"/>
      <c r="T4" s="1"/>
      <c r="W4" s="1"/>
      <c r="AG4" s="2"/>
      <c r="AJ4" s="2"/>
      <c r="AO4" s="2"/>
      <c r="AR4" s="2"/>
      <c r="AW4" s="2"/>
      <c r="AZ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</row>
    <row r="5" spans="1:192" ht="15.75" x14ac:dyDescent="0.25">
      <c r="A5" s="16" t="s">
        <v>0</v>
      </c>
      <c r="B5" s="17" t="s">
        <v>1</v>
      </c>
      <c r="C5" s="18" t="s">
        <v>21</v>
      </c>
      <c r="D5" s="18" t="s">
        <v>22</v>
      </c>
      <c r="E5" s="18" t="s">
        <v>23</v>
      </c>
      <c r="F5" s="18" t="s">
        <v>56</v>
      </c>
      <c r="G5" s="19" t="s">
        <v>65</v>
      </c>
      <c r="H5" s="19" t="s">
        <v>67</v>
      </c>
      <c r="I5" s="19" t="s">
        <v>68</v>
      </c>
      <c r="J5" s="19" t="s">
        <v>69</v>
      </c>
      <c r="K5" s="19" t="s">
        <v>70</v>
      </c>
      <c r="L5" s="19" t="s">
        <v>71</v>
      </c>
      <c r="M5" s="19" t="s">
        <v>72</v>
      </c>
      <c r="N5" s="19" t="s">
        <v>73</v>
      </c>
      <c r="O5" s="19" t="s">
        <v>74</v>
      </c>
      <c r="S5" s="2"/>
      <c r="T5" s="1"/>
      <c r="W5" s="1"/>
      <c r="AG5" s="2"/>
      <c r="AJ5" s="2"/>
      <c r="AO5" s="2"/>
      <c r="AR5" s="2"/>
      <c r="AW5" s="2"/>
      <c r="AZ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</row>
    <row r="6" spans="1:192" s="14" customFormat="1" ht="15.75" x14ac:dyDescent="0.25">
      <c r="A6" s="20" t="s">
        <v>26</v>
      </c>
      <c r="B6" s="21" t="s">
        <v>2</v>
      </c>
      <c r="C6" s="22">
        <f>SUM(C7:C10)</f>
        <v>327768.54149000841</v>
      </c>
      <c r="D6" s="22">
        <f t="shared" ref="D6:M6" si="0">SUM(D7:D10)</f>
        <v>402422.33735123306</v>
      </c>
      <c r="E6" s="22">
        <f t="shared" si="0"/>
        <v>493900.74330000003</v>
      </c>
      <c r="F6" s="22">
        <f t="shared" si="0"/>
        <v>547886.59570000006</v>
      </c>
      <c r="G6" s="22">
        <f t="shared" si="0"/>
        <v>521079.46350000001</v>
      </c>
      <c r="H6" s="22">
        <f t="shared" si="0"/>
        <v>611664.46150000009</v>
      </c>
      <c r="I6" s="22">
        <f t="shared" si="0"/>
        <v>675680.04789999989</v>
      </c>
      <c r="J6" s="22">
        <f t="shared" si="0"/>
        <v>677724.18450000009</v>
      </c>
      <c r="K6" s="22">
        <f t="shared" si="0"/>
        <v>772481.95195000002</v>
      </c>
      <c r="L6" s="22">
        <f t="shared" si="0"/>
        <v>774376.22145000007</v>
      </c>
      <c r="M6" s="22">
        <f t="shared" si="0"/>
        <v>654943.44880000001</v>
      </c>
      <c r="N6" s="22">
        <f t="shared" ref="N6:O6" si="1">SUM(N7:N10)</f>
        <v>723605.29430000007</v>
      </c>
      <c r="O6" s="22">
        <f t="shared" si="1"/>
        <v>922248.08700000006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A6" s="13"/>
      <c r="GB6" s="13"/>
      <c r="GC6" s="13"/>
      <c r="GD6" s="13"/>
      <c r="GE6" s="13"/>
      <c r="GF6" s="13"/>
      <c r="GJ6" s="15"/>
    </row>
    <row r="7" spans="1:192" ht="15.75" x14ac:dyDescent="0.25">
      <c r="A7" s="23">
        <v>1.1000000000000001</v>
      </c>
      <c r="B7" s="24" t="s">
        <v>59</v>
      </c>
      <c r="C7" s="34">
        <v>161408.09604843371</v>
      </c>
      <c r="D7" s="34">
        <v>212607.37273083301</v>
      </c>
      <c r="E7" s="34">
        <v>281237.36320000002</v>
      </c>
      <c r="F7" s="34">
        <v>312925.06680000003</v>
      </c>
      <c r="G7" s="27">
        <v>332335.5122</v>
      </c>
      <c r="H7" s="27">
        <v>360219.52789999999</v>
      </c>
      <c r="I7" s="27">
        <v>400529.58199999999</v>
      </c>
      <c r="J7" s="27">
        <v>380829.842</v>
      </c>
      <c r="K7" s="27">
        <v>376920.25540000002</v>
      </c>
      <c r="L7" s="27">
        <v>385516.92369999998</v>
      </c>
      <c r="M7" s="27">
        <v>221041.40749999997</v>
      </c>
      <c r="N7" s="27">
        <v>366970.80910000001</v>
      </c>
      <c r="O7" s="27">
        <v>492579.83840000001</v>
      </c>
      <c r="P7" s="4"/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23">
        <v>1.2</v>
      </c>
      <c r="B8" s="24" t="s">
        <v>60</v>
      </c>
      <c r="C8" s="34">
        <v>82066.796379602456</v>
      </c>
      <c r="D8" s="34">
        <v>101051.73639155364</v>
      </c>
      <c r="E8" s="34">
        <v>113790.315</v>
      </c>
      <c r="F8" s="34">
        <v>122369.56479999999</v>
      </c>
      <c r="G8" s="27">
        <v>70546.355500000005</v>
      </c>
      <c r="H8" s="27">
        <v>70745.194000000003</v>
      </c>
      <c r="I8" s="27">
        <v>93476.815000000002</v>
      </c>
      <c r="J8" s="27">
        <v>85132.474000000002</v>
      </c>
      <c r="K8" s="27">
        <v>89435.749200000006</v>
      </c>
      <c r="L8" s="27">
        <v>74237.479500000001</v>
      </c>
      <c r="M8" s="27">
        <v>72968.484599999996</v>
      </c>
      <c r="N8" s="27">
        <v>75691.404500000004</v>
      </c>
      <c r="O8" s="27">
        <v>87049.246799999994</v>
      </c>
      <c r="P8" s="4"/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23">
        <v>1.3</v>
      </c>
      <c r="B9" s="24" t="s">
        <v>61</v>
      </c>
      <c r="C9" s="34">
        <v>78695.669158758887</v>
      </c>
      <c r="D9" s="34">
        <v>82568.251128429416</v>
      </c>
      <c r="E9" s="34">
        <v>91993.834199999998</v>
      </c>
      <c r="F9" s="34">
        <v>104918.8112</v>
      </c>
      <c r="G9" s="27">
        <v>109777.2966</v>
      </c>
      <c r="H9" s="27">
        <v>171180.81200000001</v>
      </c>
      <c r="I9" s="27">
        <v>171381.76120000001</v>
      </c>
      <c r="J9" s="27">
        <v>200941.03320000001</v>
      </c>
      <c r="K9" s="27">
        <v>295560.516</v>
      </c>
      <c r="L9" s="27">
        <v>303438.42320000002</v>
      </c>
      <c r="M9" s="27">
        <v>349655.4093</v>
      </c>
      <c r="N9" s="27">
        <v>269450.70140000002</v>
      </c>
      <c r="O9" s="27">
        <v>330580.00180000003</v>
      </c>
      <c r="P9" s="4"/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23">
        <v>1.4</v>
      </c>
      <c r="B10" s="24" t="s">
        <v>62</v>
      </c>
      <c r="C10" s="34">
        <v>5597.9799032134051</v>
      </c>
      <c r="D10" s="34">
        <v>6194.9771004169679</v>
      </c>
      <c r="E10" s="34">
        <v>6879.2308999999996</v>
      </c>
      <c r="F10" s="34">
        <v>7673.1528999999991</v>
      </c>
      <c r="G10" s="27">
        <v>8420.2991999999995</v>
      </c>
      <c r="H10" s="27">
        <v>9518.9276000000009</v>
      </c>
      <c r="I10" s="27">
        <v>10291.8897</v>
      </c>
      <c r="J10" s="27">
        <v>10820.835300000001</v>
      </c>
      <c r="K10" s="27">
        <v>10565.431350000001</v>
      </c>
      <c r="L10" s="27">
        <v>11183.395049999999</v>
      </c>
      <c r="M10" s="27">
        <v>11278.1474</v>
      </c>
      <c r="N10" s="27">
        <v>11492.379300000001</v>
      </c>
      <c r="O10" s="27">
        <v>12039</v>
      </c>
      <c r="P10" s="4"/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28" t="s">
        <v>31</v>
      </c>
      <c r="B11" s="24" t="s">
        <v>3</v>
      </c>
      <c r="C11" s="34">
        <v>4976.5258189132037</v>
      </c>
      <c r="D11" s="34">
        <v>5808.6955296119704</v>
      </c>
      <c r="E11" s="34">
        <v>6868.4351999999999</v>
      </c>
      <c r="F11" s="34">
        <v>5762.2460080000001</v>
      </c>
      <c r="G11" s="27">
        <v>13360.3604</v>
      </c>
      <c r="H11" s="27">
        <v>4038.2511999999997</v>
      </c>
      <c r="I11" s="27">
        <v>5108.2780000000002</v>
      </c>
      <c r="J11" s="27">
        <v>8669.8266000000003</v>
      </c>
      <c r="K11" s="27">
        <v>23474.473999999998</v>
      </c>
      <c r="L11" s="27">
        <v>17916.862499999999</v>
      </c>
      <c r="M11" s="27">
        <v>24995.328000000001</v>
      </c>
      <c r="N11" s="27">
        <v>44111.733800000002</v>
      </c>
      <c r="O11" s="27">
        <v>11606.861199999999</v>
      </c>
      <c r="P11" s="4"/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15" customFormat="1" ht="15.75" x14ac:dyDescent="0.25">
      <c r="A12" s="29"/>
      <c r="B12" s="30" t="s">
        <v>28</v>
      </c>
      <c r="C12" s="31">
        <f>C6+C11</f>
        <v>332745.0673089216</v>
      </c>
      <c r="D12" s="31">
        <f t="shared" ref="D12:M12" si="2">D6+D11</f>
        <v>408231.03288084501</v>
      </c>
      <c r="E12" s="31">
        <f t="shared" si="2"/>
        <v>500769.17850000004</v>
      </c>
      <c r="F12" s="31">
        <f t="shared" si="2"/>
        <v>553648.84170800005</v>
      </c>
      <c r="G12" s="31">
        <f t="shared" si="2"/>
        <v>534439.82389999996</v>
      </c>
      <c r="H12" s="31">
        <f t="shared" si="2"/>
        <v>615702.71270000015</v>
      </c>
      <c r="I12" s="31">
        <f t="shared" si="2"/>
        <v>680788.32589999994</v>
      </c>
      <c r="J12" s="31">
        <f t="shared" si="2"/>
        <v>686394.01110000012</v>
      </c>
      <c r="K12" s="31">
        <f t="shared" si="2"/>
        <v>795956.42595000006</v>
      </c>
      <c r="L12" s="31">
        <f t="shared" si="2"/>
        <v>792293.08395000012</v>
      </c>
      <c r="M12" s="31">
        <f t="shared" si="2"/>
        <v>679938.77679999999</v>
      </c>
      <c r="N12" s="31">
        <f t="shared" ref="N12:O12" si="3">N6+N11</f>
        <v>767717.02810000011</v>
      </c>
      <c r="O12" s="31">
        <f t="shared" si="3"/>
        <v>933854.9482000001</v>
      </c>
      <c r="P12" s="4"/>
      <c r="Q12" s="4"/>
      <c r="R12" s="4"/>
      <c r="S12" s="4"/>
      <c r="T12" s="3"/>
      <c r="U12" s="4"/>
      <c r="V12" s="4"/>
      <c r="W12" s="3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4"/>
      <c r="GH12" s="14"/>
      <c r="GI12" s="14"/>
    </row>
    <row r="13" spans="1:192" s="1" customFormat="1" ht="15.75" x14ac:dyDescent="0.25">
      <c r="A13" s="32" t="s">
        <v>32</v>
      </c>
      <c r="B13" s="33" t="s">
        <v>4</v>
      </c>
      <c r="C13" s="27">
        <v>11152.866548083504</v>
      </c>
      <c r="D13" s="27">
        <v>14766.415310447486</v>
      </c>
      <c r="E13" s="27">
        <v>11997.072700000001</v>
      </c>
      <c r="F13" s="27">
        <v>18840.168700000002</v>
      </c>
      <c r="G13" s="27">
        <v>21170.182000000001</v>
      </c>
      <c r="H13" s="27">
        <v>25285.088800000001</v>
      </c>
      <c r="I13" s="27">
        <v>26501.096399999999</v>
      </c>
      <c r="J13" s="27">
        <v>28678.234900000003</v>
      </c>
      <c r="K13" s="27">
        <v>26859.234400000001</v>
      </c>
      <c r="L13" s="27">
        <v>20228.378400000001</v>
      </c>
      <c r="M13" s="27">
        <v>20819.338</v>
      </c>
      <c r="N13" s="27">
        <v>20333.683199999999</v>
      </c>
      <c r="O13" s="27">
        <v>20732.212500000001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0" x14ac:dyDescent="0.25">
      <c r="A14" s="28" t="s">
        <v>33</v>
      </c>
      <c r="B14" s="24" t="s">
        <v>5</v>
      </c>
      <c r="C14" s="34">
        <v>21462.651536656442</v>
      </c>
      <c r="D14" s="34">
        <v>25199.433108147339</v>
      </c>
      <c r="E14" s="34">
        <v>22920.352400000003</v>
      </c>
      <c r="F14" s="34">
        <v>25077.948000000004</v>
      </c>
      <c r="G14" s="27">
        <v>24353.741600000001</v>
      </c>
      <c r="H14" s="27">
        <v>26315.478000000003</v>
      </c>
      <c r="I14" s="27">
        <v>37282.801599999999</v>
      </c>
      <c r="J14" s="27">
        <v>36471.07</v>
      </c>
      <c r="K14" s="27">
        <v>57393.872000000003</v>
      </c>
      <c r="L14" s="27">
        <v>41111.388200000001</v>
      </c>
      <c r="M14" s="27">
        <v>46402.121500000001</v>
      </c>
      <c r="N14" s="27">
        <v>52023.034</v>
      </c>
      <c r="O14" s="27">
        <v>61785.72649999999</v>
      </c>
      <c r="P14" s="4"/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28" t="s">
        <v>34</v>
      </c>
      <c r="B15" s="24" t="s">
        <v>6</v>
      </c>
      <c r="C15" s="34">
        <v>99948.404457690398</v>
      </c>
      <c r="D15" s="34">
        <v>107746.85525685425</v>
      </c>
      <c r="E15" s="34">
        <v>110731.5675</v>
      </c>
      <c r="F15" s="34">
        <v>127347.0675</v>
      </c>
      <c r="G15" s="27">
        <v>148472.2942</v>
      </c>
      <c r="H15" s="27">
        <v>170049.67050000001</v>
      </c>
      <c r="I15" s="27">
        <v>205024.79939999999</v>
      </c>
      <c r="J15" s="27">
        <v>202178.37100000001</v>
      </c>
      <c r="K15" s="27">
        <v>200153.9816</v>
      </c>
      <c r="L15" s="27">
        <v>184050.52849999999</v>
      </c>
      <c r="M15" s="27">
        <v>242821.01880000002</v>
      </c>
      <c r="N15" s="27">
        <v>282966.0024</v>
      </c>
      <c r="O15" s="27">
        <v>308510.52</v>
      </c>
      <c r="P15" s="4"/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15" customFormat="1" ht="15.75" x14ac:dyDescent="0.25">
      <c r="A16" s="29"/>
      <c r="B16" s="30" t="s">
        <v>29</v>
      </c>
      <c r="C16" s="31">
        <f>+C13+C14+C15</f>
        <v>132563.92254243034</v>
      </c>
      <c r="D16" s="31">
        <f t="shared" ref="D16:J16" si="4">+D13+D14+D15</f>
        <v>147712.70367544907</v>
      </c>
      <c r="E16" s="31">
        <f t="shared" si="4"/>
        <v>145648.9926</v>
      </c>
      <c r="F16" s="31">
        <f t="shared" si="4"/>
        <v>171265.18420000002</v>
      </c>
      <c r="G16" s="31">
        <f t="shared" si="4"/>
        <v>193996.21780000001</v>
      </c>
      <c r="H16" s="31">
        <f t="shared" si="4"/>
        <v>221650.23730000001</v>
      </c>
      <c r="I16" s="31">
        <f t="shared" si="4"/>
        <v>268808.6974</v>
      </c>
      <c r="J16" s="31">
        <f t="shared" si="4"/>
        <v>267327.67590000003</v>
      </c>
      <c r="K16" s="31">
        <f t="shared" ref="K16" si="5">+K13+K14+K15</f>
        <v>284407.08799999999</v>
      </c>
      <c r="L16" s="31">
        <f t="shared" ref="L16:M16" si="6">+L13+L14+L15</f>
        <v>245390.29509999999</v>
      </c>
      <c r="M16" s="31">
        <f t="shared" si="6"/>
        <v>310042.47830000002</v>
      </c>
      <c r="N16" s="31">
        <f t="shared" ref="N16" si="7">+N13+N14+N15</f>
        <v>355322.71960000001</v>
      </c>
      <c r="O16" s="31">
        <f t="shared" ref="O16" si="8">+O13+O14+O15</f>
        <v>391028.45900000003</v>
      </c>
      <c r="P16" s="4"/>
      <c r="Q16" s="4"/>
      <c r="R16" s="4"/>
      <c r="S16" s="4"/>
      <c r="T16" s="3"/>
      <c r="U16" s="4"/>
      <c r="V16" s="4"/>
      <c r="W16" s="3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3"/>
      <c r="CX16" s="12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3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3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4"/>
      <c r="GH16" s="14"/>
      <c r="GI16" s="14"/>
    </row>
    <row r="17" spans="1:192" s="14" customFormat="1" ht="15.75" x14ac:dyDescent="0.25">
      <c r="A17" s="20" t="s">
        <v>35</v>
      </c>
      <c r="B17" s="21" t="s">
        <v>7</v>
      </c>
      <c r="C17" s="22">
        <f>C18+C19</f>
        <v>103558.389</v>
      </c>
      <c r="D17" s="22">
        <f t="shared" ref="D17:J17" si="9">D18+D19</f>
        <v>122547.19600000001</v>
      </c>
      <c r="E17" s="22">
        <f t="shared" si="9"/>
        <v>127069.1731</v>
      </c>
      <c r="F17" s="22">
        <f t="shared" si="9"/>
        <v>146052.95689999999</v>
      </c>
      <c r="G17" s="22">
        <f t="shared" si="9"/>
        <v>171255.34520000001</v>
      </c>
      <c r="H17" s="22">
        <f t="shared" si="9"/>
        <v>194027.856</v>
      </c>
      <c r="I17" s="22">
        <f t="shared" si="9"/>
        <v>234715.70899999997</v>
      </c>
      <c r="J17" s="22">
        <f t="shared" si="9"/>
        <v>281506.51370000001</v>
      </c>
      <c r="K17" s="22">
        <f t="shared" ref="K17" si="10">K18+K19</f>
        <v>321709.81509999995</v>
      </c>
      <c r="L17" s="22">
        <f t="shared" ref="L17:M17" si="11">L18+L19</f>
        <v>309764.761</v>
      </c>
      <c r="M17" s="22">
        <f t="shared" si="11"/>
        <v>251636.54300000001</v>
      </c>
      <c r="N17" s="22">
        <f t="shared" ref="N17" si="12">N18+N19</f>
        <v>314351</v>
      </c>
      <c r="O17" s="22">
        <f t="shared" ref="O17" si="13">O18+O19</f>
        <v>344572.75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A17" s="13"/>
      <c r="GB17" s="13"/>
      <c r="GC17" s="13"/>
      <c r="GD17" s="13"/>
      <c r="GE17" s="13"/>
      <c r="GF17" s="13"/>
      <c r="GJ17" s="15"/>
    </row>
    <row r="18" spans="1:192" ht="15.75" x14ac:dyDescent="0.25">
      <c r="A18" s="23">
        <v>6.1</v>
      </c>
      <c r="B18" s="24" t="s">
        <v>8</v>
      </c>
      <c r="C18" s="34">
        <v>98933.122000000003</v>
      </c>
      <c r="D18" s="34">
        <v>117355.774</v>
      </c>
      <c r="E18" s="34">
        <v>121696.36109999999</v>
      </c>
      <c r="F18" s="34">
        <v>140414.81289999999</v>
      </c>
      <c r="G18" s="27">
        <v>165398.45000000001</v>
      </c>
      <c r="H18" s="27">
        <v>187466.416</v>
      </c>
      <c r="I18" s="27">
        <v>227464.68539999999</v>
      </c>
      <c r="J18" s="27">
        <v>273194.61849999998</v>
      </c>
      <c r="K18" s="27">
        <v>312492.49209999997</v>
      </c>
      <c r="L18" s="27">
        <v>306417.15100000001</v>
      </c>
      <c r="M18" s="27">
        <v>246103.43799999999</v>
      </c>
      <c r="N18" s="27">
        <v>303449</v>
      </c>
      <c r="O18" s="27">
        <v>333058.16039999999</v>
      </c>
      <c r="P18" s="4"/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23">
        <v>6.2</v>
      </c>
      <c r="B19" s="24" t="s">
        <v>9</v>
      </c>
      <c r="C19" s="34">
        <v>4625.2669999999998</v>
      </c>
      <c r="D19" s="34">
        <v>5191.4219999999996</v>
      </c>
      <c r="E19" s="34">
        <v>5372.8119999999999</v>
      </c>
      <c r="F19" s="34">
        <v>5638.1440000000002</v>
      </c>
      <c r="G19" s="27">
        <v>5856.8951999999999</v>
      </c>
      <c r="H19" s="27">
        <v>6561.44</v>
      </c>
      <c r="I19" s="27">
        <v>7251.0236000000004</v>
      </c>
      <c r="J19" s="27">
        <v>8311.8952000000008</v>
      </c>
      <c r="K19" s="27">
        <v>9217.3230000000003</v>
      </c>
      <c r="L19" s="27">
        <v>3347.6099999999997</v>
      </c>
      <c r="M19" s="27">
        <v>5533.1049999999996</v>
      </c>
      <c r="N19" s="27">
        <v>10902</v>
      </c>
      <c r="O19" s="27">
        <v>11514.589599999999</v>
      </c>
      <c r="P19" s="4"/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14" customFormat="1" ht="30" x14ac:dyDescent="0.25">
      <c r="A20" s="35" t="s">
        <v>36</v>
      </c>
      <c r="B20" s="36" t="s">
        <v>10</v>
      </c>
      <c r="C20" s="22">
        <f>SUM(C21:C27)</f>
        <v>48756.665999999997</v>
      </c>
      <c r="D20" s="22">
        <f t="shared" ref="D20:M20" si="14">SUM(D21:D27)</f>
        <v>53707.0285</v>
      </c>
      <c r="E20" s="22">
        <f t="shared" si="14"/>
        <v>57085.373700000004</v>
      </c>
      <c r="F20" s="22">
        <f t="shared" si="14"/>
        <v>67859.819900000002</v>
      </c>
      <c r="G20" s="22">
        <f t="shared" si="14"/>
        <v>77427.453000000009</v>
      </c>
      <c r="H20" s="22">
        <f t="shared" si="14"/>
        <v>82937.638600000006</v>
      </c>
      <c r="I20" s="22">
        <f t="shared" si="14"/>
        <v>86556.6014</v>
      </c>
      <c r="J20" s="22">
        <f t="shared" si="14"/>
        <v>95314.658200000005</v>
      </c>
      <c r="K20" s="22">
        <f t="shared" si="14"/>
        <v>91819.477700000003</v>
      </c>
      <c r="L20" s="22">
        <f t="shared" si="14"/>
        <v>82489.251599999989</v>
      </c>
      <c r="M20" s="22">
        <f t="shared" si="14"/>
        <v>121736.74519999999</v>
      </c>
      <c r="N20" s="22">
        <f t="shared" ref="N20:O20" si="15">SUM(N21:N27)</f>
        <v>159578</v>
      </c>
      <c r="O20" s="22">
        <f t="shared" si="15"/>
        <v>183529.29399999999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A20" s="13"/>
      <c r="GB20" s="13"/>
      <c r="GC20" s="13"/>
      <c r="GD20" s="13"/>
      <c r="GE20" s="13"/>
      <c r="GF20" s="13"/>
      <c r="GJ20" s="15"/>
    </row>
    <row r="21" spans="1:192" ht="15.75" x14ac:dyDescent="0.25">
      <c r="A21" s="23">
        <v>7.1</v>
      </c>
      <c r="B21" s="24" t="s">
        <v>11</v>
      </c>
      <c r="C21" s="34">
        <v>233</v>
      </c>
      <c r="D21" s="34">
        <v>286</v>
      </c>
      <c r="E21" s="34">
        <v>160</v>
      </c>
      <c r="F21" s="34">
        <v>191</v>
      </c>
      <c r="G21" s="27">
        <v>209</v>
      </c>
      <c r="H21" s="27">
        <v>116</v>
      </c>
      <c r="I21" s="27">
        <v>101</v>
      </c>
      <c r="J21" s="27">
        <v>58</v>
      </c>
      <c r="K21" s="27">
        <v>156</v>
      </c>
      <c r="L21" s="27">
        <v>315</v>
      </c>
      <c r="M21" s="27">
        <v>242</v>
      </c>
      <c r="N21" s="27">
        <v>290</v>
      </c>
      <c r="O21" s="27">
        <v>130</v>
      </c>
      <c r="P21" s="4"/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23">
        <v>7.2</v>
      </c>
      <c r="B22" s="24" t="s">
        <v>12</v>
      </c>
      <c r="C22" s="34">
        <v>28698.514999999999</v>
      </c>
      <c r="D22" s="34">
        <v>32652.232300000003</v>
      </c>
      <c r="E22" s="34">
        <v>29747.152000000002</v>
      </c>
      <c r="F22" s="34">
        <v>36479.275300000001</v>
      </c>
      <c r="G22" s="27">
        <v>40866.413999999997</v>
      </c>
      <c r="H22" s="27">
        <v>44614.965199999999</v>
      </c>
      <c r="I22" s="27">
        <v>50168.434999999998</v>
      </c>
      <c r="J22" s="27">
        <v>61361.6685</v>
      </c>
      <c r="K22" s="27">
        <v>64615.621700000003</v>
      </c>
      <c r="L22" s="27">
        <v>43677.565399999999</v>
      </c>
      <c r="M22" s="27">
        <v>74083.6728</v>
      </c>
      <c r="N22" s="27">
        <v>100489</v>
      </c>
      <c r="O22" s="27">
        <v>105074.4728</v>
      </c>
      <c r="P22" s="4"/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23">
        <v>7.3</v>
      </c>
      <c r="B23" s="24" t="s">
        <v>13</v>
      </c>
      <c r="C23" s="34">
        <v>856.31670000000008</v>
      </c>
      <c r="D23" s="34">
        <v>411.71000000000004</v>
      </c>
      <c r="E23" s="34">
        <v>259.18880000000001</v>
      </c>
      <c r="F23" s="34">
        <v>360.32590000000005</v>
      </c>
      <c r="G23" s="27">
        <v>368.39</v>
      </c>
      <c r="H23" s="27">
        <v>497.40359999999998</v>
      </c>
      <c r="I23" s="27">
        <v>419.29999999999995</v>
      </c>
      <c r="J23" s="27">
        <v>781.10400000000004</v>
      </c>
      <c r="K23" s="27">
        <v>784.36339999999996</v>
      </c>
      <c r="L23" s="27">
        <v>1029.8145999999999</v>
      </c>
      <c r="M23" s="27">
        <v>1810.0641999999998</v>
      </c>
      <c r="N23" s="27">
        <v>2742</v>
      </c>
      <c r="O23" s="27">
        <v>7140.6827999999996</v>
      </c>
      <c r="P23" s="4"/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23">
        <v>7.4</v>
      </c>
      <c r="B24" s="24" t="s">
        <v>14</v>
      </c>
      <c r="C24" s="34">
        <v>249.02030000000002</v>
      </c>
      <c r="D24" s="34">
        <v>980.98099999999999</v>
      </c>
      <c r="E24" s="34">
        <v>739.86719999999991</v>
      </c>
      <c r="F24" s="34">
        <v>1616.3751000000002</v>
      </c>
      <c r="G24" s="27">
        <v>836.58</v>
      </c>
      <c r="H24" s="27">
        <v>1020.7904000000001</v>
      </c>
      <c r="I24" s="27">
        <v>1146.9175</v>
      </c>
      <c r="J24" s="27">
        <v>504.02099999999996</v>
      </c>
      <c r="K24" s="27">
        <v>776.21710000000007</v>
      </c>
      <c r="L24" s="27">
        <v>135.99219999999991</v>
      </c>
      <c r="M24" s="27">
        <v>86.491400000000112</v>
      </c>
      <c r="N24" s="27">
        <v>500</v>
      </c>
      <c r="O24" s="27">
        <v>-72.701199999999972</v>
      </c>
      <c r="P24" s="4"/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23">
        <v>7.5</v>
      </c>
      <c r="B25" s="24" t="s">
        <v>15</v>
      </c>
      <c r="C25" s="34">
        <v>0</v>
      </c>
      <c r="D25" s="34">
        <v>0</v>
      </c>
      <c r="E25" s="34">
        <v>0</v>
      </c>
      <c r="F25" s="34">
        <v>0</v>
      </c>
      <c r="G25" s="27">
        <v>0</v>
      </c>
      <c r="H25" s="27">
        <v>2876.7271999999998</v>
      </c>
      <c r="I25" s="27">
        <v>2921.1489999999999</v>
      </c>
      <c r="J25" s="27">
        <v>3418.0529999999999</v>
      </c>
      <c r="K25" s="27">
        <v>3403.3519999999999</v>
      </c>
      <c r="L25" s="27">
        <v>825.13079999999991</v>
      </c>
      <c r="M25" s="27">
        <v>1326.9392</v>
      </c>
      <c r="N25" s="27">
        <v>3084</v>
      </c>
      <c r="O25" s="27">
        <v>7497.8396000000002</v>
      </c>
      <c r="P25" s="4"/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23">
        <v>7.6</v>
      </c>
      <c r="B26" s="24" t="s">
        <v>16</v>
      </c>
      <c r="C26" s="34">
        <v>53.659799999999997</v>
      </c>
      <c r="D26" s="34">
        <v>84.353200000000001</v>
      </c>
      <c r="E26" s="34">
        <v>68.165700000000001</v>
      </c>
      <c r="F26" s="34">
        <v>81.843599999999995</v>
      </c>
      <c r="G26" s="27">
        <v>81.069000000000003</v>
      </c>
      <c r="H26" s="27">
        <v>98.752200000000002</v>
      </c>
      <c r="I26" s="27">
        <v>57.799899999999994</v>
      </c>
      <c r="J26" s="27">
        <v>244.81169999999997</v>
      </c>
      <c r="K26" s="27">
        <v>138.92349999999999</v>
      </c>
      <c r="L26" s="27">
        <v>78.832800000000006</v>
      </c>
      <c r="M26" s="27">
        <v>116.57759999999999</v>
      </c>
      <c r="N26" s="27">
        <v>116</v>
      </c>
      <c r="O26" s="27">
        <v>137</v>
      </c>
      <c r="P26" s="4"/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0" x14ac:dyDescent="0.25">
      <c r="A27" s="23">
        <v>7.7</v>
      </c>
      <c r="B27" s="24" t="s">
        <v>17</v>
      </c>
      <c r="C27" s="34">
        <v>18666.154200000001</v>
      </c>
      <c r="D27" s="34">
        <v>19291.752</v>
      </c>
      <c r="E27" s="34">
        <v>26111</v>
      </c>
      <c r="F27" s="34">
        <v>29131</v>
      </c>
      <c r="G27" s="27">
        <v>35066</v>
      </c>
      <c r="H27" s="27">
        <v>33713</v>
      </c>
      <c r="I27" s="27">
        <v>31742</v>
      </c>
      <c r="J27" s="27">
        <v>28947</v>
      </c>
      <c r="K27" s="27">
        <v>21945</v>
      </c>
      <c r="L27" s="27">
        <v>36426.915800000002</v>
      </c>
      <c r="M27" s="27">
        <v>44071</v>
      </c>
      <c r="N27" s="27">
        <v>52357</v>
      </c>
      <c r="O27" s="27">
        <v>63622</v>
      </c>
      <c r="P27" s="4"/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28" t="s">
        <v>37</v>
      </c>
      <c r="B28" s="24" t="s">
        <v>18</v>
      </c>
      <c r="C28" s="34">
        <v>46947.768266776759</v>
      </c>
      <c r="D28" s="34">
        <v>52192.787387449214</v>
      </c>
      <c r="E28" s="34">
        <v>56126</v>
      </c>
      <c r="F28" s="34">
        <v>50131</v>
      </c>
      <c r="G28" s="27">
        <v>53257</v>
      </c>
      <c r="H28" s="27">
        <v>52784</v>
      </c>
      <c r="I28" s="27">
        <v>59703</v>
      </c>
      <c r="J28" s="27">
        <v>68562</v>
      </c>
      <c r="K28" s="27">
        <v>69099</v>
      </c>
      <c r="L28" s="27">
        <v>85739</v>
      </c>
      <c r="M28" s="27">
        <v>187745</v>
      </c>
      <c r="N28" s="27">
        <v>200403</v>
      </c>
      <c r="O28" s="27">
        <v>210691</v>
      </c>
      <c r="P28" s="4"/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30" x14ac:dyDescent="0.25">
      <c r="A29" s="28" t="s">
        <v>38</v>
      </c>
      <c r="B29" s="24" t="s">
        <v>19</v>
      </c>
      <c r="C29" s="34">
        <v>106716.10031983392</v>
      </c>
      <c r="D29" s="34">
        <v>112855.79454582644</v>
      </c>
      <c r="E29" s="34">
        <v>117855.80720000001</v>
      </c>
      <c r="F29" s="34">
        <v>124439.37400000001</v>
      </c>
      <c r="G29" s="27">
        <v>123050.14170000001</v>
      </c>
      <c r="H29" s="27">
        <v>126744.8941</v>
      </c>
      <c r="I29" s="27">
        <v>129374.65239999999</v>
      </c>
      <c r="J29" s="27">
        <v>136991.70559999999</v>
      </c>
      <c r="K29" s="27">
        <v>132027.46030000001</v>
      </c>
      <c r="L29" s="27">
        <v>132523.2666</v>
      </c>
      <c r="M29" s="27">
        <v>138011.32680000001</v>
      </c>
      <c r="N29" s="27">
        <v>162698</v>
      </c>
      <c r="O29" s="27">
        <v>167944.60519999999</v>
      </c>
      <c r="P29" s="4"/>
      <c r="Q29" s="4"/>
      <c r="R29" s="4"/>
      <c r="S29" s="4"/>
      <c r="T29" s="3"/>
      <c r="U29" s="4"/>
      <c r="V29" s="4"/>
      <c r="W29" s="3"/>
      <c r="X29" s="5"/>
      <c r="Y29" s="5"/>
      <c r="Z29" s="5"/>
      <c r="AA29" s="5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28" t="s">
        <v>39</v>
      </c>
      <c r="B30" s="24" t="s">
        <v>54</v>
      </c>
      <c r="C30" s="34">
        <v>128283.47259520626</v>
      </c>
      <c r="D30" s="34">
        <v>139625.8226399156</v>
      </c>
      <c r="E30" s="34">
        <v>207143</v>
      </c>
      <c r="F30" s="34">
        <v>243477</v>
      </c>
      <c r="G30" s="27">
        <v>282744</v>
      </c>
      <c r="H30" s="27">
        <v>304552</v>
      </c>
      <c r="I30" s="27">
        <v>340470</v>
      </c>
      <c r="J30" s="27">
        <v>414050</v>
      </c>
      <c r="K30" s="27">
        <v>436949</v>
      </c>
      <c r="L30" s="27">
        <v>417317</v>
      </c>
      <c r="M30" s="27">
        <v>501226</v>
      </c>
      <c r="N30" s="27">
        <v>440535</v>
      </c>
      <c r="O30" s="27">
        <v>462539</v>
      </c>
      <c r="P30" s="4"/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28" t="s">
        <v>40</v>
      </c>
      <c r="B31" s="24" t="s">
        <v>20</v>
      </c>
      <c r="C31" s="34">
        <v>144859.18346619845</v>
      </c>
      <c r="D31" s="34">
        <v>184059.98640422241</v>
      </c>
      <c r="E31" s="34">
        <v>223712.1152</v>
      </c>
      <c r="F31" s="34">
        <v>237894.8322</v>
      </c>
      <c r="G31" s="27">
        <v>251479.95799999998</v>
      </c>
      <c r="H31" s="27">
        <v>271345.94</v>
      </c>
      <c r="I31" s="27">
        <v>300770.08189999999</v>
      </c>
      <c r="J31" s="27">
        <v>330922.92599999998</v>
      </c>
      <c r="K31" s="27">
        <v>411528.44630000001</v>
      </c>
      <c r="L31" s="27">
        <v>441484.05359999998</v>
      </c>
      <c r="M31" s="27">
        <v>494224.22499999998</v>
      </c>
      <c r="N31" s="27">
        <v>642854</v>
      </c>
      <c r="O31" s="27">
        <v>766785.03879999998</v>
      </c>
      <c r="P31" s="4"/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15" customFormat="1" ht="15.75" x14ac:dyDescent="0.25">
      <c r="A32" s="29"/>
      <c r="B32" s="30" t="s">
        <v>30</v>
      </c>
      <c r="C32" s="31">
        <f>C17+C20+C28+C29+C30+C31</f>
        <v>579121.57964801532</v>
      </c>
      <c r="D32" s="31">
        <f t="shared" ref="D32:F32" si="16">D17+D20+D28+D29+D30+D31</f>
        <v>664988.61547741375</v>
      </c>
      <c r="E32" s="31">
        <f t="shared" si="16"/>
        <v>788991.46920000005</v>
      </c>
      <c r="F32" s="31">
        <f t="shared" si="16"/>
        <v>869854.98300000001</v>
      </c>
      <c r="G32" s="31">
        <f t="shared" ref="G32:H32" si="17">G17+G20+G28+G29+G30+G31</f>
        <v>959213.89789999998</v>
      </c>
      <c r="H32" s="31">
        <f t="shared" si="17"/>
        <v>1032392.3287</v>
      </c>
      <c r="I32" s="31">
        <f t="shared" ref="I32:J32" si="18">I17+I20+I28+I29+I30+I31</f>
        <v>1151590.0447</v>
      </c>
      <c r="J32" s="31">
        <f t="shared" si="18"/>
        <v>1327347.8034999999</v>
      </c>
      <c r="K32" s="31">
        <f t="shared" ref="K32" si="19">K17+K20+K28+K29+K30+K31</f>
        <v>1463133.1993999998</v>
      </c>
      <c r="L32" s="31">
        <f t="shared" ref="L32:M32" si="20">L17+L20+L28+L29+L30+L31</f>
        <v>1469317.3328</v>
      </c>
      <c r="M32" s="31">
        <f t="shared" si="20"/>
        <v>1694579.8400000003</v>
      </c>
      <c r="N32" s="31">
        <f t="shared" ref="N32" si="21">N17+N20+N28+N29+N30+N31</f>
        <v>1920419</v>
      </c>
      <c r="O32" s="31">
        <f t="shared" ref="O32" si="22">O17+O20+O28+O29+O30+O31</f>
        <v>2136061.6880000001</v>
      </c>
      <c r="P32" s="4"/>
      <c r="Q32" s="4"/>
      <c r="R32" s="4"/>
      <c r="S32" s="4"/>
      <c r="T32" s="3"/>
      <c r="U32" s="4"/>
      <c r="V32" s="4"/>
      <c r="W32" s="3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3"/>
      <c r="DW32" s="13"/>
      <c r="DX32" s="13"/>
      <c r="DY32" s="13"/>
      <c r="DZ32" s="13"/>
      <c r="EA32" s="13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4"/>
      <c r="GH32" s="14"/>
      <c r="GI32" s="14"/>
    </row>
    <row r="33" spans="1:192" s="14" customFormat="1" ht="15.75" x14ac:dyDescent="0.25">
      <c r="A33" s="20" t="s">
        <v>27</v>
      </c>
      <c r="B33" s="37" t="s">
        <v>51</v>
      </c>
      <c r="C33" s="22">
        <f>C6+C11+C13+C14+C15+C17+C20+C28+C29+C30+C31</f>
        <v>1044430.5694993674</v>
      </c>
      <c r="D33" s="22">
        <f>D6+D11+D13+D14+D15+D17+D20+D28+D29+D30+D31</f>
        <v>1220932.3520337078</v>
      </c>
      <c r="E33" s="22">
        <f>E6+E11+E13+E14+E15+E17+E20+E28+E29+E30+E31</f>
        <v>1435409.6403000001</v>
      </c>
      <c r="F33" s="22">
        <f>F6+F11+F13+F14+F15+F17+F20+F28+F29+F30+F31</f>
        <v>1594769.0089080001</v>
      </c>
      <c r="G33" s="22">
        <f t="shared" ref="G33:H33" si="23">G6+G11+G13+G14+G15+G17+G20+G28+G29+G30+G31</f>
        <v>1687649.9395999997</v>
      </c>
      <c r="H33" s="22">
        <f t="shared" si="23"/>
        <v>1869745.2787000001</v>
      </c>
      <c r="I33" s="22">
        <f t="shared" ref="I33:J33" si="24">I6+I11+I13+I14+I15+I17+I20+I28+I29+I30+I31</f>
        <v>2101187.068</v>
      </c>
      <c r="J33" s="22">
        <f t="shared" si="24"/>
        <v>2281069.4905000003</v>
      </c>
      <c r="K33" s="22">
        <f t="shared" ref="K33" si="25">K6+K11+K13+K14+K15+K17+K20+K28+K29+K30+K31</f>
        <v>2543496.7133499999</v>
      </c>
      <c r="L33" s="22">
        <f t="shared" ref="L33:M33" si="26">L6+L11+L13+L14+L15+L17+L20+L28+L29+L30+L31</f>
        <v>2507000.7118500005</v>
      </c>
      <c r="M33" s="22">
        <f t="shared" si="26"/>
        <v>2684561.0951</v>
      </c>
      <c r="N33" s="22">
        <f t="shared" ref="N33" si="27">N6+N11+N13+N14+N15+N17+N20+N28+N29+N30+N31</f>
        <v>3043458.7477000002</v>
      </c>
      <c r="O33" s="22">
        <f t="shared" ref="O33" si="28">O6+O11+O13+O14+O15+O17+O20+O28+O29+O30+O31</f>
        <v>3460945.0952000003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  <c r="DS33" s="13"/>
      <c r="DT33" s="13"/>
      <c r="DU33" s="13"/>
      <c r="DV33" s="13"/>
      <c r="DW33" s="13"/>
      <c r="DX33" s="13"/>
      <c r="DY33" s="13"/>
      <c r="DZ33" s="13"/>
      <c r="EA33" s="13"/>
      <c r="EB33" s="13"/>
      <c r="EC33" s="13"/>
      <c r="ED33" s="13"/>
      <c r="EE33" s="13"/>
      <c r="EF33" s="13"/>
      <c r="EG33" s="13"/>
      <c r="EH33" s="13"/>
      <c r="EI33" s="13"/>
      <c r="EJ33" s="13"/>
      <c r="EK33" s="13"/>
      <c r="EL33" s="13"/>
      <c r="EM33" s="13"/>
      <c r="EN33" s="13"/>
      <c r="EO33" s="13"/>
      <c r="EP33" s="13"/>
      <c r="EQ33" s="13"/>
      <c r="ER33" s="13"/>
      <c r="ES33" s="13"/>
      <c r="ET33" s="13"/>
      <c r="EU33" s="13"/>
      <c r="EV33" s="13"/>
      <c r="EW33" s="13"/>
      <c r="EX33" s="13"/>
      <c r="EY33" s="13"/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13"/>
      <c r="FZ33" s="13"/>
      <c r="GA33" s="13"/>
      <c r="GB33" s="13"/>
      <c r="GC33" s="13"/>
      <c r="GD33" s="13"/>
      <c r="GE33" s="13"/>
      <c r="GF33" s="13"/>
      <c r="GJ33" s="15"/>
    </row>
    <row r="34" spans="1:192" s="15" customFormat="1" ht="15.75" x14ac:dyDescent="0.25">
      <c r="A34" s="40" t="s">
        <v>43</v>
      </c>
      <c r="B34" s="41" t="s">
        <v>25</v>
      </c>
      <c r="C34" s="31">
        <f>GSVA_cur!C34</f>
        <v>38290</v>
      </c>
      <c r="D34" s="31">
        <f>GSVA_cur!D34</f>
        <v>44596</v>
      </c>
      <c r="E34" s="31">
        <f>GSVA_cur!E34</f>
        <v>50411</v>
      </c>
      <c r="F34" s="31">
        <f>GSVA_cur!F34</f>
        <v>53049</v>
      </c>
      <c r="G34" s="31">
        <f>GSVA_cur!G34</f>
        <v>60279</v>
      </c>
      <c r="H34" s="31">
        <f>GSVA_cur!H34</f>
        <v>70061</v>
      </c>
      <c r="I34" s="31">
        <f>GSVA_cur!I34</f>
        <v>84054</v>
      </c>
      <c r="J34" s="31">
        <f>GSVA_cur!J34</f>
        <v>101096</v>
      </c>
      <c r="K34" s="31">
        <f>GSVA_cur!K34</f>
        <v>130670</v>
      </c>
      <c r="L34" s="31">
        <f>GSVA_cur!L34</f>
        <v>159456</v>
      </c>
      <c r="M34" s="31">
        <f>GSVA_cur!M34</f>
        <v>197122</v>
      </c>
      <c r="N34" s="31">
        <f>GSVA_cur!N34</f>
        <v>139790</v>
      </c>
      <c r="O34" s="31">
        <f>GSVA_cur!O34</f>
        <v>159117</v>
      </c>
      <c r="P34" s="4"/>
      <c r="Q34" s="4"/>
      <c r="R34" s="4"/>
      <c r="S34" s="4"/>
      <c r="T34" s="3"/>
      <c r="U34" s="4"/>
      <c r="V34" s="4"/>
      <c r="W34" s="3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3"/>
      <c r="DJ34" s="13"/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3"/>
      <c r="DV34" s="13"/>
      <c r="DW34" s="13"/>
      <c r="DX34" s="13"/>
      <c r="DY34" s="13"/>
      <c r="DZ34" s="13"/>
      <c r="EA34" s="13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</row>
    <row r="35" spans="1:192" s="15" customFormat="1" ht="15.75" x14ac:dyDescent="0.25">
      <c r="A35" s="40" t="s">
        <v>44</v>
      </c>
      <c r="B35" s="41" t="s">
        <v>24</v>
      </c>
      <c r="C35" s="31">
        <f>GSVA_cur!C35</f>
        <v>27290</v>
      </c>
      <c r="D35" s="31">
        <f>GSVA_cur!D35</f>
        <v>33688</v>
      </c>
      <c r="E35" s="31">
        <f>GSVA_cur!E35</f>
        <v>31300</v>
      </c>
      <c r="F35" s="31">
        <f>GSVA_cur!F35</f>
        <v>37376</v>
      </c>
      <c r="G35" s="31">
        <f>GSVA_cur!G35</f>
        <v>35117</v>
      </c>
      <c r="H35" s="31">
        <f>GSVA_cur!H35</f>
        <v>22423</v>
      </c>
      <c r="I35" s="31">
        <f>GSVA_cur!I35</f>
        <v>20732</v>
      </c>
      <c r="J35" s="31">
        <f>GSVA_cur!J35</f>
        <v>40968</v>
      </c>
      <c r="K35" s="31">
        <f>GSVA_cur!K35</f>
        <v>21336</v>
      </c>
      <c r="L35" s="31">
        <f>GSVA_cur!L35</f>
        <v>40851</v>
      </c>
      <c r="M35" s="31">
        <f>GSVA_cur!M35</f>
        <v>66197</v>
      </c>
      <c r="N35" s="31">
        <f>GSVA_cur!N35</f>
        <v>42017</v>
      </c>
      <c r="O35" s="31">
        <f>GSVA_cur!O35</f>
        <v>43869</v>
      </c>
      <c r="P35" s="4"/>
      <c r="Q35" s="4"/>
      <c r="R35" s="4"/>
      <c r="S35" s="4"/>
      <c r="T35" s="3"/>
      <c r="U35" s="4"/>
      <c r="V35" s="4"/>
      <c r="W35" s="3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3"/>
      <c r="DJ35" s="13"/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3"/>
      <c r="DV35" s="13"/>
      <c r="DW35" s="13"/>
      <c r="DX35" s="13"/>
      <c r="DY35" s="13"/>
      <c r="DZ35" s="13"/>
      <c r="EA35" s="13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</row>
    <row r="36" spans="1:192" s="15" customFormat="1" ht="15.75" x14ac:dyDescent="0.25">
      <c r="A36" s="40" t="s">
        <v>45</v>
      </c>
      <c r="B36" s="41" t="s">
        <v>63</v>
      </c>
      <c r="C36" s="31">
        <f>C33+C34-C35</f>
        <v>1055430.5694993674</v>
      </c>
      <c r="D36" s="31">
        <f t="shared" ref="D36:L36" si="29">D33+D34-D35</f>
        <v>1231840.3520337078</v>
      </c>
      <c r="E36" s="31">
        <f t="shared" si="29"/>
        <v>1454520.6403000001</v>
      </c>
      <c r="F36" s="31">
        <f t="shared" si="29"/>
        <v>1610442.0089080001</v>
      </c>
      <c r="G36" s="31">
        <f t="shared" si="29"/>
        <v>1712811.9395999997</v>
      </c>
      <c r="H36" s="31">
        <f t="shared" si="29"/>
        <v>1917383.2787000001</v>
      </c>
      <c r="I36" s="31">
        <f t="shared" si="29"/>
        <v>2164509.068</v>
      </c>
      <c r="J36" s="31">
        <f t="shared" si="29"/>
        <v>2341197.4905000003</v>
      </c>
      <c r="K36" s="31">
        <f t="shared" si="29"/>
        <v>2652830.7133499999</v>
      </c>
      <c r="L36" s="31">
        <f t="shared" si="29"/>
        <v>2625605.7118500005</v>
      </c>
      <c r="M36" s="31">
        <f t="shared" ref="M36" si="30">M33+M34-M35</f>
        <v>2815486.0951</v>
      </c>
      <c r="N36" s="31">
        <f t="shared" ref="N36" si="31">N33+N34-N35</f>
        <v>3141231.7477000002</v>
      </c>
      <c r="O36" s="31">
        <f t="shared" ref="O36" si="32">O33+O34-O35</f>
        <v>3576193.0952000003</v>
      </c>
      <c r="P36" s="4"/>
      <c r="Q36" s="4"/>
      <c r="R36" s="4"/>
      <c r="S36" s="4"/>
      <c r="T36" s="3"/>
      <c r="U36" s="4"/>
      <c r="V36" s="4"/>
      <c r="W36" s="3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13"/>
      <c r="DX36" s="13"/>
      <c r="DY36" s="13"/>
      <c r="DZ36" s="13"/>
      <c r="EA36" s="13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</row>
    <row r="37" spans="1:192" s="15" customFormat="1" ht="15.75" x14ac:dyDescent="0.25">
      <c r="A37" s="40" t="s">
        <v>46</v>
      </c>
      <c r="B37" s="41" t="s">
        <v>42</v>
      </c>
      <c r="C37" s="31">
        <f>GSVA_cur!C37</f>
        <v>19910</v>
      </c>
      <c r="D37" s="31">
        <f>GSVA_cur!D37</f>
        <v>20120</v>
      </c>
      <c r="E37" s="31">
        <f>GSVA_cur!E37</f>
        <v>20340</v>
      </c>
      <c r="F37" s="31">
        <f>GSVA_cur!F37</f>
        <v>20550</v>
      </c>
      <c r="G37" s="31">
        <f>GSVA_cur!G37</f>
        <v>20770</v>
      </c>
      <c r="H37" s="31">
        <f>GSVA_cur!H37</f>
        <v>20990</v>
      </c>
      <c r="I37" s="31">
        <f>GSVA_cur!I37</f>
        <v>21220</v>
      </c>
      <c r="J37" s="31">
        <f>GSVA_cur!J37</f>
        <v>21440</v>
      </c>
      <c r="K37" s="31">
        <f>GSVA_cur!K37</f>
        <v>21610</v>
      </c>
      <c r="L37" s="31">
        <f>GSVA_cur!L37</f>
        <v>21920</v>
      </c>
      <c r="M37" s="31">
        <f>GSVA_cur!M37</f>
        <v>22130</v>
      </c>
      <c r="N37" s="31">
        <f>GSVA_cur!N37</f>
        <v>22330</v>
      </c>
      <c r="O37" s="31">
        <f>GSVA_cur!O37</f>
        <v>22530</v>
      </c>
      <c r="P37" s="2"/>
      <c r="Q37" s="2"/>
      <c r="R37" s="2"/>
      <c r="S37" s="2"/>
      <c r="T37" s="1"/>
      <c r="U37" s="2"/>
      <c r="V37" s="2"/>
      <c r="W37" s="1"/>
      <c r="X37" s="1"/>
      <c r="Y37" s="1"/>
      <c r="Z37" s="1"/>
      <c r="AA37" s="1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DI37" s="14"/>
      <c r="DJ37" s="14"/>
      <c r="DK37" s="14"/>
      <c r="DL37" s="14"/>
      <c r="DM37" s="14"/>
      <c r="DN37" s="14"/>
      <c r="DO37" s="14"/>
      <c r="DP37" s="14"/>
      <c r="DQ37" s="14"/>
      <c r="DR37" s="14"/>
      <c r="DS37" s="14"/>
      <c r="DT37" s="14"/>
      <c r="DU37" s="14"/>
      <c r="DV37" s="14"/>
      <c r="DW37" s="14"/>
      <c r="DX37" s="14"/>
      <c r="DY37" s="14"/>
      <c r="DZ37" s="14"/>
      <c r="EA37" s="14"/>
    </row>
    <row r="38" spans="1:192" s="15" customFormat="1" ht="15.75" x14ac:dyDescent="0.25">
      <c r="A38" s="40" t="s">
        <v>47</v>
      </c>
      <c r="B38" s="41" t="s">
        <v>64</v>
      </c>
      <c r="C38" s="31">
        <f>C36/C37*1000</f>
        <v>53010.073807100322</v>
      </c>
      <c r="D38" s="31">
        <f t="shared" ref="D38:L38" si="33">D36/D37*1000</f>
        <v>61224.669584180301</v>
      </c>
      <c r="E38" s="31">
        <f t="shared" si="33"/>
        <v>71510.355963618495</v>
      </c>
      <c r="F38" s="31">
        <f t="shared" si="33"/>
        <v>78367.007732749393</v>
      </c>
      <c r="G38" s="31">
        <f t="shared" si="33"/>
        <v>82465.668733750586</v>
      </c>
      <c r="H38" s="31">
        <f t="shared" si="33"/>
        <v>91347.464444973812</v>
      </c>
      <c r="I38" s="31">
        <f t="shared" si="33"/>
        <v>102003.25485391141</v>
      </c>
      <c r="J38" s="31">
        <f t="shared" si="33"/>
        <v>109197.64414645523</v>
      </c>
      <c r="K38" s="31">
        <f t="shared" si="33"/>
        <v>122759.40367191115</v>
      </c>
      <c r="L38" s="31">
        <f t="shared" si="33"/>
        <v>119781.28247490877</v>
      </c>
      <c r="M38" s="31">
        <f t="shared" ref="M38" si="34">M36/M37*1000</f>
        <v>127224.85743786715</v>
      </c>
      <c r="N38" s="31">
        <f t="shared" ref="N38" si="35">N36/N37*1000</f>
        <v>140673.16380206001</v>
      </c>
      <c r="O38" s="31">
        <f t="shared" ref="O38" si="36">O36/O37*1000</f>
        <v>158730.27497558811</v>
      </c>
      <c r="P38" s="2"/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CB38" s="12"/>
      <c r="CC38" s="12"/>
      <c r="CD38" s="12"/>
      <c r="CE38" s="12"/>
      <c r="DI38" s="14"/>
      <c r="DJ38" s="14"/>
      <c r="DK38" s="14"/>
      <c r="DL38" s="14"/>
      <c r="DM38" s="14"/>
      <c r="DN38" s="14"/>
      <c r="DO38" s="14"/>
      <c r="DP38" s="14"/>
      <c r="DQ38" s="14"/>
      <c r="DR38" s="14"/>
      <c r="DS38" s="14"/>
      <c r="DT38" s="14"/>
      <c r="DU38" s="14"/>
      <c r="DV38" s="14"/>
      <c r="DW38" s="14"/>
      <c r="DX38" s="14"/>
      <c r="DY38" s="14"/>
      <c r="DZ38" s="14"/>
      <c r="EA38" s="14"/>
    </row>
    <row r="39" spans="1:192" x14ac:dyDescent="0.25">
      <c r="A39" s="2" t="s">
        <v>75</v>
      </c>
      <c r="O39" s="1"/>
      <c r="S39" s="2"/>
      <c r="T39" s="1"/>
      <c r="W39" s="1"/>
      <c r="AG39" s="2"/>
      <c r="AJ39" s="2"/>
      <c r="AO39" s="2"/>
      <c r="AR39" s="2"/>
      <c r="AW39" s="2"/>
      <c r="AZ39" s="2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</row>
    <row r="40" spans="1:192" s="15" customFormat="1" x14ac:dyDescent="0.25">
      <c r="A40" s="2"/>
      <c r="B40" s="2"/>
      <c r="C40" s="2"/>
      <c r="D40" s="2"/>
      <c r="E40" s="1"/>
      <c r="F40" s="2"/>
      <c r="G40" s="2"/>
      <c r="H40" s="1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CT40" s="14"/>
      <c r="CU40" s="14"/>
      <c r="CV40" s="14"/>
      <c r="CW40" s="14"/>
      <c r="CX40" s="14"/>
      <c r="CY40" s="14"/>
      <c r="CZ40" s="14"/>
      <c r="DA40" s="14"/>
      <c r="DB40" s="14"/>
      <c r="DC40" s="14"/>
      <c r="DD40" s="14"/>
      <c r="DE40" s="14"/>
      <c r="DF40" s="14"/>
      <c r="DG40" s="14"/>
      <c r="DH40" s="14"/>
      <c r="DI40" s="14"/>
      <c r="DJ40" s="14"/>
      <c r="DK40" s="14"/>
      <c r="DL40" s="14"/>
    </row>
    <row r="41" spans="1:192" s="15" customFormat="1" x14ac:dyDescent="0.25">
      <c r="A41" s="2"/>
      <c r="B41" s="2"/>
      <c r="C41" s="2"/>
      <c r="D41" s="2"/>
      <c r="E41" s="1"/>
      <c r="F41" s="2"/>
      <c r="G41" s="2"/>
      <c r="H41" s="1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CT41" s="14"/>
      <c r="CU41" s="14"/>
      <c r="CV41" s="14"/>
      <c r="CW41" s="14"/>
      <c r="CX41" s="14"/>
      <c r="CY41" s="14"/>
      <c r="CZ41" s="14"/>
      <c r="DA41" s="14"/>
      <c r="DB41" s="14"/>
      <c r="DC41" s="14"/>
      <c r="DD41" s="14"/>
      <c r="DE41" s="14"/>
      <c r="DF41" s="14"/>
      <c r="DG41" s="14"/>
      <c r="DH41" s="14"/>
      <c r="DI41" s="14"/>
      <c r="DJ41" s="14"/>
      <c r="DK41" s="14"/>
      <c r="DL41" s="14"/>
    </row>
    <row r="42" spans="1:192" x14ac:dyDescent="0.25">
      <c r="E42" s="1"/>
      <c r="G42" s="2"/>
      <c r="I42" s="2"/>
      <c r="J42" s="2"/>
      <c r="K42" s="2"/>
      <c r="L42" s="2"/>
      <c r="M42" s="2"/>
      <c r="N42" s="2"/>
      <c r="S42" s="2"/>
      <c r="AG42" s="2"/>
      <c r="AJ42" s="2"/>
      <c r="AO42" s="2"/>
      <c r="AR42" s="2"/>
      <c r="AW42" s="2"/>
      <c r="AZ42" s="2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</row>
    <row r="43" spans="1:192" x14ac:dyDescent="0.25">
      <c r="E43" s="1"/>
      <c r="G43" s="2"/>
      <c r="I43" s="2"/>
      <c r="J43" s="2"/>
      <c r="K43" s="2"/>
      <c r="L43" s="2"/>
      <c r="M43" s="2"/>
      <c r="N43" s="2"/>
      <c r="S43" s="2"/>
      <c r="AG43" s="2"/>
      <c r="AJ43" s="2"/>
      <c r="AO43" s="2"/>
      <c r="AR43" s="2"/>
      <c r="AW43" s="2"/>
      <c r="AZ43" s="2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</row>
    <row r="44" spans="1:192" s="15" customFormat="1" x14ac:dyDescent="0.25">
      <c r="A44" s="2"/>
      <c r="B44" s="2"/>
      <c r="C44" s="2"/>
      <c r="D44" s="2"/>
      <c r="E44" s="1"/>
      <c r="F44" s="2"/>
      <c r="G44" s="2"/>
      <c r="H44" s="1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CT44" s="14"/>
      <c r="CU44" s="14"/>
      <c r="CV44" s="14"/>
      <c r="CW44" s="14"/>
      <c r="CX44" s="14"/>
      <c r="CY44" s="14"/>
      <c r="CZ44" s="14"/>
      <c r="DA44" s="14"/>
      <c r="DB44" s="14"/>
      <c r="DC44" s="14"/>
      <c r="DD44" s="14"/>
      <c r="DE44" s="14"/>
      <c r="DF44" s="14"/>
      <c r="DG44" s="14"/>
      <c r="DH44" s="14"/>
      <c r="DI44" s="14"/>
      <c r="DJ44" s="14"/>
      <c r="DK44" s="14"/>
      <c r="DL44" s="14"/>
    </row>
    <row r="45" spans="1:192" s="15" customFormat="1" x14ac:dyDescent="0.25">
      <c r="A45" s="2"/>
      <c r="B45" s="2"/>
      <c r="C45" s="2"/>
      <c r="D45" s="2"/>
      <c r="E45" s="1"/>
      <c r="F45" s="2"/>
      <c r="G45" s="2"/>
      <c r="H45" s="1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CT45" s="14"/>
      <c r="CU45" s="14"/>
      <c r="CV45" s="14"/>
      <c r="CW45" s="14"/>
      <c r="CX45" s="14"/>
      <c r="CY45" s="14"/>
      <c r="CZ45" s="14"/>
      <c r="DA45" s="14"/>
      <c r="DB45" s="14"/>
      <c r="DC45" s="14"/>
      <c r="DD45" s="14"/>
      <c r="DE45" s="14"/>
      <c r="DF45" s="14"/>
      <c r="DG45" s="14"/>
      <c r="DH45" s="14"/>
      <c r="DI45" s="14"/>
      <c r="DJ45" s="14"/>
      <c r="DK45" s="14"/>
      <c r="DL45" s="14"/>
    </row>
    <row r="46" spans="1:192" s="15" customFormat="1" x14ac:dyDescent="0.25">
      <c r="A46" s="2"/>
      <c r="B46" s="2"/>
      <c r="C46" s="2"/>
      <c r="D46" s="2"/>
      <c r="E46" s="1"/>
      <c r="F46" s="2"/>
      <c r="G46" s="2"/>
      <c r="H46" s="1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CT46" s="14"/>
      <c r="CU46" s="14"/>
      <c r="CV46" s="14"/>
      <c r="CW46" s="14"/>
      <c r="CX46" s="14"/>
      <c r="CY46" s="14"/>
      <c r="CZ46" s="14"/>
      <c r="DA46" s="14"/>
      <c r="DB46" s="14"/>
      <c r="DC46" s="14"/>
      <c r="DD46" s="14"/>
      <c r="DE46" s="14"/>
      <c r="DF46" s="14"/>
      <c r="DG46" s="14"/>
      <c r="DH46" s="14"/>
      <c r="DI46" s="14"/>
      <c r="DJ46" s="14"/>
      <c r="DK46" s="14"/>
      <c r="DL46" s="14"/>
    </row>
    <row r="47" spans="1:192" x14ac:dyDescent="0.25">
      <c r="E47" s="1"/>
      <c r="G47" s="2"/>
      <c r="I47" s="2"/>
      <c r="J47" s="2"/>
      <c r="K47" s="2"/>
      <c r="L47" s="2"/>
      <c r="M47" s="2"/>
      <c r="N47" s="2"/>
      <c r="S47" s="2"/>
      <c r="AG47" s="2"/>
      <c r="AJ47" s="2"/>
      <c r="AO47" s="2"/>
      <c r="AR47" s="2"/>
      <c r="AW47" s="2"/>
      <c r="AZ47" s="2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</row>
    <row r="48" spans="1:192" x14ac:dyDescent="0.25">
      <c r="D48" s="1"/>
      <c r="G48" s="2"/>
      <c r="H48" s="2"/>
      <c r="I48" s="2"/>
      <c r="J48" s="2"/>
      <c r="K48" s="2"/>
      <c r="L48" s="2"/>
      <c r="M48" s="2"/>
      <c r="N48" s="2"/>
      <c r="R48" s="1"/>
      <c r="S48" s="2"/>
      <c r="U48" s="1"/>
      <c r="Z48" s="1"/>
      <c r="AC48" s="1"/>
      <c r="AG48" s="2"/>
      <c r="AH48" s="1"/>
      <c r="AJ48" s="2"/>
      <c r="AK48" s="1"/>
      <c r="AO48" s="2"/>
      <c r="AR48" s="2"/>
      <c r="AW48" s="2"/>
      <c r="AZ48" s="2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K48" s="1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</row>
    <row r="49" spans="1:160" x14ac:dyDescent="0.25">
      <c r="D49" s="1"/>
      <c r="G49" s="2"/>
      <c r="H49" s="2"/>
      <c r="I49" s="2"/>
      <c r="J49" s="2"/>
      <c r="K49" s="2"/>
      <c r="L49" s="2"/>
      <c r="M49" s="2"/>
      <c r="N49" s="2"/>
      <c r="R49" s="1"/>
      <c r="S49" s="2"/>
      <c r="U49" s="1"/>
      <c r="Z49" s="1"/>
      <c r="AC49" s="1"/>
      <c r="AG49" s="2"/>
      <c r="AH49" s="1"/>
      <c r="AJ49" s="2"/>
      <c r="AK49" s="1"/>
      <c r="AO49" s="2"/>
      <c r="AR49" s="2"/>
      <c r="AW49" s="2"/>
      <c r="AZ49" s="2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K49" s="1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</row>
    <row r="50" spans="1:160" x14ac:dyDescent="0.25">
      <c r="D50" s="1"/>
      <c r="G50" s="2"/>
      <c r="H50" s="2"/>
      <c r="I50" s="2"/>
      <c r="J50" s="2"/>
      <c r="K50" s="2"/>
      <c r="L50" s="2"/>
      <c r="M50" s="2"/>
      <c r="N50" s="2"/>
      <c r="R50" s="1"/>
      <c r="S50" s="2"/>
      <c r="U50" s="1"/>
      <c r="Z50" s="1"/>
      <c r="AC50" s="1"/>
      <c r="AG50" s="2"/>
      <c r="AH50" s="1"/>
      <c r="AJ50" s="2"/>
      <c r="AK50" s="1"/>
      <c r="AO50" s="2"/>
      <c r="AR50" s="2"/>
      <c r="AW50" s="2"/>
      <c r="AZ50" s="2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K50" s="1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</row>
    <row r="51" spans="1:160" x14ac:dyDescent="0.25">
      <c r="A51" s="3"/>
      <c r="B51" s="3"/>
      <c r="D51" s="1"/>
      <c r="G51" s="2"/>
      <c r="H51" s="2"/>
      <c r="I51" s="2"/>
      <c r="J51" s="2"/>
      <c r="K51" s="2"/>
      <c r="L51" s="2"/>
      <c r="M51" s="2"/>
      <c r="N51" s="2"/>
      <c r="R51" s="1"/>
      <c r="S51" s="2"/>
      <c r="U51" s="1"/>
      <c r="Z51" s="1"/>
      <c r="AC51" s="1"/>
      <c r="AG51" s="2"/>
      <c r="AH51" s="1"/>
      <c r="AJ51" s="2"/>
      <c r="AK51" s="1"/>
      <c r="AO51" s="2"/>
      <c r="AR51" s="2"/>
      <c r="AW51" s="2"/>
      <c r="AZ51" s="2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K51" s="1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</row>
    <row r="52" spans="1:160" x14ac:dyDescent="0.25">
      <c r="A52" s="3"/>
      <c r="B52" s="3"/>
      <c r="D52" s="1"/>
      <c r="G52" s="2"/>
      <c r="H52" s="2"/>
      <c r="I52" s="2"/>
      <c r="J52" s="2"/>
      <c r="K52" s="2"/>
      <c r="L52" s="2"/>
      <c r="M52" s="2"/>
      <c r="N52" s="2"/>
      <c r="R52" s="1"/>
      <c r="S52" s="2"/>
      <c r="U52" s="1"/>
      <c r="Z52" s="1"/>
      <c r="AC52" s="1"/>
      <c r="AG52" s="2"/>
      <c r="AH52" s="1"/>
      <c r="AJ52" s="2"/>
      <c r="AK52" s="1"/>
      <c r="AO52" s="2"/>
      <c r="AR52" s="2"/>
      <c r="AW52" s="2"/>
      <c r="AZ52" s="2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K52" s="1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</row>
    <row r="53" spans="1:160" x14ac:dyDescent="0.25">
      <c r="A53" s="3"/>
      <c r="B53" s="3"/>
      <c r="D53" s="1"/>
      <c r="G53" s="2"/>
      <c r="H53" s="2"/>
      <c r="I53" s="2"/>
      <c r="J53" s="2"/>
      <c r="K53" s="2"/>
      <c r="L53" s="2"/>
      <c r="M53" s="2"/>
      <c r="N53" s="2"/>
      <c r="R53" s="1"/>
      <c r="S53" s="2"/>
      <c r="U53" s="1"/>
      <c r="Z53" s="1"/>
      <c r="AC53" s="1"/>
      <c r="AG53" s="2"/>
      <c r="AH53" s="1"/>
      <c r="AJ53" s="2"/>
      <c r="AK53" s="1"/>
      <c r="AO53" s="2"/>
      <c r="AR53" s="2"/>
      <c r="AW53" s="2"/>
      <c r="AZ53" s="2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K53" s="1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</row>
    <row r="54" spans="1:160" x14ac:dyDescent="0.25">
      <c r="A54" s="3"/>
      <c r="B54" s="3"/>
      <c r="D54" s="1"/>
      <c r="G54" s="2"/>
      <c r="H54" s="2"/>
      <c r="I54" s="2"/>
      <c r="J54" s="2"/>
      <c r="K54" s="2"/>
      <c r="L54" s="2"/>
      <c r="M54" s="2"/>
      <c r="N54" s="2"/>
      <c r="R54" s="1"/>
      <c r="S54" s="2"/>
      <c r="U54" s="1"/>
      <c r="Z54" s="1"/>
      <c r="AC54" s="1"/>
      <c r="AG54" s="2"/>
      <c r="AH54" s="1"/>
      <c r="AJ54" s="2"/>
      <c r="AK54" s="1"/>
      <c r="AO54" s="2"/>
      <c r="AR54" s="2"/>
      <c r="AW54" s="2"/>
      <c r="AZ54" s="2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K54" s="1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</row>
    <row r="55" spans="1:160" x14ac:dyDescent="0.25">
      <c r="A55" s="3"/>
      <c r="B55" s="3"/>
      <c r="D55" s="1"/>
      <c r="G55" s="2"/>
      <c r="H55" s="2"/>
      <c r="I55" s="2"/>
      <c r="J55" s="2"/>
      <c r="K55" s="2"/>
      <c r="L55" s="2"/>
      <c r="M55" s="2"/>
      <c r="N55" s="2"/>
      <c r="R55" s="1"/>
      <c r="S55" s="2"/>
      <c r="U55" s="1"/>
      <c r="Z55" s="1"/>
      <c r="AC55" s="1"/>
      <c r="AG55" s="2"/>
      <c r="AH55" s="1"/>
      <c r="AJ55" s="2"/>
      <c r="AK55" s="1"/>
      <c r="AO55" s="2"/>
      <c r="AR55" s="2"/>
      <c r="AW55" s="2"/>
      <c r="AZ55" s="2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K55" s="1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</row>
    <row r="56" spans="1:160" x14ac:dyDescent="0.25">
      <c r="A56" s="3"/>
      <c r="B56" s="3"/>
      <c r="D56" s="1"/>
      <c r="G56" s="2"/>
      <c r="H56" s="2"/>
      <c r="I56" s="2"/>
      <c r="J56" s="2"/>
      <c r="K56" s="2"/>
      <c r="L56" s="2"/>
      <c r="M56" s="2"/>
      <c r="N56" s="2"/>
      <c r="R56" s="1"/>
      <c r="S56" s="2"/>
      <c r="U56" s="1"/>
      <c r="Z56" s="1"/>
      <c r="AC56" s="1"/>
      <c r="AG56" s="2"/>
      <c r="AH56" s="1"/>
      <c r="AJ56" s="2"/>
      <c r="AK56" s="1"/>
      <c r="AO56" s="2"/>
      <c r="AR56" s="2"/>
      <c r="AW56" s="2"/>
      <c r="AZ56" s="2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K56" s="1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</row>
    <row r="57" spans="1:160" x14ac:dyDescent="0.25">
      <c r="A57" s="6"/>
      <c r="B57" s="6"/>
      <c r="D57" s="1"/>
      <c r="G57" s="2"/>
      <c r="H57" s="2"/>
      <c r="I57" s="2"/>
      <c r="J57" s="2"/>
      <c r="K57" s="2"/>
      <c r="L57" s="2"/>
      <c r="M57" s="2"/>
      <c r="N57" s="2"/>
      <c r="R57" s="1"/>
      <c r="S57" s="2"/>
      <c r="U57" s="1"/>
      <c r="Z57" s="1"/>
      <c r="AC57" s="1"/>
      <c r="AG57" s="2"/>
      <c r="AH57" s="1"/>
      <c r="AJ57" s="2"/>
      <c r="AK57" s="1"/>
      <c r="AO57" s="2"/>
      <c r="AR57" s="2"/>
      <c r="AW57" s="2"/>
      <c r="AZ57" s="2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K57" s="1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</row>
    <row r="58" spans="1:160" x14ac:dyDescent="0.25">
      <c r="A58" s="3"/>
      <c r="B58" s="3"/>
      <c r="D58" s="1"/>
      <c r="G58" s="2"/>
      <c r="H58" s="2"/>
      <c r="I58" s="2"/>
      <c r="J58" s="2"/>
      <c r="K58" s="2"/>
      <c r="L58" s="2"/>
      <c r="M58" s="2"/>
      <c r="N58" s="2"/>
      <c r="R58" s="1"/>
      <c r="S58" s="2"/>
      <c r="U58" s="1"/>
      <c r="Z58" s="1"/>
      <c r="AC58" s="1"/>
      <c r="AG58" s="2"/>
      <c r="AH58" s="1"/>
      <c r="AJ58" s="2"/>
      <c r="AK58" s="1"/>
      <c r="AO58" s="2"/>
      <c r="AR58" s="2"/>
      <c r="AW58" s="2"/>
      <c r="AZ58" s="2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K58" s="1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</row>
    <row r="59" spans="1:160" x14ac:dyDescent="0.25">
      <c r="A59" s="3"/>
      <c r="B59" s="3"/>
      <c r="D59" s="1"/>
      <c r="G59" s="2"/>
      <c r="H59" s="2"/>
      <c r="I59" s="2"/>
      <c r="J59" s="2"/>
      <c r="K59" s="2"/>
      <c r="L59" s="2"/>
      <c r="M59" s="2"/>
      <c r="N59" s="2"/>
      <c r="R59" s="1"/>
      <c r="S59" s="2"/>
      <c r="U59" s="1"/>
      <c r="Z59" s="1"/>
      <c r="AC59" s="1"/>
      <c r="AG59" s="2"/>
      <c r="AH59" s="1"/>
      <c r="AJ59" s="2"/>
      <c r="AK59" s="1"/>
      <c r="AO59" s="2"/>
      <c r="AR59" s="2"/>
      <c r="AW59" s="2"/>
      <c r="AZ59" s="2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K59" s="1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</row>
    <row r="60" spans="1:160" x14ac:dyDescent="0.25">
      <c r="A60" s="3"/>
      <c r="B60" s="3"/>
      <c r="D60" s="1"/>
      <c r="G60" s="2"/>
      <c r="H60" s="2"/>
      <c r="I60" s="2"/>
      <c r="J60" s="2"/>
      <c r="K60" s="2"/>
      <c r="L60" s="2"/>
      <c r="M60" s="2"/>
      <c r="N60" s="2"/>
      <c r="R60" s="1"/>
      <c r="S60" s="2"/>
      <c r="U60" s="1"/>
      <c r="Z60" s="1"/>
      <c r="AC60" s="1"/>
      <c r="AG60" s="2"/>
      <c r="AH60" s="1"/>
      <c r="AJ60" s="2"/>
      <c r="AK60" s="1"/>
      <c r="AO60" s="2"/>
      <c r="AR60" s="2"/>
      <c r="AW60" s="2"/>
      <c r="AZ60" s="2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K60" s="1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</row>
    <row r="61" spans="1:160" x14ac:dyDescent="0.25">
      <c r="A61" s="6"/>
      <c r="B61" s="6"/>
      <c r="D61" s="1"/>
      <c r="G61" s="2"/>
      <c r="H61" s="2"/>
      <c r="I61" s="2"/>
      <c r="J61" s="2"/>
      <c r="K61" s="2"/>
      <c r="L61" s="2"/>
      <c r="M61" s="2"/>
      <c r="N61" s="2"/>
      <c r="R61" s="1"/>
      <c r="S61" s="2"/>
      <c r="U61" s="1"/>
      <c r="Z61" s="1"/>
      <c r="AC61" s="1"/>
      <c r="AG61" s="2"/>
      <c r="AH61" s="1"/>
      <c r="AJ61" s="2"/>
      <c r="AK61" s="1"/>
      <c r="AO61" s="2"/>
      <c r="AR61" s="2"/>
      <c r="AW61" s="2"/>
      <c r="AZ61" s="2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K61" s="1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</row>
    <row r="62" spans="1:160" x14ac:dyDescent="0.25">
      <c r="A62" s="3"/>
      <c r="B62" s="3"/>
      <c r="D62" s="1"/>
      <c r="G62" s="2"/>
      <c r="H62" s="2"/>
      <c r="I62" s="2"/>
      <c r="J62" s="2"/>
      <c r="K62" s="2"/>
      <c r="L62" s="2"/>
      <c r="M62" s="2"/>
      <c r="N62" s="2"/>
      <c r="R62" s="1"/>
      <c r="S62" s="2"/>
      <c r="U62" s="1"/>
      <c r="Z62" s="1"/>
      <c r="AC62" s="1"/>
      <c r="AG62" s="2"/>
      <c r="AH62" s="1"/>
      <c r="AJ62" s="2"/>
      <c r="AK62" s="1"/>
      <c r="AO62" s="2"/>
      <c r="AR62" s="2"/>
      <c r="AW62" s="2"/>
      <c r="AZ62" s="2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K62" s="1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</row>
    <row r="63" spans="1:160" x14ac:dyDescent="0.25">
      <c r="A63" s="3"/>
      <c r="B63" s="3"/>
      <c r="D63" s="1"/>
      <c r="G63" s="2"/>
      <c r="H63" s="2"/>
      <c r="I63" s="2"/>
      <c r="J63" s="2"/>
      <c r="K63" s="2"/>
      <c r="L63" s="2"/>
      <c r="M63" s="2"/>
      <c r="N63" s="2"/>
      <c r="R63" s="1"/>
      <c r="S63" s="2"/>
      <c r="U63" s="1"/>
      <c r="Z63" s="1"/>
      <c r="AC63" s="1"/>
      <c r="AG63" s="2"/>
      <c r="AH63" s="1"/>
      <c r="AJ63" s="2"/>
      <c r="AK63" s="1"/>
      <c r="AO63" s="2"/>
      <c r="AR63" s="2"/>
      <c r="AW63" s="2"/>
      <c r="AZ63" s="2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K63" s="1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</row>
    <row r="64" spans="1:160" x14ac:dyDescent="0.25">
      <c r="A64" s="3"/>
      <c r="B64" s="3"/>
      <c r="D64" s="1"/>
      <c r="G64" s="2"/>
      <c r="H64" s="2"/>
      <c r="I64" s="2"/>
      <c r="J64" s="2"/>
      <c r="K64" s="2"/>
      <c r="L64" s="2"/>
      <c r="M64" s="2"/>
      <c r="N64" s="2"/>
      <c r="R64" s="1"/>
      <c r="S64" s="2"/>
      <c r="U64" s="1"/>
      <c r="Z64" s="1"/>
      <c r="AC64" s="1"/>
      <c r="AG64" s="2"/>
      <c r="AH64" s="1"/>
      <c r="AJ64" s="2"/>
      <c r="AK64" s="1"/>
      <c r="AO64" s="2"/>
      <c r="AR64" s="2"/>
      <c r="AW64" s="2"/>
      <c r="AZ64" s="2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K64" s="1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</row>
    <row r="65" spans="1:160" x14ac:dyDescent="0.25">
      <c r="A65" s="3"/>
      <c r="B65" s="3"/>
      <c r="D65" s="1"/>
      <c r="G65" s="2"/>
      <c r="H65" s="2"/>
      <c r="I65" s="2"/>
      <c r="J65" s="2"/>
      <c r="K65" s="2"/>
      <c r="L65" s="2"/>
      <c r="M65" s="2"/>
      <c r="N65" s="2"/>
      <c r="R65" s="1"/>
      <c r="S65" s="2"/>
      <c r="U65" s="1"/>
      <c r="Z65" s="1"/>
      <c r="AC65" s="1"/>
      <c r="AG65" s="2"/>
      <c r="AH65" s="1"/>
      <c r="AJ65" s="2"/>
      <c r="AK65" s="1"/>
      <c r="AO65" s="2"/>
      <c r="AR65" s="2"/>
      <c r="AW65" s="2"/>
      <c r="AZ65" s="2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K65" s="1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</row>
    <row r="66" spans="1:160" x14ac:dyDescent="0.25">
      <c r="A66" s="3"/>
      <c r="B66" s="3"/>
      <c r="D66" s="1"/>
      <c r="G66" s="2"/>
      <c r="H66" s="2"/>
      <c r="I66" s="2"/>
      <c r="J66" s="2"/>
      <c r="K66" s="2"/>
      <c r="L66" s="2"/>
      <c r="M66" s="2"/>
      <c r="N66" s="2"/>
      <c r="R66" s="1"/>
      <c r="S66" s="2"/>
      <c r="U66" s="1"/>
      <c r="Z66" s="1"/>
      <c r="AC66" s="1"/>
      <c r="AG66" s="2"/>
      <c r="AH66" s="1"/>
      <c r="AJ66" s="2"/>
      <c r="AK66" s="1"/>
      <c r="AO66" s="2"/>
      <c r="AR66" s="2"/>
      <c r="AW66" s="2"/>
      <c r="AZ66" s="2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K66" s="1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</row>
    <row r="67" spans="1:160" x14ac:dyDescent="0.25">
      <c r="A67" s="3"/>
      <c r="B67" s="3"/>
      <c r="D67" s="1"/>
      <c r="G67" s="2"/>
      <c r="H67" s="2"/>
      <c r="I67" s="2"/>
      <c r="J67" s="2"/>
      <c r="K67" s="2"/>
      <c r="L67" s="2"/>
      <c r="M67" s="2"/>
      <c r="N67" s="2"/>
      <c r="R67" s="1"/>
      <c r="S67" s="2"/>
      <c r="U67" s="1"/>
      <c r="Z67" s="1"/>
      <c r="AC67" s="1"/>
      <c r="AG67" s="2"/>
      <c r="AH67" s="1"/>
      <c r="AJ67" s="2"/>
      <c r="AK67" s="1"/>
      <c r="AO67" s="2"/>
      <c r="AR67" s="2"/>
      <c r="AW67" s="2"/>
      <c r="AZ67" s="2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K67" s="1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</row>
    <row r="68" spans="1:160" x14ac:dyDescent="0.25">
      <c r="A68" s="3"/>
      <c r="B68" s="3"/>
      <c r="D68" s="1"/>
      <c r="G68" s="2"/>
      <c r="H68" s="2"/>
      <c r="I68" s="2"/>
      <c r="J68" s="2"/>
      <c r="K68" s="2"/>
      <c r="L68" s="2"/>
      <c r="M68" s="2"/>
      <c r="N68" s="2"/>
      <c r="R68" s="1"/>
      <c r="S68" s="2"/>
      <c r="U68" s="1"/>
      <c r="Z68" s="1"/>
      <c r="AC68" s="1"/>
      <c r="AG68" s="2"/>
      <c r="AH68" s="1"/>
      <c r="AJ68" s="2"/>
      <c r="AK68" s="1"/>
      <c r="AO68" s="2"/>
      <c r="AR68" s="2"/>
      <c r="AW68" s="2"/>
      <c r="AZ68" s="2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K68" s="1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</row>
    <row r="69" spans="1:160" x14ac:dyDescent="0.25">
      <c r="A69" s="3"/>
      <c r="B69" s="3"/>
      <c r="D69" s="1"/>
      <c r="G69" s="2"/>
      <c r="H69" s="2"/>
      <c r="I69" s="2"/>
      <c r="J69" s="2"/>
      <c r="K69" s="2"/>
      <c r="L69" s="2"/>
      <c r="M69" s="2"/>
      <c r="N69" s="2"/>
      <c r="R69" s="1"/>
      <c r="S69" s="2"/>
      <c r="U69" s="1"/>
      <c r="Z69" s="1"/>
      <c r="AC69" s="1"/>
      <c r="AG69" s="2"/>
      <c r="AH69" s="1"/>
      <c r="AJ69" s="2"/>
      <c r="AK69" s="1"/>
      <c r="AO69" s="2"/>
      <c r="AR69" s="2"/>
      <c r="AW69" s="2"/>
      <c r="AZ69" s="2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K69" s="1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  <c r="FD69" s="2"/>
    </row>
    <row r="70" spans="1:160" x14ac:dyDescent="0.25">
      <c r="A70" s="3"/>
      <c r="B70" s="3"/>
      <c r="D70" s="1"/>
      <c r="G70" s="2"/>
      <c r="H70" s="2"/>
      <c r="I70" s="2"/>
      <c r="J70" s="2"/>
      <c r="K70" s="2"/>
      <c r="L70" s="2"/>
      <c r="M70" s="2"/>
      <c r="N70" s="2"/>
      <c r="R70" s="1"/>
      <c r="S70" s="2"/>
      <c r="U70" s="1"/>
      <c r="Z70" s="1"/>
      <c r="AC70" s="1"/>
      <c r="AG70" s="2"/>
      <c r="AH70" s="1"/>
      <c r="AJ70" s="2"/>
      <c r="AK70" s="1"/>
      <c r="AO70" s="2"/>
      <c r="AR70" s="2"/>
      <c r="AW70" s="2"/>
      <c r="AZ70" s="2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K70" s="1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  <c r="FD70" s="2"/>
    </row>
    <row r="71" spans="1:160" x14ac:dyDescent="0.25">
      <c r="A71" s="3"/>
      <c r="B71" s="3"/>
      <c r="D71" s="1"/>
      <c r="G71" s="2"/>
      <c r="H71" s="2"/>
      <c r="I71" s="2"/>
      <c r="J71" s="2"/>
      <c r="K71" s="2"/>
      <c r="L71" s="2"/>
      <c r="M71" s="2"/>
      <c r="N71" s="2"/>
      <c r="R71" s="1"/>
      <c r="S71" s="2"/>
      <c r="U71" s="1"/>
      <c r="Z71" s="1"/>
      <c r="AC71" s="1"/>
      <c r="AG71" s="2"/>
      <c r="AH71" s="1"/>
      <c r="AJ71" s="2"/>
      <c r="AK71" s="1"/>
      <c r="AO71" s="2"/>
      <c r="AR71" s="2"/>
      <c r="AW71" s="2"/>
      <c r="AZ71" s="2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K71" s="1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  <c r="FD71" s="2"/>
    </row>
    <row r="72" spans="1:160" x14ac:dyDescent="0.25">
      <c r="A72" s="3"/>
      <c r="B72" s="3"/>
      <c r="D72" s="1"/>
      <c r="G72" s="2"/>
      <c r="H72" s="2"/>
      <c r="I72" s="2"/>
      <c r="J72" s="2"/>
      <c r="K72" s="2"/>
      <c r="L72" s="2"/>
      <c r="M72" s="2"/>
      <c r="N72" s="2"/>
      <c r="R72" s="1"/>
      <c r="S72" s="2"/>
      <c r="U72" s="1"/>
      <c r="Z72" s="1"/>
      <c r="AC72" s="1"/>
      <c r="AG72" s="2"/>
      <c r="AH72" s="1"/>
      <c r="AJ72" s="2"/>
      <c r="AK72" s="1"/>
      <c r="AO72" s="2"/>
      <c r="AR72" s="2"/>
      <c r="AW72" s="2"/>
      <c r="AZ72" s="2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K72" s="1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  <c r="FD72" s="2"/>
    </row>
    <row r="73" spans="1:160" x14ac:dyDescent="0.25">
      <c r="A73" s="3"/>
      <c r="B73" s="3"/>
      <c r="D73" s="1"/>
      <c r="G73" s="2"/>
      <c r="H73" s="2"/>
      <c r="I73" s="2"/>
      <c r="J73" s="2"/>
      <c r="K73" s="2"/>
      <c r="L73" s="2"/>
      <c r="M73" s="2"/>
      <c r="N73" s="2"/>
      <c r="R73" s="1"/>
      <c r="S73" s="2"/>
      <c r="U73" s="1"/>
      <c r="Z73" s="1"/>
      <c r="AC73" s="1"/>
      <c r="AG73" s="2"/>
      <c r="AH73" s="1"/>
      <c r="AJ73" s="2"/>
      <c r="AK73" s="1"/>
      <c r="AO73" s="2"/>
      <c r="AR73" s="2"/>
      <c r="AW73" s="2"/>
      <c r="AZ73" s="2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K73" s="1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  <c r="FD73" s="2"/>
    </row>
    <row r="74" spans="1:160" x14ac:dyDescent="0.25">
      <c r="A74" s="3"/>
      <c r="B74" s="3"/>
      <c r="D74" s="1"/>
      <c r="G74" s="2"/>
      <c r="H74" s="2"/>
      <c r="I74" s="2"/>
      <c r="J74" s="2"/>
      <c r="K74" s="2"/>
      <c r="L74" s="2"/>
      <c r="M74" s="2"/>
      <c r="N74" s="2"/>
      <c r="R74" s="1"/>
      <c r="S74" s="2"/>
      <c r="U74" s="1"/>
      <c r="Z74" s="1"/>
      <c r="AC74" s="1"/>
      <c r="AG74" s="2"/>
      <c r="AH74" s="1"/>
      <c r="AJ74" s="2"/>
      <c r="AK74" s="1"/>
      <c r="AO74" s="2"/>
      <c r="AR74" s="2"/>
      <c r="AW74" s="2"/>
      <c r="AZ74" s="2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K74" s="1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  <c r="FD74" s="2"/>
    </row>
    <row r="75" spans="1:160" x14ac:dyDescent="0.25">
      <c r="A75" s="3"/>
      <c r="B75" s="3"/>
      <c r="D75" s="1"/>
      <c r="G75" s="2"/>
      <c r="H75" s="2"/>
      <c r="I75" s="2"/>
      <c r="J75" s="2"/>
      <c r="K75" s="2"/>
      <c r="L75" s="2"/>
      <c r="M75" s="2"/>
      <c r="N75" s="2"/>
      <c r="R75" s="1"/>
      <c r="S75" s="2"/>
      <c r="U75" s="1"/>
      <c r="Z75" s="1"/>
      <c r="AC75" s="1"/>
      <c r="AG75" s="2"/>
      <c r="AH75" s="1"/>
      <c r="AJ75" s="2"/>
      <c r="AK75" s="1"/>
      <c r="AO75" s="2"/>
      <c r="AR75" s="2"/>
      <c r="AW75" s="2"/>
      <c r="AZ75" s="2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K75" s="1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  <c r="FD75" s="2"/>
    </row>
    <row r="76" spans="1:160" x14ac:dyDescent="0.25">
      <c r="A76" s="3"/>
      <c r="B76" s="3"/>
      <c r="D76" s="1"/>
      <c r="G76" s="2"/>
      <c r="H76" s="2"/>
      <c r="I76" s="2"/>
      <c r="J76" s="2"/>
      <c r="K76" s="2"/>
      <c r="L76" s="2"/>
      <c r="M76" s="2"/>
      <c r="N76" s="2"/>
      <c r="R76" s="1"/>
      <c r="S76" s="2"/>
      <c r="U76" s="1"/>
      <c r="Z76" s="1"/>
      <c r="AC76" s="1"/>
      <c r="AG76" s="2"/>
      <c r="AH76" s="1"/>
      <c r="AJ76" s="2"/>
      <c r="AK76" s="1"/>
      <c r="AO76" s="2"/>
      <c r="AR76" s="2"/>
      <c r="AW76" s="2"/>
      <c r="AZ76" s="2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K76" s="1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  <c r="FD76" s="2"/>
    </row>
    <row r="77" spans="1:160" x14ac:dyDescent="0.25">
      <c r="A77" s="6"/>
      <c r="B77" s="6"/>
      <c r="D77" s="1"/>
      <c r="G77" s="2"/>
      <c r="H77" s="2"/>
      <c r="I77" s="2"/>
      <c r="J77" s="2"/>
      <c r="K77" s="2"/>
      <c r="L77" s="2"/>
      <c r="M77" s="2"/>
      <c r="N77" s="2"/>
      <c r="R77" s="1"/>
      <c r="S77" s="2"/>
      <c r="U77" s="1"/>
      <c r="Z77" s="1"/>
      <c r="AC77" s="1"/>
      <c r="AG77" s="2"/>
      <c r="AH77" s="1"/>
      <c r="AJ77" s="2"/>
      <c r="AK77" s="1"/>
      <c r="AO77" s="2"/>
      <c r="AR77" s="2"/>
      <c r="AW77" s="2"/>
      <c r="AZ77" s="2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  <c r="FD77" s="2"/>
    </row>
    <row r="78" spans="1:160" x14ac:dyDescent="0.25">
      <c r="A78" s="11"/>
      <c r="B78" s="11"/>
      <c r="D78" s="1"/>
      <c r="G78" s="2"/>
      <c r="H78" s="2"/>
      <c r="I78" s="2"/>
      <c r="J78" s="2"/>
      <c r="K78" s="2"/>
      <c r="L78" s="2"/>
      <c r="M78" s="2"/>
      <c r="N78" s="2"/>
      <c r="R78" s="1"/>
      <c r="S78" s="2"/>
      <c r="U78" s="1"/>
      <c r="Z78" s="1"/>
      <c r="AC78" s="1"/>
      <c r="AG78" s="2"/>
      <c r="AH78" s="1"/>
      <c r="AJ78" s="2"/>
      <c r="AK78" s="1"/>
      <c r="AO78" s="2"/>
      <c r="AR78" s="2"/>
      <c r="AW78" s="2"/>
      <c r="AZ78" s="2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  <c r="FD78" s="2"/>
    </row>
    <row r="79" spans="1:160" x14ac:dyDescent="0.25">
      <c r="A79" s="4"/>
      <c r="B79" s="4"/>
      <c r="D79" s="1"/>
      <c r="G79" s="2"/>
      <c r="H79" s="2"/>
      <c r="I79" s="2"/>
      <c r="J79" s="2"/>
      <c r="K79" s="2"/>
      <c r="L79" s="2"/>
      <c r="M79" s="2"/>
      <c r="N79" s="2"/>
      <c r="R79" s="1"/>
      <c r="S79" s="2"/>
      <c r="U79" s="1"/>
      <c r="Z79" s="1"/>
      <c r="AC79" s="1"/>
      <c r="AG79" s="2"/>
      <c r="AH79" s="1"/>
      <c r="AJ79" s="2"/>
      <c r="AK79" s="1"/>
      <c r="AO79" s="2"/>
      <c r="AR79" s="2"/>
      <c r="AW79" s="2"/>
      <c r="AZ79" s="2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  <c r="FD79" s="2"/>
    </row>
    <row r="80" spans="1:160" x14ac:dyDescent="0.25">
      <c r="A80" s="4"/>
      <c r="B80" s="4"/>
      <c r="D80" s="1"/>
      <c r="G80" s="2"/>
      <c r="H80" s="2"/>
      <c r="I80" s="2"/>
      <c r="J80" s="2"/>
      <c r="K80" s="2"/>
      <c r="L80" s="2"/>
      <c r="M80" s="2"/>
      <c r="N80" s="2"/>
      <c r="R80" s="1"/>
      <c r="S80" s="2"/>
      <c r="U80" s="1"/>
      <c r="Z80" s="1"/>
      <c r="AC80" s="1"/>
      <c r="AG80" s="2"/>
      <c r="AH80" s="1"/>
      <c r="AJ80" s="2"/>
      <c r="AK80" s="1"/>
      <c r="AO80" s="2"/>
      <c r="AR80" s="2"/>
      <c r="AW80" s="2"/>
      <c r="AZ80" s="2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  <c r="FD80" s="2"/>
    </row>
    <row r="81" spans="1:160" x14ac:dyDescent="0.25">
      <c r="A81" s="6"/>
      <c r="B81" s="6"/>
      <c r="D81" s="1"/>
      <c r="G81" s="2"/>
      <c r="H81" s="2"/>
      <c r="I81" s="2"/>
      <c r="J81" s="2"/>
      <c r="K81" s="2"/>
      <c r="L81" s="2"/>
      <c r="M81" s="2"/>
      <c r="N81" s="2"/>
      <c r="R81" s="1"/>
      <c r="S81" s="2"/>
      <c r="U81" s="1"/>
      <c r="Z81" s="1"/>
      <c r="AC81" s="1"/>
      <c r="AG81" s="2"/>
      <c r="AH81" s="1"/>
      <c r="AJ81" s="2"/>
      <c r="AK81" s="1"/>
      <c r="AO81" s="2"/>
      <c r="AR81" s="2"/>
      <c r="AW81" s="2"/>
      <c r="AZ81" s="2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  <c r="FD81" s="2"/>
    </row>
    <row r="82" spans="1:160" x14ac:dyDescent="0.25">
      <c r="D82" s="1"/>
      <c r="G82" s="2"/>
      <c r="H82" s="2"/>
      <c r="I82" s="2"/>
      <c r="J82" s="2"/>
      <c r="K82" s="2"/>
      <c r="L82" s="2"/>
      <c r="M82" s="2"/>
      <c r="N82" s="2"/>
      <c r="R82" s="1"/>
      <c r="S82" s="2"/>
      <c r="U82" s="1"/>
      <c r="Z82" s="1"/>
      <c r="AC82" s="1"/>
      <c r="AG82" s="2"/>
      <c r="AH82" s="1"/>
      <c r="AJ82" s="2"/>
      <c r="AK82" s="1"/>
      <c r="AO82" s="2"/>
      <c r="AR82" s="2"/>
      <c r="AW82" s="2"/>
      <c r="AZ82" s="2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  <c r="FD82" s="2"/>
    </row>
    <row r="83" spans="1:160" x14ac:dyDescent="0.25">
      <c r="A83" s="6"/>
      <c r="B83" s="6"/>
      <c r="D83" s="1"/>
      <c r="G83" s="2"/>
      <c r="H83" s="2"/>
      <c r="I83" s="2"/>
      <c r="J83" s="2"/>
      <c r="K83" s="2"/>
      <c r="L83" s="2"/>
      <c r="M83" s="2"/>
      <c r="N83" s="2"/>
      <c r="R83" s="1"/>
      <c r="S83" s="2"/>
      <c r="U83" s="1"/>
      <c r="Z83" s="1"/>
      <c r="AC83" s="1"/>
      <c r="AG83" s="2"/>
      <c r="AH83" s="1"/>
      <c r="AJ83" s="2"/>
      <c r="AK83" s="1"/>
      <c r="AO83" s="2"/>
      <c r="AR83" s="2"/>
      <c r="AW83" s="2"/>
      <c r="AZ83" s="2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  <c r="FD83" s="2"/>
    </row>
    <row r="84" spans="1:160" x14ac:dyDescent="0.25">
      <c r="D84" s="1"/>
      <c r="G84" s="2"/>
      <c r="H84" s="2"/>
      <c r="I84" s="2"/>
      <c r="J84" s="2"/>
      <c r="K84" s="2"/>
      <c r="L84" s="2"/>
      <c r="M84" s="2"/>
      <c r="N84" s="2"/>
      <c r="R84" s="1"/>
      <c r="S84" s="2"/>
      <c r="U84" s="1"/>
      <c r="Z84" s="1"/>
      <c r="AC84" s="1"/>
      <c r="AG84" s="2"/>
      <c r="AH84" s="1"/>
      <c r="AJ84" s="2"/>
      <c r="AK84" s="1"/>
      <c r="AO84" s="2"/>
      <c r="AR84" s="2"/>
      <c r="AW84" s="2"/>
      <c r="AZ84" s="2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  <c r="FD84" s="2"/>
    </row>
    <row r="85" spans="1:160" x14ac:dyDescent="0.25">
      <c r="D85" s="1"/>
      <c r="G85" s="2"/>
      <c r="H85" s="2"/>
      <c r="I85" s="2"/>
      <c r="J85" s="2"/>
      <c r="K85" s="2"/>
      <c r="L85" s="2"/>
      <c r="M85" s="2"/>
      <c r="N85" s="2"/>
      <c r="R85" s="1"/>
      <c r="S85" s="2"/>
      <c r="U85" s="1"/>
      <c r="Z85" s="1"/>
      <c r="AC85" s="1"/>
      <c r="AG85" s="2"/>
      <c r="AH85" s="1"/>
      <c r="AJ85" s="2"/>
      <c r="AK85" s="1"/>
      <c r="AO85" s="2"/>
      <c r="AR85" s="2"/>
      <c r="AW85" s="2"/>
      <c r="AZ85" s="2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  <c r="FD85" s="2"/>
    </row>
    <row r="86" spans="1:160" x14ac:dyDescent="0.25">
      <c r="D86" s="1"/>
      <c r="G86" s="2"/>
      <c r="H86" s="2"/>
      <c r="I86" s="2"/>
      <c r="J86" s="2"/>
      <c r="K86" s="2"/>
      <c r="L86" s="2"/>
      <c r="M86" s="2"/>
      <c r="N86" s="2"/>
      <c r="R86" s="1"/>
      <c r="S86" s="2"/>
      <c r="U86" s="1"/>
      <c r="Z86" s="1"/>
      <c r="AC86" s="1"/>
      <c r="AG86" s="2"/>
      <c r="AH86" s="1"/>
      <c r="AJ86" s="2"/>
      <c r="AK86" s="1"/>
      <c r="AO86" s="2"/>
      <c r="AR86" s="2"/>
      <c r="AW86" s="2"/>
      <c r="AZ86" s="2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K86" s="1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  <c r="FD86" s="2"/>
    </row>
    <row r="87" spans="1:160" x14ac:dyDescent="0.25">
      <c r="D87" s="1"/>
      <c r="G87" s="2"/>
      <c r="H87" s="2"/>
      <c r="I87" s="2"/>
      <c r="J87" s="2"/>
      <c r="K87" s="2"/>
      <c r="L87" s="2"/>
      <c r="M87" s="2"/>
      <c r="N87" s="2"/>
      <c r="R87" s="1"/>
      <c r="S87" s="2"/>
      <c r="U87" s="1"/>
      <c r="Z87" s="1"/>
      <c r="AC87" s="1"/>
      <c r="AG87" s="2"/>
      <c r="AH87" s="1"/>
      <c r="AJ87" s="2"/>
      <c r="AK87" s="1"/>
      <c r="AO87" s="2"/>
      <c r="AR87" s="2"/>
      <c r="AW87" s="2"/>
      <c r="AZ87" s="2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K87" s="1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  <c r="FD87" s="2"/>
    </row>
    <row r="88" spans="1:160" x14ac:dyDescent="0.25">
      <c r="D88" s="1"/>
      <c r="G88" s="2"/>
      <c r="H88" s="2"/>
      <c r="I88" s="2"/>
      <c r="J88" s="2"/>
      <c r="K88" s="2"/>
      <c r="L88" s="2"/>
      <c r="M88" s="2"/>
      <c r="N88" s="2"/>
      <c r="R88" s="1"/>
      <c r="S88" s="2"/>
      <c r="U88" s="1"/>
      <c r="Z88" s="1"/>
      <c r="AC88" s="1"/>
      <c r="AG88" s="2"/>
      <c r="AH88" s="1"/>
      <c r="AJ88" s="2"/>
      <c r="AK88" s="1"/>
      <c r="AO88" s="2"/>
      <c r="AR88" s="2"/>
      <c r="AW88" s="2"/>
      <c r="AZ88" s="2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K88" s="1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  <c r="FD88" s="2"/>
    </row>
    <row r="89" spans="1:160" x14ac:dyDescent="0.25">
      <c r="D89" s="1"/>
      <c r="G89" s="2"/>
      <c r="H89" s="2"/>
      <c r="I89" s="2"/>
      <c r="J89" s="2"/>
      <c r="K89" s="2"/>
      <c r="L89" s="2"/>
      <c r="M89" s="2"/>
      <c r="N89" s="2"/>
      <c r="R89" s="1"/>
      <c r="S89" s="2"/>
      <c r="U89" s="1"/>
      <c r="Z89" s="1"/>
      <c r="AC89" s="1"/>
      <c r="AG89" s="2"/>
      <c r="AH89" s="1"/>
      <c r="AJ89" s="2"/>
      <c r="AK89" s="1"/>
      <c r="AO89" s="2"/>
      <c r="AR89" s="2"/>
      <c r="AW89" s="2"/>
      <c r="AZ89" s="2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K89" s="1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  <c r="FD89" s="2"/>
    </row>
    <row r="90" spans="1:160" x14ac:dyDescent="0.25">
      <c r="D90" s="1"/>
      <c r="G90" s="2"/>
      <c r="H90" s="2"/>
      <c r="I90" s="2"/>
      <c r="J90" s="2"/>
      <c r="K90" s="2"/>
      <c r="L90" s="2"/>
      <c r="M90" s="2"/>
      <c r="N90" s="2"/>
      <c r="R90" s="1"/>
      <c r="S90" s="2"/>
      <c r="U90" s="1"/>
      <c r="Z90" s="1"/>
      <c r="AC90" s="1"/>
      <c r="AG90" s="2"/>
      <c r="AH90" s="1"/>
      <c r="AJ90" s="2"/>
      <c r="AK90" s="1"/>
      <c r="AO90" s="2"/>
      <c r="AR90" s="2"/>
      <c r="AW90" s="2"/>
      <c r="AZ90" s="2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K90" s="1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  <c r="FD90" s="2"/>
    </row>
    <row r="91" spans="1:160" x14ac:dyDescent="0.25">
      <c r="A91" s="3"/>
      <c r="B91" s="3"/>
      <c r="D91" s="1"/>
      <c r="G91" s="2"/>
      <c r="H91" s="2"/>
      <c r="I91" s="2"/>
      <c r="J91" s="2"/>
      <c r="K91" s="2"/>
      <c r="L91" s="2"/>
      <c r="M91" s="2"/>
      <c r="N91" s="2"/>
      <c r="R91" s="1"/>
      <c r="S91" s="2"/>
      <c r="U91" s="1"/>
      <c r="Z91" s="1"/>
      <c r="AC91" s="1"/>
      <c r="AG91" s="2"/>
      <c r="AH91" s="1"/>
      <c r="AJ91" s="2"/>
      <c r="AK91" s="1"/>
      <c r="AO91" s="2"/>
      <c r="AR91" s="2"/>
      <c r="AW91" s="2"/>
      <c r="AZ91" s="2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K91" s="1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  <c r="FD91" s="2"/>
    </row>
    <row r="92" spans="1:160" x14ac:dyDescent="0.25">
      <c r="A92" s="3"/>
      <c r="B92" s="3"/>
      <c r="D92" s="1"/>
      <c r="G92" s="2"/>
      <c r="H92" s="2"/>
      <c r="I92" s="2"/>
      <c r="J92" s="2"/>
      <c r="K92" s="2"/>
      <c r="L92" s="2"/>
      <c r="M92" s="2"/>
      <c r="N92" s="2"/>
      <c r="R92" s="1"/>
      <c r="S92" s="2"/>
      <c r="U92" s="1"/>
      <c r="Z92" s="1"/>
      <c r="AC92" s="1"/>
      <c r="AG92" s="2"/>
      <c r="AH92" s="1"/>
      <c r="AJ92" s="2"/>
      <c r="AK92" s="1"/>
      <c r="AO92" s="2"/>
      <c r="AR92" s="2"/>
      <c r="AW92" s="2"/>
      <c r="AZ92" s="2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K92" s="1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  <c r="FD92" s="2"/>
    </row>
    <row r="93" spans="1:160" x14ac:dyDescent="0.25">
      <c r="A93" s="3"/>
      <c r="B93" s="3"/>
      <c r="D93" s="1"/>
      <c r="G93" s="2"/>
      <c r="H93" s="2"/>
      <c r="I93" s="2"/>
      <c r="J93" s="2"/>
      <c r="K93" s="2"/>
      <c r="L93" s="2"/>
      <c r="M93" s="2"/>
      <c r="N93" s="2"/>
      <c r="R93" s="1"/>
      <c r="S93" s="2"/>
      <c r="U93" s="1"/>
      <c r="Z93" s="1"/>
      <c r="AC93" s="1"/>
      <c r="AG93" s="2"/>
      <c r="AH93" s="1"/>
      <c r="AJ93" s="2"/>
      <c r="AK93" s="1"/>
      <c r="AO93" s="2"/>
      <c r="AR93" s="2"/>
      <c r="AW93" s="2"/>
      <c r="AZ93" s="2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K93" s="1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  <c r="FD93" s="2"/>
    </row>
    <row r="94" spans="1:160" x14ac:dyDescent="0.25">
      <c r="A94" s="3"/>
      <c r="B94" s="3"/>
      <c r="D94" s="1"/>
      <c r="G94" s="2"/>
      <c r="H94" s="2"/>
      <c r="I94" s="2"/>
      <c r="J94" s="2"/>
      <c r="K94" s="2"/>
      <c r="L94" s="2"/>
      <c r="M94" s="2"/>
      <c r="N94" s="2"/>
      <c r="R94" s="1"/>
      <c r="S94" s="2"/>
      <c r="U94" s="1"/>
      <c r="Z94" s="1"/>
      <c r="AC94" s="1"/>
      <c r="AG94" s="2"/>
      <c r="AH94" s="1"/>
      <c r="AJ94" s="2"/>
      <c r="AK94" s="1"/>
      <c r="AO94" s="2"/>
      <c r="AR94" s="2"/>
      <c r="AW94" s="2"/>
      <c r="AZ94" s="2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K94" s="1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  <c r="FD94" s="2"/>
    </row>
    <row r="95" spans="1:160" x14ac:dyDescent="0.25">
      <c r="A95" s="3"/>
      <c r="B95" s="3"/>
      <c r="D95" s="1"/>
      <c r="G95" s="2"/>
      <c r="H95" s="2"/>
      <c r="I95" s="2"/>
      <c r="J95" s="2"/>
      <c r="K95" s="2"/>
      <c r="L95" s="2"/>
      <c r="M95" s="2"/>
      <c r="N95" s="2"/>
      <c r="R95" s="1"/>
      <c r="S95" s="2"/>
      <c r="U95" s="1"/>
      <c r="Z95" s="1"/>
      <c r="AC95" s="1"/>
      <c r="AG95" s="2"/>
      <c r="AH95" s="1"/>
      <c r="AJ95" s="2"/>
      <c r="AK95" s="1"/>
      <c r="AO95" s="2"/>
      <c r="AR95" s="2"/>
      <c r="AW95" s="2"/>
      <c r="AZ95" s="2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K95" s="1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  <c r="FD95" s="2"/>
    </row>
    <row r="96" spans="1:160" x14ac:dyDescent="0.25">
      <c r="A96" s="3"/>
      <c r="B96" s="3"/>
      <c r="D96" s="1"/>
      <c r="G96" s="2"/>
      <c r="H96" s="2"/>
      <c r="I96" s="2"/>
      <c r="J96" s="2"/>
      <c r="K96" s="2"/>
      <c r="L96" s="2"/>
      <c r="M96" s="2"/>
      <c r="N96" s="2"/>
      <c r="R96" s="1"/>
      <c r="S96" s="2"/>
      <c r="U96" s="1"/>
      <c r="Z96" s="1"/>
      <c r="AC96" s="1"/>
      <c r="AG96" s="2"/>
      <c r="AH96" s="1"/>
      <c r="AJ96" s="2"/>
      <c r="AK96" s="1"/>
      <c r="AO96" s="2"/>
      <c r="AR96" s="2"/>
      <c r="AW96" s="2"/>
      <c r="AZ96" s="2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K96" s="1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  <c r="FD96" s="2"/>
    </row>
    <row r="97" spans="1:160" x14ac:dyDescent="0.25">
      <c r="A97" s="3"/>
      <c r="B97" s="3"/>
      <c r="D97" s="1"/>
      <c r="G97" s="2"/>
      <c r="H97" s="2"/>
      <c r="I97" s="2"/>
      <c r="J97" s="2"/>
      <c r="K97" s="2"/>
      <c r="L97" s="2"/>
      <c r="M97" s="2"/>
      <c r="N97" s="2"/>
      <c r="R97" s="1"/>
      <c r="S97" s="2"/>
      <c r="U97" s="1"/>
      <c r="Z97" s="1"/>
      <c r="AC97" s="1"/>
      <c r="AG97" s="2"/>
      <c r="AH97" s="1"/>
      <c r="AJ97" s="2"/>
      <c r="AK97" s="1"/>
      <c r="AO97" s="2"/>
      <c r="AR97" s="2"/>
      <c r="AW97" s="2"/>
      <c r="AZ97" s="2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K97" s="1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  <c r="FD97" s="2"/>
    </row>
    <row r="98" spans="1:160" x14ac:dyDescent="0.25">
      <c r="A98" s="3"/>
      <c r="B98" s="3"/>
      <c r="D98" s="1"/>
      <c r="G98" s="2"/>
      <c r="H98" s="2"/>
      <c r="I98" s="2"/>
      <c r="J98" s="2"/>
      <c r="K98" s="2"/>
      <c r="L98" s="2"/>
      <c r="M98" s="2"/>
      <c r="N98" s="2"/>
      <c r="R98" s="1"/>
      <c r="S98" s="2"/>
      <c r="U98" s="1"/>
      <c r="Z98" s="1"/>
      <c r="AC98" s="1"/>
      <c r="AG98" s="2"/>
      <c r="AH98" s="1"/>
      <c r="AJ98" s="2"/>
      <c r="AK98" s="1"/>
      <c r="AO98" s="2"/>
      <c r="AR98" s="2"/>
      <c r="AW98" s="2"/>
      <c r="AZ98" s="2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K98" s="1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  <c r="FD98" s="2"/>
    </row>
    <row r="99" spans="1:160" x14ac:dyDescent="0.25">
      <c r="A99" s="3"/>
      <c r="B99" s="3"/>
      <c r="D99" s="1"/>
      <c r="G99" s="2"/>
      <c r="H99" s="2"/>
      <c r="I99" s="2"/>
      <c r="J99" s="2"/>
      <c r="K99" s="2"/>
      <c r="L99" s="2"/>
      <c r="M99" s="2"/>
      <c r="N99" s="2"/>
      <c r="R99" s="1"/>
      <c r="S99" s="2"/>
      <c r="U99" s="1"/>
      <c r="Z99" s="1"/>
      <c r="AC99" s="1"/>
      <c r="AG99" s="2"/>
      <c r="AH99" s="1"/>
      <c r="AJ99" s="2"/>
      <c r="AK99" s="1"/>
      <c r="AO99" s="2"/>
      <c r="AR99" s="2"/>
      <c r="AW99" s="2"/>
      <c r="AZ99" s="2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K99" s="1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  <c r="FD99" s="2"/>
    </row>
    <row r="100" spans="1:160" x14ac:dyDescent="0.25">
      <c r="A100" s="3"/>
      <c r="B100" s="3"/>
      <c r="D100" s="1"/>
      <c r="G100" s="2"/>
      <c r="H100" s="2"/>
      <c r="I100" s="2"/>
      <c r="J100" s="2"/>
      <c r="K100" s="2"/>
      <c r="L100" s="2"/>
      <c r="M100" s="2"/>
      <c r="N100" s="2"/>
      <c r="R100" s="1"/>
      <c r="S100" s="2"/>
      <c r="U100" s="1"/>
      <c r="Z100" s="1"/>
      <c r="AC100" s="1"/>
      <c r="AG100" s="2"/>
      <c r="AH100" s="1"/>
      <c r="AJ100" s="2"/>
      <c r="AK100" s="1"/>
      <c r="AO100" s="2"/>
      <c r="AR100" s="2"/>
      <c r="AW100" s="2"/>
      <c r="AZ100" s="2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K100" s="1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  <c r="FD100" s="2"/>
    </row>
    <row r="101" spans="1:160" x14ac:dyDescent="0.25">
      <c r="A101" s="3"/>
      <c r="B101" s="3"/>
      <c r="D101" s="1"/>
      <c r="G101" s="2"/>
      <c r="H101" s="2"/>
      <c r="I101" s="2"/>
      <c r="J101" s="2"/>
      <c r="K101" s="2"/>
      <c r="L101" s="2"/>
      <c r="M101" s="2"/>
      <c r="N101" s="2"/>
      <c r="R101" s="1"/>
      <c r="S101" s="2"/>
      <c r="U101" s="1"/>
      <c r="Z101" s="1"/>
      <c r="AC101" s="1"/>
      <c r="AG101" s="2"/>
      <c r="AH101" s="1"/>
      <c r="AJ101" s="2"/>
      <c r="AK101" s="1"/>
      <c r="AO101" s="2"/>
      <c r="AR101" s="2"/>
      <c r="AW101" s="2"/>
      <c r="AZ101" s="2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K101" s="1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  <c r="FD101" s="2"/>
    </row>
    <row r="102" spans="1:160" x14ac:dyDescent="0.25">
      <c r="A102" s="3"/>
      <c r="B102" s="3"/>
      <c r="D102" s="1"/>
      <c r="G102" s="2"/>
      <c r="H102" s="2"/>
      <c r="I102" s="2"/>
      <c r="J102" s="2"/>
      <c r="K102" s="2"/>
      <c r="L102" s="2"/>
      <c r="M102" s="2"/>
      <c r="N102" s="2"/>
      <c r="R102" s="1"/>
      <c r="S102" s="2"/>
      <c r="U102" s="1"/>
      <c r="Z102" s="1"/>
      <c r="AC102" s="1"/>
      <c r="AG102" s="2"/>
      <c r="AH102" s="1"/>
      <c r="AJ102" s="2"/>
      <c r="AK102" s="1"/>
      <c r="AO102" s="2"/>
      <c r="AR102" s="2"/>
      <c r="AW102" s="2"/>
      <c r="AZ102" s="2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K102" s="1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  <c r="FD102" s="2"/>
    </row>
    <row r="103" spans="1:160" x14ac:dyDescent="0.25">
      <c r="A103" s="3"/>
      <c r="B103" s="3"/>
      <c r="D103" s="1"/>
      <c r="G103" s="2"/>
      <c r="H103" s="2"/>
      <c r="I103" s="2"/>
      <c r="J103" s="2"/>
      <c r="K103" s="2"/>
      <c r="L103" s="2"/>
      <c r="M103" s="2"/>
      <c r="N103" s="2"/>
      <c r="R103" s="1"/>
      <c r="S103" s="2"/>
      <c r="U103" s="1"/>
      <c r="Z103" s="1"/>
      <c r="AC103" s="1"/>
      <c r="AG103" s="2"/>
      <c r="AH103" s="1"/>
      <c r="AJ103" s="2"/>
      <c r="AK103" s="1"/>
      <c r="AO103" s="2"/>
      <c r="AR103" s="2"/>
      <c r="AW103" s="2"/>
      <c r="AZ103" s="2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K103" s="1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  <c r="FD103" s="2"/>
    </row>
    <row r="104" spans="1:160" x14ac:dyDescent="0.25">
      <c r="A104" s="3"/>
      <c r="B104" s="3"/>
      <c r="D104" s="1"/>
      <c r="G104" s="2"/>
      <c r="H104" s="2"/>
      <c r="I104" s="2"/>
      <c r="J104" s="2"/>
      <c r="K104" s="2"/>
      <c r="L104" s="2"/>
      <c r="M104" s="2"/>
      <c r="N104" s="2"/>
      <c r="R104" s="1"/>
      <c r="S104" s="2"/>
      <c r="U104" s="1"/>
      <c r="Z104" s="1"/>
      <c r="AC104" s="1"/>
      <c r="AG104" s="2"/>
      <c r="AH104" s="1"/>
      <c r="AJ104" s="2"/>
      <c r="AK104" s="1"/>
      <c r="AO104" s="2"/>
      <c r="AR104" s="2"/>
      <c r="AW104" s="2"/>
      <c r="AZ104" s="2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K104" s="1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  <c r="FD104" s="2"/>
    </row>
    <row r="105" spans="1:160" x14ac:dyDescent="0.25">
      <c r="A105" s="3"/>
      <c r="B105" s="3"/>
      <c r="D105" s="1"/>
      <c r="G105" s="2"/>
      <c r="H105" s="2"/>
      <c r="I105" s="2"/>
      <c r="J105" s="2"/>
      <c r="K105" s="2"/>
      <c r="L105" s="2"/>
      <c r="M105" s="2"/>
      <c r="N105" s="2"/>
      <c r="R105" s="1"/>
      <c r="S105" s="2"/>
      <c r="U105" s="1"/>
      <c r="Z105" s="1"/>
      <c r="AC105" s="1"/>
      <c r="AG105" s="2"/>
      <c r="AH105" s="1"/>
      <c r="AJ105" s="2"/>
      <c r="AK105" s="1"/>
      <c r="AO105" s="2"/>
      <c r="AR105" s="2"/>
      <c r="AW105" s="2"/>
      <c r="AZ105" s="2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K105" s="1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  <c r="FD105" s="2"/>
    </row>
    <row r="106" spans="1:160" x14ac:dyDescent="0.25">
      <c r="A106" s="3"/>
      <c r="B106" s="3"/>
      <c r="D106" s="1"/>
      <c r="G106" s="2"/>
      <c r="H106" s="2"/>
      <c r="I106" s="2"/>
      <c r="J106" s="2"/>
      <c r="K106" s="2"/>
      <c r="L106" s="2"/>
      <c r="M106" s="2"/>
      <c r="N106" s="2"/>
      <c r="R106" s="1"/>
      <c r="S106" s="2"/>
      <c r="U106" s="1"/>
      <c r="Z106" s="1"/>
      <c r="AC106" s="1"/>
      <c r="AG106" s="2"/>
      <c r="AH106" s="1"/>
      <c r="AJ106" s="2"/>
      <c r="AK106" s="1"/>
      <c r="AO106" s="2"/>
      <c r="AR106" s="2"/>
      <c r="AW106" s="2"/>
      <c r="AZ106" s="2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K106" s="1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  <c r="FD106" s="2"/>
    </row>
    <row r="107" spans="1:160" x14ac:dyDescent="0.25">
      <c r="A107" s="3"/>
      <c r="B107" s="3"/>
      <c r="D107" s="1"/>
      <c r="G107" s="2"/>
      <c r="H107" s="2"/>
      <c r="I107" s="2"/>
      <c r="J107" s="2"/>
      <c r="K107" s="2"/>
      <c r="L107" s="2"/>
      <c r="M107" s="2"/>
      <c r="N107" s="2"/>
      <c r="R107" s="1"/>
      <c r="S107" s="2"/>
      <c r="U107" s="1"/>
      <c r="Z107" s="1"/>
      <c r="AC107" s="1"/>
      <c r="AG107" s="2"/>
      <c r="AH107" s="1"/>
      <c r="AJ107" s="2"/>
      <c r="AK107" s="1"/>
      <c r="AO107" s="2"/>
      <c r="AR107" s="2"/>
      <c r="AW107" s="2"/>
      <c r="AZ107" s="2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K107" s="1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  <c r="FD107" s="2"/>
    </row>
    <row r="108" spans="1:160" x14ac:dyDescent="0.25">
      <c r="A108" s="3"/>
      <c r="B108" s="3"/>
      <c r="D108" s="1"/>
      <c r="G108" s="2"/>
      <c r="H108" s="2"/>
      <c r="I108" s="2"/>
      <c r="J108" s="2"/>
      <c r="K108" s="2"/>
      <c r="L108" s="2"/>
      <c r="M108" s="2"/>
      <c r="N108" s="2"/>
      <c r="R108" s="1"/>
      <c r="S108" s="2"/>
      <c r="U108" s="1"/>
      <c r="Z108" s="1"/>
      <c r="AC108" s="1"/>
      <c r="AG108" s="2"/>
      <c r="AH108" s="1"/>
      <c r="AJ108" s="2"/>
      <c r="AK108" s="1"/>
      <c r="AO108" s="2"/>
      <c r="AR108" s="2"/>
      <c r="AW108" s="2"/>
      <c r="AZ108" s="2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K108" s="1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  <c r="FD108" s="2"/>
    </row>
    <row r="109" spans="1:160" x14ac:dyDescent="0.25">
      <c r="A109" s="3"/>
      <c r="B109" s="3"/>
      <c r="D109" s="1"/>
      <c r="G109" s="2"/>
      <c r="H109" s="2"/>
      <c r="I109" s="2"/>
      <c r="J109" s="2"/>
      <c r="K109" s="2"/>
      <c r="L109" s="2"/>
      <c r="M109" s="2"/>
      <c r="N109" s="2"/>
      <c r="R109" s="1"/>
      <c r="S109" s="2"/>
      <c r="U109" s="1"/>
      <c r="Z109" s="1"/>
      <c r="AC109" s="1"/>
      <c r="AG109" s="2"/>
      <c r="AH109" s="1"/>
      <c r="AJ109" s="2"/>
      <c r="AK109" s="1"/>
      <c r="AO109" s="2"/>
      <c r="AR109" s="2"/>
      <c r="AW109" s="2"/>
      <c r="AZ109" s="2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K109" s="1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  <c r="FD109" s="2"/>
    </row>
    <row r="110" spans="1:160" x14ac:dyDescent="0.25">
      <c r="A110" s="3"/>
      <c r="B110" s="3"/>
      <c r="D110" s="1"/>
      <c r="G110" s="2"/>
      <c r="H110" s="2"/>
      <c r="I110" s="2"/>
      <c r="J110" s="2"/>
      <c r="K110" s="2"/>
      <c r="L110" s="2"/>
      <c r="M110" s="2"/>
      <c r="N110" s="2"/>
      <c r="R110" s="1"/>
      <c r="S110" s="2"/>
      <c r="U110" s="1"/>
      <c r="Z110" s="1"/>
      <c r="AC110" s="1"/>
      <c r="AG110" s="2"/>
      <c r="AH110" s="1"/>
      <c r="AJ110" s="2"/>
      <c r="AK110" s="1"/>
      <c r="AO110" s="2"/>
      <c r="AR110" s="2"/>
      <c r="AW110" s="2"/>
      <c r="AZ110" s="2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K110" s="1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  <c r="FD110" s="2"/>
    </row>
    <row r="111" spans="1:160" x14ac:dyDescent="0.25">
      <c r="A111" s="3"/>
      <c r="B111" s="3"/>
      <c r="D111" s="1"/>
      <c r="G111" s="2"/>
      <c r="H111" s="2"/>
      <c r="I111" s="2"/>
      <c r="J111" s="2"/>
      <c r="K111" s="2"/>
      <c r="L111" s="2"/>
      <c r="M111" s="2"/>
      <c r="N111" s="2"/>
      <c r="R111" s="1"/>
      <c r="S111" s="2"/>
      <c r="U111" s="1"/>
      <c r="Z111" s="1"/>
      <c r="AC111" s="1"/>
      <c r="AG111" s="2"/>
      <c r="AH111" s="1"/>
      <c r="AJ111" s="2"/>
      <c r="AK111" s="1"/>
      <c r="AO111" s="2"/>
      <c r="AR111" s="2"/>
      <c r="AW111" s="2"/>
      <c r="AZ111" s="2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K111" s="1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  <c r="FD111" s="2"/>
    </row>
    <row r="112" spans="1:160" x14ac:dyDescent="0.25">
      <c r="A112" s="3"/>
      <c r="B112" s="3"/>
      <c r="D112" s="1"/>
      <c r="G112" s="2"/>
      <c r="H112" s="2"/>
      <c r="I112" s="2"/>
      <c r="J112" s="2"/>
      <c r="K112" s="2"/>
      <c r="L112" s="2"/>
      <c r="M112" s="2"/>
      <c r="N112" s="2"/>
      <c r="R112" s="1"/>
      <c r="S112" s="2"/>
      <c r="U112" s="1"/>
      <c r="Z112" s="1"/>
      <c r="AC112" s="1"/>
      <c r="AG112" s="2"/>
      <c r="AH112" s="1"/>
      <c r="AJ112" s="2"/>
      <c r="AK112" s="1"/>
      <c r="AO112" s="2"/>
      <c r="AR112" s="2"/>
      <c r="AW112" s="2"/>
      <c r="AZ112" s="2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K112" s="1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  <c r="FD112" s="2"/>
    </row>
    <row r="113" spans="1:160" x14ac:dyDescent="0.25">
      <c r="A113" s="3"/>
      <c r="B113" s="3"/>
      <c r="D113" s="1"/>
      <c r="G113" s="2"/>
      <c r="H113" s="2"/>
      <c r="I113" s="2"/>
      <c r="J113" s="2"/>
      <c r="K113" s="2"/>
      <c r="L113" s="2"/>
      <c r="M113" s="2"/>
      <c r="N113" s="2"/>
      <c r="R113" s="1"/>
      <c r="S113" s="2"/>
      <c r="U113" s="1"/>
      <c r="Z113" s="1"/>
      <c r="AC113" s="1"/>
      <c r="AG113" s="2"/>
      <c r="AH113" s="1"/>
      <c r="AJ113" s="2"/>
      <c r="AK113" s="1"/>
      <c r="AO113" s="2"/>
      <c r="AR113" s="2"/>
      <c r="AW113" s="2"/>
      <c r="AZ113" s="2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K113" s="1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  <c r="FD113" s="2"/>
    </row>
    <row r="114" spans="1:160" x14ac:dyDescent="0.25">
      <c r="A114" s="3"/>
      <c r="B114" s="3"/>
      <c r="D114" s="1"/>
      <c r="G114" s="2"/>
      <c r="H114" s="2"/>
      <c r="I114" s="2"/>
      <c r="J114" s="2"/>
      <c r="K114" s="2"/>
      <c r="L114" s="2"/>
      <c r="M114" s="2"/>
      <c r="N114" s="2"/>
      <c r="R114" s="1"/>
      <c r="S114" s="2"/>
      <c r="U114" s="1"/>
      <c r="Z114" s="1"/>
      <c r="AC114" s="1"/>
      <c r="AG114" s="2"/>
      <c r="AH114" s="1"/>
      <c r="AJ114" s="2"/>
      <c r="AK114" s="1"/>
      <c r="AO114" s="2"/>
      <c r="AR114" s="2"/>
      <c r="AW114" s="2"/>
      <c r="AZ114" s="2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K114" s="1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  <c r="FD114" s="2"/>
    </row>
    <row r="115" spans="1:160" x14ac:dyDescent="0.25">
      <c r="A115" s="3"/>
      <c r="B115" s="3"/>
      <c r="D115" s="1"/>
      <c r="G115" s="2"/>
      <c r="H115" s="2"/>
      <c r="I115" s="2"/>
      <c r="J115" s="2"/>
      <c r="K115" s="2"/>
      <c r="L115" s="2"/>
      <c r="M115" s="2"/>
      <c r="N115" s="2"/>
      <c r="R115" s="1"/>
      <c r="S115" s="2"/>
      <c r="U115" s="1"/>
      <c r="Z115" s="1"/>
      <c r="AC115" s="1"/>
      <c r="AG115" s="2"/>
      <c r="AH115" s="1"/>
      <c r="AJ115" s="2"/>
      <c r="AK115" s="1"/>
      <c r="AO115" s="2"/>
      <c r="AR115" s="2"/>
      <c r="AW115" s="2"/>
      <c r="AZ115" s="2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K115" s="1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  <c r="FD115" s="2"/>
    </row>
    <row r="116" spans="1:160" x14ac:dyDescent="0.25">
      <c r="A116" s="3"/>
      <c r="B116" s="3"/>
      <c r="D116" s="1"/>
      <c r="G116" s="2"/>
      <c r="H116" s="2"/>
      <c r="I116" s="2"/>
      <c r="J116" s="2"/>
      <c r="K116" s="2"/>
      <c r="L116" s="2"/>
      <c r="M116" s="2"/>
      <c r="N116" s="2"/>
      <c r="R116" s="1"/>
      <c r="S116" s="2"/>
      <c r="U116" s="1"/>
      <c r="Z116" s="1"/>
      <c r="AC116" s="1"/>
      <c r="AG116" s="2"/>
      <c r="AH116" s="1"/>
      <c r="AJ116" s="2"/>
      <c r="AK116" s="1"/>
      <c r="AO116" s="2"/>
      <c r="AR116" s="2"/>
      <c r="AW116" s="2"/>
      <c r="AZ116" s="2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K116" s="1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  <c r="FD116" s="2"/>
    </row>
    <row r="117" spans="1:160" x14ac:dyDescent="0.25">
      <c r="A117" s="3"/>
      <c r="B117" s="3"/>
      <c r="D117" s="1"/>
      <c r="G117" s="2"/>
      <c r="H117" s="2"/>
      <c r="I117" s="2"/>
      <c r="J117" s="2"/>
      <c r="K117" s="2"/>
      <c r="L117" s="2"/>
      <c r="M117" s="2"/>
      <c r="N117" s="2"/>
      <c r="R117" s="1"/>
      <c r="S117" s="2"/>
      <c r="U117" s="1"/>
      <c r="Z117" s="1"/>
      <c r="AC117" s="1"/>
      <c r="AG117" s="2"/>
      <c r="AH117" s="1"/>
      <c r="AJ117" s="2"/>
      <c r="AK117" s="1"/>
      <c r="AO117" s="2"/>
      <c r="AR117" s="2"/>
      <c r="AW117" s="2"/>
      <c r="AZ117" s="2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K117" s="1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  <c r="FD117" s="2"/>
    </row>
    <row r="118" spans="1:160" x14ac:dyDescent="0.25">
      <c r="A118" s="3"/>
      <c r="B118" s="3"/>
      <c r="D118" s="1"/>
      <c r="G118" s="2"/>
      <c r="H118" s="2"/>
      <c r="I118" s="2"/>
      <c r="J118" s="2"/>
      <c r="K118" s="2"/>
      <c r="L118" s="2"/>
      <c r="M118" s="2"/>
      <c r="N118" s="2"/>
      <c r="R118" s="1"/>
      <c r="S118" s="2"/>
      <c r="U118" s="1"/>
      <c r="Z118" s="1"/>
      <c r="AC118" s="1"/>
      <c r="AG118" s="2"/>
      <c r="AH118" s="1"/>
      <c r="AJ118" s="2"/>
      <c r="AK118" s="1"/>
      <c r="AO118" s="2"/>
      <c r="AR118" s="2"/>
      <c r="AW118" s="2"/>
      <c r="AZ118" s="2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K118" s="1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  <c r="FD118" s="2"/>
    </row>
    <row r="119" spans="1:160" x14ac:dyDescent="0.25">
      <c r="A119" s="3"/>
      <c r="B119" s="3"/>
      <c r="D119" s="1"/>
      <c r="G119" s="2"/>
      <c r="H119" s="2"/>
      <c r="I119" s="2"/>
      <c r="J119" s="2"/>
      <c r="K119" s="2"/>
      <c r="L119" s="2"/>
      <c r="M119" s="2"/>
      <c r="N119" s="2"/>
      <c r="R119" s="1"/>
      <c r="S119" s="2"/>
      <c r="U119" s="1"/>
      <c r="Z119" s="1"/>
      <c r="AC119" s="1"/>
      <c r="AG119" s="2"/>
      <c r="AH119" s="1"/>
      <c r="AJ119" s="2"/>
      <c r="AK119" s="1"/>
      <c r="AO119" s="2"/>
      <c r="AR119" s="2"/>
      <c r="AW119" s="2"/>
      <c r="AZ119" s="2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K119" s="1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  <c r="FD119" s="2"/>
    </row>
    <row r="120" spans="1:160" x14ac:dyDescent="0.25">
      <c r="A120" s="3"/>
      <c r="B120" s="3"/>
      <c r="D120" s="1"/>
      <c r="G120" s="2"/>
      <c r="H120" s="2"/>
      <c r="I120" s="2"/>
      <c r="J120" s="2"/>
      <c r="K120" s="2"/>
      <c r="L120" s="2"/>
      <c r="M120" s="2"/>
      <c r="N120" s="2"/>
      <c r="R120" s="1"/>
      <c r="S120" s="2"/>
      <c r="U120" s="1"/>
      <c r="Z120" s="1"/>
      <c r="AC120" s="1"/>
      <c r="AG120" s="2"/>
      <c r="AH120" s="1"/>
      <c r="AJ120" s="2"/>
      <c r="AK120" s="1"/>
      <c r="AO120" s="2"/>
      <c r="AR120" s="2"/>
      <c r="AW120" s="2"/>
      <c r="AZ120" s="2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K120" s="1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  <c r="FD120" s="2"/>
    </row>
    <row r="121" spans="1:160" x14ac:dyDescent="0.25">
      <c r="A121" s="3"/>
      <c r="B121" s="3"/>
      <c r="D121" s="1"/>
      <c r="G121" s="2"/>
      <c r="H121" s="2"/>
      <c r="I121" s="2"/>
      <c r="J121" s="2"/>
      <c r="K121" s="2"/>
      <c r="L121" s="2"/>
      <c r="M121" s="2"/>
      <c r="N121" s="2"/>
      <c r="R121" s="1"/>
      <c r="S121" s="2"/>
      <c r="U121" s="1"/>
      <c r="Z121" s="1"/>
      <c r="AC121" s="1"/>
      <c r="AG121" s="2"/>
      <c r="AH121" s="1"/>
      <c r="AJ121" s="2"/>
      <c r="AK121" s="1"/>
      <c r="AO121" s="2"/>
      <c r="AR121" s="2"/>
      <c r="AW121" s="2"/>
      <c r="AZ121" s="2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K121" s="1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  <c r="FD121" s="2"/>
    </row>
    <row r="122" spans="1:160" x14ac:dyDescent="0.25">
      <c r="A122" s="3"/>
      <c r="B122" s="3"/>
      <c r="D122" s="1"/>
      <c r="G122" s="2"/>
      <c r="H122" s="2"/>
      <c r="I122" s="2"/>
      <c r="J122" s="2"/>
      <c r="K122" s="2"/>
      <c r="L122" s="2"/>
      <c r="M122" s="2"/>
      <c r="N122" s="2"/>
      <c r="R122" s="1"/>
      <c r="S122" s="2"/>
      <c r="U122" s="1"/>
      <c r="Z122" s="1"/>
      <c r="AC122" s="1"/>
      <c r="AG122" s="2"/>
      <c r="AH122" s="1"/>
      <c r="AJ122" s="2"/>
      <c r="AK122" s="1"/>
      <c r="AO122" s="2"/>
      <c r="AR122" s="2"/>
      <c r="AW122" s="2"/>
      <c r="AZ122" s="2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K122" s="1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  <c r="FD122" s="2"/>
    </row>
    <row r="123" spans="1:160" x14ac:dyDescent="0.25">
      <c r="A123" s="3"/>
      <c r="B123" s="3"/>
      <c r="D123" s="1"/>
      <c r="G123" s="2"/>
      <c r="H123" s="2"/>
      <c r="I123" s="2"/>
      <c r="J123" s="2"/>
      <c r="K123" s="2"/>
      <c r="L123" s="2"/>
      <c r="M123" s="2"/>
      <c r="N123" s="2"/>
      <c r="R123" s="1"/>
      <c r="S123" s="2"/>
      <c r="U123" s="1"/>
      <c r="Z123" s="1"/>
      <c r="AC123" s="1"/>
      <c r="AG123" s="2"/>
      <c r="AH123" s="1"/>
      <c r="AJ123" s="2"/>
      <c r="AK123" s="1"/>
      <c r="AO123" s="2"/>
      <c r="AR123" s="2"/>
      <c r="AW123" s="2"/>
      <c r="AZ123" s="2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K123" s="1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  <c r="FD123" s="2"/>
    </row>
    <row r="124" spans="1:160" x14ac:dyDescent="0.25">
      <c r="D124" s="1"/>
      <c r="G124" s="2"/>
      <c r="H124" s="2"/>
      <c r="I124" s="2"/>
      <c r="J124" s="2"/>
      <c r="K124" s="2"/>
      <c r="L124" s="2"/>
      <c r="M124" s="2"/>
      <c r="N124" s="2"/>
      <c r="R124" s="1"/>
      <c r="S124" s="2"/>
      <c r="U124" s="1"/>
      <c r="Z124" s="1"/>
      <c r="AC124" s="1"/>
      <c r="AG124" s="2"/>
      <c r="AH124" s="1"/>
      <c r="AJ124" s="2"/>
      <c r="AK124" s="1"/>
      <c r="AO124" s="2"/>
      <c r="AR124" s="2"/>
      <c r="AW124" s="2"/>
      <c r="AZ124" s="2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K124" s="1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  <c r="FD124" s="2"/>
    </row>
    <row r="125" spans="1:160" x14ac:dyDescent="0.25">
      <c r="D125" s="1"/>
      <c r="G125" s="2"/>
      <c r="H125" s="2"/>
      <c r="I125" s="2"/>
      <c r="J125" s="2"/>
      <c r="K125" s="2"/>
      <c r="L125" s="2"/>
      <c r="M125" s="2"/>
      <c r="N125" s="2"/>
      <c r="R125" s="1"/>
      <c r="S125" s="2"/>
      <c r="U125" s="1"/>
      <c r="Z125" s="1"/>
      <c r="AC125" s="1"/>
      <c r="AG125" s="2"/>
      <c r="AH125" s="1"/>
      <c r="AJ125" s="2"/>
      <c r="AK125" s="1"/>
      <c r="AO125" s="2"/>
      <c r="AR125" s="2"/>
      <c r="AW125" s="2"/>
      <c r="AZ125" s="2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K125" s="1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  <c r="FD125" s="2"/>
    </row>
    <row r="126" spans="1:160" x14ac:dyDescent="0.25">
      <c r="D126" s="1"/>
      <c r="G126" s="2"/>
      <c r="H126" s="2"/>
      <c r="I126" s="2"/>
      <c r="J126" s="2"/>
      <c r="K126" s="2"/>
      <c r="L126" s="2"/>
      <c r="M126" s="2"/>
      <c r="N126" s="2"/>
      <c r="R126" s="1"/>
      <c r="S126" s="2"/>
      <c r="U126" s="1"/>
      <c r="Z126" s="1"/>
      <c r="AC126" s="1"/>
      <c r="AG126" s="2"/>
      <c r="AH126" s="1"/>
      <c r="AJ126" s="2"/>
      <c r="AK126" s="1"/>
      <c r="AO126" s="2"/>
      <c r="AR126" s="2"/>
      <c r="AW126" s="2"/>
      <c r="AZ126" s="2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K126" s="1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  <c r="FD126" s="2"/>
    </row>
    <row r="127" spans="1:160" x14ac:dyDescent="0.25">
      <c r="D127" s="1"/>
      <c r="G127" s="2"/>
      <c r="H127" s="2"/>
      <c r="I127" s="2"/>
      <c r="J127" s="2"/>
      <c r="K127" s="2"/>
      <c r="L127" s="2"/>
      <c r="M127" s="2"/>
      <c r="N127" s="2"/>
      <c r="R127" s="1"/>
      <c r="S127" s="2"/>
      <c r="U127" s="1"/>
      <c r="Z127" s="1"/>
      <c r="AC127" s="1"/>
      <c r="AG127" s="2"/>
      <c r="AH127" s="1"/>
      <c r="AJ127" s="2"/>
      <c r="AK127" s="1"/>
      <c r="AO127" s="2"/>
      <c r="AR127" s="2"/>
      <c r="AW127" s="2"/>
      <c r="AZ127" s="2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K127" s="1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  <c r="FD127" s="2"/>
    </row>
    <row r="128" spans="1:160" x14ac:dyDescent="0.25">
      <c r="D128" s="1"/>
      <c r="G128" s="2"/>
      <c r="H128" s="2"/>
      <c r="I128" s="2"/>
      <c r="J128" s="2"/>
      <c r="K128" s="2"/>
      <c r="L128" s="2"/>
      <c r="M128" s="2"/>
      <c r="N128" s="2"/>
      <c r="R128" s="1"/>
      <c r="S128" s="2"/>
      <c r="U128" s="1"/>
      <c r="Z128" s="1"/>
      <c r="AC128" s="1"/>
      <c r="AG128" s="2"/>
      <c r="AH128" s="1"/>
      <c r="AJ128" s="2"/>
      <c r="AK128" s="1"/>
      <c r="AO128" s="2"/>
      <c r="AR128" s="2"/>
      <c r="AW128" s="2"/>
      <c r="AZ128" s="2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K128" s="1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  <c r="FD128" s="2"/>
    </row>
    <row r="129" spans="4:160" x14ac:dyDescent="0.25">
      <c r="D129" s="1"/>
      <c r="G129" s="2"/>
      <c r="H129" s="2"/>
      <c r="I129" s="2"/>
      <c r="J129" s="2"/>
      <c r="K129" s="2"/>
      <c r="L129" s="2"/>
      <c r="M129" s="2"/>
      <c r="N129" s="2"/>
      <c r="R129" s="1"/>
      <c r="S129" s="2"/>
      <c r="U129" s="1"/>
      <c r="Z129" s="1"/>
      <c r="AC129" s="1"/>
      <c r="AG129" s="2"/>
      <c r="AH129" s="1"/>
      <c r="AJ129" s="2"/>
      <c r="AK129" s="1"/>
      <c r="AO129" s="2"/>
      <c r="AR129" s="2"/>
      <c r="AW129" s="2"/>
      <c r="AZ129" s="2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K129" s="1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  <c r="FD129" s="2"/>
    </row>
    <row r="130" spans="4:160" x14ac:dyDescent="0.25">
      <c r="D130" s="1"/>
      <c r="G130" s="2"/>
      <c r="H130" s="2"/>
      <c r="I130" s="2"/>
      <c r="J130" s="2"/>
      <c r="K130" s="2"/>
      <c r="L130" s="2"/>
      <c r="M130" s="2"/>
      <c r="N130" s="2"/>
      <c r="R130" s="1"/>
      <c r="S130" s="2"/>
      <c r="U130" s="1"/>
      <c r="Z130" s="1"/>
      <c r="AC130" s="1"/>
      <c r="AG130" s="2"/>
      <c r="AH130" s="1"/>
      <c r="AJ130" s="2"/>
      <c r="AK130" s="1"/>
      <c r="AO130" s="2"/>
      <c r="AR130" s="2"/>
      <c r="AW130" s="2"/>
      <c r="AZ130" s="2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K130" s="1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  <c r="FD130" s="2"/>
    </row>
    <row r="131" spans="4:160" x14ac:dyDescent="0.25">
      <c r="D131" s="1"/>
      <c r="G131" s="2"/>
      <c r="H131" s="2"/>
      <c r="I131" s="2"/>
      <c r="J131" s="2"/>
      <c r="K131" s="2"/>
      <c r="L131" s="2"/>
      <c r="M131" s="2"/>
      <c r="N131" s="2"/>
      <c r="R131" s="1"/>
      <c r="S131" s="2"/>
      <c r="U131" s="1"/>
      <c r="Z131" s="1"/>
      <c r="AC131" s="1"/>
      <c r="AG131" s="2"/>
      <c r="AH131" s="1"/>
      <c r="AJ131" s="2"/>
      <c r="AK131" s="1"/>
      <c r="AO131" s="2"/>
      <c r="AR131" s="2"/>
      <c r="AW131" s="2"/>
      <c r="AZ131" s="2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K131" s="1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  <c r="FD131" s="2"/>
    </row>
    <row r="132" spans="4:160" x14ac:dyDescent="0.25">
      <c r="D132" s="1"/>
      <c r="G132" s="2"/>
      <c r="H132" s="2"/>
      <c r="I132" s="2"/>
      <c r="J132" s="2"/>
      <c r="K132" s="2"/>
      <c r="L132" s="2"/>
      <c r="M132" s="2"/>
      <c r="N132" s="2"/>
      <c r="R132" s="1"/>
      <c r="S132" s="2"/>
      <c r="U132" s="1"/>
      <c r="Z132" s="1"/>
      <c r="AC132" s="1"/>
      <c r="AG132" s="2"/>
      <c r="AH132" s="1"/>
      <c r="AJ132" s="2"/>
      <c r="AK132" s="1"/>
      <c r="AO132" s="2"/>
      <c r="AR132" s="2"/>
      <c r="AW132" s="2"/>
      <c r="AZ132" s="2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K132" s="1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  <c r="FD13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47" orientation="landscape" horizontalDpi="4294967295" verticalDpi="4294967295" r:id="rId1"/>
  <colBreaks count="9" manualBreakCount="9">
    <brk id="19" max="1048575" man="1"/>
    <brk id="36" max="1048575" man="1"/>
    <brk id="56" max="1048575" man="1"/>
    <brk id="68" max="1048575" man="1"/>
    <brk id="84" max="1048575" man="1"/>
    <brk id="148" max="95" man="1"/>
    <brk id="184" max="1048575" man="1"/>
    <brk id="208" max="1048575" man="1"/>
    <brk id="216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R132"/>
  <sheetViews>
    <sheetView tabSelected="1" zoomScale="80" zoomScaleNormal="80" zoomScaleSheetLayoutView="100" workbookViewId="0">
      <pane xSplit="2" ySplit="5" topLeftCell="C6" activePane="bottomRight" state="frozen"/>
      <selection activeCell="Q23" sqref="Q23"/>
      <selection pane="topRight" activeCell="Q23" sqref="Q23"/>
      <selection pane="bottomLeft" activeCell="Q23" sqref="Q23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28.5703125" style="2" customWidth="1"/>
    <col min="3" max="5" width="10.85546875" style="2" customWidth="1"/>
    <col min="6" max="6" width="9.14062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29" width="9.140625" style="2" customWidth="1"/>
    <col min="30" max="30" width="10.28515625" style="1" customWidth="1"/>
    <col min="31" max="32" width="9.140625" style="2" customWidth="1"/>
    <col min="33" max="33" width="10.28515625" style="2" customWidth="1"/>
    <col min="34" max="34" width="10.42578125" style="2" customWidth="1"/>
    <col min="35" max="35" width="10.5703125" style="1" customWidth="1"/>
    <col min="36" max="36" width="10.42578125" style="2" customWidth="1"/>
    <col min="37" max="37" width="10" style="2" customWidth="1"/>
    <col min="38" max="38" width="11.5703125" style="1" customWidth="1"/>
    <col min="39" max="40" width="9.140625" style="2" customWidth="1"/>
    <col min="41" max="41" width="11.85546875" style="2" customWidth="1"/>
    <col min="42" max="42" width="11.28515625" style="2" customWidth="1"/>
    <col min="43" max="43" width="11.7109375" style="1" customWidth="1"/>
    <col min="44" max="44" width="9.140625" style="2" customWidth="1"/>
    <col min="45" max="45" width="10.85546875" style="2" customWidth="1"/>
    <col min="46" max="46" width="10.85546875" style="1" customWidth="1"/>
    <col min="47" max="47" width="11" style="2" customWidth="1"/>
    <col min="48" max="50" width="11.42578125" style="2" customWidth="1"/>
    <col min="51" max="78" width="9.140625" style="2" customWidth="1"/>
    <col min="79" max="79" width="12.42578125" style="2" customWidth="1"/>
    <col min="80" max="101" width="9.140625" style="2" customWidth="1"/>
    <col min="102" max="102" width="12.140625" style="2" customWidth="1"/>
    <col min="103" max="106" width="9.140625" style="2" customWidth="1"/>
    <col min="107" max="111" width="9.140625" style="2" hidden="1" customWidth="1"/>
    <col min="112" max="112" width="9.140625" style="2" customWidth="1"/>
    <col min="113" max="117" width="9.140625" style="2" hidden="1" customWidth="1"/>
    <col min="118" max="118" width="9.140625" style="2" customWidth="1"/>
    <col min="119" max="123" width="9.140625" style="2" hidden="1" customWidth="1"/>
    <col min="124" max="124" width="9.140625" style="2" customWidth="1"/>
    <col min="125" max="129" width="9.140625" style="2" hidden="1" customWidth="1"/>
    <col min="130" max="130" width="9.140625" style="2" customWidth="1"/>
    <col min="131" max="135" width="9.140625" style="2" hidden="1" customWidth="1"/>
    <col min="136" max="136" width="9.140625" style="1" customWidth="1"/>
    <col min="137" max="141" width="9.140625" style="1" hidden="1" customWidth="1"/>
    <col min="142" max="142" width="9.140625" style="1" customWidth="1"/>
    <col min="143" max="147" width="9.140625" style="1" hidden="1" customWidth="1"/>
    <col min="148" max="148" width="9.140625" style="1" customWidth="1"/>
    <col min="149" max="153" width="9.140625" style="1" hidden="1" customWidth="1"/>
    <col min="154" max="154" width="9.140625" style="1" customWidth="1"/>
    <col min="155" max="184" width="9.140625" style="2" customWidth="1"/>
    <col min="185" max="185" width="9.140625" style="2" hidden="1" customWidth="1"/>
    <col min="186" max="193" width="9.140625" style="2" customWidth="1"/>
    <col min="194" max="194" width="9.140625" style="2" hidden="1" customWidth="1"/>
    <col min="195" max="199" width="9.140625" style="2" customWidth="1"/>
    <col min="200" max="200" width="9.140625" style="2" hidden="1" customWidth="1"/>
    <col min="201" max="210" width="9.140625" style="2" customWidth="1"/>
    <col min="211" max="214" width="8.85546875" style="2"/>
    <col min="215" max="215" width="12.7109375" style="2" bestFit="1" customWidth="1"/>
    <col min="216" max="16384" width="8.85546875" style="2"/>
  </cols>
  <sheetData>
    <row r="1" spans="1:186" ht="21" x14ac:dyDescent="0.35">
      <c r="A1" s="2" t="s">
        <v>53</v>
      </c>
      <c r="B1" s="7" t="s">
        <v>66</v>
      </c>
      <c r="AS1" s="3"/>
    </row>
    <row r="2" spans="1:186" ht="15.75" x14ac:dyDescent="0.25">
      <c r="A2" s="8" t="s">
        <v>52</v>
      </c>
      <c r="I2" s="1" t="str">
        <f>[1]GSVA_cur!$I$3</f>
        <v>As on 17.03.2025</v>
      </c>
    </row>
    <row r="3" spans="1:186" ht="15.75" x14ac:dyDescent="0.25">
      <c r="A3" s="8"/>
    </row>
    <row r="4" spans="1:186" ht="15.75" x14ac:dyDescent="0.25">
      <c r="A4" s="8"/>
      <c r="E4" s="9"/>
      <c r="F4" s="9" t="s">
        <v>57</v>
      </c>
      <c r="P4" s="2"/>
      <c r="Q4" s="1"/>
      <c r="S4" s="2"/>
      <c r="X4" s="2"/>
      <c r="AD4" s="2"/>
      <c r="AI4" s="2"/>
      <c r="AL4" s="2"/>
      <c r="AQ4" s="2"/>
      <c r="AT4" s="2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</row>
    <row r="5" spans="1:186" ht="15.75" x14ac:dyDescent="0.25">
      <c r="A5" s="16" t="s">
        <v>0</v>
      </c>
      <c r="B5" s="17" t="s">
        <v>1</v>
      </c>
      <c r="C5" s="18" t="s">
        <v>21</v>
      </c>
      <c r="D5" s="18" t="s">
        <v>22</v>
      </c>
      <c r="E5" s="18" t="s">
        <v>23</v>
      </c>
      <c r="F5" s="18" t="s">
        <v>56</v>
      </c>
      <c r="G5" s="19" t="s">
        <v>65</v>
      </c>
      <c r="H5" s="19" t="s">
        <v>67</v>
      </c>
      <c r="I5" s="19" t="s">
        <v>68</v>
      </c>
      <c r="J5" s="19" t="s">
        <v>69</v>
      </c>
      <c r="K5" s="19" t="s">
        <v>70</v>
      </c>
      <c r="L5" s="19" t="s">
        <v>71</v>
      </c>
      <c r="M5" s="19" t="s">
        <v>72</v>
      </c>
      <c r="N5" s="19" t="s">
        <v>73</v>
      </c>
      <c r="O5" s="19" t="s">
        <v>74</v>
      </c>
      <c r="P5" s="2"/>
      <c r="Q5" s="1"/>
      <c r="S5" s="2"/>
      <c r="X5" s="2"/>
      <c r="AD5" s="2"/>
      <c r="AI5" s="2"/>
      <c r="AL5" s="2"/>
      <c r="AQ5" s="2"/>
      <c r="AT5" s="2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</row>
    <row r="6" spans="1:186" s="14" customFormat="1" ht="30" x14ac:dyDescent="0.25">
      <c r="A6" s="20" t="s">
        <v>26</v>
      </c>
      <c r="B6" s="21" t="s">
        <v>2</v>
      </c>
      <c r="C6" s="22">
        <f>SUM(C7:C10)</f>
        <v>327767.66954238748</v>
      </c>
      <c r="D6" s="22">
        <f t="shared" ref="D6:M6" si="0">SUM(D7:D10)</f>
        <v>347359.24314915441</v>
      </c>
      <c r="E6" s="22">
        <f t="shared" si="0"/>
        <v>381412.76007902616</v>
      </c>
      <c r="F6" s="22">
        <f t="shared" si="0"/>
        <v>394944.03210000001</v>
      </c>
      <c r="G6" s="22">
        <f t="shared" si="0"/>
        <v>360563.09019422077</v>
      </c>
      <c r="H6" s="22">
        <f t="shared" si="0"/>
        <v>395744.80254596879</v>
      </c>
      <c r="I6" s="22">
        <f t="shared" si="0"/>
        <v>375012.70466690412</v>
      </c>
      <c r="J6" s="22">
        <f t="shared" si="0"/>
        <v>344918.23779694107</v>
      </c>
      <c r="K6" s="22">
        <f t="shared" si="0"/>
        <v>390742.28757739934</v>
      </c>
      <c r="L6" s="22">
        <f t="shared" si="0"/>
        <v>388529.23252616299</v>
      </c>
      <c r="M6" s="22">
        <f t="shared" si="0"/>
        <v>290811.34454758023</v>
      </c>
      <c r="N6" s="22">
        <f t="shared" ref="N6:O6" si="1">SUM(N7:N10)</f>
        <v>326699.16509524116</v>
      </c>
      <c r="O6" s="22">
        <f t="shared" si="1"/>
        <v>394208.43145411648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13"/>
      <c r="AQ6" s="13"/>
      <c r="AR6" s="13"/>
      <c r="AS6" s="13"/>
      <c r="AT6" s="13"/>
      <c r="AU6" s="13"/>
      <c r="AV6" s="13"/>
      <c r="AW6" s="13"/>
      <c r="AX6" s="13"/>
      <c r="AY6" s="13"/>
      <c r="AZ6" s="13"/>
      <c r="BA6" s="13"/>
      <c r="BB6" s="13"/>
      <c r="BC6" s="13"/>
      <c r="BD6" s="13"/>
      <c r="BE6" s="13"/>
      <c r="BF6" s="13"/>
      <c r="BG6" s="13"/>
      <c r="BH6" s="13"/>
      <c r="BI6" s="13"/>
      <c r="BJ6" s="13"/>
      <c r="BK6" s="13"/>
      <c r="BL6" s="13"/>
      <c r="BM6" s="13"/>
      <c r="BN6" s="13"/>
      <c r="BO6" s="13"/>
      <c r="BP6" s="13"/>
      <c r="BQ6" s="13"/>
      <c r="BR6" s="13"/>
      <c r="BS6" s="13"/>
      <c r="BT6" s="13"/>
      <c r="BU6" s="13"/>
      <c r="BV6" s="13"/>
      <c r="BW6" s="13"/>
      <c r="BX6" s="13"/>
      <c r="BY6" s="13"/>
      <c r="BZ6" s="13"/>
      <c r="CA6" s="13"/>
      <c r="CB6" s="13"/>
      <c r="CC6" s="13"/>
      <c r="CD6" s="13"/>
      <c r="CE6" s="13"/>
      <c r="CF6" s="13"/>
      <c r="CG6" s="13"/>
      <c r="CH6" s="13"/>
      <c r="CI6" s="13"/>
      <c r="CJ6" s="13"/>
      <c r="CK6" s="13"/>
      <c r="CL6" s="13"/>
      <c r="CM6" s="13"/>
      <c r="CN6" s="13"/>
      <c r="CO6" s="13"/>
      <c r="CP6" s="13"/>
      <c r="CQ6" s="13"/>
      <c r="CR6" s="13"/>
      <c r="CS6" s="13"/>
      <c r="CT6" s="13"/>
      <c r="CU6" s="13"/>
      <c r="CV6" s="13"/>
      <c r="CW6" s="13"/>
      <c r="CX6" s="13"/>
      <c r="CY6" s="13"/>
      <c r="CZ6" s="13"/>
      <c r="DA6" s="13"/>
      <c r="DB6" s="13"/>
      <c r="DC6" s="13"/>
      <c r="DD6" s="13"/>
      <c r="DE6" s="13"/>
      <c r="DF6" s="13"/>
      <c r="DG6" s="13"/>
      <c r="DH6" s="13"/>
      <c r="DI6" s="13"/>
      <c r="DJ6" s="13"/>
      <c r="DK6" s="13"/>
      <c r="DL6" s="13"/>
      <c r="DM6" s="13"/>
      <c r="DN6" s="13"/>
      <c r="DO6" s="13"/>
      <c r="DP6" s="13"/>
      <c r="DQ6" s="13"/>
      <c r="DR6" s="13"/>
      <c r="DS6" s="13"/>
      <c r="DT6" s="13"/>
      <c r="DU6" s="13"/>
      <c r="DV6" s="13"/>
      <c r="DW6" s="13"/>
      <c r="DX6" s="13"/>
      <c r="DY6" s="13"/>
      <c r="DZ6" s="13"/>
      <c r="EA6" s="13"/>
      <c r="EB6" s="13"/>
      <c r="EC6" s="13"/>
      <c r="ED6" s="13"/>
      <c r="EE6" s="13"/>
      <c r="EF6" s="13"/>
      <c r="EG6" s="13"/>
      <c r="EH6" s="13"/>
      <c r="EI6" s="13"/>
      <c r="EJ6" s="13"/>
      <c r="EK6" s="13"/>
      <c r="EL6" s="13"/>
      <c r="EM6" s="13"/>
      <c r="EN6" s="13"/>
      <c r="EO6" s="13"/>
      <c r="EP6" s="13"/>
      <c r="EQ6" s="13"/>
      <c r="ER6" s="13"/>
      <c r="ES6" s="13"/>
      <c r="ET6" s="13"/>
      <c r="EU6" s="13"/>
      <c r="EV6" s="13"/>
      <c r="EW6" s="13"/>
      <c r="EX6" s="13"/>
      <c r="EY6" s="13"/>
      <c r="EZ6" s="13"/>
      <c r="FA6" s="13"/>
      <c r="FB6" s="13"/>
      <c r="FC6" s="13"/>
      <c r="FD6" s="13"/>
      <c r="FE6" s="13"/>
      <c r="FF6" s="13"/>
      <c r="FG6" s="13"/>
      <c r="FH6" s="13"/>
      <c r="FI6" s="13"/>
      <c r="FJ6" s="13"/>
      <c r="FK6" s="13"/>
      <c r="FL6" s="13"/>
      <c r="FM6" s="13"/>
      <c r="FN6" s="13"/>
      <c r="FO6" s="13"/>
      <c r="FP6" s="13"/>
      <c r="FQ6" s="13"/>
      <c r="FR6" s="13"/>
      <c r="FS6" s="13"/>
      <c r="FT6" s="13"/>
      <c r="FU6" s="13"/>
      <c r="FV6" s="13"/>
      <c r="FW6" s="13"/>
      <c r="FX6" s="13"/>
      <c r="FY6" s="13"/>
      <c r="FZ6" s="13"/>
      <c r="GD6" s="15"/>
    </row>
    <row r="7" spans="1:186" ht="15.75" x14ac:dyDescent="0.25">
      <c r="A7" s="23">
        <v>1.1000000000000001</v>
      </c>
      <c r="B7" s="24" t="s">
        <v>59</v>
      </c>
      <c r="C7" s="34">
        <v>161407.98912990978</v>
      </c>
      <c r="D7" s="34">
        <v>189203.77993635947</v>
      </c>
      <c r="E7" s="34">
        <v>225448.00639392645</v>
      </c>
      <c r="F7" s="34">
        <v>236193.42589999997</v>
      </c>
      <c r="G7" s="27">
        <v>233194.53784936049</v>
      </c>
      <c r="H7" s="27">
        <v>235053.86185761431</v>
      </c>
      <c r="I7" s="27">
        <v>224332.10117563233</v>
      </c>
      <c r="J7" s="27">
        <v>202099.1565245688</v>
      </c>
      <c r="K7" s="27">
        <v>207912.83575851395</v>
      </c>
      <c r="L7" s="27">
        <v>211871.95141700405</v>
      </c>
      <c r="M7" s="27">
        <v>101711.41847941614</v>
      </c>
      <c r="N7" s="27">
        <v>177136.59782123973</v>
      </c>
      <c r="O7" s="27">
        <v>231600.091829132</v>
      </c>
      <c r="P7" s="4"/>
      <c r="Q7" s="3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4"/>
      <c r="DW7" s="4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1"/>
      <c r="GB7" s="1"/>
      <c r="GC7" s="1"/>
    </row>
    <row r="8" spans="1:186" ht="15.75" x14ac:dyDescent="0.25">
      <c r="A8" s="23">
        <v>1.2</v>
      </c>
      <c r="B8" s="24" t="s">
        <v>60</v>
      </c>
      <c r="C8" s="34">
        <v>82066.601993815217</v>
      </c>
      <c r="D8" s="34">
        <v>76040.758933955265</v>
      </c>
      <c r="E8" s="34">
        <v>74108.225224895257</v>
      </c>
      <c r="F8" s="34">
        <v>73616.486799999999</v>
      </c>
      <c r="G8" s="27">
        <v>42357.996399810516</v>
      </c>
      <c r="H8" s="27">
        <v>41089.27439886846</v>
      </c>
      <c r="I8" s="27">
        <v>47365.933291770576</v>
      </c>
      <c r="J8" s="27">
        <v>36315.863081679141</v>
      </c>
      <c r="K8" s="27">
        <v>37970.026470588236</v>
      </c>
      <c r="L8" s="27">
        <v>28538.875945305936</v>
      </c>
      <c r="M8" s="27">
        <v>28394.513427336497</v>
      </c>
      <c r="N8" s="27">
        <v>27935.314646110721</v>
      </c>
      <c r="O8" s="27">
        <v>29961.648578169625</v>
      </c>
      <c r="P8" s="4"/>
      <c r="Q8" s="3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4"/>
      <c r="DW8" s="4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1"/>
      <c r="GB8" s="1"/>
      <c r="GC8" s="1"/>
    </row>
    <row r="9" spans="1:186" ht="15.75" x14ac:dyDescent="0.25">
      <c r="A9" s="23">
        <v>1.3</v>
      </c>
      <c r="B9" s="24" t="s">
        <v>61</v>
      </c>
      <c r="C9" s="34">
        <v>78695.503200000006</v>
      </c>
      <c r="D9" s="34">
        <v>76242.315327506323</v>
      </c>
      <c r="E9" s="34">
        <v>75646.59238352222</v>
      </c>
      <c r="F9" s="34">
        <v>78576.845600000001</v>
      </c>
      <c r="G9" s="27">
        <v>78166.42510658456</v>
      </c>
      <c r="H9" s="27">
        <v>112379.16973125884</v>
      </c>
      <c r="I9" s="27">
        <v>95710.411827573917</v>
      </c>
      <c r="J9" s="27">
        <v>98831.900748454282</v>
      </c>
      <c r="K9" s="27">
        <v>136790.76393188853</v>
      </c>
      <c r="L9" s="27">
        <v>140491.40516385302</v>
      </c>
      <c r="M9" s="27">
        <v>152989.83086515978</v>
      </c>
      <c r="N9" s="27">
        <v>113727.52653373255</v>
      </c>
      <c r="O9" s="27">
        <v>124367.69104681486</v>
      </c>
      <c r="P9" s="4"/>
      <c r="Q9" s="3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4"/>
      <c r="DW9" s="4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1"/>
      <c r="GB9" s="1"/>
      <c r="GC9" s="1"/>
    </row>
    <row r="10" spans="1:186" ht="15.75" x14ac:dyDescent="0.25">
      <c r="A10" s="23">
        <v>1.4</v>
      </c>
      <c r="B10" s="24" t="s">
        <v>62</v>
      </c>
      <c r="C10" s="34">
        <v>5597.5752186624995</v>
      </c>
      <c r="D10" s="34">
        <v>5872.3889513333615</v>
      </c>
      <c r="E10" s="34">
        <v>6209.9360766822247</v>
      </c>
      <c r="F10" s="34">
        <v>6557.2737999999999</v>
      </c>
      <c r="G10" s="27">
        <v>6844.130838465182</v>
      </c>
      <c r="H10" s="27">
        <v>7222.4965582272516</v>
      </c>
      <c r="I10" s="27">
        <v>7604.2583719273243</v>
      </c>
      <c r="J10" s="27">
        <v>7671.3174422388547</v>
      </c>
      <c r="K10" s="27">
        <v>8068.6614164086695</v>
      </c>
      <c r="L10" s="27">
        <v>7627</v>
      </c>
      <c r="M10" s="27">
        <v>7715.5817756678243</v>
      </c>
      <c r="N10" s="27">
        <v>7899.7260941581189</v>
      </c>
      <c r="O10" s="27">
        <v>8279</v>
      </c>
      <c r="P10" s="4"/>
      <c r="Q10" s="3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4"/>
      <c r="DW10" s="4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1"/>
      <c r="GB10" s="1"/>
      <c r="GC10" s="1"/>
    </row>
    <row r="11" spans="1:186" ht="15.75" x14ac:dyDescent="0.25">
      <c r="A11" s="28" t="s">
        <v>31</v>
      </c>
      <c r="B11" s="24" t="s">
        <v>3</v>
      </c>
      <c r="C11" s="34">
        <v>4976.6909999999998</v>
      </c>
      <c r="D11" s="34">
        <v>3049.8603242712388</v>
      </c>
      <c r="E11" s="34">
        <v>5981.349131760302</v>
      </c>
      <c r="F11" s="34">
        <v>5472.0503599999993</v>
      </c>
      <c r="G11" s="27">
        <v>16617.062908574135</v>
      </c>
      <c r="H11" s="27">
        <v>3764.647524752475</v>
      </c>
      <c r="I11" s="27">
        <v>4469.4676701104381</v>
      </c>
      <c r="J11" s="27">
        <v>7497.3615359583473</v>
      </c>
      <c r="K11" s="27">
        <v>19450.569659442725</v>
      </c>
      <c r="L11" s="27">
        <v>14681.721717210297</v>
      </c>
      <c r="M11" s="27">
        <v>19751.59703819174</v>
      </c>
      <c r="N11" s="27">
        <v>27853.600050965153</v>
      </c>
      <c r="O11" s="27">
        <v>5593.5781696262256</v>
      </c>
      <c r="P11" s="4"/>
      <c r="Q11" s="3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4"/>
      <c r="DW11" s="4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1"/>
      <c r="GB11" s="1"/>
      <c r="GC11" s="1"/>
    </row>
    <row r="12" spans="1:186" s="15" customFormat="1" ht="15.75" x14ac:dyDescent="0.25">
      <c r="A12" s="29"/>
      <c r="B12" s="30" t="s">
        <v>28</v>
      </c>
      <c r="C12" s="31">
        <f>C6+C11</f>
        <v>332744.36054238747</v>
      </c>
      <c r="D12" s="31">
        <f t="shared" ref="D12:M12" si="2">D6+D11</f>
        <v>350409.10347342567</v>
      </c>
      <c r="E12" s="31">
        <f t="shared" si="2"/>
        <v>387394.10921078647</v>
      </c>
      <c r="F12" s="31">
        <f t="shared" si="2"/>
        <v>400416.08246000001</v>
      </c>
      <c r="G12" s="31">
        <f t="shared" si="2"/>
        <v>377180.15310279489</v>
      </c>
      <c r="H12" s="31">
        <f t="shared" si="2"/>
        <v>399509.45007072127</v>
      </c>
      <c r="I12" s="31">
        <f t="shared" si="2"/>
        <v>379482.17233701458</v>
      </c>
      <c r="J12" s="31">
        <f t="shared" si="2"/>
        <v>352415.59933289944</v>
      </c>
      <c r="K12" s="31">
        <f t="shared" si="2"/>
        <v>410192.85723684204</v>
      </c>
      <c r="L12" s="31">
        <f t="shared" si="2"/>
        <v>403210.9542433733</v>
      </c>
      <c r="M12" s="31">
        <f t="shared" si="2"/>
        <v>310562.94158577197</v>
      </c>
      <c r="N12" s="31">
        <f t="shared" ref="N12:O12" si="3">N6+N11</f>
        <v>354552.76514620631</v>
      </c>
      <c r="O12" s="31">
        <f t="shared" si="3"/>
        <v>399802.00962374272</v>
      </c>
      <c r="P12" s="4"/>
      <c r="Q12" s="3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2"/>
      <c r="DW12" s="12"/>
      <c r="DX12" s="12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4"/>
      <c r="GB12" s="14"/>
      <c r="GC12" s="14"/>
    </row>
    <row r="13" spans="1:186" s="1" customFormat="1" ht="15.75" x14ac:dyDescent="0.25">
      <c r="A13" s="32" t="s">
        <v>32</v>
      </c>
      <c r="B13" s="33" t="s">
        <v>4</v>
      </c>
      <c r="C13" s="27">
        <v>11153.336534966214</v>
      </c>
      <c r="D13" s="27">
        <v>13906.411088403263</v>
      </c>
      <c r="E13" s="27">
        <v>9537.0400626464343</v>
      </c>
      <c r="F13" s="27">
        <v>11410.2088</v>
      </c>
      <c r="G13" s="27">
        <v>17876.253150165798</v>
      </c>
      <c r="H13" s="27">
        <v>21585.454691183404</v>
      </c>
      <c r="I13" s="27">
        <v>21739.284467402922</v>
      </c>
      <c r="J13" s="27">
        <v>24591.564920273348</v>
      </c>
      <c r="K13" s="27">
        <v>22273.081269349845</v>
      </c>
      <c r="L13" s="27">
        <v>16933.748300359024</v>
      </c>
      <c r="M13" s="27">
        <v>14923.881173386239</v>
      </c>
      <c r="N13" s="27">
        <v>13693.236096069311</v>
      </c>
      <c r="O13" s="27">
        <v>13975.690177573575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D13" s="2"/>
    </row>
    <row r="14" spans="1:186" ht="30" x14ac:dyDescent="0.25">
      <c r="A14" s="28" t="s">
        <v>33</v>
      </c>
      <c r="B14" s="24" t="s">
        <v>5</v>
      </c>
      <c r="C14" s="34">
        <v>21462.325000000001</v>
      </c>
      <c r="D14" s="34">
        <v>22042.257968546706</v>
      </c>
      <c r="E14" s="34">
        <v>15929.036922596391</v>
      </c>
      <c r="F14" s="34">
        <v>13698.664000000001</v>
      </c>
      <c r="G14" s="27">
        <v>21114.905447655139</v>
      </c>
      <c r="H14" s="27">
        <v>22394.095426685526</v>
      </c>
      <c r="I14" s="27">
        <v>32499.745635910222</v>
      </c>
      <c r="J14" s="27">
        <v>29159.277904328017</v>
      </c>
      <c r="K14" s="27">
        <v>30817.145510835915</v>
      </c>
      <c r="L14" s="27">
        <v>31771.697425712322</v>
      </c>
      <c r="M14" s="27">
        <v>32972.198894636203</v>
      </c>
      <c r="N14" s="27">
        <v>31312.968019366759</v>
      </c>
      <c r="O14" s="27">
        <v>37145.417297901404</v>
      </c>
      <c r="P14" s="4"/>
      <c r="Q14" s="3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3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4"/>
      <c r="DW14" s="4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3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3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1"/>
      <c r="GB14" s="1"/>
      <c r="GC14" s="1"/>
    </row>
    <row r="15" spans="1:186" ht="15.75" x14ac:dyDescent="0.25">
      <c r="A15" s="28" t="s">
        <v>34</v>
      </c>
      <c r="B15" s="24" t="s">
        <v>6</v>
      </c>
      <c r="C15" s="34">
        <v>99948.310991135382</v>
      </c>
      <c r="D15" s="34">
        <v>99651.702545816996</v>
      </c>
      <c r="E15" s="34">
        <v>74725.544870549129</v>
      </c>
      <c r="F15" s="34">
        <v>88564.992499999993</v>
      </c>
      <c r="G15" s="27">
        <v>98993.144007579351</v>
      </c>
      <c r="H15" s="27">
        <v>104259.03960396039</v>
      </c>
      <c r="I15" s="27">
        <v>122972.92073387958</v>
      </c>
      <c r="J15" s="27">
        <v>111520.34868206964</v>
      </c>
      <c r="K15" s="27">
        <v>106002.00247678018</v>
      </c>
      <c r="L15" s="27">
        <v>87310.43319838056</v>
      </c>
      <c r="M15" s="27">
        <v>104962.89619499752</v>
      </c>
      <c r="N15" s="27">
        <v>116281.7991335924</v>
      </c>
      <c r="O15" s="27">
        <v>125893.56463429777</v>
      </c>
      <c r="P15" s="4"/>
      <c r="Q15" s="3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3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4"/>
      <c r="DW15" s="4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3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3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1"/>
      <c r="GB15" s="1"/>
      <c r="GC15" s="1"/>
    </row>
    <row r="16" spans="1:186" s="15" customFormat="1" ht="15.75" x14ac:dyDescent="0.25">
      <c r="A16" s="29"/>
      <c r="B16" s="30" t="s">
        <v>29</v>
      </c>
      <c r="C16" s="31">
        <f>+C13+C14+C15</f>
        <v>132563.9725261016</v>
      </c>
      <c r="D16" s="31">
        <f t="shared" ref="D16:J16" si="4">+D13+D14+D15</f>
        <v>135600.37160276697</v>
      </c>
      <c r="E16" s="31">
        <f t="shared" si="4"/>
        <v>100191.62185579195</v>
      </c>
      <c r="F16" s="31">
        <f t="shared" si="4"/>
        <v>113673.86529999999</v>
      </c>
      <c r="G16" s="31">
        <f t="shared" si="4"/>
        <v>137984.30260540027</v>
      </c>
      <c r="H16" s="31">
        <f t="shared" si="4"/>
        <v>148238.58972182934</v>
      </c>
      <c r="I16" s="31">
        <f t="shared" si="4"/>
        <v>177211.95083719271</v>
      </c>
      <c r="J16" s="31">
        <f t="shared" si="4"/>
        <v>165271.19150667102</v>
      </c>
      <c r="K16" s="31">
        <f t="shared" ref="K16" si="5">+K13+K14+K15</f>
        <v>159092.22925696595</v>
      </c>
      <c r="L16" s="31">
        <f t="shared" ref="L16:M16" si="6">+L13+L14+L15</f>
        <v>136015.87892445191</v>
      </c>
      <c r="M16" s="31">
        <f t="shared" si="6"/>
        <v>152858.97626301995</v>
      </c>
      <c r="N16" s="31">
        <f t="shared" ref="N16" si="7">+N13+N14+N15</f>
        <v>161288.00324902846</v>
      </c>
      <c r="O16" s="31">
        <f t="shared" ref="O16" si="8">+O13+O14+O15</f>
        <v>177014.67210977274</v>
      </c>
      <c r="P16" s="4"/>
      <c r="Q16" s="3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3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2"/>
      <c r="DW16" s="12"/>
      <c r="DX16" s="12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3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3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4"/>
      <c r="GB16" s="14"/>
      <c r="GC16" s="14"/>
    </row>
    <row r="17" spans="1:186" s="14" customFormat="1" ht="30" x14ac:dyDescent="0.25">
      <c r="A17" s="20" t="s">
        <v>35</v>
      </c>
      <c r="B17" s="21" t="s">
        <v>7</v>
      </c>
      <c r="C17" s="22">
        <f>C18+C19</f>
        <v>103558.389</v>
      </c>
      <c r="D17" s="22">
        <f t="shared" ref="D17:J17" si="9">D18+D19</f>
        <v>111688.60119328614</v>
      </c>
      <c r="E17" s="22">
        <f t="shared" si="9"/>
        <v>106360.41932994805</v>
      </c>
      <c r="F17" s="22">
        <f t="shared" si="9"/>
        <v>108690.3986</v>
      </c>
      <c r="G17" s="22">
        <f t="shared" si="9"/>
        <v>123427.54362861204</v>
      </c>
      <c r="H17" s="22">
        <f t="shared" si="9"/>
        <v>121333.73814238566</v>
      </c>
      <c r="I17" s="22">
        <f t="shared" si="9"/>
        <v>155739.17785892411</v>
      </c>
      <c r="J17" s="22">
        <f t="shared" si="9"/>
        <v>176576.71843475432</v>
      </c>
      <c r="K17" s="22">
        <f t="shared" ref="K17" si="10">K18+K19</f>
        <v>194492.34984520124</v>
      </c>
      <c r="L17" s="22">
        <f t="shared" ref="L17:M17" si="11">L18+L19</f>
        <v>178484.45015659614</v>
      </c>
      <c r="M17" s="22">
        <f t="shared" si="11"/>
        <v>133300.22496988592</v>
      </c>
      <c r="N17" s="22">
        <f t="shared" ref="N17" si="12">N18+N19</f>
        <v>158153.86226667516</v>
      </c>
      <c r="O17" s="22">
        <f t="shared" ref="O17" si="13">O18+O19</f>
        <v>186750.18328573203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13"/>
      <c r="AQ17" s="13"/>
      <c r="AR17" s="13"/>
      <c r="AS17" s="13"/>
      <c r="AT17" s="13"/>
      <c r="AU17" s="13"/>
      <c r="AV17" s="13"/>
      <c r="AW17" s="13"/>
      <c r="AX17" s="13"/>
      <c r="AY17" s="13"/>
      <c r="AZ17" s="13"/>
      <c r="BA17" s="13"/>
      <c r="BB17" s="13"/>
      <c r="BC17" s="13"/>
      <c r="BD17" s="13"/>
      <c r="BE17" s="13"/>
      <c r="BF17" s="13"/>
      <c r="BG17" s="13"/>
      <c r="BH17" s="13"/>
      <c r="BI17" s="13"/>
      <c r="BJ17" s="13"/>
      <c r="BK17" s="13"/>
      <c r="BL17" s="13"/>
      <c r="BM17" s="13"/>
      <c r="BN17" s="13"/>
      <c r="BO17" s="13"/>
      <c r="BP17" s="13"/>
      <c r="BQ17" s="13"/>
      <c r="BR17" s="13"/>
      <c r="BS17" s="13"/>
      <c r="BT17" s="13"/>
      <c r="BU17" s="13"/>
      <c r="BV17" s="13"/>
      <c r="BW17" s="13"/>
      <c r="BX17" s="13"/>
      <c r="BY17" s="13"/>
      <c r="BZ17" s="13"/>
      <c r="CA17" s="13"/>
      <c r="CB17" s="13"/>
      <c r="CC17" s="13"/>
      <c r="CD17" s="13"/>
      <c r="CE17" s="13"/>
      <c r="CF17" s="13"/>
      <c r="CG17" s="13"/>
      <c r="CH17" s="13"/>
      <c r="CI17" s="13"/>
      <c r="CJ17" s="13"/>
      <c r="CK17" s="13"/>
      <c r="CL17" s="13"/>
      <c r="CM17" s="13"/>
      <c r="CN17" s="13"/>
      <c r="CO17" s="13"/>
      <c r="CP17" s="13"/>
      <c r="CQ17" s="13"/>
      <c r="CR17" s="13"/>
      <c r="CS17" s="13"/>
      <c r="CT17" s="13"/>
      <c r="CU17" s="13"/>
      <c r="CV17" s="13"/>
      <c r="CW17" s="13"/>
      <c r="CX17" s="13"/>
      <c r="CY17" s="13"/>
      <c r="CZ17" s="13"/>
      <c r="DA17" s="13"/>
      <c r="DB17" s="13"/>
      <c r="DC17" s="13"/>
      <c r="DD17" s="13"/>
      <c r="DE17" s="13"/>
      <c r="DF17" s="13"/>
      <c r="DG17" s="13"/>
      <c r="DH17" s="13"/>
      <c r="DI17" s="13"/>
      <c r="DJ17" s="13"/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3"/>
      <c r="DX17" s="13"/>
      <c r="DY17" s="13"/>
      <c r="DZ17" s="13"/>
      <c r="EA17" s="13"/>
      <c r="EB17" s="13"/>
      <c r="EC17" s="13"/>
      <c r="ED17" s="13"/>
      <c r="EE17" s="13"/>
      <c r="EF17" s="13"/>
      <c r="EG17" s="13"/>
      <c r="EH17" s="13"/>
      <c r="EI17" s="13"/>
      <c r="EJ17" s="13"/>
      <c r="EK17" s="13"/>
      <c r="EL17" s="13"/>
      <c r="EM17" s="13"/>
      <c r="EN17" s="13"/>
      <c r="EO17" s="13"/>
      <c r="EP17" s="13"/>
      <c r="EQ17" s="13"/>
      <c r="ER17" s="13"/>
      <c r="ES17" s="13"/>
      <c r="ET17" s="13"/>
      <c r="EU17" s="13"/>
      <c r="EV17" s="13"/>
      <c r="EW17" s="13"/>
      <c r="EX17" s="13"/>
      <c r="EY17" s="13"/>
      <c r="EZ17" s="13"/>
      <c r="FA17" s="13"/>
      <c r="FB17" s="13"/>
      <c r="FC17" s="13"/>
      <c r="FD17" s="13"/>
      <c r="FE17" s="13"/>
      <c r="FF17" s="13"/>
      <c r="FG17" s="13"/>
      <c r="FH17" s="13"/>
      <c r="FI17" s="13"/>
      <c r="FJ17" s="13"/>
      <c r="FK17" s="13"/>
      <c r="FL17" s="13"/>
      <c r="FM17" s="13"/>
      <c r="FN17" s="13"/>
      <c r="FO17" s="13"/>
      <c r="FP17" s="13"/>
      <c r="FQ17" s="13"/>
      <c r="FR17" s="13"/>
      <c r="FS17" s="13"/>
      <c r="FT17" s="13"/>
      <c r="FU17" s="13"/>
      <c r="FV17" s="13"/>
      <c r="FW17" s="13"/>
      <c r="FX17" s="13"/>
      <c r="FY17" s="13"/>
      <c r="FZ17" s="13"/>
      <c r="GD17" s="15"/>
    </row>
    <row r="18" spans="1:186" ht="15.75" x14ac:dyDescent="0.25">
      <c r="A18" s="23">
        <v>6.1</v>
      </c>
      <c r="B18" s="24" t="s">
        <v>8</v>
      </c>
      <c r="C18" s="34">
        <v>98933.122000000003</v>
      </c>
      <c r="D18" s="34">
        <v>106973.40167810008</v>
      </c>
      <c r="E18" s="34">
        <v>101890.58977828886</v>
      </c>
      <c r="F18" s="34">
        <v>103960.6606</v>
      </c>
      <c r="G18" s="27">
        <v>119323.35585030791</v>
      </c>
      <c r="H18" s="27">
        <v>116988.14738330976</v>
      </c>
      <c r="I18" s="27">
        <v>151078.61426790166</v>
      </c>
      <c r="J18" s="27">
        <v>171519.47242108689</v>
      </c>
      <c r="K18" s="27">
        <v>189109.9120743034</v>
      </c>
      <c r="L18" s="27">
        <v>176810.98281261936</v>
      </c>
      <c r="M18" s="27">
        <v>130479.00106284986</v>
      </c>
      <c r="N18" s="27">
        <v>153030.56431165192</v>
      </c>
      <c r="O18" s="27">
        <v>180700.40413510494</v>
      </c>
      <c r="P18" s="4"/>
      <c r="Q18" s="3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1"/>
      <c r="GB18" s="1"/>
      <c r="GC18" s="1"/>
    </row>
    <row r="19" spans="1:186" ht="15.75" x14ac:dyDescent="0.25">
      <c r="A19" s="23">
        <v>6.2</v>
      </c>
      <c r="B19" s="24" t="s">
        <v>9</v>
      </c>
      <c r="C19" s="34">
        <v>4625.2669999999998</v>
      </c>
      <c r="D19" s="34">
        <v>4715.199515186061</v>
      </c>
      <c r="E19" s="34">
        <v>4469.8295516591907</v>
      </c>
      <c r="F19" s="34">
        <v>4729.7380000000003</v>
      </c>
      <c r="G19" s="27">
        <v>4104.1877783041209</v>
      </c>
      <c r="H19" s="27">
        <v>4345.590759075908</v>
      </c>
      <c r="I19" s="27">
        <v>4660.5635910224437</v>
      </c>
      <c r="J19" s="27">
        <v>5057.2460136674263</v>
      </c>
      <c r="K19" s="27">
        <v>5382.4377708978327</v>
      </c>
      <c r="L19" s="27">
        <v>1673.467343976778</v>
      </c>
      <c r="M19" s="27">
        <v>2821.2239070360656</v>
      </c>
      <c r="N19" s="27">
        <v>5123.2979550232531</v>
      </c>
      <c r="O19" s="27">
        <v>6049.7791506270951</v>
      </c>
      <c r="P19" s="4"/>
      <c r="Q19" s="3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1"/>
      <c r="GB19" s="1"/>
      <c r="GC19" s="1"/>
    </row>
    <row r="20" spans="1:186" s="14" customFormat="1" ht="45" x14ac:dyDescent="0.25">
      <c r="A20" s="35" t="s">
        <v>36</v>
      </c>
      <c r="B20" s="36" t="s">
        <v>10</v>
      </c>
      <c r="C20" s="22">
        <f>SUM(C21:C27)</f>
        <v>48754.246800000001</v>
      </c>
      <c r="D20" s="22">
        <f t="shared" ref="D20:M20" si="14">SUM(D21:D27)</f>
        <v>49591.015599999999</v>
      </c>
      <c r="E20" s="22">
        <f t="shared" si="14"/>
        <v>49848.580499999996</v>
      </c>
      <c r="F20" s="22">
        <f t="shared" si="14"/>
        <v>56676.979500000001</v>
      </c>
      <c r="G20" s="22">
        <f t="shared" si="14"/>
        <v>61883.477972524866</v>
      </c>
      <c r="H20" s="22">
        <f t="shared" si="14"/>
        <v>66606.529750117857</v>
      </c>
      <c r="I20" s="22">
        <f t="shared" si="14"/>
        <v>67855.797915924471</v>
      </c>
      <c r="J20" s="22">
        <f t="shared" si="14"/>
        <v>75286.628294825903</v>
      </c>
      <c r="K20" s="22">
        <f t="shared" si="14"/>
        <v>64085.674071207432</v>
      </c>
      <c r="L20" s="22">
        <f t="shared" si="14"/>
        <v>42597.778626537314</v>
      </c>
      <c r="M20" s="22">
        <f t="shared" si="14"/>
        <v>67726.282363778082</v>
      </c>
      <c r="N20" s="22">
        <f t="shared" ref="N20:O20" si="15">SUM(N21:N27)</f>
        <v>77706.249729247633</v>
      </c>
      <c r="O20" s="22">
        <f t="shared" si="15"/>
        <v>90899.980131627963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3"/>
      <c r="BF20" s="13"/>
      <c r="BG20" s="13"/>
      <c r="BH20" s="13"/>
      <c r="BI20" s="13"/>
      <c r="BJ20" s="13"/>
      <c r="BK20" s="13"/>
      <c r="BL20" s="13"/>
      <c r="BM20" s="13"/>
      <c r="BN20" s="13"/>
      <c r="BO20" s="13"/>
      <c r="BP20" s="13"/>
      <c r="BQ20" s="13"/>
      <c r="BR20" s="13"/>
      <c r="BS20" s="13"/>
      <c r="BT20" s="13"/>
      <c r="BU20" s="13"/>
      <c r="BV20" s="13"/>
      <c r="BW20" s="13"/>
      <c r="BX20" s="13"/>
      <c r="BY20" s="13"/>
      <c r="BZ20" s="13"/>
      <c r="CA20" s="13"/>
      <c r="CB20" s="13"/>
      <c r="CC20" s="13"/>
      <c r="CD20" s="13"/>
      <c r="CE20" s="13"/>
      <c r="CF20" s="13"/>
      <c r="CG20" s="13"/>
      <c r="CH20" s="13"/>
      <c r="CI20" s="13"/>
      <c r="CJ20" s="13"/>
      <c r="CK20" s="13"/>
      <c r="CL20" s="13"/>
      <c r="CM20" s="13"/>
      <c r="CN20" s="13"/>
      <c r="CO20" s="13"/>
      <c r="CP20" s="13"/>
      <c r="CQ20" s="13"/>
      <c r="CR20" s="13"/>
      <c r="CS20" s="13"/>
      <c r="CT20" s="13"/>
      <c r="CU20" s="13"/>
      <c r="CV20" s="13"/>
      <c r="CW20" s="13"/>
      <c r="CX20" s="13"/>
      <c r="CY20" s="13"/>
      <c r="CZ20" s="13"/>
      <c r="DA20" s="13"/>
      <c r="DB20" s="13"/>
      <c r="DC20" s="13"/>
      <c r="DD20" s="13"/>
      <c r="DE20" s="13"/>
      <c r="DF20" s="13"/>
      <c r="DG20" s="13"/>
      <c r="DH20" s="13"/>
      <c r="DI20" s="13"/>
      <c r="DJ20" s="13"/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3"/>
      <c r="DX20" s="13"/>
      <c r="DY20" s="13"/>
      <c r="DZ20" s="13"/>
      <c r="EA20" s="13"/>
      <c r="EB20" s="13"/>
      <c r="EC20" s="13"/>
      <c r="ED20" s="13"/>
      <c r="EE20" s="13"/>
      <c r="EF20" s="13"/>
      <c r="EG20" s="13"/>
      <c r="EH20" s="13"/>
      <c r="EI20" s="13"/>
      <c r="EJ20" s="13"/>
      <c r="EK20" s="13"/>
      <c r="EL20" s="13"/>
      <c r="EM20" s="13"/>
      <c r="EN20" s="13"/>
      <c r="EO20" s="13"/>
      <c r="EP20" s="13"/>
      <c r="EQ20" s="13"/>
      <c r="ER20" s="13"/>
      <c r="ES20" s="13"/>
      <c r="ET20" s="13"/>
      <c r="EU20" s="13"/>
      <c r="EV20" s="13"/>
      <c r="EW20" s="13"/>
      <c r="EX20" s="13"/>
      <c r="EY20" s="13"/>
      <c r="EZ20" s="13"/>
      <c r="FA20" s="13"/>
      <c r="FB20" s="13"/>
      <c r="FC20" s="13"/>
      <c r="FD20" s="13"/>
      <c r="FE20" s="13"/>
      <c r="FF20" s="13"/>
      <c r="FG20" s="13"/>
      <c r="FH20" s="13"/>
      <c r="FI20" s="13"/>
      <c r="FJ20" s="13"/>
      <c r="FK20" s="13"/>
      <c r="FL20" s="13"/>
      <c r="FM20" s="13"/>
      <c r="FN20" s="13"/>
      <c r="FO20" s="13"/>
      <c r="FP20" s="13"/>
      <c r="FQ20" s="13"/>
      <c r="FR20" s="13"/>
      <c r="FS20" s="13"/>
      <c r="FT20" s="13"/>
      <c r="FU20" s="13"/>
      <c r="FV20" s="13"/>
      <c r="FW20" s="13"/>
      <c r="FX20" s="13"/>
      <c r="FY20" s="13"/>
      <c r="FZ20" s="13"/>
      <c r="GD20" s="15"/>
    </row>
    <row r="21" spans="1:186" ht="15.75" x14ac:dyDescent="0.25">
      <c r="A21" s="23">
        <v>7.1</v>
      </c>
      <c r="B21" s="24" t="s">
        <v>11</v>
      </c>
      <c r="C21" s="34">
        <v>230.58080000000001</v>
      </c>
      <c r="D21" s="34">
        <v>292.33909999999997</v>
      </c>
      <c r="E21" s="34">
        <v>172</v>
      </c>
      <c r="F21" s="34">
        <v>138</v>
      </c>
      <c r="G21" s="27">
        <v>174</v>
      </c>
      <c r="H21" s="27">
        <v>45</v>
      </c>
      <c r="I21" s="27">
        <v>73</v>
      </c>
      <c r="J21" s="27">
        <v>34</v>
      </c>
      <c r="K21" s="27">
        <v>75</v>
      </c>
      <c r="L21" s="27">
        <v>160</v>
      </c>
      <c r="M21" s="27">
        <v>169</v>
      </c>
      <c r="N21" s="27">
        <v>79</v>
      </c>
      <c r="O21" s="27">
        <v>23</v>
      </c>
      <c r="P21" s="4"/>
      <c r="Q21" s="3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4"/>
      <c r="DW21" s="4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1"/>
      <c r="GB21" s="1"/>
      <c r="GC21" s="1"/>
    </row>
    <row r="22" spans="1:186" ht="15.75" x14ac:dyDescent="0.25">
      <c r="A22" s="23">
        <v>7.2</v>
      </c>
      <c r="B22" s="24" t="s">
        <v>12</v>
      </c>
      <c r="C22" s="34">
        <v>28698.514999999999</v>
      </c>
      <c r="D22" s="34">
        <v>30180.4905</v>
      </c>
      <c r="E22" s="34">
        <v>26877.4673</v>
      </c>
      <c r="F22" s="34">
        <v>30754.988799999999</v>
      </c>
      <c r="G22" s="27">
        <v>30675.427285646612</v>
      </c>
      <c r="H22" s="27">
        <v>35979.920509193777</v>
      </c>
      <c r="I22" s="27">
        <v>39486.868542928394</v>
      </c>
      <c r="J22" s="27">
        <v>50653.128864301987</v>
      </c>
      <c r="K22" s="27">
        <v>45969.359210526316</v>
      </c>
      <c r="L22" s="27">
        <v>20627.24085249408</v>
      </c>
      <c r="M22" s="27">
        <v>43265.20761000496</v>
      </c>
      <c r="N22" s="27">
        <v>47404.899853475188</v>
      </c>
      <c r="O22" s="27">
        <v>50892.588476344223</v>
      </c>
      <c r="P22" s="4"/>
      <c r="Q22" s="3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4"/>
      <c r="DW22" s="4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1"/>
      <c r="GB22" s="1"/>
      <c r="GC22" s="1"/>
    </row>
    <row r="23" spans="1:186" ht="15.75" x14ac:dyDescent="0.25">
      <c r="A23" s="23">
        <v>7.3</v>
      </c>
      <c r="B23" s="24" t="s">
        <v>13</v>
      </c>
      <c r="C23" s="34">
        <v>856.31670000000008</v>
      </c>
      <c r="D23" s="34">
        <v>372.58950000000004</v>
      </c>
      <c r="E23" s="34">
        <v>213.53370000000001</v>
      </c>
      <c r="F23" s="34">
        <v>291.68959999999998</v>
      </c>
      <c r="G23" s="27">
        <v>284.19564187588821</v>
      </c>
      <c r="H23" s="27">
        <v>386.58161244695896</v>
      </c>
      <c r="I23" s="27">
        <v>318.81412540078378</v>
      </c>
      <c r="J23" s="27">
        <v>563.6371623820371</v>
      </c>
      <c r="K23" s="27">
        <v>548.21315789473681</v>
      </c>
      <c r="L23" s="27">
        <v>629.52371858528761</v>
      </c>
      <c r="M23" s="27">
        <v>1026.4570254375399</v>
      </c>
      <c r="N23" s="27">
        <v>1487.7789386506977</v>
      </c>
      <c r="O23" s="27">
        <v>3787.4034521296408</v>
      </c>
      <c r="P23" s="4"/>
      <c r="Q23" s="3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1"/>
      <c r="GB23" s="1"/>
      <c r="GC23" s="1"/>
    </row>
    <row r="24" spans="1:186" ht="15.75" x14ac:dyDescent="0.25">
      <c r="A24" s="23">
        <v>7.4</v>
      </c>
      <c r="B24" s="24" t="s">
        <v>14</v>
      </c>
      <c r="C24" s="34">
        <v>249.02030000000002</v>
      </c>
      <c r="D24" s="34">
        <v>885.19100000000003</v>
      </c>
      <c r="E24" s="34">
        <v>597.24450000000002</v>
      </c>
      <c r="F24" s="34">
        <v>1319.1711999999998</v>
      </c>
      <c r="G24" s="27">
        <v>683.5930838465182</v>
      </c>
      <c r="H24" s="27">
        <v>819.47835926449784</v>
      </c>
      <c r="I24" s="27">
        <v>897.71695760598504</v>
      </c>
      <c r="J24" s="27">
        <v>357.65741945981131</v>
      </c>
      <c r="K24" s="27">
        <v>511.89210526315787</v>
      </c>
      <c r="L24" s="27">
        <v>-33.405927736612966</v>
      </c>
      <c r="M24" s="27">
        <v>-118.42549422518243</v>
      </c>
      <c r="N24" s="27">
        <v>1119.4985666050839</v>
      </c>
      <c r="O24" s="27">
        <v>-212.68136098348441</v>
      </c>
      <c r="P24" s="4"/>
      <c r="Q24" s="3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1"/>
      <c r="GB24" s="1"/>
      <c r="GC24" s="1"/>
    </row>
    <row r="25" spans="1:186" ht="30" x14ac:dyDescent="0.25">
      <c r="A25" s="23">
        <v>7.5</v>
      </c>
      <c r="B25" s="24" t="s">
        <v>15</v>
      </c>
      <c r="C25" s="34">
        <v>0</v>
      </c>
      <c r="D25" s="34">
        <v>0</v>
      </c>
      <c r="E25" s="34">
        <v>0</v>
      </c>
      <c r="F25" s="34">
        <v>0</v>
      </c>
      <c r="G25" s="27">
        <v>0</v>
      </c>
      <c r="H25" s="27">
        <v>2372</v>
      </c>
      <c r="I25" s="27">
        <v>2314.5248485928037</v>
      </c>
      <c r="J25" s="27">
        <v>2546.3204523267163</v>
      </c>
      <c r="K25" s="27">
        <v>2427.2486842105263</v>
      </c>
      <c r="L25" s="27">
        <v>509.65457184325112</v>
      </c>
      <c r="M25" s="27">
        <v>758.22008077658893</v>
      </c>
      <c r="N25" s="27">
        <v>1675.1932853411481</v>
      </c>
      <c r="O25" s="27">
        <v>3970.7870358872469</v>
      </c>
      <c r="P25" s="4"/>
      <c r="Q25" s="3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4"/>
      <c r="DW25" s="4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1"/>
      <c r="GB25" s="1"/>
      <c r="GC25" s="1"/>
    </row>
    <row r="26" spans="1:186" ht="15.75" x14ac:dyDescent="0.25">
      <c r="A26" s="23">
        <v>7.6</v>
      </c>
      <c r="B26" s="24" t="s">
        <v>16</v>
      </c>
      <c r="C26" s="34">
        <v>53.659799999999997</v>
      </c>
      <c r="D26" s="34">
        <v>78.408500000000004</v>
      </c>
      <c r="E26" s="34">
        <v>58.334999999999994</v>
      </c>
      <c r="F26" s="34">
        <v>63.129900000000006</v>
      </c>
      <c r="G26" s="27">
        <v>67.261961155850301</v>
      </c>
      <c r="H26" s="27">
        <v>79.807920792079202</v>
      </c>
      <c r="I26" s="27">
        <v>39.873441396508731</v>
      </c>
      <c r="J26" s="27">
        <v>183.88439635535306</v>
      </c>
      <c r="K26" s="27">
        <v>89.960913312693492</v>
      </c>
      <c r="L26" s="27">
        <v>47.920174165457183</v>
      </c>
      <c r="M26" s="27">
        <v>67.823141784170616</v>
      </c>
      <c r="N26" s="27">
        <v>62.87908517551125</v>
      </c>
      <c r="O26" s="27">
        <v>75.882528250341494</v>
      </c>
      <c r="P26" s="4"/>
      <c r="Q26" s="3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3"/>
      <c r="DD26" s="3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4"/>
      <c r="DW26" s="4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1"/>
      <c r="GB26" s="1"/>
      <c r="GC26" s="1"/>
    </row>
    <row r="27" spans="1:186" ht="30" x14ac:dyDescent="0.25">
      <c r="A27" s="23">
        <v>7.7</v>
      </c>
      <c r="B27" s="24" t="s">
        <v>17</v>
      </c>
      <c r="C27" s="34">
        <v>18666.154200000001</v>
      </c>
      <c r="D27" s="34">
        <v>17781.996999999999</v>
      </c>
      <c r="E27" s="34">
        <v>21930</v>
      </c>
      <c r="F27" s="34">
        <v>24110</v>
      </c>
      <c r="G27" s="27">
        <v>29999</v>
      </c>
      <c r="H27" s="27">
        <v>26923.741348420554</v>
      </c>
      <c r="I27" s="27">
        <v>24725</v>
      </c>
      <c r="J27" s="27">
        <v>20948</v>
      </c>
      <c r="K27" s="27">
        <v>14464</v>
      </c>
      <c r="L27" s="27">
        <v>20656.845237185851</v>
      </c>
      <c r="M27" s="27">
        <v>22558</v>
      </c>
      <c r="N27" s="27">
        <v>25877</v>
      </c>
      <c r="O27" s="27">
        <v>32363</v>
      </c>
      <c r="P27" s="4"/>
      <c r="Q27" s="3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3"/>
      <c r="DD27" s="3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4"/>
      <c r="DW27" s="4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1"/>
      <c r="GB27" s="1"/>
      <c r="GC27" s="1"/>
    </row>
    <row r="28" spans="1:186" ht="15.75" x14ac:dyDescent="0.25">
      <c r="A28" s="28" t="s">
        <v>37</v>
      </c>
      <c r="B28" s="24" t="s">
        <v>18</v>
      </c>
      <c r="C28" s="34">
        <v>46948</v>
      </c>
      <c r="D28" s="34">
        <v>51166</v>
      </c>
      <c r="E28" s="34">
        <v>51342</v>
      </c>
      <c r="F28" s="34">
        <v>54388</v>
      </c>
      <c r="G28" s="27">
        <v>49425</v>
      </c>
      <c r="H28" s="27">
        <v>49111</v>
      </c>
      <c r="I28" s="27">
        <v>51608</v>
      </c>
      <c r="J28" s="27">
        <v>54735</v>
      </c>
      <c r="K28" s="27">
        <v>52709</v>
      </c>
      <c r="L28" s="27">
        <v>65011</v>
      </c>
      <c r="M28" s="27">
        <v>132773</v>
      </c>
      <c r="N28" s="27">
        <v>115930</v>
      </c>
      <c r="O28" s="27">
        <v>127676</v>
      </c>
      <c r="P28" s="4"/>
      <c r="Q28" s="3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4"/>
      <c r="DW28" s="4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1"/>
      <c r="GB28" s="1"/>
      <c r="GC28" s="1"/>
    </row>
    <row r="29" spans="1:186" ht="45" x14ac:dyDescent="0.25">
      <c r="A29" s="28" t="s">
        <v>38</v>
      </c>
      <c r="B29" s="24" t="s">
        <v>19</v>
      </c>
      <c r="C29" s="34">
        <v>106715.8744</v>
      </c>
      <c r="D29" s="34">
        <v>114731.9418</v>
      </c>
      <c r="E29" s="34">
        <v>105275.7764</v>
      </c>
      <c r="F29" s="34">
        <v>105275.77780000001</v>
      </c>
      <c r="G29" s="27">
        <v>97455.092373282809</v>
      </c>
      <c r="H29" s="27">
        <v>94110.731258840169</v>
      </c>
      <c r="I29" s="27">
        <v>92962.583452084073</v>
      </c>
      <c r="J29" s="27">
        <v>95432.193540514156</v>
      </c>
      <c r="K29" s="27">
        <v>87999.027167182663</v>
      </c>
      <c r="L29" s="27">
        <v>91981.656787105647</v>
      </c>
      <c r="M29" s="27">
        <v>93850.747466874513</v>
      </c>
      <c r="N29" s="27">
        <v>93846.219341275399</v>
      </c>
      <c r="O29" s="27">
        <v>100485.73997268098</v>
      </c>
      <c r="P29" s="4"/>
      <c r="Q29" s="3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4"/>
      <c r="DW29" s="4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1"/>
      <c r="GB29" s="1"/>
      <c r="GC29" s="1"/>
    </row>
    <row r="30" spans="1:186" ht="15.75" x14ac:dyDescent="0.25">
      <c r="A30" s="28" t="s">
        <v>39</v>
      </c>
      <c r="B30" s="24" t="s">
        <v>54</v>
      </c>
      <c r="C30" s="34">
        <v>128283</v>
      </c>
      <c r="D30" s="34">
        <v>124518</v>
      </c>
      <c r="E30" s="34">
        <v>186146</v>
      </c>
      <c r="F30" s="34">
        <v>194265.8963254593</v>
      </c>
      <c r="G30" s="27">
        <v>204788</v>
      </c>
      <c r="H30" s="27">
        <v>219667</v>
      </c>
      <c r="I30" s="27">
        <v>226844</v>
      </c>
      <c r="J30" s="27">
        <v>327244</v>
      </c>
      <c r="K30" s="27">
        <v>283400</v>
      </c>
      <c r="L30" s="27">
        <v>238821</v>
      </c>
      <c r="M30" s="27">
        <v>254865</v>
      </c>
      <c r="N30" s="27">
        <v>207271</v>
      </c>
      <c r="O30" s="27">
        <v>218678</v>
      </c>
      <c r="P30" s="4"/>
      <c r="Q30" s="3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3"/>
      <c r="DD30" s="3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4"/>
      <c r="DW30" s="4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1"/>
      <c r="GB30" s="1"/>
      <c r="GC30" s="1"/>
    </row>
    <row r="31" spans="1:186" ht="15.75" x14ac:dyDescent="0.25">
      <c r="A31" s="28" t="s">
        <v>40</v>
      </c>
      <c r="B31" s="24" t="s">
        <v>20</v>
      </c>
      <c r="C31" s="34">
        <v>144859.34359999999</v>
      </c>
      <c r="D31" s="34">
        <v>168509.595</v>
      </c>
      <c r="E31" s="34">
        <v>189243.01869999999</v>
      </c>
      <c r="F31" s="34">
        <v>197098.9136</v>
      </c>
      <c r="G31" s="27">
        <v>186567.29445760304</v>
      </c>
      <c r="H31" s="27">
        <v>210311.34040546912</v>
      </c>
      <c r="I31" s="27">
        <v>212880.81617385108</v>
      </c>
      <c r="J31" s="27">
        <v>212790.96241457859</v>
      </c>
      <c r="K31" s="27">
        <v>252615.458126935</v>
      </c>
      <c r="L31" s="27">
        <v>254379.82323733863</v>
      </c>
      <c r="M31" s="27">
        <v>312640.7562531</v>
      </c>
      <c r="N31" s="27">
        <v>336497.29712683952</v>
      </c>
      <c r="O31" s="27">
        <v>411938.76232459955</v>
      </c>
      <c r="P31" s="4"/>
      <c r="Q31" s="3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4"/>
      <c r="DW31" s="4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1"/>
      <c r="GB31" s="1"/>
      <c r="GC31" s="1"/>
    </row>
    <row r="32" spans="1:186" s="15" customFormat="1" ht="15.75" x14ac:dyDescent="0.25">
      <c r="A32" s="29"/>
      <c r="B32" s="30" t="s">
        <v>30</v>
      </c>
      <c r="C32" s="31">
        <f>C17+C20+C28+C29+C30+C31</f>
        <v>579118.85380000004</v>
      </c>
      <c r="D32" s="31">
        <f t="shared" ref="D32:F32" si="16">D17+D20+D28+D29+D30+D31</f>
        <v>620205.15359328617</v>
      </c>
      <c r="E32" s="31">
        <f t="shared" si="16"/>
        <v>688215.79492994805</v>
      </c>
      <c r="F32" s="31">
        <f t="shared" si="16"/>
        <v>716395.96582545934</v>
      </c>
      <c r="G32" s="31">
        <f t="shared" ref="G32:H32" si="17">G17+G20+G28+G29+G30+G31</f>
        <v>723546.40843202267</v>
      </c>
      <c r="H32" s="31">
        <f t="shared" si="17"/>
        <v>761140.33955681277</v>
      </c>
      <c r="I32" s="31">
        <f t="shared" ref="I32:J32" si="18">I17+I20+I28+I29+I30+I31</f>
        <v>807890.37540078373</v>
      </c>
      <c r="J32" s="31">
        <f t="shared" si="18"/>
        <v>942065.50268467283</v>
      </c>
      <c r="K32" s="31">
        <f t="shared" ref="K32" si="19">K17+K20+K28+K29+K30+K31</f>
        <v>935301.50921052624</v>
      </c>
      <c r="L32" s="31">
        <f t="shared" ref="L32:M32" si="20">L17+L20+L28+L29+L30+L31</f>
        <v>871275.70880757761</v>
      </c>
      <c r="M32" s="31">
        <f t="shared" si="20"/>
        <v>995156.01105363853</v>
      </c>
      <c r="N32" s="31">
        <f t="shared" ref="N32" si="21">N17+N20+N28+N29+N30+N31</f>
        <v>989404.62846403767</v>
      </c>
      <c r="O32" s="31">
        <f t="shared" ref="O32" si="22">O17+O20+O28+O29+O30+O31</f>
        <v>1136428.6657146406</v>
      </c>
      <c r="P32" s="4"/>
      <c r="Q32" s="3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3"/>
      <c r="DD32" s="13"/>
      <c r="DE32" s="13"/>
      <c r="DF32" s="13"/>
      <c r="DG32" s="13"/>
      <c r="DH32" s="13"/>
      <c r="DI32" s="13"/>
      <c r="DJ32" s="13"/>
      <c r="DK32" s="13"/>
      <c r="DL32" s="13"/>
      <c r="DM32" s="13"/>
      <c r="DN32" s="13"/>
      <c r="DO32" s="13"/>
      <c r="DP32" s="13"/>
      <c r="DQ32" s="13"/>
      <c r="DR32" s="13"/>
      <c r="DS32" s="13"/>
      <c r="DT32" s="13"/>
      <c r="DU32" s="13"/>
      <c r="DV32" s="12"/>
      <c r="DW32" s="12"/>
      <c r="DX32" s="12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4"/>
      <c r="GB32" s="14"/>
      <c r="GC32" s="14"/>
    </row>
    <row r="33" spans="1:186" s="14" customFormat="1" ht="15.75" x14ac:dyDescent="0.25">
      <c r="A33" s="20" t="s">
        <v>27</v>
      </c>
      <c r="B33" s="37" t="s">
        <v>51</v>
      </c>
      <c r="C33" s="22">
        <f>C6+C11+C13+C14+C15+C17+C20+C28+C29+C30+C31</f>
        <v>1044427.186868489</v>
      </c>
      <c r="D33" s="22">
        <f>D6+D11+D13+D14+D15+D17+D20+D28+D29+D30+D31</f>
        <v>1106214.6286694789</v>
      </c>
      <c r="E33" s="22">
        <f>E6+E11+E13+E14+E15+E17+E20+E28+E29+E30+E31</f>
        <v>1175801.5259965265</v>
      </c>
      <c r="F33" s="22">
        <f>F6+F11+F13+F14+F15+F17+F20+F28+F29+F30+F31</f>
        <v>1230485.9135854593</v>
      </c>
      <c r="G33" s="22">
        <f t="shared" ref="G33:H33" si="23">G6+G11+G13+G14+G15+G17+G20+G28+G29+G30+G31</f>
        <v>1238710.8641402179</v>
      </c>
      <c r="H33" s="22">
        <f t="shared" si="23"/>
        <v>1308888.3793493633</v>
      </c>
      <c r="I33" s="22">
        <f t="shared" ref="I33:J33" si="24">I6+I11+I13+I14+I15+I17+I20+I28+I29+I30+I31</f>
        <v>1364584.498574991</v>
      </c>
      <c r="J33" s="22">
        <f t="shared" si="24"/>
        <v>1459752.2935242434</v>
      </c>
      <c r="K33" s="22">
        <f t="shared" ref="K33" si="25">K6+K11+K13+K14+K15+K17+K20+K28+K29+K30+K31</f>
        <v>1504586.5957043341</v>
      </c>
      <c r="L33" s="22">
        <f t="shared" ref="L33:M33" si="26">L6+L11+L13+L14+L15+L17+L20+L28+L29+L30+L31</f>
        <v>1410502.5419754027</v>
      </c>
      <c r="M33" s="22">
        <f t="shared" si="26"/>
        <v>1458577.9289024305</v>
      </c>
      <c r="N33" s="22">
        <f t="shared" ref="N33" si="27">N6+N11+N13+N14+N15+N17+N20+N28+N29+N30+N31</f>
        <v>1505245.3968592724</v>
      </c>
      <c r="O33" s="22">
        <f t="shared" ref="O33" si="28">O6+O11+O13+O14+O15+O17+O20+O28+O29+O30+O31</f>
        <v>1713245.347448156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13"/>
      <c r="AQ33" s="13"/>
      <c r="AR33" s="13"/>
      <c r="AS33" s="13"/>
      <c r="AT33" s="13"/>
      <c r="AU33" s="13"/>
      <c r="AV33" s="13"/>
      <c r="AW33" s="13"/>
      <c r="AX33" s="13"/>
      <c r="AY33" s="13"/>
      <c r="AZ33" s="13"/>
      <c r="BA33" s="13"/>
      <c r="BB33" s="13"/>
      <c r="BC33" s="13"/>
      <c r="BD33" s="13"/>
      <c r="BE33" s="13"/>
      <c r="BF33" s="13"/>
      <c r="BG33" s="13"/>
      <c r="BH33" s="13"/>
      <c r="BI33" s="13"/>
      <c r="BJ33" s="13"/>
      <c r="BK33" s="13"/>
      <c r="BL33" s="13"/>
      <c r="BM33" s="13"/>
      <c r="BN33" s="13"/>
      <c r="BO33" s="13"/>
      <c r="BP33" s="13"/>
      <c r="BQ33" s="13"/>
      <c r="BR33" s="13"/>
      <c r="BS33" s="13"/>
      <c r="BT33" s="13"/>
      <c r="BU33" s="13"/>
      <c r="BV33" s="13"/>
      <c r="BW33" s="13"/>
      <c r="BX33" s="13"/>
      <c r="BY33" s="13"/>
      <c r="BZ33" s="13"/>
      <c r="CA33" s="13"/>
      <c r="CB33" s="13"/>
      <c r="CC33" s="13"/>
      <c r="CD33" s="13"/>
      <c r="CE33" s="13"/>
      <c r="CF33" s="13"/>
      <c r="CG33" s="13"/>
      <c r="CH33" s="13"/>
      <c r="CI33" s="13"/>
      <c r="CJ33" s="13"/>
      <c r="CK33" s="13"/>
      <c r="CL33" s="13"/>
      <c r="CM33" s="13"/>
      <c r="CN33" s="13"/>
      <c r="CO33" s="13"/>
      <c r="CP33" s="13"/>
      <c r="CQ33" s="13"/>
      <c r="CR33" s="13"/>
      <c r="CS33" s="13"/>
      <c r="CT33" s="13"/>
      <c r="CU33" s="13"/>
      <c r="CV33" s="13"/>
      <c r="CW33" s="13"/>
      <c r="CX33" s="13"/>
      <c r="CY33" s="13"/>
      <c r="CZ33" s="13"/>
      <c r="DA33" s="13"/>
      <c r="DB33" s="13"/>
      <c r="DC33" s="13"/>
      <c r="DD33" s="13"/>
      <c r="DE33" s="13"/>
      <c r="DF33" s="13"/>
      <c r="DG33" s="13"/>
      <c r="DH33" s="13"/>
      <c r="DI33" s="13"/>
      <c r="DJ33" s="13"/>
      <c r="DK33" s="13"/>
      <c r="DL33" s="13"/>
      <c r="DM33" s="13"/>
      <c r="DN33" s="13"/>
      <c r="DO33" s="13"/>
      <c r="DP33" s="13"/>
      <c r="DQ33" s="13"/>
      <c r="DR33" s="13"/>
      <c r="DS33" s="13"/>
      <c r="DT33" s="13"/>
      <c r="DU33" s="13"/>
      <c r="DV33" s="13"/>
      <c r="DW33" s="13"/>
      <c r="DX33" s="13"/>
      <c r="DY33" s="13"/>
      <c r="DZ33" s="13"/>
      <c r="EA33" s="13"/>
      <c r="EB33" s="13"/>
      <c r="EC33" s="13"/>
      <c r="ED33" s="13"/>
      <c r="EE33" s="13"/>
      <c r="EF33" s="13"/>
      <c r="EG33" s="13"/>
      <c r="EH33" s="13"/>
      <c r="EI33" s="13"/>
      <c r="EJ33" s="13"/>
      <c r="EK33" s="13"/>
      <c r="EL33" s="13"/>
      <c r="EM33" s="13"/>
      <c r="EN33" s="13"/>
      <c r="EO33" s="13"/>
      <c r="EP33" s="13"/>
      <c r="EQ33" s="13"/>
      <c r="ER33" s="13"/>
      <c r="ES33" s="13"/>
      <c r="ET33" s="13"/>
      <c r="EU33" s="13"/>
      <c r="EV33" s="13"/>
      <c r="EW33" s="13"/>
      <c r="EX33" s="13"/>
      <c r="EY33" s="13"/>
      <c r="EZ33" s="13"/>
      <c r="FA33" s="13"/>
      <c r="FB33" s="13"/>
      <c r="FC33" s="13"/>
      <c r="FD33" s="13"/>
      <c r="FE33" s="13"/>
      <c r="FF33" s="13"/>
      <c r="FG33" s="13"/>
      <c r="FH33" s="13"/>
      <c r="FI33" s="13"/>
      <c r="FJ33" s="13"/>
      <c r="FK33" s="13"/>
      <c r="FL33" s="13"/>
      <c r="FM33" s="13"/>
      <c r="FN33" s="13"/>
      <c r="FO33" s="13"/>
      <c r="FP33" s="13"/>
      <c r="FQ33" s="13"/>
      <c r="FR33" s="13"/>
      <c r="FS33" s="13"/>
      <c r="FT33" s="13"/>
      <c r="FU33" s="13"/>
      <c r="FV33" s="13"/>
      <c r="FW33" s="13"/>
      <c r="FX33" s="13"/>
      <c r="FY33" s="13"/>
      <c r="FZ33" s="13"/>
      <c r="GD33" s="15"/>
    </row>
    <row r="34" spans="1:186" s="15" customFormat="1" ht="15.75" x14ac:dyDescent="0.25">
      <c r="A34" s="40" t="s">
        <v>43</v>
      </c>
      <c r="B34" s="41" t="s">
        <v>25</v>
      </c>
      <c r="C34" s="31">
        <f>GSVA_const!C34</f>
        <v>38290</v>
      </c>
      <c r="D34" s="31">
        <f>GSVA_const!D34</f>
        <v>41238</v>
      </c>
      <c r="E34" s="31">
        <f>GSVA_const!E34</f>
        <v>43565</v>
      </c>
      <c r="F34" s="31">
        <f>GSVA_const!F34</f>
        <v>34095</v>
      </c>
      <c r="G34" s="31">
        <f>GSVA_const!G34</f>
        <v>50929</v>
      </c>
      <c r="H34" s="31">
        <f>GSVA_const!H34</f>
        <v>58683</v>
      </c>
      <c r="I34" s="31">
        <f>GSVA_const!I34</f>
        <v>70611</v>
      </c>
      <c r="J34" s="31">
        <f>GSVA_const!J34</f>
        <v>76868</v>
      </c>
      <c r="K34" s="31">
        <f>GSVA_const!K34</f>
        <v>96494</v>
      </c>
      <c r="L34" s="31">
        <f>GSVA_const!L34</f>
        <v>115652</v>
      </c>
      <c r="M34" s="31">
        <f>GSVA_const!M34</f>
        <v>123708</v>
      </c>
      <c r="N34" s="31">
        <f>GSVA_const!N34</f>
        <v>139790</v>
      </c>
      <c r="O34" s="31">
        <f>GSVA_const!O34</f>
        <v>159117</v>
      </c>
      <c r="P34" s="4"/>
      <c r="Q34" s="3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3"/>
      <c r="DD34" s="13"/>
      <c r="DE34" s="13"/>
      <c r="DF34" s="13"/>
      <c r="DG34" s="13"/>
      <c r="DH34" s="13"/>
      <c r="DI34" s="13"/>
      <c r="DJ34" s="13"/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3"/>
      <c r="DV34" s="12"/>
      <c r="DW34" s="12"/>
      <c r="DX34" s="12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</row>
    <row r="35" spans="1:186" s="15" customFormat="1" ht="15.75" x14ac:dyDescent="0.25">
      <c r="A35" s="40" t="s">
        <v>44</v>
      </c>
      <c r="B35" s="41" t="s">
        <v>24</v>
      </c>
      <c r="C35" s="31">
        <f>GSVA_const!C35</f>
        <v>27290</v>
      </c>
      <c r="D35" s="31">
        <f>GSVA_const!D35</f>
        <v>31151</v>
      </c>
      <c r="E35" s="31">
        <f>GSVA_const!E35</f>
        <v>27049</v>
      </c>
      <c r="F35" s="31">
        <f>GSVA_const!F35</f>
        <v>23940</v>
      </c>
      <c r="G35" s="31">
        <f>GSVA_const!G35</f>
        <v>29670</v>
      </c>
      <c r="H35" s="31">
        <f>GSVA_const!H35</f>
        <v>18782</v>
      </c>
      <c r="I35" s="31">
        <f>GSVA_const!I35</f>
        <v>17416</v>
      </c>
      <c r="J35" s="31">
        <f>GSVA_const!J35</f>
        <v>31150</v>
      </c>
      <c r="K35" s="31">
        <f>GSVA_const!K35</f>
        <v>15756</v>
      </c>
      <c r="L35" s="31">
        <f>GSVA_const!L35</f>
        <v>29629</v>
      </c>
      <c r="M35" s="31">
        <f>GSVA_const!M35</f>
        <v>43573</v>
      </c>
      <c r="N35" s="31">
        <f>GSVA_const!N35</f>
        <v>42017</v>
      </c>
      <c r="O35" s="31">
        <f>GSVA_const!O35</f>
        <v>43869</v>
      </c>
      <c r="P35" s="4"/>
      <c r="Q35" s="3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3"/>
      <c r="DD35" s="13"/>
      <c r="DE35" s="13"/>
      <c r="DF35" s="13"/>
      <c r="DG35" s="13"/>
      <c r="DH35" s="13"/>
      <c r="DI35" s="13"/>
      <c r="DJ35" s="13"/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3"/>
      <c r="DV35" s="12"/>
      <c r="DW35" s="12"/>
      <c r="DX35" s="12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</row>
    <row r="36" spans="1:186" s="15" customFormat="1" ht="15.75" x14ac:dyDescent="0.25">
      <c r="A36" s="40" t="s">
        <v>45</v>
      </c>
      <c r="B36" s="41" t="s">
        <v>63</v>
      </c>
      <c r="C36" s="31">
        <f>C33+C34-C35</f>
        <v>1055427.186868489</v>
      </c>
      <c r="D36" s="31">
        <f t="shared" ref="D36:L36" si="29">D33+D34-D35</f>
        <v>1116301.6286694789</v>
      </c>
      <c r="E36" s="31">
        <f t="shared" si="29"/>
        <v>1192317.5259965265</v>
      </c>
      <c r="F36" s="31">
        <f t="shared" si="29"/>
        <v>1240640.9135854593</v>
      </c>
      <c r="G36" s="31">
        <f t="shared" si="29"/>
        <v>1259969.8641402179</v>
      </c>
      <c r="H36" s="31">
        <f t="shared" si="29"/>
        <v>1348789.3793493633</v>
      </c>
      <c r="I36" s="31">
        <f t="shared" si="29"/>
        <v>1417779.498574991</v>
      </c>
      <c r="J36" s="31">
        <f t="shared" si="29"/>
        <v>1505470.2935242434</v>
      </c>
      <c r="K36" s="31">
        <f t="shared" si="29"/>
        <v>1585324.5957043341</v>
      </c>
      <c r="L36" s="31">
        <f t="shared" si="29"/>
        <v>1496525.5419754027</v>
      </c>
      <c r="M36" s="31">
        <f t="shared" ref="M36" si="30">M33+M34-M35</f>
        <v>1538712.9289024305</v>
      </c>
      <c r="N36" s="31">
        <f t="shared" ref="N36" si="31">N33+N34-N35</f>
        <v>1603018.3968592724</v>
      </c>
      <c r="O36" s="31">
        <f t="shared" ref="O36" si="32">O33+O34-O35</f>
        <v>1828493.347448156</v>
      </c>
      <c r="P36" s="4"/>
      <c r="Q36" s="3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2"/>
      <c r="DW36" s="12"/>
      <c r="DX36" s="12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</row>
    <row r="37" spans="1:186" s="15" customFormat="1" ht="15.75" x14ac:dyDescent="0.25">
      <c r="A37" s="40" t="s">
        <v>46</v>
      </c>
      <c r="B37" s="41" t="s">
        <v>42</v>
      </c>
      <c r="C37" s="31">
        <f>GSVA_cur!C37</f>
        <v>19910</v>
      </c>
      <c r="D37" s="31">
        <f>GSVA_cur!D37</f>
        <v>20120</v>
      </c>
      <c r="E37" s="31">
        <f>GSVA_cur!E37</f>
        <v>20340</v>
      </c>
      <c r="F37" s="31">
        <f>GSVA_cur!F37</f>
        <v>20550</v>
      </c>
      <c r="G37" s="31">
        <f>GSVA_cur!G37</f>
        <v>20770</v>
      </c>
      <c r="H37" s="31">
        <f>GSVA_cur!H37</f>
        <v>20990</v>
      </c>
      <c r="I37" s="31">
        <f>GSVA_cur!I37</f>
        <v>21220</v>
      </c>
      <c r="J37" s="31">
        <f>GSVA_cur!J37</f>
        <v>21440</v>
      </c>
      <c r="K37" s="31">
        <f>GSVA_cur!K37</f>
        <v>21610</v>
      </c>
      <c r="L37" s="31">
        <f>GSVA_cur!L37</f>
        <v>21920</v>
      </c>
      <c r="M37" s="31">
        <f>GSVA_cur!M37</f>
        <v>22130</v>
      </c>
      <c r="N37" s="31">
        <f>GSVA_cur!N37</f>
        <v>22330</v>
      </c>
      <c r="O37" s="31">
        <f>GSVA_cur!O37</f>
        <v>22530</v>
      </c>
      <c r="P37" s="2"/>
      <c r="Q37" s="1"/>
      <c r="R37" s="1"/>
      <c r="S37" s="1"/>
      <c r="T37" s="1"/>
      <c r="U37" s="1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DC37" s="14"/>
      <c r="DD37" s="14"/>
      <c r="DE37" s="14"/>
      <c r="DF37" s="14"/>
      <c r="DG37" s="14"/>
      <c r="DH37" s="14"/>
      <c r="DI37" s="14"/>
      <c r="DJ37" s="14"/>
      <c r="DK37" s="14"/>
      <c r="DL37" s="14"/>
      <c r="DM37" s="14"/>
      <c r="DN37" s="14"/>
      <c r="DO37" s="14"/>
      <c r="DP37" s="14"/>
      <c r="DQ37" s="14"/>
      <c r="DR37" s="14"/>
      <c r="DS37" s="14"/>
      <c r="DT37" s="14"/>
      <c r="DU37" s="14"/>
    </row>
    <row r="38" spans="1:186" s="15" customFormat="1" ht="15.75" x14ac:dyDescent="0.25">
      <c r="A38" s="40" t="s">
        <v>47</v>
      </c>
      <c r="B38" s="41" t="s">
        <v>64</v>
      </c>
      <c r="C38" s="31">
        <f>C36/C37*1000</f>
        <v>53009.903911024063</v>
      </c>
      <c r="D38" s="31">
        <f t="shared" ref="D38:L38" si="33">D36/D37*1000</f>
        <v>55482.188303652038</v>
      </c>
      <c r="E38" s="31">
        <f t="shared" si="33"/>
        <v>58619.347394126176</v>
      </c>
      <c r="F38" s="31">
        <f t="shared" si="33"/>
        <v>60371.820612431118</v>
      </c>
      <c r="G38" s="31">
        <f t="shared" si="33"/>
        <v>60662.968904199224</v>
      </c>
      <c r="H38" s="31">
        <f t="shared" si="33"/>
        <v>64258.665047611401</v>
      </c>
      <c r="I38" s="31">
        <f t="shared" si="33"/>
        <v>66813.359970546226</v>
      </c>
      <c r="J38" s="31">
        <f t="shared" si="33"/>
        <v>70217.830854675529</v>
      </c>
      <c r="K38" s="31">
        <f t="shared" si="33"/>
        <v>73360.693924309773</v>
      </c>
      <c r="L38" s="31">
        <f t="shared" si="33"/>
        <v>68272.150637564002</v>
      </c>
      <c r="M38" s="31">
        <f t="shared" ref="M38" si="34">M36/M37*1000</f>
        <v>69530.633931424789</v>
      </c>
      <c r="N38" s="31">
        <f t="shared" ref="N38" si="35">N36/N37*1000</f>
        <v>71787.657718731411</v>
      </c>
      <c r="O38" s="31">
        <f t="shared" ref="O38" si="36">O36/O37*1000</f>
        <v>81158.160117539097</v>
      </c>
      <c r="P38" s="2"/>
      <c r="Q38" s="3"/>
      <c r="R38" s="3"/>
      <c r="S38" s="3"/>
      <c r="T38" s="3"/>
      <c r="U38" s="3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BV38" s="12"/>
      <c r="BW38" s="12"/>
      <c r="BX38" s="12"/>
      <c r="BY38" s="12"/>
      <c r="DC38" s="14"/>
      <c r="DD38" s="14"/>
      <c r="DE38" s="14"/>
      <c r="DF38" s="14"/>
      <c r="DG38" s="14"/>
      <c r="DH38" s="14"/>
      <c r="DI38" s="14"/>
      <c r="DJ38" s="14"/>
      <c r="DK38" s="14"/>
      <c r="DL38" s="14"/>
      <c r="DM38" s="14"/>
      <c r="DN38" s="14"/>
      <c r="DO38" s="14"/>
      <c r="DP38" s="14"/>
      <c r="DQ38" s="14"/>
      <c r="DR38" s="14"/>
      <c r="DS38" s="14"/>
      <c r="DT38" s="14"/>
      <c r="DU38" s="14"/>
    </row>
    <row r="39" spans="1:186" x14ac:dyDescent="0.25">
      <c r="A39" s="2" t="s">
        <v>75</v>
      </c>
      <c r="P39" s="2"/>
      <c r="Q39" s="1"/>
      <c r="S39" s="2"/>
      <c r="X39" s="2"/>
      <c r="AD39" s="2"/>
      <c r="AI39" s="2"/>
      <c r="AL39" s="2"/>
      <c r="AQ39" s="2"/>
      <c r="AT39" s="2"/>
      <c r="DC39" s="1"/>
      <c r="DD39" s="1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</row>
    <row r="40" spans="1:186" s="15" customFormat="1" x14ac:dyDescent="0.25">
      <c r="A40" s="2"/>
      <c r="B40" s="1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CN40" s="14"/>
      <c r="CO40" s="14"/>
      <c r="CP40" s="14"/>
      <c r="CQ40" s="14"/>
      <c r="CR40" s="14"/>
      <c r="CS40" s="14"/>
      <c r="CT40" s="14"/>
      <c r="CU40" s="14"/>
      <c r="CV40" s="14"/>
      <c r="CW40" s="14"/>
      <c r="CX40" s="14"/>
      <c r="CY40" s="14"/>
      <c r="CZ40" s="14"/>
      <c r="DA40" s="14"/>
      <c r="DB40" s="14"/>
      <c r="DC40" s="14"/>
      <c r="DD40" s="14"/>
      <c r="DE40" s="14"/>
      <c r="DF40" s="14"/>
    </row>
    <row r="41" spans="1:186" s="15" customFormat="1" x14ac:dyDescent="0.25">
      <c r="A41" s="2"/>
      <c r="B41" s="1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CN41" s="14"/>
      <c r="CO41" s="14"/>
      <c r="CP41" s="14"/>
      <c r="CQ41" s="14"/>
      <c r="CR41" s="14"/>
      <c r="CS41" s="14"/>
      <c r="CT41" s="14"/>
      <c r="CU41" s="14"/>
      <c r="CV41" s="14"/>
      <c r="CW41" s="14"/>
      <c r="CX41" s="14"/>
      <c r="CY41" s="14"/>
      <c r="CZ41" s="14"/>
      <c r="DA41" s="14"/>
      <c r="DB41" s="14"/>
      <c r="DC41" s="14"/>
      <c r="DD41" s="14"/>
      <c r="DE41" s="14"/>
      <c r="DF41" s="14"/>
    </row>
    <row r="42" spans="1:186" x14ac:dyDescent="0.25">
      <c r="B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D42" s="2"/>
      <c r="AI42" s="2"/>
      <c r="AL42" s="2"/>
      <c r="AQ42" s="2"/>
      <c r="AT42" s="2"/>
      <c r="CN42" s="1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</row>
    <row r="43" spans="1:186" x14ac:dyDescent="0.25">
      <c r="B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D43" s="2"/>
      <c r="AI43" s="2"/>
      <c r="AL43" s="2"/>
      <c r="AQ43" s="2"/>
      <c r="AT43" s="2"/>
      <c r="CN43" s="1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</row>
    <row r="44" spans="1:186" s="15" customFormat="1" x14ac:dyDescent="0.25">
      <c r="A44" s="2"/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CN44" s="14"/>
      <c r="CO44" s="14"/>
      <c r="CP44" s="14"/>
      <c r="CQ44" s="14"/>
      <c r="CR44" s="14"/>
      <c r="CS44" s="14"/>
      <c r="CT44" s="14"/>
      <c r="CU44" s="14"/>
      <c r="CV44" s="14"/>
      <c r="CW44" s="14"/>
      <c r="CX44" s="14"/>
      <c r="CY44" s="14"/>
      <c r="CZ44" s="14"/>
      <c r="DA44" s="14"/>
      <c r="DB44" s="14"/>
      <c r="DC44" s="14"/>
      <c r="DD44" s="14"/>
      <c r="DE44" s="14"/>
      <c r="DF44" s="14"/>
    </row>
    <row r="45" spans="1:186" s="15" customFormat="1" x14ac:dyDescent="0.25">
      <c r="A45" s="2"/>
      <c r="B45" s="1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CN45" s="14"/>
      <c r="CO45" s="14"/>
      <c r="CP45" s="14"/>
      <c r="CQ45" s="14"/>
      <c r="CR45" s="14"/>
      <c r="CS45" s="14"/>
      <c r="CT45" s="14"/>
      <c r="CU45" s="14"/>
      <c r="CV45" s="14"/>
      <c r="CW45" s="14"/>
      <c r="CX45" s="14"/>
      <c r="CY45" s="14"/>
      <c r="CZ45" s="14"/>
      <c r="DA45" s="14"/>
      <c r="DB45" s="14"/>
      <c r="DC45" s="14"/>
      <c r="DD45" s="14"/>
      <c r="DE45" s="14"/>
      <c r="DF45" s="14"/>
    </row>
    <row r="46" spans="1:186" s="15" customFormat="1" x14ac:dyDescent="0.25">
      <c r="A46" s="2"/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CN46" s="14"/>
      <c r="CO46" s="14"/>
      <c r="CP46" s="14"/>
      <c r="CQ46" s="14"/>
      <c r="CR46" s="14"/>
      <c r="CS46" s="14"/>
      <c r="CT46" s="14"/>
      <c r="CU46" s="14"/>
      <c r="CV46" s="14"/>
      <c r="CW46" s="14"/>
      <c r="CX46" s="14"/>
      <c r="CY46" s="14"/>
      <c r="CZ46" s="14"/>
      <c r="DA46" s="14"/>
      <c r="DB46" s="14"/>
      <c r="DC46" s="14"/>
      <c r="DD46" s="14"/>
      <c r="DE46" s="14"/>
      <c r="DF46" s="14"/>
    </row>
    <row r="47" spans="1:186" x14ac:dyDescent="0.25">
      <c r="B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D47" s="2"/>
      <c r="AI47" s="2"/>
      <c r="AL47" s="2"/>
      <c r="AQ47" s="2"/>
      <c r="AT47" s="2"/>
      <c r="CN47" s="1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</row>
    <row r="48" spans="1:186" x14ac:dyDescent="0.25">
      <c r="A48" s="1"/>
      <c r="F48" s="1"/>
      <c r="G48" s="2"/>
      <c r="H48" s="2"/>
      <c r="I48" s="2"/>
      <c r="J48" s="2"/>
      <c r="K48" s="2"/>
      <c r="M48" s="2"/>
      <c r="N48" s="2"/>
      <c r="O48" s="2"/>
      <c r="P48" s="2"/>
      <c r="Q48" s="1"/>
      <c r="S48" s="2"/>
      <c r="T48" s="1"/>
      <c r="X48" s="2"/>
      <c r="Y48" s="1"/>
      <c r="AB48" s="1"/>
      <c r="AD48" s="2"/>
      <c r="AI48" s="2"/>
      <c r="AL48" s="2"/>
      <c r="AQ48" s="2"/>
      <c r="AT48" s="2"/>
      <c r="DN48" s="1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</row>
    <row r="49" spans="1:154" x14ac:dyDescent="0.25">
      <c r="A49" s="1"/>
      <c r="F49" s="1"/>
      <c r="G49" s="2"/>
      <c r="H49" s="2"/>
      <c r="I49" s="2"/>
      <c r="J49" s="2"/>
      <c r="K49" s="2"/>
      <c r="M49" s="2"/>
      <c r="N49" s="2"/>
      <c r="O49" s="2"/>
      <c r="P49" s="2"/>
      <c r="Q49" s="1"/>
      <c r="S49" s="2"/>
      <c r="T49" s="1"/>
      <c r="X49" s="2"/>
      <c r="Y49" s="1"/>
      <c r="AB49" s="1"/>
      <c r="AD49" s="2"/>
      <c r="AI49" s="2"/>
      <c r="AL49" s="2"/>
      <c r="AQ49" s="2"/>
      <c r="AT49" s="2"/>
      <c r="DN49" s="1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</row>
    <row r="50" spans="1:154" x14ac:dyDescent="0.25">
      <c r="A50" s="1"/>
      <c r="F50" s="1"/>
      <c r="G50" s="2"/>
      <c r="H50" s="2"/>
      <c r="I50" s="2"/>
      <c r="J50" s="2"/>
      <c r="K50" s="2"/>
      <c r="M50" s="2"/>
      <c r="N50" s="2"/>
      <c r="O50" s="2"/>
      <c r="P50" s="2"/>
      <c r="Q50" s="1"/>
      <c r="S50" s="2"/>
      <c r="T50" s="1"/>
      <c r="X50" s="2"/>
      <c r="Y50" s="1"/>
      <c r="AB50" s="1"/>
      <c r="AD50" s="2"/>
      <c r="AI50" s="2"/>
      <c r="AL50" s="2"/>
      <c r="AQ50" s="2"/>
      <c r="AT50" s="2"/>
      <c r="DN50" s="1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</row>
    <row r="51" spans="1:154" x14ac:dyDescent="0.25">
      <c r="A51" s="1"/>
      <c r="F51" s="1"/>
      <c r="G51" s="2"/>
      <c r="H51" s="2"/>
      <c r="I51" s="2"/>
      <c r="J51" s="2"/>
      <c r="K51" s="2"/>
      <c r="M51" s="2"/>
      <c r="N51" s="2"/>
      <c r="O51" s="2"/>
      <c r="P51" s="2"/>
      <c r="Q51" s="1"/>
      <c r="S51" s="2"/>
      <c r="T51" s="1"/>
      <c r="X51" s="2"/>
      <c r="Y51" s="1"/>
      <c r="AB51" s="1"/>
      <c r="AD51" s="2"/>
      <c r="AI51" s="2"/>
      <c r="AL51" s="2"/>
      <c r="AQ51" s="2"/>
      <c r="AT51" s="2"/>
      <c r="DN51" s="1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</row>
    <row r="52" spans="1:154" x14ac:dyDescent="0.25">
      <c r="A52" s="1"/>
      <c r="F52" s="1"/>
      <c r="G52" s="2"/>
      <c r="H52" s="2"/>
      <c r="I52" s="2"/>
      <c r="J52" s="2"/>
      <c r="K52" s="2"/>
      <c r="M52" s="2"/>
      <c r="N52" s="2"/>
      <c r="O52" s="2"/>
      <c r="P52" s="2"/>
      <c r="Q52" s="1"/>
      <c r="S52" s="2"/>
      <c r="T52" s="1"/>
      <c r="X52" s="2"/>
      <c r="Y52" s="1"/>
      <c r="AB52" s="1"/>
      <c r="AD52" s="2"/>
      <c r="AI52" s="2"/>
      <c r="AL52" s="2"/>
      <c r="AQ52" s="2"/>
      <c r="AT52" s="2"/>
      <c r="DN52" s="1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</row>
    <row r="53" spans="1:154" x14ac:dyDescent="0.25">
      <c r="A53" s="1"/>
      <c r="F53" s="1"/>
      <c r="G53" s="2"/>
      <c r="H53" s="2"/>
      <c r="I53" s="2"/>
      <c r="J53" s="2"/>
      <c r="K53" s="2"/>
      <c r="M53" s="2"/>
      <c r="N53" s="2"/>
      <c r="O53" s="2"/>
      <c r="P53" s="2"/>
      <c r="Q53" s="1"/>
      <c r="S53" s="2"/>
      <c r="T53" s="1"/>
      <c r="X53" s="2"/>
      <c r="Y53" s="1"/>
      <c r="AB53" s="1"/>
      <c r="AD53" s="2"/>
      <c r="AI53" s="2"/>
      <c r="AL53" s="2"/>
      <c r="AQ53" s="2"/>
      <c r="AT53" s="2"/>
      <c r="DN53" s="1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</row>
    <row r="54" spans="1:154" x14ac:dyDescent="0.25">
      <c r="A54" s="1"/>
      <c r="F54" s="1"/>
      <c r="G54" s="2"/>
      <c r="H54" s="2"/>
      <c r="I54" s="2"/>
      <c r="J54" s="2"/>
      <c r="K54" s="2"/>
      <c r="M54" s="2"/>
      <c r="N54" s="2"/>
      <c r="O54" s="2"/>
      <c r="P54" s="2"/>
      <c r="Q54" s="1"/>
      <c r="S54" s="2"/>
      <c r="T54" s="1"/>
      <c r="X54" s="2"/>
      <c r="Y54" s="1"/>
      <c r="AB54" s="1"/>
      <c r="AD54" s="2"/>
      <c r="AI54" s="2"/>
      <c r="AL54" s="2"/>
      <c r="AQ54" s="2"/>
      <c r="AT54" s="2"/>
      <c r="DN54" s="1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</row>
    <row r="55" spans="1:154" x14ac:dyDescent="0.25">
      <c r="A55" s="1"/>
      <c r="F55" s="1"/>
      <c r="G55" s="2"/>
      <c r="H55" s="2"/>
      <c r="I55" s="2"/>
      <c r="J55" s="2"/>
      <c r="K55" s="2"/>
      <c r="M55" s="2"/>
      <c r="N55" s="2"/>
      <c r="O55" s="2"/>
      <c r="P55" s="2"/>
      <c r="Q55" s="1"/>
      <c r="S55" s="2"/>
      <c r="T55" s="1"/>
      <c r="X55" s="2"/>
      <c r="Y55" s="1"/>
      <c r="AB55" s="1"/>
      <c r="AD55" s="2"/>
      <c r="AI55" s="2"/>
      <c r="AL55" s="2"/>
      <c r="AQ55" s="2"/>
      <c r="AT55" s="2"/>
      <c r="DN55" s="1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</row>
    <row r="56" spans="1:154" x14ac:dyDescent="0.25">
      <c r="A56" s="1"/>
      <c r="F56" s="1"/>
      <c r="G56" s="2"/>
      <c r="H56" s="2"/>
      <c r="I56" s="2"/>
      <c r="J56" s="2"/>
      <c r="K56" s="2"/>
      <c r="M56" s="2"/>
      <c r="N56" s="2"/>
      <c r="O56" s="2"/>
      <c r="P56" s="2"/>
      <c r="Q56" s="1"/>
      <c r="S56" s="2"/>
      <c r="T56" s="1"/>
      <c r="X56" s="2"/>
      <c r="Y56" s="1"/>
      <c r="AB56" s="1"/>
      <c r="AD56" s="2"/>
      <c r="AI56" s="2"/>
      <c r="AL56" s="2"/>
      <c r="AQ56" s="2"/>
      <c r="AT56" s="2"/>
      <c r="DN56" s="1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</row>
    <row r="57" spans="1:154" x14ac:dyDescent="0.25">
      <c r="A57" s="1"/>
      <c r="F57" s="1"/>
      <c r="G57" s="2"/>
      <c r="H57" s="2"/>
      <c r="I57" s="2"/>
      <c r="J57" s="2"/>
      <c r="K57" s="2"/>
      <c r="M57" s="2"/>
      <c r="N57" s="2"/>
      <c r="O57" s="2"/>
      <c r="P57" s="2"/>
      <c r="Q57" s="1"/>
      <c r="S57" s="2"/>
      <c r="T57" s="1"/>
      <c r="X57" s="2"/>
      <c r="Y57" s="1"/>
      <c r="AB57" s="1"/>
      <c r="AD57" s="2"/>
      <c r="AI57" s="2"/>
      <c r="AL57" s="2"/>
      <c r="AQ57" s="2"/>
      <c r="AT57" s="2"/>
      <c r="DN57" s="1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</row>
    <row r="58" spans="1:154" x14ac:dyDescent="0.25">
      <c r="A58" s="1"/>
      <c r="F58" s="1"/>
      <c r="G58" s="2"/>
      <c r="H58" s="2"/>
      <c r="I58" s="2"/>
      <c r="J58" s="2"/>
      <c r="K58" s="2"/>
      <c r="M58" s="2"/>
      <c r="N58" s="2"/>
      <c r="O58" s="2"/>
      <c r="P58" s="2"/>
      <c r="Q58" s="1"/>
      <c r="S58" s="2"/>
      <c r="T58" s="1"/>
      <c r="X58" s="2"/>
      <c r="Y58" s="1"/>
      <c r="AB58" s="1"/>
      <c r="AD58" s="2"/>
      <c r="AI58" s="2"/>
      <c r="AL58" s="2"/>
      <c r="AQ58" s="2"/>
      <c r="AT58" s="2"/>
      <c r="DN58" s="1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</row>
    <row r="59" spans="1:154" x14ac:dyDescent="0.25">
      <c r="A59" s="1"/>
      <c r="F59" s="1"/>
      <c r="G59" s="2"/>
      <c r="H59" s="2"/>
      <c r="I59" s="2"/>
      <c r="J59" s="2"/>
      <c r="K59" s="2"/>
      <c r="M59" s="2"/>
      <c r="N59" s="2"/>
      <c r="O59" s="2"/>
      <c r="P59" s="2"/>
      <c r="Q59" s="1"/>
      <c r="S59" s="2"/>
      <c r="T59" s="1"/>
      <c r="X59" s="2"/>
      <c r="Y59" s="1"/>
      <c r="AB59" s="1"/>
      <c r="AD59" s="2"/>
      <c r="AI59" s="2"/>
      <c r="AL59" s="2"/>
      <c r="AQ59" s="2"/>
      <c r="AT59" s="2"/>
      <c r="DN59" s="1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</row>
    <row r="60" spans="1:154" x14ac:dyDescent="0.25">
      <c r="A60" s="1"/>
      <c r="F60" s="1"/>
      <c r="G60" s="2"/>
      <c r="H60" s="2"/>
      <c r="I60" s="2"/>
      <c r="J60" s="2"/>
      <c r="K60" s="2"/>
      <c r="M60" s="2"/>
      <c r="N60" s="2"/>
      <c r="O60" s="2"/>
      <c r="P60" s="2"/>
      <c r="Q60" s="1"/>
      <c r="S60" s="2"/>
      <c r="T60" s="1"/>
      <c r="X60" s="2"/>
      <c r="Y60" s="1"/>
      <c r="AB60" s="1"/>
      <c r="AD60" s="2"/>
      <c r="AI60" s="2"/>
      <c r="AL60" s="2"/>
      <c r="AQ60" s="2"/>
      <c r="AT60" s="2"/>
      <c r="DN60" s="1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</row>
    <row r="61" spans="1:154" x14ac:dyDescent="0.25">
      <c r="A61" s="1"/>
      <c r="F61" s="1"/>
      <c r="G61" s="2"/>
      <c r="H61" s="2"/>
      <c r="I61" s="2"/>
      <c r="J61" s="2"/>
      <c r="K61" s="2"/>
      <c r="M61" s="2"/>
      <c r="N61" s="2"/>
      <c r="O61" s="2"/>
      <c r="P61" s="2"/>
      <c r="Q61" s="1"/>
      <c r="S61" s="2"/>
      <c r="T61" s="1"/>
      <c r="X61" s="2"/>
      <c r="Y61" s="1"/>
      <c r="AB61" s="1"/>
      <c r="AD61" s="2"/>
      <c r="AI61" s="2"/>
      <c r="AL61" s="2"/>
      <c r="AQ61" s="2"/>
      <c r="AT61" s="2"/>
      <c r="DN61" s="1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</row>
    <row r="62" spans="1:154" x14ac:dyDescent="0.25">
      <c r="A62" s="1"/>
      <c r="F62" s="1"/>
      <c r="G62" s="2"/>
      <c r="H62" s="2"/>
      <c r="I62" s="2"/>
      <c r="J62" s="2"/>
      <c r="K62" s="2"/>
      <c r="M62" s="2"/>
      <c r="N62" s="2"/>
      <c r="O62" s="2"/>
      <c r="P62" s="2"/>
      <c r="Q62" s="1"/>
      <c r="S62" s="2"/>
      <c r="T62" s="1"/>
      <c r="X62" s="2"/>
      <c r="Y62" s="1"/>
      <c r="AB62" s="1"/>
      <c r="AD62" s="2"/>
      <c r="AI62" s="2"/>
      <c r="AL62" s="2"/>
      <c r="AQ62" s="2"/>
      <c r="AT62" s="2"/>
      <c r="DN62" s="1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</row>
    <row r="63" spans="1:154" x14ac:dyDescent="0.25">
      <c r="A63" s="1"/>
      <c r="F63" s="1"/>
      <c r="G63" s="2"/>
      <c r="H63" s="2"/>
      <c r="I63" s="2"/>
      <c r="J63" s="2"/>
      <c r="K63" s="2"/>
      <c r="M63" s="2"/>
      <c r="N63" s="2"/>
      <c r="O63" s="2"/>
      <c r="P63" s="2"/>
      <c r="Q63" s="1"/>
      <c r="S63" s="2"/>
      <c r="T63" s="1"/>
      <c r="X63" s="2"/>
      <c r="Y63" s="1"/>
      <c r="AB63" s="1"/>
      <c r="AD63" s="2"/>
      <c r="AI63" s="2"/>
      <c r="AL63" s="2"/>
      <c r="AQ63" s="2"/>
      <c r="AT63" s="2"/>
      <c r="DN63" s="1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</row>
    <row r="64" spans="1:154" x14ac:dyDescent="0.25">
      <c r="A64" s="1"/>
      <c r="F64" s="1"/>
      <c r="G64" s="2"/>
      <c r="H64" s="2"/>
      <c r="I64" s="2"/>
      <c r="J64" s="2"/>
      <c r="K64" s="2"/>
      <c r="M64" s="2"/>
      <c r="N64" s="2"/>
      <c r="O64" s="2"/>
      <c r="P64" s="2"/>
      <c r="Q64" s="1"/>
      <c r="S64" s="2"/>
      <c r="T64" s="1"/>
      <c r="X64" s="2"/>
      <c r="Y64" s="1"/>
      <c r="AB64" s="1"/>
      <c r="AD64" s="2"/>
      <c r="AI64" s="2"/>
      <c r="AL64" s="2"/>
      <c r="AQ64" s="2"/>
      <c r="AT64" s="2"/>
      <c r="DN64" s="1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</row>
    <row r="65" spans="1:154" x14ac:dyDescent="0.25">
      <c r="A65" s="1"/>
      <c r="F65" s="1"/>
      <c r="G65" s="2"/>
      <c r="H65" s="2"/>
      <c r="I65" s="2"/>
      <c r="J65" s="2"/>
      <c r="K65" s="2"/>
      <c r="M65" s="2"/>
      <c r="N65" s="2"/>
      <c r="O65" s="2"/>
      <c r="P65" s="2"/>
      <c r="Q65" s="1"/>
      <c r="S65" s="2"/>
      <c r="T65" s="1"/>
      <c r="X65" s="2"/>
      <c r="Y65" s="1"/>
      <c r="AB65" s="1"/>
      <c r="AD65" s="2"/>
      <c r="AI65" s="2"/>
      <c r="AL65" s="2"/>
      <c r="AQ65" s="2"/>
      <c r="AT65" s="2"/>
      <c r="DN65" s="1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</row>
    <row r="66" spans="1:154" x14ac:dyDescent="0.25">
      <c r="A66" s="1"/>
      <c r="F66" s="1"/>
      <c r="G66" s="2"/>
      <c r="H66" s="2"/>
      <c r="I66" s="2"/>
      <c r="J66" s="2"/>
      <c r="K66" s="2"/>
      <c r="M66" s="2"/>
      <c r="N66" s="2"/>
      <c r="O66" s="2"/>
      <c r="P66" s="2"/>
      <c r="Q66" s="1"/>
      <c r="S66" s="2"/>
      <c r="T66" s="1"/>
      <c r="X66" s="2"/>
      <c r="Y66" s="1"/>
      <c r="AB66" s="1"/>
      <c r="AD66" s="2"/>
      <c r="AI66" s="2"/>
      <c r="AL66" s="2"/>
      <c r="AQ66" s="2"/>
      <c r="AT66" s="2"/>
      <c r="DN66" s="1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</row>
    <row r="67" spans="1:154" x14ac:dyDescent="0.25">
      <c r="A67" s="1"/>
      <c r="F67" s="1"/>
      <c r="G67" s="2"/>
      <c r="H67" s="2"/>
      <c r="I67" s="2"/>
      <c r="J67" s="2"/>
      <c r="K67" s="2"/>
      <c r="M67" s="2"/>
      <c r="N67" s="2"/>
      <c r="O67" s="2"/>
      <c r="P67" s="2"/>
      <c r="Q67" s="1"/>
      <c r="S67" s="2"/>
      <c r="T67" s="1"/>
      <c r="X67" s="2"/>
      <c r="Y67" s="1"/>
      <c r="AB67" s="1"/>
      <c r="AD67" s="2"/>
      <c r="AI67" s="2"/>
      <c r="AL67" s="2"/>
      <c r="AQ67" s="2"/>
      <c r="AT67" s="2"/>
      <c r="DN67" s="1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</row>
    <row r="68" spans="1:154" x14ac:dyDescent="0.25">
      <c r="A68" s="1"/>
      <c r="F68" s="1"/>
      <c r="G68" s="2"/>
      <c r="H68" s="2"/>
      <c r="I68" s="2"/>
      <c r="J68" s="2"/>
      <c r="K68" s="2"/>
      <c r="M68" s="2"/>
      <c r="N68" s="2"/>
      <c r="O68" s="2"/>
      <c r="P68" s="2"/>
      <c r="Q68" s="1"/>
      <c r="S68" s="2"/>
      <c r="T68" s="1"/>
      <c r="X68" s="2"/>
      <c r="Y68" s="1"/>
      <c r="AB68" s="1"/>
      <c r="AD68" s="2"/>
      <c r="AI68" s="2"/>
      <c r="AL68" s="2"/>
      <c r="AQ68" s="2"/>
      <c r="AT68" s="2"/>
      <c r="DN68" s="1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</row>
    <row r="69" spans="1:154" x14ac:dyDescent="0.25">
      <c r="A69" s="1"/>
      <c r="F69" s="1"/>
      <c r="G69" s="2"/>
      <c r="H69" s="2"/>
      <c r="I69" s="2"/>
      <c r="J69" s="2"/>
      <c r="K69" s="2"/>
      <c r="M69" s="2"/>
      <c r="N69" s="2"/>
      <c r="O69" s="2"/>
      <c r="P69" s="2"/>
      <c r="Q69" s="1"/>
      <c r="S69" s="2"/>
      <c r="T69" s="1"/>
      <c r="X69" s="2"/>
      <c r="Y69" s="1"/>
      <c r="AB69" s="1"/>
      <c r="AD69" s="2"/>
      <c r="AI69" s="2"/>
      <c r="AL69" s="2"/>
      <c r="AQ69" s="2"/>
      <c r="AT69" s="2"/>
      <c r="DN69" s="1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</row>
    <row r="70" spans="1:154" x14ac:dyDescent="0.25">
      <c r="A70" s="1"/>
      <c r="F70" s="1"/>
      <c r="G70" s="2"/>
      <c r="H70" s="2"/>
      <c r="I70" s="2"/>
      <c r="J70" s="2"/>
      <c r="K70" s="2"/>
      <c r="M70" s="2"/>
      <c r="N70" s="2"/>
      <c r="O70" s="2"/>
      <c r="P70" s="2"/>
      <c r="Q70" s="1"/>
      <c r="S70" s="2"/>
      <c r="T70" s="1"/>
      <c r="X70" s="2"/>
      <c r="Y70" s="1"/>
      <c r="AB70" s="1"/>
      <c r="AD70" s="2"/>
      <c r="AI70" s="2"/>
      <c r="AL70" s="2"/>
      <c r="AQ70" s="2"/>
      <c r="AT70" s="2"/>
      <c r="DN70" s="1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</row>
    <row r="71" spans="1:154" x14ac:dyDescent="0.25">
      <c r="A71" s="1"/>
      <c r="F71" s="1"/>
      <c r="G71" s="2"/>
      <c r="H71" s="2"/>
      <c r="I71" s="2"/>
      <c r="J71" s="2"/>
      <c r="K71" s="2"/>
      <c r="M71" s="2"/>
      <c r="N71" s="2"/>
      <c r="O71" s="2"/>
      <c r="P71" s="2"/>
      <c r="Q71" s="1"/>
      <c r="S71" s="2"/>
      <c r="T71" s="1"/>
      <c r="X71" s="2"/>
      <c r="Y71" s="1"/>
      <c r="AB71" s="1"/>
      <c r="AD71" s="2"/>
      <c r="AI71" s="2"/>
      <c r="AL71" s="2"/>
      <c r="AQ71" s="2"/>
      <c r="AT71" s="2"/>
      <c r="DN71" s="1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</row>
    <row r="72" spans="1:154" x14ac:dyDescent="0.25">
      <c r="A72" s="1"/>
      <c r="F72" s="1"/>
      <c r="G72" s="2"/>
      <c r="H72" s="2"/>
      <c r="I72" s="2"/>
      <c r="J72" s="2"/>
      <c r="K72" s="2"/>
      <c r="M72" s="2"/>
      <c r="N72" s="2"/>
      <c r="O72" s="2"/>
      <c r="P72" s="2"/>
      <c r="Q72" s="1"/>
      <c r="S72" s="2"/>
      <c r="T72" s="1"/>
      <c r="X72" s="2"/>
      <c r="Y72" s="1"/>
      <c r="AB72" s="1"/>
      <c r="AD72" s="2"/>
      <c r="AI72" s="2"/>
      <c r="AL72" s="2"/>
      <c r="AQ72" s="2"/>
      <c r="AT72" s="2"/>
      <c r="DN72" s="1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</row>
    <row r="73" spans="1:154" x14ac:dyDescent="0.25">
      <c r="A73" s="1"/>
      <c r="F73" s="1"/>
      <c r="G73" s="2"/>
      <c r="H73" s="2"/>
      <c r="I73" s="2"/>
      <c r="J73" s="2"/>
      <c r="K73" s="2"/>
      <c r="M73" s="2"/>
      <c r="N73" s="2"/>
      <c r="O73" s="2"/>
      <c r="P73" s="2"/>
      <c r="Q73" s="1"/>
      <c r="S73" s="2"/>
      <c r="T73" s="1"/>
      <c r="X73" s="2"/>
      <c r="Y73" s="1"/>
      <c r="AB73" s="1"/>
      <c r="AD73" s="2"/>
      <c r="AI73" s="2"/>
      <c r="AL73" s="2"/>
      <c r="AQ73" s="2"/>
      <c r="AT73" s="2"/>
      <c r="DN73" s="1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</row>
    <row r="74" spans="1:154" x14ac:dyDescent="0.25">
      <c r="A74" s="1"/>
      <c r="F74" s="1"/>
      <c r="G74" s="2"/>
      <c r="H74" s="2"/>
      <c r="I74" s="2"/>
      <c r="J74" s="2"/>
      <c r="K74" s="2"/>
      <c r="M74" s="2"/>
      <c r="N74" s="2"/>
      <c r="O74" s="2"/>
      <c r="P74" s="2"/>
      <c r="Q74" s="1"/>
      <c r="S74" s="2"/>
      <c r="T74" s="1"/>
      <c r="X74" s="2"/>
      <c r="Y74" s="1"/>
      <c r="AB74" s="1"/>
      <c r="AD74" s="2"/>
      <c r="AI74" s="2"/>
      <c r="AL74" s="2"/>
      <c r="AQ74" s="2"/>
      <c r="AT74" s="2"/>
      <c r="DN74" s="1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</row>
    <row r="75" spans="1:154" x14ac:dyDescent="0.25">
      <c r="A75" s="1"/>
      <c r="F75" s="1"/>
      <c r="G75" s="2"/>
      <c r="H75" s="2"/>
      <c r="I75" s="2"/>
      <c r="J75" s="2"/>
      <c r="K75" s="2"/>
      <c r="M75" s="2"/>
      <c r="N75" s="2"/>
      <c r="O75" s="2"/>
      <c r="P75" s="2"/>
      <c r="Q75" s="1"/>
      <c r="S75" s="2"/>
      <c r="T75" s="1"/>
      <c r="X75" s="2"/>
      <c r="Y75" s="1"/>
      <c r="AB75" s="1"/>
      <c r="AD75" s="2"/>
      <c r="AI75" s="2"/>
      <c r="AL75" s="2"/>
      <c r="AQ75" s="2"/>
      <c r="AT75" s="2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</row>
    <row r="76" spans="1:154" x14ac:dyDescent="0.25">
      <c r="A76" s="1"/>
      <c r="F76" s="1"/>
      <c r="G76" s="2"/>
      <c r="H76" s="2"/>
      <c r="I76" s="2"/>
      <c r="J76" s="2"/>
      <c r="K76" s="2"/>
      <c r="M76" s="2"/>
      <c r="N76" s="2"/>
      <c r="O76" s="2"/>
      <c r="P76" s="2"/>
      <c r="Q76" s="1"/>
      <c r="S76" s="2"/>
      <c r="T76" s="1"/>
      <c r="X76" s="2"/>
      <c r="Y76" s="1"/>
      <c r="AB76" s="1"/>
      <c r="AD76" s="2"/>
      <c r="AI76" s="2"/>
      <c r="AL76" s="2"/>
      <c r="AQ76" s="2"/>
      <c r="AT76" s="2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</row>
    <row r="77" spans="1:154" x14ac:dyDescent="0.25">
      <c r="A77" s="1"/>
      <c r="F77" s="1"/>
      <c r="G77" s="2"/>
      <c r="H77" s="2"/>
      <c r="I77" s="2"/>
      <c r="J77" s="2"/>
      <c r="K77" s="2"/>
      <c r="M77" s="2"/>
      <c r="N77" s="2"/>
      <c r="O77" s="2"/>
      <c r="P77" s="2"/>
      <c r="Q77" s="1"/>
      <c r="S77" s="2"/>
      <c r="T77" s="1"/>
      <c r="X77" s="2"/>
      <c r="Y77" s="1"/>
      <c r="AB77" s="1"/>
      <c r="AD77" s="2"/>
      <c r="AI77" s="2"/>
      <c r="AL77" s="2"/>
      <c r="AQ77" s="2"/>
      <c r="AT77" s="2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</row>
    <row r="78" spans="1:154" x14ac:dyDescent="0.25">
      <c r="A78" s="1"/>
      <c r="F78" s="1"/>
      <c r="G78" s="2"/>
      <c r="H78" s="2"/>
      <c r="I78" s="2"/>
      <c r="J78" s="2"/>
      <c r="K78" s="2"/>
      <c r="M78" s="2"/>
      <c r="N78" s="2"/>
      <c r="O78" s="2"/>
      <c r="P78" s="2"/>
      <c r="Q78" s="1"/>
      <c r="S78" s="2"/>
      <c r="T78" s="1"/>
      <c r="X78" s="2"/>
      <c r="Y78" s="1"/>
      <c r="AB78" s="1"/>
      <c r="AD78" s="2"/>
      <c r="AI78" s="2"/>
      <c r="AL78" s="2"/>
      <c r="AQ78" s="2"/>
      <c r="AT78" s="2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</row>
    <row r="79" spans="1:154" x14ac:dyDescent="0.25">
      <c r="A79" s="1"/>
      <c r="F79" s="1"/>
      <c r="G79" s="2"/>
      <c r="H79" s="2"/>
      <c r="I79" s="2"/>
      <c r="J79" s="2"/>
      <c r="K79" s="2"/>
      <c r="M79" s="2"/>
      <c r="N79" s="2"/>
      <c r="O79" s="2"/>
      <c r="P79" s="2"/>
      <c r="Q79" s="1"/>
      <c r="S79" s="2"/>
      <c r="T79" s="1"/>
      <c r="X79" s="2"/>
      <c r="Y79" s="1"/>
      <c r="AB79" s="1"/>
      <c r="AD79" s="2"/>
      <c r="AI79" s="2"/>
      <c r="AL79" s="2"/>
      <c r="AQ79" s="2"/>
      <c r="AT79" s="2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</row>
    <row r="80" spans="1:154" x14ac:dyDescent="0.25">
      <c r="A80" s="1"/>
      <c r="F80" s="1"/>
      <c r="G80" s="2"/>
      <c r="H80" s="2"/>
      <c r="I80" s="2"/>
      <c r="J80" s="2"/>
      <c r="K80" s="2"/>
      <c r="M80" s="2"/>
      <c r="N80" s="2"/>
      <c r="O80" s="2"/>
      <c r="P80" s="2"/>
      <c r="Q80" s="1"/>
      <c r="S80" s="2"/>
      <c r="T80" s="1"/>
      <c r="X80" s="2"/>
      <c r="Y80" s="1"/>
      <c r="AB80" s="1"/>
      <c r="AD80" s="2"/>
      <c r="AI80" s="2"/>
      <c r="AL80" s="2"/>
      <c r="AQ80" s="2"/>
      <c r="AT80" s="2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</row>
    <row r="81" spans="1:154" x14ac:dyDescent="0.25">
      <c r="A81" s="1"/>
      <c r="F81" s="1"/>
      <c r="G81" s="2"/>
      <c r="H81" s="2"/>
      <c r="I81" s="2"/>
      <c r="J81" s="2"/>
      <c r="K81" s="2"/>
      <c r="M81" s="2"/>
      <c r="N81" s="2"/>
      <c r="O81" s="2"/>
      <c r="P81" s="2"/>
      <c r="Q81" s="1"/>
      <c r="S81" s="2"/>
      <c r="T81" s="1"/>
      <c r="X81" s="2"/>
      <c r="Y81" s="1"/>
      <c r="AB81" s="1"/>
      <c r="AD81" s="2"/>
      <c r="AI81" s="2"/>
      <c r="AL81" s="2"/>
      <c r="AQ81" s="2"/>
      <c r="AT81" s="2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</row>
    <row r="82" spans="1:154" x14ac:dyDescent="0.25">
      <c r="A82" s="1"/>
      <c r="F82" s="1"/>
      <c r="G82" s="2"/>
      <c r="H82" s="2"/>
      <c r="I82" s="2"/>
      <c r="J82" s="2"/>
      <c r="K82" s="2"/>
      <c r="M82" s="2"/>
      <c r="N82" s="2"/>
      <c r="O82" s="2"/>
      <c r="P82" s="2"/>
      <c r="Q82" s="1"/>
      <c r="S82" s="2"/>
      <c r="T82" s="1"/>
      <c r="X82" s="2"/>
      <c r="Y82" s="1"/>
      <c r="AB82" s="1"/>
      <c r="AD82" s="2"/>
      <c r="AI82" s="2"/>
      <c r="AL82" s="2"/>
      <c r="AQ82" s="2"/>
      <c r="AT82" s="2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</row>
    <row r="83" spans="1:154" x14ac:dyDescent="0.25">
      <c r="A83" s="1"/>
      <c r="F83" s="1"/>
      <c r="G83" s="2"/>
      <c r="H83" s="2"/>
      <c r="I83" s="2"/>
      <c r="J83" s="2"/>
      <c r="K83" s="2"/>
      <c r="M83" s="2"/>
      <c r="N83" s="2"/>
      <c r="O83" s="2"/>
      <c r="P83" s="2"/>
      <c r="Q83" s="1"/>
      <c r="S83" s="2"/>
      <c r="T83" s="1"/>
      <c r="X83" s="2"/>
      <c r="Y83" s="1"/>
      <c r="AB83" s="1"/>
      <c r="AD83" s="2"/>
      <c r="AI83" s="2"/>
      <c r="AL83" s="2"/>
      <c r="AQ83" s="2"/>
      <c r="AT83" s="2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</row>
    <row r="84" spans="1:154" x14ac:dyDescent="0.25">
      <c r="A84" s="1"/>
      <c r="F84" s="1"/>
      <c r="G84" s="2"/>
      <c r="H84" s="2"/>
      <c r="I84" s="2"/>
      <c r="J84" s="2"/>
      <c r="K84" s="2"/>
      <c r="M84" s="2"/>
      <c r="N84" s="2"/>
      <c r="O84" s="2"/>
      <c r="P84" s="2"/>
      <c r="Q84" s="1"/>
      <c r="S84" s="2"/>
      <c r="T84" s="1"/>
      <c r="X84" s="2"/>
      <c r="Y84" s="1"/>
      <c r="AB84" s="1"/>
      <c r="AD84" s="2"/>
      <c r="AI84" s="2"/>
      <c r="AL84" s="2"/>
      <c r="AQ84" s="2"/>
      <c r="AT84" s="2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</row>
    <row r="85" spans="1:154" x14ac:dyDescent="0.25">
      <c r="A85" s="1"/>
      <c r="F85" s="1"/>
      <c r="G85" s="2"/>
      <c r="H85" s="2"/>
      <c r="I85" s="2"/>
      <c r="J85" s="2"/>
      <c r="K85" s="2"/>
      <c r="M85" s="2"/>
      <c r="N85" s="2"/>
      <c r="O85" s="2"/>
      <c r="P85" s="2"/>
      <c r="Q85" s="1"/>
      <c r="S85" s="2"/>
      <c r="T85" s="1"/>
      <c r="X85" s="2"/>
      <c r="Y85" s="1"/>
      <c r="AB85" s="1"/>
      <c r="AD85" s="2"/>
      <c r="AI85" s="2"/>
      <c r="AL85" s="2"/>
      <c r="AQ85" s="2"/>
      <c r="AT85" s="2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</row>
    <row r="86" spans="1:154" x14ac:dyDescent="0.25">
      <c r="A86" s="1"/>
      <c r="F86" s="1"/>
      <c r="G86" s="2"/>
      <c r="H86" s="2"/>
      <c r="I86" s="2"/>
      <c r="J86" s="2"/>
      <c r="K86" s="2"/>
      <c r="M86" s="2"/>
      <c r="N86" s="2"/>
      <c r="O86" s="2"/>
      <c r="P86" s="2"/>
      <c r="Q86" s="1"/>
      <c r="S86" s="2"/>
      <c r="T86" s="1"/>
      <c r="X86" s="2"/>
      <c r="Y86" s="1"/>
      <c r="AB86" s="1"/>
      <c r="AD86" s="2"/>
      <c r="AI86" s="2"/>
      <c r="AL86" s="2"/>
      <c r="AQ86" s="2"/>
      <c r="AT86" s="2"/>
      <c r="DN86" s="1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</row>
    <row r="87" spans="1:154" x14ac:dyDescent="0.25">
      <c r="A87" s="1"/>
      <c r="F87" s="1"/>
      <c r="G87" s="2"/>
      <c r="H87" s="2"/>
      <c r="I87" s="2"/>
      <c r="J87" s="2"/>
      <c r="K87" s="2"/>
      <c r="M87" s="2"/>
      <c r="N87" s="2"/>
      <c r="O87" s="2"/>
      <c r="P87" s="2"/>
      <c r="Q87" s="1"/>
      <c r="S87" s="2"/>
      <c r="T87" s="1"/>
      <c r="X87" s="2"/>
      <c r="Y87" s="1"/>
      <c r="AB87" s="1"/>
      <c r="AD87" s="2"/>
      <c r="AI87" s="2"/>
      <c r="AL87" s="2"/>
      <c r="AQ87" s="2"/>
      <c r="AT87" s="2"/>
      <c r="DN87" s="1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</row>
    <row r="88" spans="1:154" x14ac:dyDescent="0.25">
      <c r="A88" s="1"/>
      <c r="F88" s="1"/>
      <c r="G88" s="2"/>
      <c r="H88" s="2"/>
      <c r="I88" s="2"/>
      <c r="J88" s="2"/>
      <c r="K88" s="2"/>
      <c r="M88" s="2"/>
      <c r="N88" s="2"/>
      <c r="O88" s="2"/>
      <c r="P88" s="2"/>
      <c r="Q88" s="1"/>
      <c r="S88" s="2"/>
      <c r="T88" s="1"/>
      <c r="X88" s="2"/>
      <c r="Y88" s="1"/>
      <c r="AB88" s="1"/>
      <c r="AD88" s="2"/>
      <c r="AI88" s="2"/>
      <c r="AL88" s="2"/>
      <c r="AQ88" s="2"/>
      <c r="AT88" s="2"/>
      <c r="DN88" s="1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</row>
    <row r="89" spans="1:154" x14ac:dyDescent="0.25">
      <c r="A89" s="1"/>
      <c r="F89" s="1"/>
      <c r="G89" s="2"/>
      <c r="H89" s="2"/>
      <c r="I89" s="2"/>
      <c r="J89" s="2"/>
      <c r="K89" s="2"/>
      <c r="M89" s="2"/>
      <c r="N89" s="2"/>
      <c r="O89" s="2"/>
      <c r="P89" s="2"/>
      <c r="Q89" s="1"/>
      <c r="S89" s="2"/>
      <c r="T89" s="1"/>
      <c r="X89" s="2"/>
      <c r="Y89" s="1"/>
      <c r="AB89" s="1"/>
      <c r="AD89" s="2"/>
      <c r="AI89" s="2"/>
      <c r="AL89" s="2"/>
      <c r="AQ89" s="2"/>
      <c r="AT89" s="2"/>
      <c r="DN89" s="1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</row>
    <row r="90" spans="1:154" x14ac:dyDescent="0.25">
      <c r="A90" s="1"/>
      <c r="F90" s="1"/>
      <c r="G90" s="2"/>
      <c r="H90" s="2"/>
      <c r="I90" s="2"/>
      <c r="J90" s="2"/>
      <c r="K90" s="2"/>
      <c r="M90" s="2"/>
      <c r="N90" s="2"/>
      <c r="O90" s="2"/>
      <c r="P90" s="2"/>
      <c r="Q90" s="1"/>
      <c r="S90" s="2"/>
      <c r="T90" s="1"/>
      <c r="X90" s="2"/>
      <c r="Y90" s="1"/>
      <c r="AB90" s="1"/>
      <c r="AD90" s="2"/>
      <c r="AI90" s="2"/>
      <c r="AL90" s="2"/>
      <c r="AQ90" s="2"/>
      <c r="AT90" s="2"/>
      <c r="DN90" s="1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</row>
    <row r="91" spans="1:154" x14ac:dyDescent="0.25">
      <c r="A91" s="1"/>
      <c r="F91" s="1"/>
      <c r="G91" s="2"/>
      <c r="H91" s="2"/>
      <c r="I91" s="2"/>
      <c r="J91" s="2"/>
      <c r="K91" s="2"/>
      <c r="M91" s="2"/>
      <c r="N91" s="2"/>
      <c r="O91" s="2"/>
      <c r="P91" s="2"/>
      <c r="Q91" s="1"/>
      <c r="S91" s="2"/>
      <c r="T91" s="1"/>
      <c r="X91" s="2"/>
      <c r="Y91" s="1"/>
      <c r="AB91" s="1"/>
      <c r="AD91" s="2"/>
      <c r="AI91" s="2"/>
      <c r="AL91" s="2"/>
      <c r="AQ91" s="2"/>
      <c r="AT91" s="2"/>
      <c r="DN91" s="1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</row>
    <row r="92" spans="1:154" x14ac:dyDescent="0.25">
      <c r="A92" s="1"/>
      <c r="F92" s="1"/>
      <c r="G92" s="2"/>
      <c r="H92" s="2"/>
      <c r="I92" s="2"/>
      <c r="J92" s="2"/>
      <c r="K92" s="2"/>
      <c r="M92" s="2"/>
      <c r="N92" s="2"/>
      <c r="O92" s="2"/>
      <c r="P92" s="2"/>
      <c r="Q92" s="1"/>
      <c r="S92" s="2"/>
      <c r="T92" s="1"/>
      <c r="X92" s="2"/>
      <c r="Y92" s="1"/>
      <c r="AB92" s="1"/>
      <c r="AD92" s="2"/>
      <c r="AI92" s="2"/>
      <c r="AL92" s="2"/>
      <c r="AQ92" s="2"/>
      <c r="AT92" s="2"/>
      <c r="DN92" s="1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</row>
    <row r="93" spans="1:154" x14ac:dyDescent="0.25">
      <c r="A93" s="1"/>
      <c r="F93" s="1"/>
      <c r="G93" s="2"/>
      <c r="H93" s="2"/>
      <c r="I93" s="2"/>
      <c r="J93" s="2"/>
      <c r="K93" s="2"/>
      <c r="M93" s="2"/>
      <c r="N93" s="2"/>
      <c r="O93" s="2"/>
      <c r="P93" s="2"/>
      <c r="Q93" s="1"/>
      <c r="S93" s="2"/>
      <c r="T93" s="1"/>
      <c r="X93" s="2"/>
      <c r="Y93" s="1"/>
      <c r="AB93" s="1"/>
      <c r="AD93" s="2"/>
      <c r="AI93" s="2"/>
      <c r="AL93" s="2"/>
      <c r="AQ93" s="2"/>
      <c r="AT93" s="2"/>
      <c r="DN93" s="1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</row>
    <row r="94" spans="1:154" x14ac:dyDescent="0.25">
      <c r="A94" s="1"/>
      <c r="F94" s="1"/>
      <c r="G94" s="2"/>
      <c r="H94" s="2"/>
      <c r="I94" s="2"/>
      <c r="J94" s="2"/>
      <c r="K94" s="2"/>
      <c r="M94" s="2"/>
      <c r="N94" s="2"/>
      <c r="O94" s="2"/>
      <c r="P94" s="2"/>
      <c r="Q94" s="1"/>
      <c r="S94" s="2"/>
      <c r="T94" s="1"/>
      <c r="X94" s="2"/>
      <c r="Y94" s="1"/>
      <c r="AB94" s="1"/>
      <c r="AD94" s="2"/>
      <c r="AI94" s="2"/>
      <c r="AL94" s="2"/>
      <c r="AQ94" s="2"/>
      <c r="AT94" s="2"/>
      <c r="DN94" s="1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</row>
    <row r="95" spans="1:154" x14ac:dyDescent="0.25">
      <c r="A95" s="1"/>
      <c r="F95" s="1"/>
      <c r="G95" s="2"/>
      <c r="H95" s="2"/>
      <c r="I95" s="2"/>
      <c r="J95" s="2"/>
      <c r="K95" s="2"/>
      <c r="M95" s="2"/>
      <c r="N95" s="2"/>
      <c r="O95" s="2"/>
      <c r="P95" s="2"/>
      <c r="Q95" s="1"/>
      <c r="S95" s="2"/>
      <c r="T95" s="1"/>
      <c r="X95" s="2"/>
      <c r="Y95" s="1"/>
      <c r="AB95" s="1"/>
      <c r="AD95" s="2"/>
      <c r="AI95" s="2"/>
      <c r="AL95" s="2"/>
      <c r="AQ95" s="2"/>
      <c r="AT95" s="2"/>
      <c r="DN95" s="1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</row>
    <row r="96" spans="1:154" x14ac:dyDescent="0.25">
      <c r="A96" s="1"/>
      <c r="F96" s="1"/>
      <c r="G96" s="2"/>
      <c r="H96" s="2"/>
      <c r="I96" s="2"/>
      <c r="J96" s="2"/>
      <c r="K96" s="2"/>
      <c r="M96" s="2"/>
      <c r="N96" s="2"/>
      <c r="O96" s="2"/>
      <c r="P96" s="2"/>
      <c r="Q96" s="1"/>
      <c r="S96" s="2"/>
      <c r="T96" s="1"/>
      <c r="X96" s="2"/>
      <c r="Y96" s="1"/>
      <c r="AB96" s="1"/>
      <c r="AD96" s="2"/>
      <c r="AI96" s="2"/>
      <c r="AL96" s="2"/>
      <c r="AQ96" s="2"/>
      <c r="AT96" s="2"/>
      <c r="DN96" s="1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</row>
    <row r="97" spans="1:154" x14ac:dyDescent="0.25">
      <c r="A97" s="1"/>
      <c r="F97" s="1"/>
      <c r="G97" s="2"/>
      <c r="H97" s="2"/>
      <c r="I97" s="2"/>
      <c r="J97" s="2"/>
      <c r="K97" s="2"/>
      <c r="M97" s="2"/>
      <c r="N97" s="2"/>
      <c r="O97" s="2"/>
      <c r="P97" s="2"/>
      <c r="Q97" s="1"/>
      <c r="S97" s="2"/>
      <c r="T97" s="1"/>
      <c r="X97" s="2"/>
      <c r="Y97" s="1"/>
      <c r="AB97" s="1"/>
      <c r="AD97" s="2"/>
      <c r="AI97" s="2"/>
      <c r="AL97" s="2"/>
      <c r="AQ97" s="2"/>
      <c r="AT97" s="2"/>
      <c r="DN97" s="1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</row>
    <row r="98" spans="1:154" x14ac:dyDescent="0.25">
      <c r="A98" s="1"/>
      <c r="F98" s="1"/>
      <c r="G98" s="2"/>
      <c r="H98" s="2"/>
      <c r="I98" s="2"/>
      <c r="J98" s="2"/>
      <c r="K98" s="2"/>
      <c r="M98" s="2"/>
      <c r="N98" s="2"/>
      <c r="O98" s="2"/>
      <c r="P98" s="2"/>
      <c r="Q98" s="1"/>
      <c r="S98" s="2"/>
      <c r="T98" s="1"/>
      <c r="X98" s="2"/>
      <c r="Y98" s="1"/>
      <c r="AB98" s="1"/>
      <c r="AD98" s="2"/>
      <c r="AI98" s="2"/>
      <c r="AL98" s="2"/>
      <c r="AQ98" s="2"/>
      <c r="AT98" s="2"/>
      <c r="DN98" s="1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</row>
    <row r="99" spans="1:154" x14ac:dyDescent="0.25">
      <c r="A99" s="1"/>
      <c r="F99" s="1"/>
      <c r="G99" s="2"/>
      <c r="H99" s="2"/>
      <c r="I99" s="2"/>
      <c r="J99" s="2"/>
      <c r="K99" s="2"/>
      <c r="M99" s="2"/>
      <c r="N99" s="2"/>
      <c r="O99" s="2"/>
      <c r="P99" s="2"/>
      <c r="Q99" s="1"/>
      <c r="S99" s="2"/>
      <c r="T99" s="1"/>
      <c r="X99" s="2"/>
      <c r="Y99" s="1"/>
      <c r="AB99" s="1"/>
      <c r="AD99" s="2"/>
      <c r="AI99" s="2"/>
      <c r="AL99" s="2"/>
      <c r="AQ99" s="2"/>
      <c r="AT99" s="2"/>
      <c r="DN99" s="1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</row>
    <row r="100" spans="1:154" x14ac:dyDescent="0.25">
      <c r="A100" s="1"/>
      <c r="F100" s="1"/>
      <c r="G100" s="2"/>
      <c r="H100" s="2"/>
      <c r="I100" s="2"/>
      <c r="J100" s="2"/>
      <c r="K100" s="2"/>
      <c r="M100" s="2"/>
      <c r="N100" s="2"/>
      <c r="O100" s="2"/>
      <c r="P100" s="2"/>
      <c r="Q100" s="1"/>
      <c r="S100" s="2"/>
      <c r="T100" s="1"/>
      <c r="X100" s="2"/>
      <c r="Y100" s="1"/>
      <c r="AB100" s="1"/>
      <c r="AD100" s="2"/>
      <c r="AI100" s="2"/>
      <c r="AL100" s="2"/>
      <c r="AQ100" s="2"/>
      <c r="AT100" s="2"/>
      <c r="DN100" s="1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</row>
    <row r="101" spans="1:154" x14ac:dyDescent="0.25">
      <c r="A101" s="1"/>
      <c r="F101" s="1"/>
      <c r="G101" s="2"/>
      <c r="H101" s="2"/>
      <c r="I101" s="2"/>
      <c r="J101" s="2"/>
      <c r="K101" s="2"/>
      <c r="M101" s="2"/>
      <c r="N101" s="2"/>
      <c r="O101" s="2"/>
      <c r="P101" s="2"/>
      <c r="Q101" s="1"/>
      <c r="S101" s="2"/>
      <c r="T101" s="1"/>
      <c r="X101" s="2"/>
      <c r="Y101" s="1"/>
      <c r="AB101" s="1"/>
      <c r="AD101" s="2"/>
      <c r="AI101" s="2"/>
      <c r="AL101" s="2"/>
      <c r="AQ101" s="2"/>
      <c r="AT101" s="2"/>
      <c r="DN101" s="1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</row>
    <row r="102" spans="1:154" x14ac:dyDescent="0.25">
      <c r="A102" s="1"/>
      <c r="F102" s="1"/>
      <c r="G102" s="2"/>
      <c r="H102" s="2"/>
      <c r="I102" s="2"/>
      <c r="J102" s="2"/>
      <c r="K102" s="2"/>
      <c r="M102" s="2"/>
      <c r="N102" s="2"/>
      <c r="O102" s="2"/>
      <c r="P102" s="2"/>
      <c r="Q102" s="1"/>
      <c r="S102" s="2"/>
      <c r="T102" s="1"/>
      <c r="X102" s="2"/>
      <c r="Y102" s="1"/>
      <c r="AB102" s="1"/>
      <c r="AD102" s="2"/>
      <c r="AI102" s="2"/>
      <c r="AL102" s="2"/>
      <c r="AQ102" s="2"/>
      <c r="AT102" s="2"/>
      <c r="DN102" s="1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</row>
    <row r="103" spans="1:154" x14ac:dyDescent="0.25">
      <c r="A103" s="1"/>
      <c r="F103" s="1"/>
      <c r="G103" s="2"/>
      <c r="H103" s="2"/>
      <c r="I103" s="2"/>
      <c r="J103" s="2"/>
      <c r="K103" s="2"/>
      <c r="M103" s="2"/>
      <c r="N103" s="2"/>
      <c r="O103" s="2"/>
      <c r="P103" s="2"/>
      <c r="Q103" s="1"/>
      <c r="S103" s="2"/>
      <c r="T103" s="1"/>
      <c r="X103" s="2"/>
      <c r="Y103" s="1"/>
      <c r="AB103" s="1"/>
      <c r="AD103" s="2"/>
      <c r="AI103" s="2"/>
      <c r="AL103" s="2"/>
      <c r="AQ103" s="2"/>
      <c r="AT103" s="2"/>
      <c r="DN103" s="1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</row>
    <row r="104" spans="1:154" x14ac:dyDescent="0.25">
      <c r="A104" s="1"/>
      <c r="F104" s="1"/>
      <c r="G104" s="2"/>
      <c r="H104" s="2"/>
      <c r="I104" s="2"/>
      <c r="J104" s="2"/>
      <c r="K104" s="2"/>
      <c r="M104" s="2"/>
      <c r="N104" s="2"/>
      <c r="O104" s="2"/>
      <c r="P104" s="2"/>
      <c r="Q104" s="1"/>
      <c r="S104" s="2"/>
      <c r="T104" s="1"/>
      <c r="X104" s="2"/>
      <c r="Y104" s="1"/>
      <c r="AB104" s="1"/>
      <c r="AD104" s="2"/>
      <c r="AI104" s="2"/>
      <c r="AL104" s="2"/>
      <c r="AQ104" s="2"/>
      <c r="AT104" s="2"/>
      <c r="DN104" s="1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</row>
    <row r="105" spans="1:154" x14ac:dyDescent="0.25">
      <c r="A105" s="1"/>
      <c r="F105" s="1"/>
      <c r="G105" s="2"/>
      <c r="H105" s="2"/>
      <c r="I105" s="2"/>
      <c r="J105" s="2"/>
      <c r="K105" s="2"/>
      <c r="M105" s="2"/>
      <c r="N105" s="2"/>
      <c r="O105" s="2"/>
      <c r="P105" s="2"/>
      <c r="Q105" s="1"/>
      <c r="S105" s="2"/>
      <c r="T105" s="1"/>
      <c r="X105" s="2"/>
      <c r="Y105" s="1"/>
      <c r="AB105" s="1"/>
      <c r="AD105" s="2"/>
      <c r="AI105" s="2"/>
      <c r="AL105" s="2"/>
      <c r="AQ105" s="2"/>
      <c r="AT105" s="2"/>
      <c r="DN105" s="1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</row>
    <row r="106" spans="1:154" x14ac:dyDescent="0.25">
      <c r="A106" s="1"/>
      <c r="F106" s="1"/>
      <c r="G106" s="2"/>
      <c r="H106" s="2"/>
      <c r="I106" s="2"/>
      <c r="J106" s="2"/>
      <c r="K106" s="2"/>
      <c r="M106" s="2"/>
      <c r="N106" s="2"/>
      <c r="O106" s="2"/>
      <c r="P106" s="2"/>
      <c r="Q106" s="1"/>
      <c r="S106" s="2"/>
      <c r="T106" s="1"/>
      <c r="X106" s="2"/>
      <c r="Y106" s="1"/>
      <c r="AB106" s="1"/>
      <c r="AD106" s="2"/>
      <c r="AI106" s="2"/>
      <c r="AL106" s="2"/>
      <c r="AQ106" s="2"/>
      <c r="AT106" s="2"/>
      <c r="DN106" s="1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</row>
    <row r="107" spans="1:154" x14ac:dyDescent="0.25">
      <c r="A107" s="1"/>
      <c r="F107" s="1"/>
      <c r="G107" s="2"/>
      <c r="H107" s="2"/>
      <c r="I107" s="2"/>
      <c r="J107" s="2"/>
      <c r="K107" s="2"/>
      <c r="M107" s="2"/>
      <c r="N107" s="2"/>
      <c r="O107" s="2"/>
      <c r="P107" s="2"/>
      <c r="Q107" s="1"/>
      <c r="S107" s="2"/>
      <c r="T107" s="1"/>
      <c r="X107" s="2"/>
      <c r="Y107" s="1"/>
      <c r="AB107" s="1"/>
      <c r="AD107" s="2"/>
      <c r="AI107" s="2"/>
      <c r="AL107" s="2"/>
      <c r="AQ107" s="2"/>
      <c r="AT107" s="2"/>
      <c r="DN107" s="1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</row>
    <row r="108" spans="1:154" x14ac:dyDescent="0.25">
      <c r="A108" s="1"/>
      <c r="F108" s="1"/>
      <c r="G108" s="2"/>
      <c r="H108" s="2"/>
      <c r="I108" s="2"/>
      <c r="J108" s="2"/>
      <c r="K108" s="2"/>
      <c r="M108" s="2"/>
      <c r="N108" s="2"/>
      <c r="O108" s="2"/>
      <c r="P108" s="2"/>
      <c r="Q108" s="1"/>
      <c r="S108" s="2"/>
      <c r="T108" s="1"/>
      <c r="X108" s="2"/>
      <c r="Y108" s="1"/>
      <c r="AB108" s="1"/>
      <c r="AD108" s="2"/>
      <c r="AI108" s="2"/>
      <c r="AL108" s="2"/>
      <c r="AQ108" s="2"/>
      <c r="AT108" s="2"/>
      <c r="DN108" s="1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</row>
    <row r="109" spans="1:154" x14ac:dyDescent="0.25">
      <c r="A109" s="1"/>
      <c r="F109" s="1"/>
      <c r="G109" s="2"/>
      <c r="H109" s="2"/>
      <c r="I109" s="2"/>
      <c r="J109" s="2"/>
      <c r="K109" s="2"/>
      <c r="M109" s="2"/>
      <c r="N109" s="2"/>
      <c r="O109" s="2"/>
      <c r="P109" s="2"/>
      <c r="Q109" s="1"/>
      <c r="S109" s="2"/>
      <c r="T109" s="1"/>
      <c r="X109" s="2"/>
      <c r="Y109" s="1"/>
      <c r="AB109" s="1"/>
      <c r="AD109" s="2"/>
      <c r="AI109" s="2"/>
      <c r="AL109" s="2"/>
      <c r="AQ109" s="2"/>
      <c r="AT109" s="2"/>
      <c r="DN109" s="1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</row>
    <row r="110" spans="1:154" x14ac:dyDescent="0.25">
      <c r="A110" s="1"/>
      <c r="F110" s="1"/>
      <c r="G110" s="2"/>
      <c r="H110" s="2"/>
      <c r="I110" s="2"/>
      <c r="J110" s="2"/>
      <c r="K110" s="2"/>
      <c r="M110" s="2"/>
      <c r="N110" s="2"/>
      <c r="O110" s="2"/>
      <c r="P110" s="2"/>
      <c r="Q110" s="1"/>
      <c r="S110" s="2"/>
      <c r="T110" s="1"/>
      <c r="X110" s="2"/>
      <c r="Y110" s="1"/>
      <c r="AB110" s="1"/>
      <c r="AD110" s="2"/>
      <c r="AI110" s="2"/>
      <c r="AL110" s="2"/>
      <c r="AQ110" s="2"/>
      <c r="AT110" s="2"/>
      <c r="DN110" s="1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</row>
    <row r="111" spans="1:154" x14ac:dyDescent="0.25">
      <c r="A111" s="1"/>
      <c r="F111" s="1"/>
      <c r="G111" s="2"/>
      <c r="H111" s="2"/>
      <c r="I111" s="2"/>
      <c r="J111" s="2"/>
      <c r="K111" s="2"/>
      <c r="M111" s="2"/>
      <c r="N111" s="2"/>
      <c r="O111" s="2"/>
      <c r="P111" s="2"/>
      <c r="Q111" s="1"/>
      <c r="S111" s="2"/>
      <c r="T111" s="1"/>
      <c r="X111" s="2"/>
      <c r="Y111" s="1"/>
      <c r="AB111" s="1"/>
      <c r="AD111" s="2"/>
      <c r="AI111" s="2"/>
      <c r="AL111" s="2"/>
      <c r="AQ111" s="2"/>
      <c r="AT111" s="2"/>
      <c r="DN111" s="1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</row>
    <row r="112" spans="1:154" x14ac:dyDescent="0.25">
      <c r="A112" s="1"/>
      <c r="F112" s="1"/>
      <c r="G112" s="2"/>
      <c r="H112" s="2"/>
      <c r="I112" s="2"/>
      <c r="J112" s="2"/>
      <c r="K112" s="2"/>
      <c r="M112" s="2"/>
      <c r="N112" s="2"/>
      <c r="O112" s="2"/>
      <c r="P112" s="2"/>
      <c r="Q112" s="1"/>
      <c r="S112" s="2"/>
      <c r="T112" s="1"/>
      <c r="X112" s="2"/>
      <c r="Y112" s="1"/>
      <c r="AB112" s="1"/>
      <c r="AD112" s="2"/>
      <c r="AI112" s="2"/>
      <c r="AL112" s="2"/>
      <c r="AQ112" s="2"/>
      <c r="AT112" s="2"/>
      <c r="DN112" s="1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</row>
    <row r="113" spans="1:154" x14ac:dyDescent="0.25">
      <c r="A113" s="1"/>
      <c r="F113" s="1"/>
      <c r="G113" s="2"/>
      <c r="H113" s="2"/>
      <c r="I113" s="2"/>
      <c r="J113" s="2"/>
      <c r="K113" s="2"/>
      <c r="M113" s="2"/>
      <c r="N113" s="2"/>
      <c r="O113" s="2"/>
      <c r="P113" s="2"/>
      <c r="Q113" s="1"/>
      <c r="S113" s="2"/>
      <c r="T113" s="1"/>
      <c r="X113" s="2"/>
      <c r="Y113" s="1"/>
      <c r="AB113" s="1"/>
      <c r="AD113" s="2"/>
      <c r="AI113" s="2"/>
      <c r="AL113" s="2"/>
      <c r="AQ113" s="2"/>
      <c r="AT113" s="2"/>
      <c r="DN113" s="1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</row>
    <row r="114" spans="1:154" x14ac:dyDescent="0.25">
      <c r="A114" s="1"/>
      <c r="F114" s="1"/>
      <c r="G114" s="2"/>
      <c r="H114" s="2"/>
      <c r="I114" s="2"/>
      <c r="J114" s="2"/>
      <c r="K114" s="2"/>
      <c r="M114" s="2"/>
      <c r="N114" s="2"/>
      <c r="O114" s="2"/>
      <c r="P114" s="2"/>
      <c r="Q114" s="1"/>
      <c r="S114" s="2"/>
      <c r="T114" s="1"/>
      <c r="X114" s="2"/>
      <c r="Y114" s="1"/>
      <c r="AB114" s="1"/>
      <c r="AD114" s="2"/>
      <c r="AI114" s="2"/>
      <c r="AL114" s="2"/>
      <c r="AQ114" s="2"/>
      <c r="AT114" s="2"/>
      <c r="DN114" s="1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</row>
    <row r="115" spans="1:154" x14ac:dyDescent="0.25">
      <c r="A115" s="1"/>
      <c r="F115" s="1"/>
      <c r="G115" s="2"/>
      <c r="H115" s="2"/>
      <c r="I115" s="2"/>
      <c r="J115" s="2"/>
      <c r="K115" s="2"/>
      <c r="M115" s="2"/>
      <c r="N115" s="2"/>
      <c r="O115" s="2"/>
      <c r="P115" s="2"/>
      <c r="Q115" s="1"/>
      <c r="S115" s="2"/>
      <c r="T115" s="1"/>
      <c r="X115" s="2"/>
      <c r="Y115" s="1"/>
      <c r="AB115" s="1"/>
      <c r="AD115" s="2"/>
      <c r="AI115" s="2"/>
      <c r="AL115" s="2"/>
      <c r="AQ115" s="2"/>
      <c r="AT115" s="2"/>
      <c r="DN115" s="1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</row>
    <row r="116" spans="1:154" x14ac:dyDescent="0.25">
      <c r="A116" s="1"/>
      <c r="F116" s="1"/>
      <c r="G116" s="2"/>
      <c r="H116" s="2"/>
      <c r="I116" s="2"/>
      <c r="J116" s="2"/>
      <c r="K116" s="2"/>
      <c r="M116" s="2"/>
      <c r="N116" s="2"/>
      <c r="O116" s="2"/>
      <c r="P116" s="2"/>
      <c r="Q116" s="1"/>
      <c r="S116" s="2"/>
      <c r="T116" s="1"/>
      <c r="X116" s="2"/>
      <c r="Y116" s="1"/>
      <c r="AB116" s="1"/>
      <c r="AD116" s="2"/>
      <c r="AI116" s="2"/>
      <c r="AL116" s="2"/>
      <c r="AQ116" s="2"/>
      <c r="AT116" s="2"/>
      <c r="DN116" s="1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</row>
    <row r="117" spans="1:154" x14ac:dyDescent="0.25">
      <c r="A117" s="1"/>
      <c r="F117" s="1"/>
      <c r="G117" s="2"/>
      <c r="H117" s="2"/>
      <c r="I117" s="2"/>
      <c r="J117" s="2"/>
      <c r="K117" s="2"/>
      <c r="M117" s="2"/>
      <c r="N117" s="2"/>
      <c r="O117" s="2"/>
      <c r="P117" s="2"/>
      <c r="Q117" s="1"/>
      <c r="S117" s="2"/>
      <c r="T117" s="1"/>
      <c r="X117" s="2"/>
      <c r="Y117" s="1"/>
      <c r="AB117" s="1"/>
      <c r="AD117" s="2"/>
      <c r="AI117" s="2"/>
      <c r="AL117" s="2"/>
      <c r="AQ117" s="2"/>
      <c r="AT117" s="2"/>
      <c r="DN117" s="1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</row>
    <row r="118" spans="1:154" x14ac:dyDescent="0.25">
      <c r="A118" s="1"/>
      <c r="F118" s="1"/>
      <c r="G118" s="2"/>
      <c r="H118" s="2"/>
      <c r="I118" s="2"/>
      <c r="J118" s="2"/>
      <c r="K118" s="2"/>
      <c r="M118" s="2"/>
      <c r="N118" s="2"/>
      <c r="O118" s="2"/>
      <c r="P118" s="2"/>
      <c r="Q118" s="1"/>
      <c r="S118" s="2"/>
      <c r="T118" s="1"/>
      <c r="X118" s="2"/>
      <c r="Y118" s="1"/>
      <c r="AB118" s="1"/>
      <c r="AD118" s="2"/>
      <c r="AI118" s="2"/>
      <c r="AL118" s="2"/>
      <c r="AQ118" s="2"/>
      <c r="AT118" s="2"/>
      <c r="DN118" s="1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</row>
    <row r="119" spans="1:154" x14ac:dyDescent="0.25">
      <c r="A119" s="1"/>
      <c r="F119" s="1"/>
      <c r="G119" s="2"/>
      <c r="H119" s="2"/>
      <c r="I119" s="2"/>
      <c r="J119" s="2"/>
      <c r="K119" s="2"/>
      <c r="M119" s="2"/>
      <c r="N119" s="2"/>
      <c r="O119" s="2"/>
      <c r="P119" s="2"/>
      <c r="Q119" s="1"/>
      <c r="S119" s="2"/>
      <c r="T119" s="1"/>
      <c r="X119" s="2"/>
      <c r="Y119" s="1"/>
      <c r="AB119" s="1"/>
      <c r="AD119" s="2"/>
      <c r="AI119" s="2"/>
      <c r="AL119" s="2"/>
      <c r="AQ119" s="2"/>
      <c r="AT119" s="2"/>
      <c r="DN119" s="1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</row>
    <row r="120" spans="1:154" x14ac:dyDescent="0.25">
      <c r="A120" s="1"/>
      <c r="F120" s="1"/>
      <c r="G120" s="2"/>
      <c r="H120" s="2"/>
      <c r="I120" s="2"/>
      <c r="J120" s="2"/>
      <c r="K120" s="2"/>
      <c r="M120" s="2"/>
      <c r="N120" s="2"/>
      <c r="O120" s="2"/>
      <c r="P120" s="2"/>
      <c r="Q120" s="1"/>
      <c r="S120" s="2"/>
      <c r="T120" s="1"/>
      <c r="X120" s="2"/>
      <c r="Y120" s="1"/>
      <c r="AB120" s="1"/>
      <c r="AD120" s="2"/>
      <c r="AI120" s="2"/>
      <c r="AL120" s="2"/>
      <c r="AQ120" s="2"/>
      <c r="AT120" s="2"/>
      <c r="DN120" s="1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</row>
    <row r="121" spans="1:154" x14ac:dyDescent="0.25">
      <c r="A121" s="1"/>
      <c r="F121" s="1"/>
      <c r="G121" s="2"/>
      <c r="H121" s="2"/>
      <c r="I121" s="2"/>
      <c r="J121" s="2"/>
      <c r="K121" s="2"/>
      <c r="M121" s="2"/>
      <c r="N121" s="2"/>
      <c r="O121" s="2"/>
      <c r="P121" s="2"/>
      <c r="Q121" s="1"/>
      <c r="S121" s="2"/>
      <c r="T121" s="1"/>
      <c r="X121" s="2"/>
      <c r="Y121" s="1"/>
      <c r="AB121" s="1"/>
      <c r="AD121" s="2"/>
      <c r="AI121" s="2"/>
      <c r="AL121" s="2"/>
      <c r="AQ121" s="2"/>
      <c r="AT121" s="2"/>
      <c r="DN121" s="1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</row>
    <row r="122" spans="1:154" x14ac:dyDescent="0.25">
      <c r="A122" s="1"/>
      <c r="F122" s="1"/>
      <c r="G122" s="2"/>
      <c r="H122" s="2"/>
      <c r="I122" s="2"/>
      <c r="J122" s="2"/>
      <c r="K122" s="2"/>
      <c r="M122" s="2"/>
      <c r="N122" s="2"/>
      <c r="O122" s="2"/>
      <c r="P122" s="2"/>
      <c r="Q122" s="1"/>
      <c r="S122" s="2"/>
      <c r="T122" s="1"/>
      <c r="X122" s="2"/>
      <c r="Y122" s="1"/>
      <c r="AB122" s="1"/>
      <c r="AD122" s="2"/>
      <c r="AI122" s="2"/>
      <c r="AL122" s="2"/>
      <c r="AQ122" s="2"/>
      <c r="AT122" s="2"/>
      <c r="DN122" s="1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</row>
    <row r="123" spans="1:154" x14ac:dyDescent="0.25">
      <c r="A123" s="1"/>
      <c r="F123" s="1"/>
      <c r="G123" s="2"/>
      <c r="H123" s="2"/>
      <c r="I123" s="2"/>
      <c r="J123" s="2"/>
      <c r="K123" s="2"/>
      <c r="M123" s="2"/>
      <c r="N123" s="2"/>
      <c r="O123" s="2"/>
      <c r="P123" s="2"/>
      <c r="Q123" s="1"/>
      <c r="S123" s="2"/>
      <c r="T123" s="1"/>
      <c r="X123" s="2"/>
      <c r="Y123" s="1"/>
      <c r="AB123" s="1"/>
      <c r="AD123" s="2"/>
      <c r="AI123" s="2"/>
      <c r="AL123" s="2"/>
      <c r="AQ123" s="2"/>
      <c r="AT123" s="2"/>
      <c r="DN123" s="1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</row>
    <row r="124" spans="1:154" x14ac:dyDescent="0.25">
      <c r="A124" s="1"/>
      <c r="F124" s="1"/>
      <c r="G124" s="2"/>
      <c r="H124" s="2"/>
      <c r="I124" s="2"/>
      <c r="J124" s="2"/>
      <c r="K124" s="2"/>
      <c r="M124" s="2"/>
      <c r="N124" s="2"/>
      <c r="O124" s="2"/>
      <c r="P124" s="2"/>
      <c r="Q124" s="1"/>
      <c r="S124" s="2"/>
      <c r="T124" s="1"/>
      <c r="X124" s="2"/>
      <c r="Y124" s="1"/>
      <c r="AB124" s="1"/>
      <c r="AD124" s="2"/>
      <c r="AI124" s="2"/>
      <c r="AL124" s="2"/>
      <c r="AQ124" s="2"/>
      <c r="AT124" s="2"/>
      <c r="DN124" s="1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</row>
    <row r="125" spans="1:154" x14ac:dyDescent="0.25">
      <c r="A125" s="1"/>
      <c r="F125" s="1"/>
      <c r="G125" s="2"/>
      <c r="H125" s="2"/>
      <c r="I125" s="2"/>
      <c r="J125" s="2"/>
      <c r="K125" s="2"/>
      <c r="M125" s="2"/>
      <c r="N125" s="2"/>
      <c r="O125" s="2"/>
      <c r="P125" s="2"/>
      <c r="Q125" s="1"/>
      <c r="S125" s="2"/>
      <c r="T125" s="1"/>
      <c r="X125" s="2"/>
      <c r="Y125" s="1"/>
      <c r="AB125" s="1"/>
      <c r="AD125" s="2"/>
      <c r="AI125" s="2"/>
      <c r="AL125" s="2"/>
      <c r="AQ125" s="2"/>
      <c r="AT125" s="2"/>
      <c r="DN125" s="1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</row>
    <row r="126" spans="1:154" x14ac:dyDescent="0.25">
      <c r="A126" s="1"/>
      <c r="F126" s="1"/>
      <c r="G126" s="2"/>
      <c r="H126" s="2"/>
      <c r="I126" s="2"/>
      <c r="J126" s="2"/>
      <c r="K126" s="2"/>
      <c r="M126" s="2"/>
      <c r="N126" s="2"/>
      <c r="O126" s="2"/>
      <c r="P126" s="2"/>
      <c r="Q126" s="1"/>
      <c r="S126" s="2"/>
      <c r="T126" s="1"/>
      <c r="X126" s="2"/>
      <c r="Y126" s="1"/>
      <c r="AB126" s="1"/>
      <c r="AD126" s="2"/>
      <c r="AI126" s="2"/>
      <c r="AL126" s="2"/>
      <c r="AQ126" s="2"/>
      <c r="AT126" s="2"/>
      <c r="DN126" s="1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</row>
    <row r="127" spans="1:154" x14ac:dyDescent="0.25">
      <c r="A127" s="1"/>
      <c r="F127" s="1"/>
      <c r="G127" s="2"/>
      <c r="H127" s="2"/>
      <c r="I127" s="2"/>
      <c r="J127" s="2"/>
      <c r="K127" s="2"/>
      <c r="M127" s="2"/>
      <c r="N127" s="2"/>
      <c r="O127" s="2"/>
      <c r="P127" s="2"/>
      <c r="Q127" s="1"/>
      <c r="S127" s="2"/>
      <c r="T127" s="1"/>
      <c r="X127" s="2"/>
      <c r="Y127" s="1"/>
      <c r="AB127" s="1"/>
      <c r="AD127" s="2"/>
      <c r="AI127" s="2"/>
      <c r="AL127" s="2"/>
      <c r="AQ127" s="2"/>
      <c r="AT127" s="2"/>
      <c r="DN127" s="1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</row>
    <row r="128" spans="1:154" x14ac:dyDescent="0.25">
      <c r="A128" s="1"/>
      <c r="F128" s="1"/>
      <c r="G128" s="2"/>
      <c r="H128" s="2"/>
      <c r="I128" s="2"/>
      <c r="J128" s="2"/>
      <c r="K128" s="2"/>
      <c r="M128" s="2"/>
      <c r="N128" s="2"/>
      <c r="O128" s="2"/>
      <c r="P128" s="2"/>
      <c r="Q128" s="1"/>
      <c r="S128" s="2"/>
      <c r="T128" s="1"/>
      <c r="X128" s="2"/>
      <c r="Y128" s="1"/>
      <c r="AB128" s="1"/>
      <c r="AD128" s="2"/>
      <c r="AI128" s="2"/>
      <c r="AL128" s="2"/>
      <c r="AQ128" s="2"/>
      <c r="AT128" s="2"/>
      <c r="DN128" s="1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</row>
    <row r="129" spans="1:154" x14ac:dyDescent="0.25">
      <c r="A129" s="1"/>
      <c r="F129" s="1"/>
      <c r="G129" s="2"/>
      <c r="H129" s="2"/>
      <c r="I129" s="2"/>
      <c r="J129" s="2"/>
      <c r="K129" s="2"/>
      <c r="M129" s="2"/>
      <c r="N129" s="2"/>
      <c r="O129" s="2"/>
      <c r="P129" s="2"/>
      <c r="Q129" s="1"/>
      <c r="S129" s="2"/>
      <c r="T129" s="1"/>
      <c r="X129" s="2"/>
      <c r="Y129" s="1"/>
      <c r="AB129" s="1"/>
      <c r="AD129" s="2"/>
      <c r="AI129" s="2"/>
      <c r="AL129" s="2"/>
      <c r="AQ129" s="2"/>
      <c r="AT129" s="2"/>
      <c r="DN129" s="1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</row>
    <row r="130" spans="1:154" x14ac:dyDescent="0.25">
      <c r="A130" s="1"/>
      <c r="F130" s="1"/>
      <c r="G130" s="2"/>
      <c r="H130" s="2"/>
      <c r="I130" s="2"/>
      <c r="J130" s="2"/>
      <c r="K130" s="2"/>
      <c r="M130" s="2"/>
      <c r="N130" s="2"/>
      <c r="O130" s="2"/>
      <c r="P130" s="2"/>
      <c r="Q130" s="1"/>
      <c r="S130" s="2"/>
      <c r="T130" s="1"/>
      <c r="X130" s="2"/>
      <c r="Y130" s="1"/>
      <c r="AB130" s="1"/>
      <c r="AD130" s="2"/>
      <c r="AI130" s="2"/>
      <c r="AL130" s="2"/>
      <c r="AQ130" s="2"/>
      <c r="AT130" s="2"/>
      <c r="DN130" s="1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</row>
    <row r="131" spans="1:154" x14ac:dyDescent="0.25">
      <c r="A131" s="1"/>
      <c r="F131" s="1"/>
      <c r="G131" s="2"/>
      <c r="H131" s="2"/>
      <c r="I131" s="2"/>
      <c r="J131" s="2"/>
      <c r="K131" s="2"/>
      <c r="M131" s="2"/>
      <c r="N131" s="2"/>
      <c r="O131" s="2"/>
      <c r="P131" s="2"/>
      <c r="Q131" s="1"/>
      <c r="S131" s="2"/>
      <c r="T131" s="1"/>
      <c r="X131" s="2"/>
      <c r="Y131" s="1"/>
      <c r="AB131" s="1"/>
      <c r="AD131" s="2"/>
      <c r="AI131" s="2"/>
      <c r="AL131" s="2"/>
      <c r="AQ131" s="2"/>
      <c r="AT131" s="2"/>
      <c r="DN131" s="1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</row>
    <row r="132" spans="1:154" x14ac:dyDescent="0.25">
      <c r="A132" s="1"/>
      <c r="D132" s="1"/>
      <c r="G132" s="2"/>
      <c r="H132" s="2"/>
      <c r="J132" s="2"/>
      <c r="K132" s="2"/>
      <c r="L132" s="2"/>
      <c r="M132" s="2"/>
      <c r="N132" s="2"/>
      <c r="P132" s="2"/>
      <c r="S132" s="2"/>
      <c r="T132" s="1"/>
      <c r="W132" s="1"/>
      <c r="X132" s="2"/>
      <c r="AB132" s="1"/>
      <c r="AD132" s="2"/>
      <c r="AE132" s="1"/>
      <c r="AI132" s="2"/>
      <c r="AL132" s="2"/>
      <c r="AQ132" s="2"/>
      <c r="AT132" s="2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0" max="1048575" man="1"/>
    <brk id="50" max="1048575" man="1"/>
    <brk id="62" max="1048575" man="1"/>
    <brk id="78" max="1048575" man="1"/>
    <brk id="142" max="95" man="1"/>
    <brk id="178" max="1048575" man="1"/>
    <brk id="202" max="1048575" man="1"/>
    <brk id="210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2025-03-25T10:27:36Z</dcterms:modified>
</cp:coreProperties>
</file>