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049D0484-7BBA-42AA-A30E-893348765E45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6" i="11" l="1"/>
  <c r="O12" i="11" s="1"/>
  <c r="O16" i="11"/>
  <c r="O17" i="11"/>
  <c r="O20" i="11"/>
  <c r="N34" i="11"/>
  <c r="O34" i="11"/>
  <c r="N35" i="11"/>
  <c r="O35" i="11"/>
  <c r="N37" i="11"/>
  <c r="O37" i="11"/>
  <c r="O37" i="12"/>
  <c r="O37" i="1"/>
  <c r="O33" i="11" l="1"/>
  <c r="O36" i="11" s="1"/>
  <c r="O38" i="11" s="1"/>
  <c r="O32" i="11"/>
  <c r="I2" i="1" l="1"/>
  <c r="I2" i="11"/>
  <c r="I2" i="12"/>
  <c r="I2" i="10"/>
  <c r="O20" i="1" l="1"/>
  <c r="O20" i="12"/>
  <c r="O20" i="10"/>
  <c r="O16" i="1"/>
  <c r="O17" i="1"/>
  <c r="O16" i="12"/>
  <c r="O17" i="12"/>
  <c r="O16" i="10"/>
  <c r="O17" i="10"/>
  <c r="O6" i="1"/>
  <c r="O6" i="12"/>
  <c r="O6" i="10"/>
  <c r="O33" i="12" l="1"/>
  <c r="O32" i="12"/>
  <c r="O12" i="12"/>
  <c r="O12" i="1"/>
  <c r="O32" i="1"/>
  <c r="O33" i="1"/>
  <c r="O32" i="10"/>
  <c r="O12" i="10"/>
  <c r="O33" i="10"/>
  <c r="N34" i="12"/>
  <c r="N35" i="12"/>
  <c r="N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N37" i="1"/>
  <c r="N20" i="1"/>
  <c r="N20" i="11"/>
  <c r="N20" i="12"/>
  <c r="N20" i="10"/>
  <c r="N16" i="1"/>
  <c r="N17" i="1"/>
  <c r="N16" i="11"/>
  <c r="N17" i="11"/>
  <c r="N16" i="12"/>
  <c r="N17" i="12"/>
  <c r="N16" i="10"/>
  <c r="N17" i="10"/>
  <c r="N6" i="1"/>
  <c r="N6" i="11"/>
  <c r="N6" i="12"/>
  <c r="N6" i="10"/>
  <c r="N33" i="11" l="1"/>
  <c r="N36" i="11" s="1"/>
  <c r="N38" i="11" s="1"/>
  <c r="N12" i="10"/>
  <c r="O36" i="12"/>
  <c r="N12" i="12"/>
  <c r="N32" i="11"/>
  <c r="N12" i="1"/>
  <c r="O36" i="1"/>
  <c r="O36" i="10"/>
  <c r="N32" i="12"/>
  <c r="N33" i="12"/>
  <c r="N12" i="11"/>
  <c r="N32" i="1"/>
  <c r="N33" i="1"/>
  <c r="N33" i="10"/>
  <c r="N32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7" i="1"/>
  <c r="E37" i="1"/>
  <c r="F37" i="1"/>
  <c r="G37" i="1"/>
  <c r="H37" i="1"/>
  <c r="I37" i="1"/>
  <c r="J37" i="1"/>
  <c r="K37" i="1"/>
  <c r="L37" i="1"/>
  <c r="M37" i="1"/>
  <c r="O38" i="12" l="1"/>
  <c r="N36" i="12"/>
  <c r="N38" i="12" s="1"/>
  <c r="O38" i="1"/>
  <c r="N36" i="10"/>
  <c r="O38" i="10"/>
  <c r="N36" i="1"/>
  <c r="L20" i="1"/>
  <c r="M20" i="1"/>
  <c r="L20" i="11"/>
  <c r="M20" i="11"/>
  <c r="L20" i="12"/>
  <c r="M20" i="12"/>
  <c r="L20" i="10"/>
  <c r="M20" i="10"/>
  <c r="L16" i="1"/>
  <c r="M16" i="1"/>
  <c r="L17" i="1"/>
  <c r="M17" i="1"/>
  <c r="L16" i="11"/>
  <c r="M16" i="11"/>
  <c r="L17" i="11"/>
  <c r="M17" i="11"/>
  <c r="L16" i="12"/>
  <c r="M16" i="12"/>
  <c r="L17" i="12"/>
  <c r="M17" i="12"/>
  <c r="L16" i="10"/>
  <c r="M16" i="10"/>
  <c r="L17" i="10"/>
  <c r="M17" i="10"/>
  <c r="L6" i="1"/>
  <c r="M6" i="1"/>
  <c r="L6" i="11"/>
  <c r="M6" i="11"/>
  <c r="L6" i="12"/>
  <c r="M6" i="12"/>
  <c r="L6" i="10"/>
  <c r="L12" i="10" s="1"/>
  <c r="M6" i="10"/>
  <c r="L32" i="12" l="1"/>
  <c r="L32" i="10"/>
  <c r="M32" i="12"/>
  <c r="L32" i="11"/>
  <c r="M12" i="11"/>
  <c r="M12" i="1"/>
  <c r="M32" i="10"/>
  <c r="N38" i="10"/>
  <c r="M12" i="10"/>
  <c r="N38" i="1"/>
  <c r="M33" i="12"/>
  <c r="L12" i="12"/>
  <c r="L33" i="12"/>
  <c r="L36" i="12" s="1"/>
  <c r="L38" i="12" s="1"/>
  <c r="M32" i="11"/>
  <c r="L33" i="11"/>
  <c r="L36" i="11" s="1"/>
  <c r="L38" i="11" s="1"/>
  <c r="M12" i="12"/>
  <c r="L12" i="11"/>
  <c r="M33" i="11"/>
  <c r="L32" i="1"/>
  <c r="M32" i="1"/>
  <c r="L33" i="1"/>
  <c r="L36" i="1" s="1"/>
  <c r="M33" i="1"/>
  <c r="L12" i="1"/>
  <c r="M33" i="10"/>
  <c r="L33" i="10"/>
  <c r="L36" i="10" s="1"/>
  <c r="L38" i="10" s="1"/>
  <c r="C35" i="11"/>
  <c r="C34" i="11"/>
  <c r="M36" i="12" l="1"/>
  <c r="M36" i="11"/>
  <c r="M38" i="12"/>
  <c r="L38" i="1"/>
  <c r="M36" i="1"/>
  <c r="M36" i="10"/>
  <c r="C35" i="12"/>
  <c r="C34" i="12"/>
  <c r="M38" i="11" l="1"/>
  <c r="M38" i="1"/>
  <c r="M38" i="10"/>
  <c r="J20" i="1" l="1"/>
  <c r="K20" i="1"/>
  <c r="J20" i="11"/>
  <c r="K20" i="11"/>
  <c r="J20" i="12"/>
  <c r="K20" i="12"/>
  <c r="J20" i="10"/>
  <c r="K20" i="10"/>
  <c r="J17" i="1"/>
  <c r="K17" i="1"/>
  <c r="J17" i="11"/>
  <c r="K17" i="11"/>
  <c r="J17" i="12"/>
  <c r="K17" i="12"/>
  <c r="J17" i="10"/>
  <c r="K17" i="10"/>
  <c r="J16" i="1"/>
  <c r="K16" i="1"/>
  <c r="J16" i="11"/>
  <c r="K16" i="11"/>
  <c r="J16" i="12"/>
  <c r="K16" i="12"/>
  <c r="J16" i="10"/>
  <c r="K16" i="10"/>
  <c r="J6" i="1"/>
  <c r="K6" i="1"/>
  <c r="K12" i="1" s="1"/>
  <c r="J6" i="11"/>
  <c r="K6" i="11"/>
  <c r="J6" i="12"/>
  <c r="K6" i="12"/>
  <c r="J6" i="10"/>
  <c r="K6" i="10"/>
  <c r="K33" i="12" l="1"/>
  <c r="K36" i="12" s="1"/>
  <c r="K38" i="12" s="1"/>
  <c r="J33" i="12"/>
  <c r="J36" i="12" s="1"/>
  <c r="J38" i="12" s="1"/>
  <c r="K32" i="12"/>
  <c r="J32" i="12"/>
  <c r="K33" i="11"/>
  <c r="K36" i="11" s="1"/>
  <c r="K38" i="11" s="1"/>
  <c r="J33" i="11"/>
  <c r="J36" i="11" s="1"/>
  <c r="J38" i="11" s="1"/>
  <c r="K32" i="11"/>
  <c r="K12" i="12"/>
  <c r="J12" i="12"/>
  <c r="J32" i="11"/>
  <c r="J12" i="11"/>
  <c r="K12" i="11"/>
  <c r="K32" i="1"/>
  <c r="K33" i="1"/>
  <c r="J32" i="10"/>
  <c r="K32" i="10"/>
  <c r="K12" i="10"/>
  <c r="K33" i="10"/>
  <c r="J32" i="1"/>
  <c r="J33" i="1"/>
  <c r="J12" i="1"/>
  <c r="J12" i="10"/>
  <c r="J33" i="10"/>
  <c r="K36" i="1" l="1"/>
  <c r="J36" i="1"/>
  <c r="K36" i="10"/>
  <c r="J36" i="10"/>
  <c r="J38" i="1" l="1"/>
  <c r="K38" i="1"/>
  <c r="J38" i="10"/>
  <c r="K38" i="10"/>
  <c r="I20" i="1"/>
  <c r="I20" i="11"/>
  <c r="I20" i="12"/>
  <c r="I20" i="10"/>
  <c r="I17" i="1"/>
  <c r="I17" i="11"/>
  <c r="I17" i="12"/>
  <c r="I17" i="10"/>
  <c r="I16" i="1"/>
  <c r="I16" i="11"/>
  <c r="I16" i="12"/>
  <c r="I16" i="10"/>
  <c r="I6" i="1"/>
  <c r="I6" i="11"/>
  <c r="I6" i="12"/>
  <c r="I6" i="10"/>
  <c r="I32" i="12" l="1"/>
  <c r="I33" i="12"/>
  <c r="I36" i="12" s="1"/>
  <c r="I38" i="12" s="1"/>
  <c r="I33" i="11"/>
  <c r="I36" i="11" s="1"/>
  <c r="I38" i="11" s="1"/>
  <c r="I12" i="12"/>
  <c r="I12" i="11"/>
  <c r="I32" i="11"/>
  <c r="I32" i="1"/>
  <c r="I33" i="1"/>
  <c r="I12" i="1"/>
  <c r="I32" i="10"/>
  <c r="I33" i="10"/>
  <c r="I12" i="10"/>
  <c r="C37" i="12"/>
  <c r="H20" i="12"/>
  <c r="C37" i="11"/>
  <c r="H20" i="11"/>
  <c r="H20" i="1"/>
  <c r="H20" i="10"/>
  <c r="H17" i="10"/>
  <c r="I36" i="1" l="1"/>
  <c r="I36" i="10"/>
  <c r="H32" i="10"/>
  <c r="H17" i="1"/>
  <c r="H17" i="11"/>
  <c r="H17" i="12"/>
  <c r="H32" i="12" s="1"/>
  <c r="H16" i="1"/>
  <c r="H16" i="11"/>
  <c r="H16" i="12"/>
  <c r="H16" i="10"/>
  <c r="H6" i="1"/>
  <c r="H6" i="11"/>
  <c r="H6" i="12"/>
  <c r="H6" i="10"/>
  <c r="H33" i="12" l="1"/>
  <c r="H36" i="12" s="1"/>
  <c r="H38" i="12" s="1"/>
  <c r="H33" i="11"/>
  <c r="H36" i="11" s="1"/>
  <c r="H38" i="11" s="1"/>
  <c r="H12" i="12"/>
  <c r="H32" i="11"/>
  <c r="H32" i="1"/>
  <c r="H12" i="1"/>
  <c r="I38" i="1"/>
  <c r="H33" i="10"/>
  <c r="I38" i="10"/>
  <c r="H12" i="11"/>
  <c r="H33" i="1"/>
  <c r="H12" i="10"/>
  <c r="G20" i="12"/>
  <c r="F20" i="12"/>
  <c r="E20" i="12"/>
  <c r="D20" i="12"/>
  <c r="C20" i="12"/>
  <c r="G17" i="12"/>
  <c r="F17" i="12"/>
  <c r="E17" i="12"/>
  <c r="D17" i="12"/>
  <c r="C17" i="12"/>
  <c r="G16" i="12"/>
  <c r="F16" i="12"/>
  <c r="E16" i="12"/>
  <c r="D16" i="12"/>
  <c r="C16" i="12"/>
  <c r="G6" i="12"/>
  <c r="F6" i="12"/>
  <c r="E6" i="12"/>
  <c r="D6" i="12"/>
  <c r="C6" i="12"/>
  <c r="G20" i="11"/>
  <c r="F20" i="11"/>
  <c r="E20" i="11"/>
  <c r="D20" i="11"/>
  <c r="C20" i="11"/>
  <c r="G17" i="11"/>
  <c r="F17" i="11"/>
  <c r="E17" i="11"/>
  <c r="D17" i="11"/>
  <c r="C17" i="11"/>
  <c r="G16" i="11"/>
  <c r="F16" i="11"/>
  <c r="E16" i="11"/>
  <c r="D16" i="11"/>
  <c r="C16" i="11"/>
  <c r="G6" i="11"/>
  <c r="F6" i="11"/>
  <c r="E6" i="11"/>
  <c r="D6" i="11"/>
  <c r="C6" i="11"/>
  <c r="C37" i="1"/>
  <c r="C6" i="1"/>
  <c r="G20" i="1"/>
  <c r="F20" i="1"/>
  <c r="E20" i="1"/>
  <c r="D20" i="1"/>
  <c r="C20" i="1"/>
  <c r="G17" i="1"/>
  <c r="F17" i="1"/>
  <c r="E17" i="1"/>
  <c r="D17" i="1"/>
  <c r="C17" i="1"/>
  <c r="G16" i="1"/>
  <c r="F16" i="1"/>
  <c r="E16" i="1"/>
  <c r="D16" i="1"/>
  <c r="C16" i="1"/>
  <c r="D6" i="1"/>
  <c r="E6" i="1"/>
  <c r="F6" i="1"/>
  <c r="G6" i="1"/>
  <c r="G32" i="12" l="1"/>
  <c r="D32" i="12"/>
  <c r="E32" i="12"/>
  <c r="D33" i="12"/>
  <c r="D36" i="12" s="1"/>
  <c r="D38" i="12" s="1"/>
  <c r="F32" i="12"/>
  <c r="E33" i="12"/>
  <c r="E36" i="12" s="1"/>
  <c r="E38" i="12" s="1"/>
  <c r="F33" i="12"/>
  <c r="F36" i="12" s="1"/>
  <c r="F38" i="12" s="1"/>
  <c r="G33" i="12"/>
  <c r="G36" i="12" s="1"/>
  <c r="G38" i="12" s="1"/>
  <c r="E33" i="11"/>
  <c r="E36" i="11" s="1"/>
  <c r="E38" i="11" s="1"/>
  <c r="F33" i="11"/>
  <c r="F36" i="11" s="1"/>
  <c r="F38" i="11" s="1"/>
  <c r="G33" i="11"/>
  <c r="G36" i="11" s="1"/>
  <c r="G38" i="11" s="1"/>
  <c r="D33" i="11"/>
  <c r="D36" i="11" s="1"/>
  <c r="D38" i="11" s="1"/>
  <c r="E12" i="12"/>
  <c r="C12" i="12"/>
  <c r="F12" i="12"/>
  <c r="D12" i="11"/>
  <c r="F12" i="11"/>
  <c r="E12" i="11"/>
  <c r="F12" i="1"/>
  <c r="H36" i="1"/>
  <c r="C12" i="1"/>
  <c r="D12" i="1"/>
  <c r="G12" i="1"/>
  <c r="H36" i="10"/>
  <c r="D32" i="1"/>
  <c r="G32" i="11"/>
  <c r="C32" i="1"/>
  <c r="C33" i="11"/>
  <c r="E32" i="1"/>
  <c r="C32" i="11"/>
  <c r="D32" i="11"/>
  <c r="C12" i="11"/>
  <c r="E32" i="11"/>
  <c r="C32" i="12"/>
  <c r="E33" i="1"/>
  <c r="F32" i="1"/>
  <c r="F32" i="11"/>
  <c r="G33" i="1"/>
  <c r="C33" i="12"/>
  <c r="G12" i="12"/>
  <c r="C33" i="1"/>
  <c r="D12" i="12"/>
  <c r="G12" i="11"/>
  <c r="G32" i="1"/>
  <c r="D33" i="1"/>
  <c r="F33" i="1"/>
  <c r="E12" i="1"/>
  <c r="G6" i="10"/>
  <c r="G16" i="10"/>
  <c r="G17" i="10"/>
  <c r="G20" i="10"/>
  <c r="C36" i="12" l="1"/>
  <c r="C36" i="11"/>
  <c r="G36" i="1"/>
  <c r="H38" i="1"/>
  <c r="D36" i="1"/>
  <c r="F36" i="1"/>
  <c r="C36" i="1"/>
  <c r="E36" i="1"/>
  <c r="G12" i="10"/>
  <c r="H38" i="10"/>
  <c r="G32" i="10"/>
  <c r="G33" i="10"/>
  <c r="C38" i="12" l="1"/>
  <c r="C38" i="11"/>
  <c r="G38" i="1"/>
  <c r="G36" i="10"/>
  <c r="G38" i="10" l="1"/>
  <c r="F38" i="1" l="1"/>
  <c r="E38" i="1"/>
  <c r="D38" i="1"/>
  <c r="F20" i="10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F32" i="10" l="1"/>
  <c r="C12" i="10"/>
  <c r="F33" i="10"/>
  <c r="D33" i="10"/>
  <c r="C38" i="1"/>
  <c r="F12" i="10"/>
  <c r="D12" i="10"/>
  <c r="C33" i="10"/>
  <c r="D32" i="10"/>
  <c r="E32" i="10"/>
  <c r="E33" i="10"/>
  <c r="C32" i="10"/>
  <c r="E12" i="10"/>
  <c r="F36" i="10" l="1"/>
  <c r="C36" i="10"/>
  <c r="D36" i="10"/>
  <c r="E36" i="10"/>
  <c r="E38" i="10" l="1"/>
  <c r="C38" i="10"/>
  <c r="D38" i="10"/>
  <c r="F38" i="10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<sst xmlns="http://schemas.openxmlformats.org/spreadsheetml/2006/main" count="280" uniqueCount="76">
  <si>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</si>
  <si>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</si>
  <si>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</si>
  <si>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</si>
  <si>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</si>
  <si>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</si>
  <si>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</si>
  <si>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</si>
  <si>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</si>
  <si>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</si>
  <si>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</si>
  <si>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</si>
  <si>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</si>
  <si>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</si>
  <si>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</si>
  <si>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</si>
  <si>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</si>
  <si>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</si>
  <si>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</si>
  <si>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</si>
  <si>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</si>
  <si>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</si>
  <si>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</si>
  <si>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</si>
  <si>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</si>
  <si>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</si>
  <si>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</si>
  <si>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</si>
  <si>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</si>
  <si>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</si>
  <si>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</si>
  <si>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</si>
  <si>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</si>
  <si>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</si>
  <si>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</si>
  <si>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</si>
  <si>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</si>
  <si>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</si>
  <si>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</si>
  <si>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</si>
  <si>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</si>
  <si>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</si>
  <si>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</si>
  <si>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</si>
  <si>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</si>
  <si>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</si>
  <si>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</si>
  <si>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</si>
  <si>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</si>
  <si>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</si>
  <si>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</si>
  <si>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</si>
  <si>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</si>
  <si>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</si>
  <si>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</si>
  <si>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</si>
  <si>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</si>
  <si>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</si>
  <si>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</si>
  <si>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</si>
  <si>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</si>
  <si>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</si>
  <si>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</si>
  <si>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</si>
  <si>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</si>
  <si>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</si>
  <si>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Sikkim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</si>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</sst>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6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1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  <xf numFmtId="0" fontId="4" fillId="0" borderId="0">
      <alignment vertical="top"/>
    </xf>
  </cellStyleXfs>
  <cellXfs count="48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1" fontId="17" fillId="0" borderId="1" xfId="0" applyNumberFormat="1" applyFont="1" applyBorder="1"/>
    <xf numFmtId="1" fontId="17" fillId="0" borderId="1" xfId="0" applyNumberFormat="1" applyFont="1" applyBorder="1" applyProtection="1">
      <protection locked="0"/>
    </xf>
    <xf numFmtId="0" fontId="7" fillId="0" borderId="3" xfId="0" applyFont="1" applyBorder="1"/>
    <xf numFmtId="1" fontId="2" fillId="0" borderId="1" xfId="0" applyNumberFormat="1" applyFont="1" applyBorder="1"/>
    <xf numFmtId="1" fontId="17" fillId="0" borderId="0" xfId="0" applyNumberFormat="1" applyFont="1"/>
    <xf numFmtId="1" fontId="17" fillId="0" borderId="0" xfId="0" applyNumberFormat="1" applyFont="1" applyProtection="1">
      <protection locked="0"/>
    </xf>
    <xf numFmtId="0" fontId="7" fillId="3" borderId="1" xfId="0" applyFont="1" applyFill="1" applyBorder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1" fontId="7" fillId="3" borderId="1" xfId="0" applyNumberFormat="1" applyFont="1" applyFill="1" applyBorder="1"/>
    <xf numFmtId="1" fontId="7" fillId="3" borderId="0" xfId="0" applyNumberFormat="1" applyFont="1" applyFill="1"/>
    <xf numFmtId="0" fontId="7" fillId="3" borderId="0" xfId="0" applyFont="1" applyFill="1"/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1" fontId="7" fillId="3" borderId="1" xfId="0" applyNumberFormat="1" applyFont="1" applyFill="1" applyBorder="1" applyProtection="1">
      <protection locked="0"/>
    </xf>
    <xf numFmtId="1" fontId="7" fillId="3" borderId="0" xfId="0" applyNumberFormat="1" applyFont="1" applyFill="1" applyProtection="1"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17" fillId="0" borderId="1" xfId="530" applyNumberFormat="1" applyFont="1" applyBorder="1" applyAlignment="1"/>
    <xf numFmtId="1" fontId="17" fillId="3" borderId="1" xfId="0" applyNumberFormat="1" applyFont="1" applyFill="1" applyBorder="1"/>
    <xf numFmtId="1" fontId="18" fillId="3" borderId="1" xfId="0" applyNumberFormat="1" applyFont="1" applyFill="1" applyBorder="1" applyProtection="1">
      <protection locked="0"/>
    </xf>
    <xf numFmtId="1" fontId="18" fillId="3" borderId="1" xfId="0" applyNumberFormat="1" applyFont="1" applyFill="1" applyBorder="1"/>
  </cellXfs>
  <cellStyles count="531">
    <cellStyle name="Comma 2" xfId="15" xr:uid="{00000000-0005-0000-0000-000000000000}"/>
    <cellStyle name="Comma 2 2" xfId="528" xr:uid="{00000000-0005-0000-0000-000001000000}"/>
    <cellStyle name="Normal" xfId="0" builtinId="0"/>
    <cellStyle name="Normal 14" xfId="530" xr:uid="{2B866694-C0E8-4028-9D80-02C4B6EB3A9A}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15.03.2025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6"/>
  <sheetViews>
    <sheetView topLeftCell="A13" zoomScale="87" zoomScaleNormal="87" zoomScaleSheetLayoutView="100" workbookViewId="0">
      <selection activeCell="A38" sqref="A38:XFD38"/>
    </sheetView>
  </sheetViews>
  <sheetFormatPr defaultColWidth="8.85546875" defaultRowHeight="15" x14ac:dyDescent="0.25"/>
  <cols>
    <col min="1" max="1" width="11" style="2" customWidth="1"/>
    <col min="2" max="2" width="35.7109375" style="2" customWidth="1"/>
    <col min="3" max="6" width="12.7109375" style="2" customWidth="1"/>
    <col min="7" max="16" width="12.71093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1" ht="21" x14ac:dyDescent="0.35">
      <c r="A1" s="2" t="s">
        <v>53</v>
      </c>
      <c r="B1" s="21" t="s">
        <v>66</v>
      </c>
      <c r="AX1" s="7"/>
    </row>
    <row r="2" spans="1:191" ht="15.75" x14ac:dyDescent="0.25">
      <c r="A2" s="11" t="s">
        <v>48</v>
      </c>
      <c r="I2" s="6" t="str">
        <f>[1]GSVA_cur!$I$3</f>
        <v>As on 15.03.2025</v>
      </c>
    </row>
    <row r="3" spans="1:191" ht="15.75" x14ac:dyDescent="0.25">
      <c r="A3" s="11"/>
    </row>
    <row r="4" spans="1:191" ht="15.75" x14ac:dyDescent="0.25">
      <c r="A4" s="11"/>
      <c r="E4" s="10"/>
      <c r="F4" s="10" t="s">
        <v>57</v>
      </c>
    </row>
    <row r="5" spans="1:191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4" t="s">
        <v>72</v>
      </c>
      <c r="N5" s="24" t="s">
        <v>73</v>
      </c>
      <c r="O5" s="24" t="s">
        <v>74</v>
      </c>
      <c r="P5" s="2"/>
      <c r="V5" s="6"/>
      <c r="AF5" s="2"/>
      <c r="AI5" s="2"/>
      <c r="AN5" s="2"/>
      <c r="AQ5" s="2"/>
      <c r="AV5" s="2"/>
      <c r="AY5" s="2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1" s="33" customFormat="1" ht="15.75" x14ac:dyDescent="0.25">
      <c r="A6" s="29" t="s">
        <v>26</v>
      </c>
      <c r="B6" s="30" t="s">
        <v>2</v>
      </c>
      <c r="C6" s="31">
        <f>SUM(C7:C10)</f>
        <v>90136.903475905186</v>
      </c>
      <c r="D6" s="31">
        <f t="shared" ref="D6:E6" si="0">SUM(D7:D10)</f>
        <v>108277.72717287783</v>
      </c>
      <c r="E6" s="31">
        <f t="shared" si="0"/>
        <v>122419.27593585951</v>
      </c>
      <c r="F6" s="31">
        <f t="shared" ref="F6" si="1">SUM(F7:F10)</f>
        <v>139802.77693524727</v>
      </c>
      <c r="G6" s="31">
        <f t="shared" ref="G6:O6" si="2">SUM(G7:G10)</f>
        <v>155710.10071749712</v>
      </c>
      <c r="H6" s="31">
        <f t="shared" si="2"/>
        <v>190436.46870494587</v>
      </c>
      <c r="I6" s="31">
        <f t="shared" si="2"/>
        <v>239175.75852697858</v>
      </c>
      <c r="J6" s="31">
        <f t="shared" si="2"/>
        <v>278476.36524123093</v>
      </c>
      <c r="K6" s="31">
        <f t="shared" si="2"/>
        <v>304968.96912696399</v>
      </c>
      <c r="L6" s="31">
        <f t="shared" si="2"/>
        <v>302273.46230798593</v>
      </c>
      <c r="M6" s="31">
        <f t="shared" si="2"/>
        <v>325527.56590817386</v>
      </c>
      <c r="N6" s="31">
        <f t="shared" si="2"/>
        <v>349253.28543788736</v>
      </c>
      <c r="O6" s="31">
        <f t="shared" si="2"/>
        <v>378770.4981291283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2"/>
      <c r="EX6" s="32"/>
      <c r="EY6" s="32"/>
      <c r="EZ6" s="32"/>
      <c r="FA6" s="32"/>
      <c r="FB6" s="32"/>
      <c r="FC6" s="32"/>
      <c r="FD6" s="32"/>
      <c r="FE6" s="32"/>
      <c r="FF6" s="32"/>
      <c r="FG6" s="32"/>
      <c r="FH6" s="32"/>
      <c r="FI6" s="32"/>
      <c r="FJ6" s="32"/>
      <c r="FK6" s="32"/>
      <c r="FL6" s="32"/>
      <c r="FM6" s="32"/>
      <c r="FN6" s="32"/>
      <c r="FO6" s="32"/>
      <c r="FP6" s="32"/>
      <c r="FQ6" s="32"/>
      <c r="FR6" s="32"/>
      <c r="FS6" s="32"/>
      <c r="FT6" s="32"/>
      <c r="FU6" s="32"/>
      <c r="FV6" s="32"/>
      <c r="FW6" s="32"/>
      <c r="FX6" s="32"/>
      <c r="FY6" s="32"/>
      <c r="FZ6" s="32"/>
      <c r="GA6" s="32"/>
      <c r="GB6" s="32"/>
      <c r="GC6" s="32"/>
      <c r="GD6" s="32"/>
      <c r="GE6" s="32"/>
      <c r="GI6" s="34"/>
    </row>
    <row r="7" spans="1:191" ht="15.75" x14ac:dyDescent="0.25">
      <c r="A7" s="16">
        <v>1.1000000000000001</v>
      </c>
      <c r="B7" s="17" t="s">
        <v>59</v>
      </c>
      <c r="C7" s="4">
        <v>78206.640508059092</v>
      </c>
      <c r="D7" s="4">
        <v>94942.019492071529</v>
      </c>
      <c r="E7" s="4">
        <v>104439.66975553683</v>
      </c>
      <c r="F7" s="4">
        <v>116961.16571657434</v>
      </c>
      <c r="G7" s="4">
        <v>125560.11173765331</v>
      </c>
      <c r="H7" s="4">
        <v>156908.43000648101</v>
      </c>
      <c r="I7" s="4">
        <v>199256.45697574352</v>
      </c>
      <c r="J7" s="4">
        <v>234174.32634241151</v>
      </c>
      <c r="K7" s="4">
        <v>257991.59678127931</v>
      </c>
      <c r="L7" s="4">
        <v>261938.48597653836</v>
      </c>
      <c r="M7" s="4">
        <v>278193.94387384824</v>
      </c>
      <c r="N7" s="4">
        <v>293401.20372261741</v>
      </c>
      <c r="O7" s="4">
        <v>317399.6229228375</v>
      </c>
      <c r="P7" s="8"/>
      <c r="Q7" s="8"/>
      <c r="R7" s="8"/>
      <c r="S7" s="7"/>
      <c r="T7" s="8"/>
      <c r="U7" s="8"/>
      <c r="V7" s="7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6"/>
      <c r="GG7" s="6"/>
      <c r="GH7" s="6"/>
    </row>
    <row r="8" spans="1:191" ht="15.75" x14ac:dyDescent="0.25">
      <c r="A8" s="16">
        <v>1.2</v>
      </c>
      <c r="B8" s="17" t="s">
        <v>60</v>
      </c>
      <c r="C8" s="4">
        <v>7626.7500477781623</v>
      </c>
      <c r="D8" s="4">
        <v>8746.6836544775979</v>
      </c>
      <c r="E8" s="4">
        <v>12986.111462486002</v>
      </c>
      <c r="F8" s="4">
        <v>16844.467631399231</v>
      </c>
      <c r="G8" s="4">
        <v>23502.990709390746</v>
      </c>
      <c r="H8" s="4">
        <v>26836.602394663529</v>
      </c>
      <c r="I8" s="4">
        <v>30665.38066681708</v>
      </c>
      <c r="J8" s="4">
        <v>32931.226855929766</v>
      </c>
      <c r="K8" s="4">
        <v>37067.34211101746</v>
      </c>
      <c r="L8" s="4">
        <v>33267.618965406888</v>
      </c>
      <c r="M8" s="4">
        <v>39706.055918598104</v>
      </c>
      <c r="N8" s="4">
        <v>46601.967401412796</v>
      </c>
      <c r="O8" s="4">
        <v>50928.345010688652</v>
      </c>
      <c r="P8" s="8"/>
      <c r="Q8" s="8"/>
      <c r="R8" s="8"/>
      <c r="S8" s="7"/>
      <c r="T8" s="8"/>
      <c r="U8" s="8"/>
      <c r="V8" s="7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6"/>
      <c r="GG8" s="6"/>
      <c r="GH8" s="6"/>
    </row>
    <row r="9" spans="1:191" ht="15.75" x14ac:dyDescent="0.25">
      <c r="A9" s="16">
        <v>1.3</v>
      </c>
      <c r="B9" s="17" t="s">
        <v>61</v>
      </c>
      <c r="C9" s="4">
        <v>4016.920250067933</v>
      </c>
      <c r="D9" s="4">
        <v>4137.421303793476</v>
      </c>
      <c r="E9" s="4">
        <v>4470.5254299956659</v>
      </c>
      <c r="F9" s="4">
        <v>5406.6135561826823</v>
      </c>
      <c r="G9" s="4">
        <v>6041.3090545320874</v>
      </c>
      <c r="H9" s="4">
        <v>6046.8991538529071</v>
      </c>
      <c r="I9" s="4">
        <v>8528.3430001006564</v>
      </c>
      <c r="J9" s="4">
        <v>10526.826098280459</v>
      </c>
      <c r="K9" s="4">
        <v>8893.7752480823729</v>
      </c>
      <c r="L9" s="4">
        <v>6047.7533487906912</v>
      </c>
      <c r="M9" s="4">
        <v>6509.7103507939973</v>
      </c>
      <c r="N9" s="4">
        <v>7266.4162491669649</v>
      </c>
      <c r="O9" s="4">
        <v>7966.2721625365612</v>
      </c>
      <c r="P9" s="8"/>
      <c r="Q9" s="8"/>
      <c r="R9" s="8"/>
      <c r="S9" s="7"/>
      <c r="T9" s="8"/>
      <c r="U9" s="8"/>
      <c r="V9" s="7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6"/>
      <c r="GG9" s="6"/>
      <c r="GH9" s="6"/>
    </row>
    <row r="10" spans="1:191" ht="15.75" x14ac:dyDescent="0.25">
      <c r="A10" s="16">
        <v>1.4</v>
      </c>
      <c r="B10" s="17" t="s">
        <v>62</v>
      </c>
      <c r="C10" s="4">
        <v>286.59267</v>
      </c>
      <c r="D10" s="4">
        <v>451.60272253521117</v>
      </c>
      <c r="E10" s="4">
        <v>522.9692878410001</v>
      </c>
      <c r="F10" s="4">
        <v>590.53003109099996</v>
      </c>
      <c r="G10" s="4">
        <v>605.6892159209732</v>
      </c>
      <c r="H10" s="4">
        <v>644.53714994845188</v>
      </c>
      <c r="I10" s="4">
        <v>725.57788431732354</v>
      </c>
      <c r="J10" s="4">
        <v>843.98594460920492</v>
      </c>
      <c r="K10" s="4">
        <v>1016.2549865849065</v>
      </c>
      <c r="L10" s="4">
        <v>1019.6040172500002</v>
      </c>
      <c r="M10" s="4">
        <v>1117.8557649335082</v>
      </c>
      <c r="N10" s="4">
        <v>1983.6980646902473</v>
      </c>
      <c r="O10" s="4">
        <v>2476.2580330655896</v>
      </c>
      <c r="P10" s="8"/>
      <c r="Q10" s="8"/>
      <c r="R10" s="8"/>
      <c r="S10" s="7"/>
      <c r="T10" s="8"/>
      <c r="U10" s="8"/>
      <c r="V10" s="7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6"/>
      <c r="GG10" s="6"/>
      <c r="GH10" s="6"/>
    </row>
    <row r="11" spans="1:191" ht="15.75" x14ac:dyDescent="0.25">
      <c r="A11" s="18" t="s">
        <v>31</v>
      </c>
      <c r="B11" s="17" t="s">
        <v>3</v>
      </c>
      <c r="C11" s="4">
        <v>799.65559765759997</v>
      </c>
      <c r="D11" s="4">
        <v>895.56517479679997</v>
      </c>
      <c r="E11" s="4">
        <v>1238.2468052991999</v>
      </c>
      <c r="F11" s="4">
        <v>1295.396722</v>
      </c>
      <c r="G11" s="4">
        <v>1609.8751131126</v>
      </c>
      <c r="H11" s="4">
        <v>1680.4042565807999</v>
      </c>
      <c r="I11" s="4">
        <v>1723.1593114532186</v>
      </c>
      <c r="J11" s="4">
        <v>1709.3948865771099</v>
      </c>
      <c r="K11" s="4">
        <v>1518.393859173</v>
      </c>
      <c r="L11" s="4">
        <v>1082.5233616375001</v>
      </c>
      <c r="M11" s="4">
        <v>1500.7360741016512</v>
      </c>
      <c r="N11" s="4">
        <v>2145.6819439173305</v>
      </c>
      <c r="O11" s="4">
        <v>2321.3275515963446</v>
      </c>
      <c r="P11" s="8"/>
      <c r="Q11" s="8"/>
      <c r="R11" s="8"/>
      <c r="S11" s="7"/>
      <c r="T11" s="8"/>
      <c r="U11" s="8"/>
      <c r="V11" s="7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6"/>
      <c r="GG11" s="6"/>
      <c r="GH11" s="6"/>
    </row>
    <row r="12" spans="1:191" s="34" customFormat="1" ht="15.75" x14ac:dyDescent="0.25">
      <c r="A12" s="35"/>
      <c r="B12" s="36" t="s">
        <v>28</v>
      </c>
      <c r="C12" s="37">
        <f>C6+C11</f>
        <v>90936.559073562792</v>
      </c>
      <c r="D12" s="37">
        <f t="shared" ref="D12:E12" si="3">D6+D11</f>
        <v>109173.29234767462</v>
      </c>
      <c r="E12" s="37">
        <f t="shared" si="3"/>
        <v>123657.52274115871</v>
      </c>
      <c r="F12" s="37">
        <f t="shared" ref="F12" si="4">F6+F11</f>
        <v>141098.17365724727</v>
      </c>
      <c r="G12" s="37">
        <f t="shared" ref="G12:O12" si="5">G6+G11</f>
        <v>157319.97583060971</v>
      </c>
      <c r="H12" s="37">
        <f t="shared" si="5"/>
        <v>192116.87296152668</v>
      </c>
      <c r="I12" s="37">
        <f t="shared" si="5"/>
        <v>240898.91783843181</v>
      </c>
      <c r="J12" s="37">
        <f t="shared" si="5"/>
        <v>280185.76012780803</v>
      </c>
      <c r="K12" s="37">
        <f t="shared" si="5"/>
        <v>306487.36298613698</v>
      </c>
      <c r="L12" s="37">
        <f t="shared" si="5"/>
        <v>303355.98566962342</v>
      </c>
      <c r="M12" s="37">
        <f t="shared" si="5"/>
        <v>327028.3019822755</v>
      </c>
      <c r="N12" s="37">
        <f t="shared" si="5"/>
        <v>351398.96738180472</v>
      </c>
      <c r="O12" s="37">
        <f t="shared" si="5"/>
        <v>381091.82568072464</v>
      </c>
      <c r="P12" s="8"/>
      <c r="Q12" s="8"/>
      <c r="R12" s="8"/>
      <c r="S12" s="7"/>
      <c r="T12" s="8"/>
      <c r="U12" s="8"/>
      <c r="V12" s="7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8"/>
      <c r="GD12" s="38"/>
      <c r="GE12" s="38"/>
      <c r="GF12" s="33"/>
      <c r="GG12" s="33"/>
      <c r="GH12" s="33"/>
    </row>
    <row r="13" spans="1:191" s="6" customFormat="1" ht="15.75" x14ac:dyDescent="0.25">
      <c r="A13" s="14" t="s">
        <v>32</v>
      </c>
      <c r="B13" s="15" t="s">
        <v>4</v>
      </c>
      <c r="C13" s="1">
        <v>430622.83098714583</v>
      </c>
      <c r="D13" s="1">
        <v>462562.19219629664</v>
      </c>
      <c r="E13" s="1">
        <v>526855.6850730544</v>
      </c>
      <c r="F13" s="1">
        <v>586605.59400000004</v>
      </c>
      <c r="G13" s="1">
        <v>703851.23929465527</v>
      </c>
      <c r="H13" s="1">
        <v>867559.74505333509</v>
      </c>
      <c r="I13" s="1">
        <v>1133260.4424294031</v>
      </c>
      <c r="J13" s="1">
        <v>1207662.7879762393</v>
      </c>
      <c r="K13" s="1">
        <v>1230059.7035349829</v>
      </c>
      <c r="L13" s="1">
        <v>1264459.0858</v>
      </c>
      <c r="M13" s="1">
        <v>1337301.6354040804</v>
      </c>
      <c r="N13" s="1">
        <v>1413239.6793735344</v>
      </c>
      <c r="O13" s="1">
        <v>1538739.8331690656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I13" s="2"/>
    </row>
    <row r="14" spans="1:191" ht="30" x14ac:dyDescent="0.25">
      <c r="A14" s="18" t="s">
        <v>33</v>
      </c>
      <c r="B14" s="17" t="s">
        <v>5</v>
      </c>
      <c r="C14" s="4">
        <v>186622.80247435521</v>
      </c>
      <c r="D14" s="4">
        <v>183905.9975323207</v>
      </c>
      <c r="E14" s="4">
        <v>184113.25103931417</v>
      </c>
      <c r="F14" s="4">
        <v>215302.91209828801</v>
      </c>
      <c r="G14" s="4">
        <v>245045.44017372598</v>
      </c>
      <c r="H14" s="4">
        <v>256131.64383633598</v>
      </c>
      <c r="I14" s="4">
        <v>312204.61622445955</v>
      </c>
      <c r="J14" s="4">
        <v>369165.39608759998</v>
      </c>
      <c r="K14" s="4">
        <v>417200.56830016006</v>
      </c>
      <c r="L14" s="4">
        <v>598040.77664531197</v>
      </c>
      <c r="M14" s="4">
        <v>747209.73884978704</v>
      </c>
      <c r="N14" s="4">
        <v>877918.94597566477</v>
      </c>
      <c r="O14" s="4">
        <v>1083419.6639507599</v>
      </c>
      <c r="P14" s="8"/>
      <c r="Q14" s="8"/>
      <c r="R14" s="8"/>
      <c r="S14" s="7"/>
      <c r="T14" s="8"/>
      <c r="U14" s="8"/>
      <c r="V14" s="7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7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7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7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6"/>
      <c r="GG14" s="6"/>
      <c r="GH14" s="6"/>
    </row>
    <row r="15" spans="1:191" ht="15.75" x14ac:dyDescent="0.25">
      <c r="A15" s="18" t="s">
        <v>34</v>
      </c>
      <c r="B15" s="17" t="s">
        <v>6</v>
      </c>
      <c r="C15" s="4">
        <v>67095.1568157</v>
      </c>
      <c r="D15" s="4">
        <v>67755.17736791473</v>
      </c>
      <c r="E15" s="4">
        <v>75612.691600000006</v>
      </c>
      <c r="F15" s="4">
        <v>77584.616197200012</v>
      </c>
      <c r="G15" s="4">
        <v>96739.540899999993</v>
      </c>
      <c r="H15" s="4">
        <v>90014.175499999998</v>
      </c>
      <c r="I15" s="4">
        <v>101140.742625</v>
      </c>
      <c r="J15" s="4">
        <v>110248.24860000001</v>
      </c>
      <c r="K15" s="4">
        <v>132452.60560000001</v>
      </c>
      <c r="L15" s="4">
        <v>124695.099</v>
      </c>
      <c r="M15" s="4">
        <v>160612.9035301134</v>
      </c>
      <c r="N15" s="4">
        <v>206592.71049017744</v>
      </c>
      <c r="O15" s="4">
        <v>239945.25022059819</v>
      </c>
      <c r="P15" s="8"/>
      <c r="Q15" s="8"/>
      <c r="R15" s="8"/>
      <c r="S15" s="7"/>
      <c r="T15" s="8"/>
      <c r="U15" s="8"/>
      <c r="V15" s="7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7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7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7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6"/>
      <c r="GG15" s="6"/>
      <c r="GH15" s="6"/>
    </row>
    <row r="16" spans="1:191" s="34" customFormat="1" ht="15.75" x14ac:dyDescent="0.25">
      <c r="A16" s="35"/>
      <c r="B16" s="36" t="s">
        <v>29</v>
      </c>
      <c r="C16" s="37">
        <f>+C13+C14+C15</f>
        <v>684340.79027720098</v>
      </c>
      <c r="D16" s="37">
        <f t="shared" ref="D16:E16" si="6">+D13+D14+D15</f>
        <v>714223.36709653202</v>
      </c>
      <c r="E16" s="37">
        <f t="shared" si="6"/>
        <v>786581.62771236862</v>
      </c>
      <c r="F16" s="37">
        <f t="shared" ref="F16:K16" si="7">+F13+F14+F15</f>
        <v>879493.12229548814</v>
      </c>
      <c r="G16" s="37">
        <f t="shared" si="7"/>
        <v>1045636.2203683812</v>
      </c>
      <c r="H16" s="37">
        <f t="shared" si="7"/>
        <v>1213705.564389671</v>
      </c>
      <c r="I16" s="37">
        <f t="shared" si="7"/>
        <v>1546605.8012788626</v>
      </c>
      <c r="J16" s="37">
        <f t="shared" si="7"/>
        <v>1687076.4326638393</v>
      </c>
      <c r="K16" s="37">
        <f t="shared" si="7"/>
        <v>1779712.8774351431</v>
      </c>
      <c r="L16" s="37">
        <f t="shared" ref="L16:M16" si="8">+L13+L14+L15</f>
        <v>1987194.961445312</v>
      </c>
      <c r="M16" s="37">
        <f t="shared" si="8"/>
        <v>2245124.2777839806</v>
      </c>
      <c r="N16" s="37">
        <f t="shared" ref="N16:O16" si="9">+N13+N14+N15</f>
        <v>2497751.3358393768</v>
      </c>
      <c r="O16" s="37">
        <f t="shared" si="9"/>
        <v>2862104.7473404235</v>
      </c>
      <c r="P16" s="8"/>
      <c r="Q16" s="8"/>
      <c r="R16" s="8"/>
      <c r="S16" s="7"/>
      <c r="T16" s="8"/>
      <c r="U16" s="8"/>
      <c r="V16" s="7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  <c r="CV16" s="32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2"/>
      <c r="DI16" s="32"/>
      <c r="DJ16" s="32"/>
      <c r="DK16" s="32"/>
      <c r="DL16" s="32"/>
      <c r="DM16" s="32"/>
      <c r="DN16" s="32"/>
      <c r="DO16" s="32"/>
      <c r="DP16" s="32"/>
      <c r="DQ16" s="32"/>
      <c r="DR16" s="32"/>
      <c r="DS16" s="32"/>
      <c r="DT16" s="32"/>
      <c r="DU16" s="32"/>
      <c r="DV16" s="32"/>
      <c r="DW16" s="32"/>
      <c r="DX16" s="32"/>
      <c r="DY16" s="32"/>
      <c r="DZ16" s="32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8"/>
      <c r="EP16" s="38"/>
      <c r="EQ16" s="38"/>
      <c r="ER16" s="32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8"/>
      <c r="FN16" s="38"/>
      <c r="FO16" s="38"/>
      <c r="FP16" s="32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8"/>
      <c r="GB16" s="38"/>
      <c r="GC16" s="38"/>
      <c r="GD16" s="38"/>
      <c r="GE16" s="38"/>
      <c r="GF16" s="33"/>
      <c r="GG16" s="33"/>
      <c r="GH16" s="33"/>
    </row>
    <row r="17" spans="1:191" s="33" customFormat="1" ht="15.75" x14ac:dyDescent="0.25">
      <c r="A17" s="29" t="s">
        <v>35</v>
      </c>
      <c r="B17" s="30" t="s">
        <v>7</v>
      </c>
      <c r="C17" s="31">
        <f>C18+C19</f>
        <v>31445.820800000001</v>
      </c>
      <c r="D17" s="31">
        <f t="shared" ref="D17:E17" si="10">D18+D19</f>
        <v>54858.262000000002</v>
      </c>
      <c r="E17" s="31">
        <f t="shared" si="10"/>
        <v>69952.574999999997</v>
      </c>
      <c r="F17" s="31">
        <f t="shared" ref="F17:K17" si="11">F18+F19</f>
        <v>70191.188999999998</v>
      </c>
      <c r="G17" s="31">
        <f t="shared" si="11"/>
        <v>82487.214600000007</v>
      </c>
      <c r="H17" s="31">
        <f t="shared" si="11"/>
        <v>92629.755899999989</v>
      </c>
      <c r="I17" s="31">
        <f t="shared" si="11"/>
        <v>122602.26122075829</v>
      </c>
      <c r="J17" s="31">
        <f t="shared" si="11"/>
        <v>153928.93493958225</v>
      </c>
      <c r="K17" s="31">
        <f t="shared" si="11"/>
        <v>182150.6268383282</v>
      </c>
      <c r="L17" s="31">
        <f t="shared" ref="L17:M17" si="12">L18+L19</f>
        <v>156531.86079999999</v>
      </c>
      <c r="M17" s="31">
        <f t="shared" si="12"/>
        <v>219085.80005007851</v>
      </c>
      <c r="N17" s="31">
        <f t="shared" ref="N17:O17" si="13">N18+N19</f>
        <v>300551.11025199719</v>
      </c>
      <c r="O17" s="31">
        <f t="shared" si="13"/>
        <v>364850.31692829408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2"/>
      <c r="FI17" s="32"/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2"/>
      <c r="FX17" s="32"/>
      <c r="FY17" s="32"/>
      <c r="FZ17" s="32"/>
      <c r="GA17" s="32"/>
      <c r="GB17" s="32"/>
      <c r="GC17" s="32"/>
      <c r="GD17" s="32"/>
      <c r="GE17" s="32"/>
      <c r="GI17" s="34"/>
    </row>
    <row r="18" spans="1:191" ht="15.75" x14ac:dyDescent="0.25">
      <c r="A18" s="16">
        <v>6.1</v>
      </c>
      <c r="B18" s="17" t="s">
        <v>8</v>
      </c>
      <c r="C18" s="4">
        <v>26676.665000000001</v>
      </c>
      <c r="D18" s="4">
        <v>49789.642</v>
      </c>
      <c r="E18" s="4">
        <v>64502.087299999999</v>
      </c>
      <c r="F18" s="4">
        <v>64579.557000000001</v>
      </c>
      <c r="G18" s="4">
        <v>76056.734400000001</v>
      </c>
      <c r="H18" s="4">
        <v>85562.448399999994</v>
      </c>
      <c r="I18" s="4">
        <v>113612.68322075829</v>
      </c>
      <c r="J18" s="4">
        <v>143362.00013958226</v>
      </c>
      <c r="K18" s="4">
        <v>171451.69223832819</v>
      </c>
      <c r="L18" s="4">
        <v>151810.51199999999</v>
      </c>
      <c r="M18" s="4">
        <v>211168.0212974342</v>
      </c>
      <c r="N18" s="4">
        <v>285779.61399602849</v>
      </c>
      <c r="O18" s="4">
        <v>346918.64106132905</v>
      </c>
      <c r="P18" s="8"/>
      <c r="Q18" s="8"/>
      <c r="R18" s="8"/>
      <c r="S18" s="7"/>
      <c r="T18" s="8"/>
      <c r="U18" s="8"/>
      <c r="V18" s="7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6"/>
      <c r="GG18" s="6"/>
      <c r="GH18" s="6"/>
    </row>
    <row r="19" spans="1:191" ht="15.75" x14ac:dyDescent="0.25">
      <c r="A19" s="16">
        <v>6.2</v>
      </c>
      <c r="B19" s="17" t="s">
        <v>9</v>
      </c>
      <c r="C19" s="4">
        <v>4769.1558000000005</v>
      </c>
      <c r="D19" s="4">
        <v>5068.62</v>
      </c>
      <c r="E19" s="4">
        <v>5450.4876999999997</v>
      </c>
      <c r="F19" s="4">
        <v>5611.6319999999996</v>
      </c>
      <c r="G19" s="4">
        <v>6430.4802</v>
      </c>
      <c r="H19" s="4">
        <v>7067.3074999999999</v>
      </c>
      <c r="I19" s="4">
        <v>8989.5779999999995</v>
      </c>
      <c r="J19" s="4">
        <v>10566.934799999999</v>
      </c>
      <c r="K19" s="4">
        <v>10698.934600000001</v>
      </c>
      <c r="L19" s="4">
        <v>4721.3487999999998</v>
      </c>
      <c r="M19" s="4">
        <v>7917.7787526443117</v>
      </c>
      <c r="N19" s="4">
        <v>14771.496255968683</v>
      </c>
      <c r="O19" s="4">
        <v>17931.675866965026</v>
      </c>
      <c r="P19" s="8"/>
      <c r="Q19" s="8"/>
      <c r="R19" s="8"/>
      <c r="S19" s="7"/>
      <c r="T19" s="8"/>
      <c r="U19" s="8"/>
      <c r="V19" s="7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6"/>
      <c r="GG19" s="6"/>
      <c r="GH19" s="6"/>
    </row>
    <row r="20" spans="1:191" s="33" customFormat="1" ht="30" x14ac:dyDescent="0.25">
      <c r="A20" s="39" t="s">
        <v>36</v>
      </c>
      <c r="B20" s="40" t="s">
        <v>10</v>
      </c>
      <c r="C20" s="31">
        <f>SUM(C21:C27)</f>
        <v>28365.223690417799</v>
      </c>
      <c r="D20" s="31">
        <f t="shared" ref="D20:E20" si="14">SUM(D21:D27)</f>
        <v>36019.601056921674</v>
      </c>
      <c r="E20" s="31">
        <f t="shared" si="14"/>
        <v>42348.606879999999</v>
      </c>
      <c r="F20" s="31">
        <f t="shared" ref="F20:O20" si="15">SUM(F21:F27)</f>
        <v>45141.616200046432</v>
      </c>
      <c r="G20" s="31">
        <f t="shared" si="15"/>
        <v>49112.51206327659</v>
      </c>
      <c r="H20" s="31">
        <f t="shared" si="15"/>
        <v>56485.126691928323</v>
      </c>
      <c r="I20" s="31">
        <f t="shared" si="15"/>
        <v>58256.563499999997</v>
      </c>
      <c r="J20" s="31">
        <f t="shared" si="15"/>
        <v>63019.641499999998</v>
      </c>
      <c r="K20" s="31">
        <f t="shared" si="15"/>
        <v>69750.584600000002</v>
      </c>
      <c r="L20" s="31">
        <f t="shared" si="15"/>
        <v>57735.258000000002</v>
      </c>
      <c r="M20" s="31">
        <f t="shared" si="15"/>
        <v>78741.721639259427</v>
      </c>
      <c r="N20" s="31">
        <f t="shared" si="15"/>
        <v>89293.458218314758</v>
      </c>
      <c r="O20" s="31">
        <f t="shared" si="15"/>
        <v>98891.966886172944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  <c r="CP20" s="32"/>
      <c r="CQ20" s="32"/>
      <c r="CR20" s="32"/>
      <c r="CS20" s="32"/>
      <c r="CT20" s="32"/>
      <c r="CU20" s="32"/>
      <c r="CV20" s="32"/>
      <c r="CW20" s="32"/>
      <c r="CX20" s="32"/>
      <c r="CY20" s="32"/>
      <c r="CZ20" s="32"/>
      <c r="DA20" s="32"/>
      <c r="DB20" s="32"/>
      <c r="DC20" s="32"/>
      <c r="DD20" s="32"/>
      <c r="DE20" s="32"/>
      <c r="DF20" s="32"/>
      <c r="DG20" s="32"/>
      <c r="DH20" s="32"/>
      <c r="DI20" s="32"/>
      <c r="DJ20" s="32"/>
      <c r="DK20" s="32"/>
      <c r="DL20" s="32"/>
      <c r="DM20" s="32"/>
      <c r="DN20" s="32"/>
      <c r="DO20" s="32"/>
      <c r="DP20" s="32"/>
      <c r="DQ20" s="32"/>
      <c r="DR20" s="32"/>
      <c r="DS20" s="32"/>
      <c r="DT20" s="32"/>
      <c r="DU20" s="32"/>
      <c r="DV20" s="32"/>
      <c r="DW20" s="32"/>
      <c r="DX20" s="32"/>
      <c r="DY20" s="32"/>
      <c r="DZ20" s="32"/>
      <c r="EA20" s="32"/>
      <c r="EB20" s="32"/>
      <c r="EC20" s="32"/>
      <c r="ED20" s="32"/>
      <c r="EE20" s="32"/>
      <c r="EF20" s="32"/>
      <c r="EG20" s="32"/>
      <c r="EH20" s="32"/>
      <c r="EI20" s="32"/>
      <c r="EJ20" s="32"/>
      <c r="EK20" s="32"/>
      <c r="EL20" s="32"/>
      <c r="EM20" s="32"/>
      <c r="EN20" s="32"/>
      <c r="EO20" s="32"/>
      <c r="EP20" s="32"/>
      <c r="EQ20" s="32"/>
      <c r="ER20" s="32"/>
      <c r="ES20" s="32"/>
      <c r="ET20" s="32"/>
      <c r="EU20" s="32"/>
      <c r="EV20" s="32"/>
      <c r="EW20" s="32"/>
      <c r="EX20" s="32"/>
      <c r="EY20" s="32"/>
      <c r="EZ20" s="32"/>
      <c r="FA20" s="32"/>
      <c r="FB20" s="32"/>
      <c r="FC20" s="32"/>
      <c r="FD20" s="32"/>
      <c r="FE20" s="32"/>
      <c r="FF20" s="32"/>
      <c r="FG20" s="32"/>
      <c r="FH20" s="32"/>
      <c r="FI20" s="32"/>
      <c r="FJ20" s="32"/>
      <c r="FK20" s="32"/>
      <c r="FL20" s="32"/>
      <c r="FM20" s="32"/>
      <c r="FN20" s="32"/>
      <c r="FO20" s="32"/>
      <c r="FP20" s="32"/>
      <c r="FQ20" s="32"/>
      <c r="FR20" s="32"/>
      <c r="FS20" s="32"/>
      <c r="FT20" s="32"/>
      <c r="FU20" s="32"/>
      <c r="FV20" s="32"/>
      <c r="FW20" s="32"/>
      <c r="FX20" s="32"/>
      <c r="FY20" s="32"/>
      <c r="FZ20" s="32"/>
      <c r="GA20" s="32"/>
      <c r="GB20" s="32"/>
      <c r="GC20" s="32"/>
      <c r="GD20" s="32"/>
      <c r="GE20" s="32"/>
      <c r="GI20" s="34"/>
    </row>
    <row r="21" spans="1:191" ht="15.75" x14ac:dyDescent="0.25">
      <c r="A21" s="16">
        <v>7.1</v>
      </c>
      <c r="B21" s="17" t="s">
        <v>11</v>
      </c>
      <c r="C21" s="23">
        <v>0</v>
      </c>
      <c r="D21" s="23">
        <v>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8"/>
      <c r="Q21" s="8"/>
      <c r="R21" s="8"/>
      <c r="S21" s="7"/>
      <c r="T21" s="8"/>
      <c r="U21" s="8"/>
      <c r="V21" s="7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6"/>
      <c r="GG21" s="6"/>
      <c r="GH21" s="6"/>
    </row>
    <row r="22" spans="1:191" ht="15.75" x14ac:dyDescent="0.25">
      <c r="A22" s="16">
        <v>7.2</v>
      </c>
      <c r="B22" s="17" t="s">
        <v>12</v>
      </c>
      <c r="C22" s="23">
        <v>21351.451000000001</v>
      </c>
      <c r="D22" s="23">
        <v>28413.77034429678</v>
      </c>
      <c r="E22" s="23">
        <v>31828.966400000001</v>
      </c>
      <c r="F22" s="23">
        <v>33084.050999999999</v>
      </c>
      <c r="G22" s="23">
        <v>35082.866000000002</v>
      </c>
      <c r="H22" s="23">
        <v>42133.399599999997</v>
      </c>
      <c r="I22" s="22">
        <v>43595.563499999997</v>
      </c>
      <c r="J22" s="44">
        <v>47944.641499999998</v>
      </c>
      <c r="K22" s="44">
        <v>52994.584600000002</v>
      </c>
      <c r="L22" s="44">
        <v>39492.258000000002</v>
      </c>
      <c r="M22" s="44">
        <v>57576.721639259435</v>
      </c>
      <c r="N22" s="44">
        <v>64297.458218314758</v>
      </c>
      <c r="O22" s="44">
        <v>71048.077434691149</v>
      </c>
      <c r="P22" s="8"/>
      <c r="Q22" s="8"/>
      <c r="R22" s="8"/>
      <c r="S22" s="7"/>
      <c r="T22" s="8"/>
      <c r="U22" s="8"/>
      <c r="V22" s="7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6"/>
      <c r="GG22" s="6"/>
      <c r="GH22" s="6"/>
    </row>
    <row r="23" spans="1:191" ht="15.75" x14ac:dyDescent="0.25">
      <c r="A23" s="16">
        <v>7.3</v>
      </c>
      <c r="B23" s="17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8"/>
      <c r="Q23" s="8"/>
      <c r="R23" s="8"/>
      <c r="S23" s="7"/>
      <c r="T23" s="8"/>
      <c r="U23" s="8"/>
      <c r="V23" s="7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6"/>
      <c r="GG23" s="6"/>
      <c r="GH23" s="6"/>
    </row>
    <row r="24" spans="1:191" ht="15.75" x14ac:dyDescent="0.25">
      <c r="A24" s="16">
        <v>7.4</v>
      </c>
      <c r="B24" s="17" t="s">
        <v>14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8"/>
      <c r="Q24" s="8"/>
      <c r="R24" s="8"/>
      <c r="S24" s="7"/>
      <c r="T24" s="8"/>
      <c r="U24" s="8"/>
      <c r="V24" s="7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6"/>
      <c r="GG24" s="6"/>
      <c r="GH24" s="6"/>
    </row>
    <row r="25" spans="1:191" ht="15.75" x14ac:dyDescent="0.25">
      <c r="A25" s="16">
        <v>7.5</v>
      </c>
      <c r="B25" s="17" t="s">
        <v>15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23">
        <v>0</v>
      </c>
      <c r="P25" s="8"/>
      <c r="Q25" s="8"/>
      <c r="R25" s="8"/>
      <c r="S25" s="7"/>
      <c r="T25" s="8"/>
      <c r="U25" s="8"/>
      <c r="V25" s="7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6"/>
      <c r="GG25" s="6"/>
      <c r="GH25" s="6"/>
    </row>
    <row r="26" spans="1:191" ht="15.75" x14ac:dyDescent="0.25">
      <c r="A26" s="16">
        <v>7.6</v>
      </c>
      <c r="B26" s="17" t="s">
        <v>16</v>
      </c>
      <c r="C26" s="23">
        <v>0</v>
      </c>
      <c r="D26" s="23">
        <v>0</v>
      </c>
      <c r="E26" s="23">
        <v>0</v>
      </c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8"/>
      <c r="Q26" s="8"/>
      <c r="R26" s="8"/>
      <c r="S26" s="7"/>
      <c r="T26" s="8"/>
      <c r="U26" s="8"/>
      <c r="V26" s="7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6"/>
      <c r="GG26" s="6"/>
      <c r="GH26" s="6"/>
    </row>
    <row r="27" spans="1:191" ht="30" x14ac:dyDescent="0.25">
      <c r="A27" s="16">
        <v>7.7</v>
      </c>
      <c r="B27" s="17" t="s">
        <v>17</v>
      </c>
      <c r="C27" s="23">
        <v>7013.7726904177962</v>
      </c>
      <c r="D27" s="23">
        <v>7605.8307126248919</v>
      </c>
      <c r="E27" s="23">
        <v>10519.64048</v>
      </c>
      <c r="F27" s="23">
        <v>12057.565200046431</v>
      </c>
      <c r="G27" s="23">
        <v>14029.646063276585</v>
      </c>
      <c r="H27" s="22">
        <v>14351.727091928327</v>
      </c>
      <c r="I27" s="23">
        <v>14661</v>
      </c>
      <c r="J27" s="44">
        <v>15075</v>
      </c>
      <c r="K27" s="44">
        <v>16756</v>
      </c>
      <c r="L27" s="44">
        <v>18243</v>
      </c>
      <c r="M27" s="23">
        <v>21165</v>
      </c>
      <c r="N27" s="23">
        <v>24996</v>
      </c>
      <c r="O27" s="23">
        <v>27843.889451481802</v>
      </c>
      <c r="P27" s="8"/>
      <c r="Q27" s="8"/>
      <c r="R27" s="8"/>
      <c r="S27" s="7"/>
      <c r="T27" s="8"/>
      <c r="U27" s="8"/>
      <c r="V27" s="7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6"/>
      <c r="GG27" s="6"/>
      <c r="GH27" s="6"/>
    </row>
    <row r="28" spans="1:191" ht="15.75" x14ac:dyDescent="0.25">
      <c r="A28" s="18" t="s">
        <v>37</v>
      </c>
      <c r="B28" s="17" t="s">
        <v>18</v>
      </c>
      <c r="C28" s="22">
        <v>16521</v>
      </c>
      <c r="D28" s="22">
        <v>17692</v>
      </c>
      <c r="E28" s="22">
        <v>19924</v>
      </c>
      <c r="F28" s="22">
        <v>20456</v>
      </c>
      <c r="G28" s="22">
        <v>40193</v>
      </c>
      <c r="H28" s="22">
        <v>26090</v>
      </c>
      <c r="I28" s="22">
        <v>27801</v>
      </c>
      <c r="J28" s="44">
        <v>32277</v>
      </c>
      <c r="K28" s="44">
        <v>42274</v>
      </c>
      <c r="L28" s="44">
        <v>45754</v>
      </c>
      <c r="M28" s="44">
        <v>40017</v>
      </c>
      <c r="N28" s="44">
        <v>54156</v>
      </c>
      <c r="O28" s="44">
        <v>62614.989449731904</v>
      </c>
      <c r="P28" s="8"/>
      <c r="Q28" s="8"/>
      <c r="R28" s="8"/>
      <c r="S28" s="7"/>
      <c r="T28" s="8"/>
      <c r="U28" s="8"/>
      <c r="V28" s="7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6"/>
      <c r="GG28" s="6"/>
      <c r="GH28" s="6"/>
    </row>
    <row r="29" spans="1:191" ht="30" x14ac:dyDescent="0.25">
      <c r="A29" s="18" t="s">
        <v>38</v>
      </c>
      <c r="B29" s="17" t="s">
        <v>19</v>
      </c>
      <c r="C29" s="22">
        <v>58394.010074169004</v>
      </c>
      <c r="D29" s="22">
        <v>63934.944874967157</v>
      </c>
      <c r="E29" s="22">
        <v>68701.62138224674</v>
      </c>
      <c r="F29" s="22">
        <v>73926.37682210299</v>
      </c>
      <c r="G29" s="22">
        <v>76234.1238838016</v>
      </c>
      <c r="H29" s="22">
        <v>90262.865064277605</v>
      </c>
      <c r="I29" s="22">
        <v>94326.715876217306</v>
      </c>
      <c r="J29" s="44">
        <v>103423.7507981744</v>
      </c>
      <c r="K29" s="44">
        <v>106359.8504</v>
      </c>
      <c r="L29" s="44">
        <v>105999.47662873968</v>
      </c>
      <c r="M29" s="44">
        <v>120570.10521235326</v>
      </c>
      <c r="N29" s="44">
        <v>137894.75282814886</v>
      </c>
      <c r="O29" s="44">
        <v>157279.22853439616</v>
      </c>
      <c r="P29" s="8"/>
      <c r="Q29" s="8"/>
      <c r="R29" s="8"/>
      <c r="S29" s="7"/>
      <c r="T29" s="8"/>
      <c r="U29" s="8"/>
      <c r="V29" s="7"/>
      <c r="W29" s="9"/>
      <c r="X29" s="9"/>
      <c r="Y29" s="9"/>
      <c r="Z29" s="9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6"/>
      <c r="GG29" s="6"/>
      <c r="GH29" s="6"/>
    </row>
    <row r="30" spans="1:191" ht="15.75" x14ac:dyDescent="0.25">
      <c r="A30" s="18" t="s">
        <v>39</v>
      </c>
      <c r="B30" s="17" t="s">
        <v>54</v>
      </c>
      <c r="C30" s="22">
        <v>74027</v>
      </c>
      <c r="D30" s="22">
        <v>85145</v>
      </c>
      <c r="E30" s="22">
        <v>94138</v>
      </c>
      <c r="F30" s="22">
        <v>108612</v>
      </c>
      <c r="G30" s="22">
        <v>115351</v>
      </c>
      <c r="H30" s="22">
        <v>119565</v>
      </c>
      <c r="I30" s="22">
        <v>126593</v>
      </c>
      <c r="J30" s="44">
        <v>175049</v>
      </c>
      <c r="K30" s="44">
        <v>225662</v>
      </c>
      <c r="L30" s="44">
        <v>221024</v>
      </c>
      <c r="M30" s="44">
        <v>239491.84627798491</v>
      </c>
      <c r="N30" s="44">
        <v>269634.67848518974</v>
      </c>
      <c r="O30" s="44">
        <v>316053.40818582289</v>
      </c>
      <c r="P30" s="8"/>
      <c r="Q30" s="8"/>
      <c r="R30" s="8"/>
      <c r="S30" s="7"/>
      <c r="T30" s="8"/>
      <c r="U30" s="8"/>
      <c r="V30" s="7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6"/>
      <c r="GG30" s="6"/>
      <c r="GH30" s="6"/>
    </row>
    <row r="31" spans="1:191" ht="15.75" x14ac:dyDescent="0.25">
      <c r="A31" s="18" t="s">
        <v>40</v>
      </c>
      <c r="B31" s="17" t="s">
        <v>20</v>
      </c>
      <c r="C31" s="22">
        <v>105179.27978044801</v>
      </c>
      <c r="D31" s="22">
        <v>115695.57012898003</v>
      </c>
      <c r="E31" s="22">
        <v>126386.27801536648</v>
      </c>
      <c r="F31" s="22">
        <v>145597.65724521974</v>
      </c>
      <c r="G31" s="22">
        <v>157941.21038364712</v>
      </c>
      <c r="H31" s="22">
        <v>168763.38311271186</v>
      </c>
      <c r="I31" s="22">
        <v>182050.94281361427</v>
      </c>
      <c r="J31" s="44">
        <v>200491.39450188071</v>
      </c>
      <c r="K31" s="44">
        <v>282985.9524657118</v>
      </c>
      <c r="L31" s="44">
        <v>282420.08427142247</v>
      </c>
      <c r="M31" s="44">
        <v>311820.86219369282</v>
      </c>
      <c r="N31" s="44">
        <v>351305.33931571309</v>
      </c>
      <c r="O31" s="44">
        <v>403402.76398805663</v>
      </c>
      <c r="P31" s="8"/>
      <c r="Q31" s="8"/>
      <c r="R31" s="8"/>
      <c r="S31" s="7"/>
      <c r="T31" s="8"/>
      <c r="U31" s="8"/>
      <c r="V31" s="7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6"/>
      <c r="GG31" s="6"/>
      <c r="GH31" s="6"/>
    </row>
    <row r="32" spans="1:191" s="34" customFormat="1" ht="15.75" x14ac:dyDescent="0.25">
      <c r="A32" s="35"/>
      <c r="B32" s="36" t="s">
        <v>30</v>
      </c>
      <c r="C32" s="37">
        <f>C17+C20+C28+C29+C30+C31</f>
        <v>313932.33434503479</v>
      </c>
      <c r="D32" s="37">
        <f t="shared" ref="D32:E32" si="16">D17+D20+D28+D29+D30+D31</f>
        <v>373345.37806086888</v>
      </c>
      <c r="E32" s="37">
        <f t="shared" si="16"/>
        <v>421451.08127761318</v>
      </c>
      <c r="F32" s="37">
        <f t="shared" ref="F32:G32" si="17">F17+F20+F28+F29+F30+F31</f>
        <v>463924.83926736919</v>
      </c>
      <c r="G32" s="37">
        <f t="shared" si="17"/>
        <v>521319.0609307253</v>
      </c>
      <c r="H32" s="37">
        <f t="shared" ref="H32:I32" si="18">H17+H20+H28+H29+H30+H31</f>
        <v>553796.13076891773</v>
      </c>
      <c r="I32" s="37">
        <f t="shared" si="18"/>
        <v>611630.48341058986</v>
      </c>
      <c r="J32" s="37">
        <f t="shared" ref="J32:K32" si="19">J17+J20+J28+J29+J30+J31</f>
        <v>728189.72173963743</v>
      </c>
      <c r="K32" s="37">
        <f t="shared" si="19"/>
        <v>909183.01430404</v>
      </c>
      <c r="L32" s="37">
        <f t="shared" ref="L32:M32" si="20">L17+L20+L28+L29+L30+L31</f>
        <v>869464.67970016215</v>
      </c>
      <c r="M32" s="37">
        <f t="shared" si="20"/>
        <v>1009727.3353733689</v>
      </c>
      <c r="N32" s="37">
        <f t="shared" ref="N32:O32" si="21">N17+N20+N28+N29+N30+N31</f>
        <v>1202835.3390993637</v>
      </c>
      <c r="O32" s="37">
        <f t="shared" si="21"/>
        <v>1403092.6739724746</v>
      </c>
      <c r="P32" s="8"/>
      <c r="Q32" s="8"/>
      <c r="R32" s="8"/>
      <c r="S32" s="7"/>
      <c r="T32" s="8"/>
      <c r="U32" s="8"/>
      <c r="V32" s="7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2"/>
      <c r="DI32" s="32"/>
      <c r="DJ32" s="32"/>
      <c r="DK32" s="32"/>
      <c r="DL32" s="32"/>
      <c r="DM32" s="32"/>
      <c r="DN32" s="32"/>
      <c r="DO32" s="32"/>
      <c r="DP32" s="32"/>
      <c r="DQ32" s="32"/>
      <c r="DR32" s="32"/>
      <c r="DS32" s="32"/>
      <c r="DT32" s="32"/>
      <c r="DU32" s="32"/>
      <c r="DV32" s="32"/>
      <c r="DW32" s="32"/>
      <c r="DX32" s="32"/>
      <c r="DY32" s="32"/>
      <c r="DZ32" s="32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8"/>
      <c r="GD32" s="38"/>
      <c r="GE32" s="38"/>
      <c r="GF32" s="33"/>
      <c r="GG32" s="33"/>
      <c r="GH32" s="33"/>
    </row>
    <row r="33" spans="1:191" s="33" customFormat="1" ht="15.75" x14ac:dyDescent="0.25">
      <c r="A33" s="29" t="s">
        <v>27</v>
      </c>
      <c r="B33" s="41" t="s">
        <v>41</v>
      </c>
      <c r="C33" s="31">
        <f t="shared" ref="C33:G33" si="22">C6+C11+C13+C14+C15+C17+C20+C28+C29+C30+C31</f>
        <v>1089209.6836957987</v>
      </c>
      <c r="D33" s="31">
        <f t="shared" si="22"/>
        <v>1196742.0375050756</v>
      </c>
      <c r="E33" s="31">
        <f t="shared" si="22"/>
        <v>1331690.2317311405</v>
      </c>
      <c r="F33" s="31">
        <f t="shared" si="22"/>
        <v>1484516.1352201046</v>
      </c>
      <c r="G33" s="31">
        <f t="shared" si="22"/>
        <v>1724275.257129716</v>
      </c>
      <c r="H33" s="31">
        <f t="shared" ref="H33:I33" si="23">H6+H11+H13+H14+H15+H17+H20+H28+H29+H30+H31</f>
        <v>1959618.5681201154</v>
      </c>
      <c r="I33" s="31">
        <f t="shared" si="23"/>
        <v>2399135.2025278844</v>
      </c>
      <c r="J33" s="31">
        <f t="shared" ref="J33:K33" si="24">J6+J11+J13+J14+J15+J17+J20+J28+J29+J30+J31</f>
        <v>2695451.9145312845</v>
      </c>
      <c r="K33" s="31">
        <f t="shared" si="24"/>
        <v>2995383.2547253198</v>
      </c>
      <c r="L33" s="31">
        <f t="shared" ref="L33:M33" si="25">L6+L11+L13+L14+L15+L17+L20+L28+L29+L30+L31</f>
        <v>3160015.6268150974</v>
      </c>
      <c r="M33" s="31">
        <f t="shared" si="25"/>
        <v>3581879.9151396248</v>
      </c>
      <c r="N33" s="31">
        <f t="shared" ref="N33:O33" si="26">N6+N11+N13+N14+N15+N17+N20+N28+N29+N30+N31</f>
        <v>4051985.642320544</v>
      </c>
      <c r="O33" s="31">
        <f t="shared" si="26"/>
        <v>4646289.2469936227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32"/>
      <c r="CG33" s="32"/>
      <c r="CH33" s="32"/>
      <c r="CI33" s="32"/>
      <c r="CJ33" s="32"/>
      <c r="CK33" s="32"/>
      <c r="CL33" s="32"/>
      <c r="CM33" s="32"/>
      <c r="CN33" s="32"/>
      <c r="CO33" s="32"/>
      <c r="CP33" s="32"/>
      <c r="CQ33" s="32"/>
      <c r="CR33" s="32"/>
      <c r="CS33" s="32"/>
      <c r="CT33" s="32"/>
      <c r="CU33" s="32"/>
      <c r="CV33" s="32"/>
      <c r="CW33" s="32"/>
      <c r="CX33" s="32"/>
      <c r="CY33" s="32"/>
      <c r="CZ33" s="32"/>
      <c r="DA33" s="32"/>
      <c r="DB33" s="32"/>
      <c r="DC33" s="32"/>
      <c r="DD33" s="32"/>
      <c r="DE33" s="32"/>
      <c r="DF33" s="32"/>
      <c r="DG33" s="32"/>
      <c r="DH33" s="32"/>
      <c r="DI33" s="32"/>
      <c r="DJ33" s="32"/>
      <c r="DK33" s="32"/>
      <c r="DL33" s="32"/>
      <c r="DM33" s="32"/>
      <c r="DN33" s="32"/>
      <c r="DO33" s="32"/>
      <c r="DP33" s="32"/>
      <c r="DQ33" s="32"/>
      <c r="DR33" s="32"/>
      <c r="DS33" s="32"/>
      <c r="DT33" s="32"/>
      <c r="DU33" s="32"/>
      <c r="DV33" s="32"/>
      <c r="DW33" s="32"/>
      <c r="DX33" s="32"/>
      <c r="DY33" s="32"/>
      <c r="DZ33" s="32"/>
      <c r="EA33" s="32"/>
      <c r="EB33" s="32"/>
      <c r="EC33" s="32"/>
      <c r="ED33" s="32"/>
      <c r="EE33" s="32"/>
      <c r="EF33" s="32"/>
      <c r="EG33" s="32"/>
      <c r="EH33" s="32"/>
      <c r="EI33" s="32"/>
      <c r="EJ33" s="32"/>
      <c r="EK33" s="32"/>
      <c r="EL33" s="32"/>
      <c r="EM33" s="32"/>
      <c r="EN33" s="32"/>
      <c r="EO33" s="32"/>
      <c r="EP33" s="32"/>
      <c r="EQ33" s="32"/>
      <c r="ER33" s="32"/>
      <c r="ES33" s="32"/>
      <c r="ET33" s="32"/>
      <c r="EU33" s="32"/>
      <c r="EV33" s="32"/>
      <c r="EW33" s="32"/>
      <c r="EX33" s="32"/>
      <c r="EY33" s="32"/>
      <c r="EZ33" s="32"/>
      <c r="FA33" s="32"/>
      <c r="FB33" s="32"/>
      <c r="FC33" s="32"/>
      <c r="FD33" s="32"/>
      <c r="FE33" s="32"/>
      <c r="FF33" s="32"/>
      <c r="FG33" s="32"/>
      <c r="FH33" s="32"/>
      <c r="FI33" s="32"/>
      <c r="FJ33" s="32"/>
      <c r="FK33" s="32"/>
      <c r="FL33" s="32"/>
      <c r="FM33" s="32"/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I33" s="34"/>
    </row>
    <row r="34" spans="1:191" ht="15.75" x14ac:dyDescent="0.25">
      <c r="A34" s="19" t="s">
        <v>43</v>
      </c>
      <c r="B34" s="5" t="s">
        <v>25</v>
      </c>
      <c r="C34" s="4">
        <v>40600</v>
      </c>
      <c r="D34" s="4">
        <v>53900</v>
      </c>
      <c r="E34" s="4">
        <v>71800</v>
      </c>
      <c r="F34" s="4">
        <v>72611</v>
      </c>
      <c r="G34" s="4">
        <v>93280</v>
      </c>
      <c r="H34" s="4">
        <v>121200</v>
      </c>
      <c r="I34" s="4">
        <v>207080</v>
      </c>
      <c r="J34" s="4">
        <v>154638</v>
      </c>
      <c r="K34" s="4">
        <v>159127</v>
      </c>
      <c r="L34" s="4">
        <v>160310</v>
      </c>
      <c r="M34" s="4">
        <v>209204.51385929005</v>
      </c>
      <c r="N34" s="4">
        <v>243270.77854334778</v>
      </c>
      <c r="O34" s="4">
        <v>278951.23582086654</v>
      </c>
      <c r="P34" s="8"/>
      <c r="Q34" s="8"/>
      <c r="R34" s="8"/>
      <c r="S34" s="7"/>
      <c r="T34" s="8"/>
      <c r="U34" s="8"/>
      <c r="V34" s="7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</row>
    <row r="35" spans="1:191" ht="15.75" x14ac:dyDescent="0.25">
      <c r="A35" s="19" t="s">
        <v>44</v>
      </c>
      <c r="B35" s="5" t="s">
        <v>24</v>
      </c>
      <c r="C35" s="4">
        <v>13300</v>
      </c>
      <c r="D35" s="4">
        <v>16800</v>
      </c>
      <c r="E35" s="4">
        <v>17300</v>
      </c>
      <c r="F35" s="4">
        <v>16455</v>
      </c>
      <c r="G35" s="4">
        <v>14161</v>
      </c>
      <c r="H35" s="4">
        <v>12100</v>
      </c>
      <c r="I35" s="4">
        <v>9133</v>
      </c>
      <c r="J35" s="4">
        <v>9847</v>
      </c>
      <c r="K35" s="4">
        <v>10410</v>
      </c>
      <c r="L35" s="4">
        <v>18543</v>
      </c>
      <c r="M35" s="4">
        <v>26121.000000000004</v>
      </c>
      <c r="N35" s="4">
        <v>27511</v>
      </c>
      <c r="O35" s="4">
        <v>31546.030701342163</v>
      </c>
      <c r="P35" s="8"/>
      <c r="Q35" s="8"/>
      <c r="R35" s="8"/>
      <c r="S35" s="7"/>
      <c r="T35" s="8"/>
      <c r="U35" s="8"/>
      <c r="V35" s="7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</row>
    <row r="36" spans="1:191" s="34" customFormat="1" ht="15.75" x14ac:dyDescent="0.25">
      <c r="A36" s="42" t="s">
        <v>45</v>
      </c>
      <c r="B36" s="43" t="s">
        <v>55</v>
      </c>
      <c r="C36" s="37">
        <f>C33+C34-C35</f>
        <v>1116509.6836957987</v>
      </c>
      <c r="D36" s="37">
        <f t="shared" ref="D36:E36" si="27">D33+D34-D35</f>
        <v>1233842.0375050756</v>
      </c>
      <c r="E36" s="37">
        <f t="shared" si="27"/>
        <v>1386190.2317311405</v>
      </c>
      <c r="F36" s="37">
        <f t="shared" ref="F36:O36" si="28">F33+F34-F35</f>
        <v>1540672.1352201046</v>
      </c>
      <c r="G36" s="37">
        <f t="shared" si="28"/>
        <v>1803394.257129716</v>
      </c>
      <c r="H36" s="37">
        <f t="shared" si="28"/>
        <v>2068718.5681201154</v>
      </c>
      <c r="I36" s="37">
        <f t="shared" si="28"/>
        <v>2597082.2025278844</v>
      </c>
      <c r="J36" s="37">
        <f t="shared" si="28"/>
        <v>2840242.9145312845</v>
      </c>
      <c r="K36" s="37">
        <f t="shared" si="28"/>
        <v>3144100.2547253198</v>
      </c>
      <c r="L36" s="37">
        <f t="shared" si="28"/>
        <v>3301782.6268150974</v>
      </c>
      <c r="M36" s="37">
        <f t="shared" si="28"/>
        <v>3764963.428998915</v>
      </c>
      <c r="N36" s="37">
        <f t="shared" si="28"/>
        <v>4267745.420863892</v>
      </c>
      <c r="O36" s="37">
        <f t="shared" si="28"/>
        <v>4893694.4521131469</v>
      </c>
      <c r="P36" s="8"/>
      <c r="Q36" s="8"/>
      <c r="R36" s="8"/>
      <c r="S36" s="7"/>
      <c r="T36" s="8"/>
      <c r="U36" s="8"/>
      <c r="V36" s="7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2"/>
      <c r="DI36" s="32"/>
      <c r="DJ36" s="32"/>
      <c r="DK36" s="32"/>
      <c r="DL36" s="32"/>
      <c r="DM36" s="32"/>
      <c r="DN36" s="32"/>
      <c r="DO36" s="32"/>
      <c r="DP36" s="32"/>
      <c r="DQ36" s="32"/>
      <c r="DR36" s="32"/>
      <c r="DS36" s="32"/>
      <c r="DT36" s="32"/>
      <c r="DU36" s="32"/>
      <c r="DV36" s="32"/>
      <c r="DW36" s="32"/>
      <c r="DX36" s="32"/>
      <c r="DY36" s="32"/>
      <c r="DZ36" s="32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  <c r="GB36" s="38"/>
      <c r="GC36" s="38"/>
      <c r="GD36" s="38"/>
    </row>
    <row r="37" spans="1:191" ht="15.75" x14ac:dyDescent="0.25">
      <c r="A37" s="19" t="s">
        <v>46</v>
      </c>
      <c r="B37" s="5" t="s">
        <v>42</v>
      </c>
      <c r="C37" s="3">
        <v>6140</v>
      </c>
      <c r="D37" s="3">
        <v>6210</v>
      </c>
      <c r="E37" s="3">
        <v>6270</v>
      </c>
      <c r="F37" s="3">
        <v>6330</v>
      </c>
      <c r="G37" s="3">
        <v>6400</v>
      </c>
      <c r="H37" s="3">
        <v>6470</v>
      </c>
      <c r="I37" s="3">
        <v>6540</v>
      </c>
      <c r="J37" s="3">
        <v>6600</v>
      </c>
      <c r="K37" s="3">
        <v>6670</v>
      </c>
      <c r="L37" s="3">
        <v>6730</v>
      </c>
      <c r="M37" s="3">
        <v>6800</v>
      </c>
      <c r="N37" s="3">
        <v>6860</v>
      </c>
      <c r="O37" s="3">
        <v>6920</v>
      </c>
      <c r="P37" s="2"/>
      <c r="V37" s="6"/>
      <c r="W37" s="6"/>
      <c r="X37" s="6"/>
      <c r="Y37" s="6"/>
      <c r="Z37" s="6"/>
      <c r="AF37" s="2"/>
      <c r="AI37" s="2"/>
      <c r="AN37" s="2"/>
      <c r="AQ37" s="2"/>
      <c r="AV37" s="2"/>
      <c r="AY37" s="2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1" s="34" customFormat="1" ht="16.5" customHeight="1" x14ac:dyDescent="0.25">
      <c r="A38" s="42" t="s">
        <v>47</v>
      </c>
      <c r="B38" s="43" t="s">
        <v>58</v>
      </c>
      <c r="C38" s="37">
        <f>C36/C37*1000</f>
        <v>181841.96802863173</v>
      </c>
      <c r="D38" s="37">
        <f t="shared" ref="D38:E38" si="29">D36/D37*1000</f>
        <v>198686.31843882054</v>
      </c>
      <c r="E38" s="37">
        <f t="shared" si="29"/>
        <v>221082.971567965</v>
      </c>
      <c r="F38" s="37">
        <f t="shared" ref="F38:O38" si="30">F36/F37*1000</f>
        <v>243392.12246763107</v>
      </c>
      <c r="G38" s="37">
        <f t="shared" si="30"/>
        <v>281780.35267651815</v>
      </c>
      <c r="H38" s="37">
        <f t="shared" si="30"/>
        <v>319740.11872026511</v>
      </c>
      <c r="I38" s="37">
        <f t="shared" si="30"/>
        <v>397107.37041710771</v>
      </c>
      <c r="J38" s="37">
        <f t="shared" si="30"/>
        <v>430339.83553504309</v>
      </c>
      <c r="K38" s="37">
        <f t="shared" si="30"/>
        <v>471379.34853453073</v>
      </c>
      <c r="L38" s="37">
        <f t="shared" si="30"/>
        <v>490606.63102750335</v>
      </c>
      <c r="M38" s="37">
        <f t="shared" si="30"/>
        <v>553671.09249984054</v>
      </c>
      <c r="N38" s="37">
        <f t="shared" si="30"/>
        <v>622120.32374109211</v>
      </c>
      <c r="O38" s="37">
        <f t="shared" si="30"/>
        <v>707181.27920710214</v>
      </c>
      <c r="P38" s="2"/>
      <c r="Q38" s="2"/>
      <c r="R38" s="2"/>
      <c r="S38" s="6"/>
      <c r="T38" s="2"/>
      <c r="U38" s="2"/>
      <c r="V38" s="7"/>
      <c r="W38" s="7"/>
      <c r="X38" s="7"/>
      <c r="Y38" s="7"/>
      <c r="Z38" s="7"/>
      <c r="AA38" s="2"/>
      <c r="AB38" s="2"/>
      <c r="AC38" s="2"/>
      <c r="AD38" s="2"/>
      <c r="AE38" s="2"/>
      <c r="AF38" s="2"/>
      <c r="CA38" s="38"/>
      <c r="CB38" s="38"/>
      <c r="CC38" s="38"/>
      <c r="CD38" s="38"/>
      <c r="DH38" s="33"/>
      <c r="DI38" s="33"/>
      <c r="DJ38" s="33"/>
      <c r="DK38" s="33"/>
      <c r="DL38" s="33"/>
      <c r="DM38" s="33"/>
      <c r="DN38" s="33"/>
      <c r="DO38" s="33"/>
      <c r="DP38" s="33"/>
      <c r="DQ38" s="33"/>
      <c r="DR38" s="33"/>
      <c r="DS38" s="33"/>
      <c r="DT38" s="33"/>
      <c r="DU38" s="33"/>
      <c r="DV38" s="33"/>
      <c r="DW38" s="33"/>
      <c r="DX38" s="33"/>
      <c r="DY38" s="33"/>
      <c r="DZ38" s="33"/>
    </row>
    <row r="39" spans="1:191" x14ac:dyDescent="0.25">
      <c r="A39" s="2" t="s">
        <v>75</v>
      </c>
      <c r="P39" s="2"/>
      <c r="V39" s="6"/>
      <c r="AF39" s="2"/>
      <c r="AI39" s="2"/>
      <c r="AN39" s="2"/>
      <c r="AQ39" s="2"/>
      <c r="AV39" s="2"/>
      <c r="AY39" s="2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1" s="34" customFormat="1" x14ac:dyDescent="0.25">
      <c r="A40" s="2"/>
      <c r="B40" s="2"/>
      <c r="C40" s="6"/>
      <c r="D40" s="2"/>
      <c r="E40" s="2"/>
      <c r="F40" s="6"/>
      <c r="G40" s="2"/>
      <c r="H40" s="2"/>
      <c r="I40" s="2"/>
      <c r="J40" s="2"/>
      <c r="K40" s="2"/>
      <c r="L40" s="2"/>
      <c r="M40" s="2"/>
      <c r="N40" s="2"/>
      <c r="O40" s="2"/>
      <c r="P40" s="2"/>
      <c r="CR40" s="33"/>
      <c r="CS40" s="33"/>
      <c r="CT40" s="33"/>
      <c r="CU40" s="33"/>
      <c r="CV40" s="33"/>
      <c r="CW40" s="33"/>
      <c r="CX40" s="33"/>
      <c r="CY40" s="33"/>
      <c r="CZ40" s="33"/>
      <c r="DA40" s="33"/>
      <c r="DB40" s="33"/>
      <c r="DC40" s="33"/>
      <c r="DD40" s="33"/>
      <c r="DE40" s="33"/>
      <c r="DF40" s="33"/>
      <c r="DG40" s="33"/>
      <c r="DH40" s="33"/>
      <c r="DI40" s="33"/>
      <c r="DJ40" s="33"/>
    </row>
    <row r="41" spans="1:191" s="34" customFormat="1" x14ac:dyDescent="0.25">
      <c r="A41" s="2"/>
      <c r="B41" s="2"/>
      <c r="C41" s="6"/>
      <c r="D41" s="2"/>
      <c r="E41" s="2"/>
      <c r="F41" s="6"/>
      <c r="G41" s="2"/>
      <c r="H41" s="2"/>
      <c r="I41" s="2"/>
      <c r="J41" s="2"/>
      <c r="K41" s="2"/>
      <c r="L41" s="2"/>
      <c r="M41" s="2"/>
      <c r="N41" s="2"/>
      <c r="O41" s="2"/>
      <c r="P41" s="2"/>
      <c r="CR41" s="33"/>
      <c r="CS41" s="33"/>
      <c r="CT41" s="33"/>
      <c r="CU41" s="33"/>
      <c r="CV41" s="33"/>
      <c r="CW41" s="33"/>
      <c r="CX41" s="33"/>
      <c r="CY41" s="33"/>
      <c r="CZ41" s="33"/>
      <c r="DA41" s="33"/>
      <c r="DB41" s="33"/>
      <c r="DC41" s="33"/>
      <c r="DD41" s="33"/>
      <c r="DE41" s="33"/>
      <c r="DF41" s="33"/>
      <c r="DG41" s="33"/>
      <c r="DH41" s="33"/>
      <c r="DI41" s="33"/>
      <c r="DJ41" s="33"/>
    </row>
    <row r="42" spans="1:191" x14ac:dyDescent="0.25">
      <c r="C42" s="6"/>
      <c r="F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1" x14ac:dyDescent="0.25">
      <c r="C43" s="6"/>
      <c r="F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1" s="34" customFormat="1" x14ac:dyDescent="0.25">
      <c r="A44" s="2"/>
      <c r="B44" s="2"/>
      <c r="C44" s="6"/>
      <c r="D44" s="2"/>
      <c r="E44" s="2"/>
      <c r="F44" s="6"/>
      <c r="G44" s="2"/>
      <c r="H44" s="2"/>
      <c r="I44" s="2"/>
      <c r="J44" s="2"/>
      <c r="K44" s="2"/>
      <c r="L44" s="2"/>
      <c r="M44" s="2"/>
      <c r="N44" s="2"/>
      <c r="O44" s="2"/>
      <c r="P44" s="2"/>
      <c r="CR44" s="33"/>
      <c r="CS44" s="33"/>
      <c r="CT44" s="33"/>
      <c r="CU44" s="33"/>
      <c r="CV44" s="33"/>
      <c r="CW44" s="33"/>
      <c r="CX44" s="33"/>
      <c r="CY44" s="33"/>
      <c r="CZ44" s="33"/>
      <c r="DA44" s="33"/>
      <c r="DB44" s="33"/>
      <c r="DC44" s="33"/>
      <c r="DD44" s="33"/>
      <c r="DE44" s="33"/>
      <c r="DF44" s="33"/>
      <c r="DG44" s="33"/>
      <c r="DH44" s="33"/>
      <c r="DI44" s="33"/>
      <c r="DJ44" s="33"/>
    </row>
    <row r="45" spans="1:191" s="34" customFormat="1" x14ac:dyDescent="0.25">
      <c r="A45" s="2"/>
      <c r="B45" s="2"/>
      <c r="C45" s="6"/>
      <c r="D45" s="2"/>
      <c r="E45" s="2"/>
      <c r="F45" s="6"/>
      <c r="G45" s="2"/>
      <c r="H45" s="2"/>
      <c r="I45" s="2"/>
      <c r="J45" s="2"/>
      <c r="K45" s="2"/>
      <c r="L45" s="2"/>
      <c r="M45" s="2"/>
      <c r="N45" s="2"/>
      <c r="O45" s="2"/>
      <c r="P45" s="2"/>
      <c r="CR45" s="33"/>
      <c r="CS45" s="33"/>
      <c r="CT45" s="33"/>
      <c r="CU45" s="33"/>
      <c r="CV45" s="33"/>
      <c r="CW45" s="33"/>
      <c r="CX45" s="33"/>
      <c r="CY45" s="33"/>
      <c r="CZ45" s="33"/>
      <c r="DA45" s="33"/>
      <c r="DB45" s="33"/>
      <c r="DC45" s="33"/>
      <c r="DD45" s="33"/>
      <c r="DE45" s="33"/>
      <c r="DF45" s="33"/>
      <c r="DG45" s="33"/>
      <c r="DH45" s="33"/>
      <c r="DI45" s="33"/>
      <c r="DJ45" s="33"/>
    </row>
    <row r="46" spans="1:191" s="34" customFormat="1" x14ac:dyDescent="0.25">
      <c r="A46" s="2"/>
      <c r="B46" s="2"/>
      <c r="C46" s="6"/>
      <c r="D46" s="2"/>
      <c r="E46" s="2"/>
      <c r="F46" s="6"/>
      <c r="G46" s="2"/>
      <c r="H46" s="2"/>
      <c r="I46" s="2"/>
      <c r="J46" s="2"/>
      <c r="K46" s="2"/>
      <c r="L46" s="2"/>
      <c r="M46" s="2"/>
      <c r="N46" s="2"/>
      <c r="O46" s="2"/>
      <c r="P46" s="2"/>
      <c r="CR46" s="33"/>
      <c r="CS46" s="33"/>
      <c r="CT46" s="33"/>
      <c r="CU46" s="33"/>
      <c r="CV46" s="33"/>
      <c r="CW46" s="33"/>
      <c r="CX46" s="33"/>
      <c r="CY46" s="33"/>
      <c r="CZ46" s="33"/>
      <c r="DA46" s="33"/>
      <c r="DB46" s="33"/>
      <c r="DC46" s="33"/>
      <c r="DD46" s="33"/>
      <c r="DE46" s="33"/>
      <c r="DF46" s="33"/>
      <c r="DG46" s="33"/>
      <c r="DH46" s="33"/>
      <c r="DI46" s="33"/>
      <c r="DJ46" s="33"/>
    </row>
    <row r="47" spans="1:191" x14ac:dyDescent="0.25">
      <c r="C47" s="6"/>
      <c r="F47" s="6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1" x14ac:dyDescent="0.25">
      <c r="C48" s="6"/>
      <c r="F48" s="6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6"/>
      <c r="F49" s="6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6"/>
      <c r="F50" s="6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6"/>
      <c r="F51" s="6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6"/>
      <c r="F52" s="6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6"/>
      <c r="F53" s="6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6"/>
      <c r="F54" s="6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6"/>
      <c r="F55" s="6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6"/>
      <c r="F56" s="6"/>
      <c r="G56" s="2"/>
      <c r="H56" s="2"/>
      <c r="I56" s="2"/>
      <c r="J56" s="2"/>
      <c r="K56" s="2"/>
      <c r="L56" s="2"/>
      <c r="M56" s="2"/>
      <c r="N56" s="2"/>
      <c r="O56" s="2"/>
      <c r="P56" s="2"/>
      <c r="S56" s="2"/>
      <c r="AF56" s="2"/>
      <c r="AI56" s="2"/>
      <c r="AN56" s="2"/>
      <c r="AQ56" s="2"/>
      <c r="AV56" s="2"/>
      <c r="AY56" s="2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6"/>
      <c r="F57" s="6"/>
      <c r="G57" s="2"/>
      <c r="H57" s="2"/>
      <c r="I57" s="2"/>
      <c r="J57" s="2"/>
      <c r="K57" s="2"/>
      <c r="L57" s="2"/>
      <c r="M57" s="2"/>
      <c r="N57" s="2"/>
      <c r="O57" s="2"/>
      <c r="P57" s="2"/>
      <c r="S57" s="2"/>
      <c r="AF57" s="2"/>
      <c r="AI57" s="2"/>
      <c r="AN57" s="2"/>
      <c r="AQ57" s="2"/>
      <c r="AV57" s="2"/>
      <c r="AY57" s="2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6"/>
      <c r="G58" s="2"/>
      <c r="H58" s="2"/>
      <c r="I58" s="2"/>
      <c r="J58" s="2"/>
      <c r="K58" s="2"/>
      <c r="L58" s="2"/>
      <c r="M58" s="2"/>
      <c r="N58" s="2"/>
      <c r="O58" s="2"/>
      <c r="X58" s="6"/>
      <c r="AA58" s="6"/>
      <c r="AN58" s="2"/>
      <c r="AQ58" s="2"/>
      <c r="AV58" s="2"/>
      <c r="AY58" s="2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6"/>
      <c r="G59" s="2"/>
      <c r="H59" s="2"/>
      <c r="I59" s="2"/>
      <c r="J59" s="2"/>
      <c r="K59" s="2"/>
      <c r="L59" s="2"/>
      <c r="M59" s="2"/>
      <c r="N59" s="2"/>
      <c r="O59" s="2"/>
      <c r="X59" s="6"/>
      <c r="AA59" s="6"/>
      <c r="AN59" s="2"/>
      <c r="AQ59" s="2"/>
      <c r="AV59" s="2"/>
      <c r="AY59" s="2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6"/>
      <c r="G60" s="2"/>
      <c r="H60" s="2"/>
      <c r="I60" s="2"/>
      <c r="J60" s="2"/>
      <c r="K60" s="2"/>
      <c r="L60" s="2"/>
      <c r="M60" s="2"/>
      <c r="N60" s="2"/>
      <c r="O60" s="2"/>
      <c r="X60" s="6"/>
      <c r="AA60" s="6"/>
      <c r="AN60" s="2"/>
      <c r="AQ60" s="2"/>
      <c r="AV60" s="2"/>
      <c r="AY60" s="2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6"/>
      <c r="G61" s="2"/>
      <c r="H61" s="2"/>
      <c r="I61" s="2"/>
      <c r="J61" s="2"/>
      <c r="K61" s="2"/>
      <c r="L61" s="2"/>
      <c r="M61" s="2"/>
      <c r="N61" s="2"/>
      <c r="O61" s="2"/>
      <c r="X61" s="6"/>
      <c r="AA61" s="6"/>
      <c r="AN61" s="2"/>
      <c r="AQ61" s="2"/>
      <c r="AV61" s="2"/>
      <c r="AY61" s="2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6"/>
      <c r="G62" s="2"/>
      <c r="H62" s="2"/>
      <c r="I62" s="2"/>
      <c r="J62" s="2"/>
      <c r="K62" s="2"/>
      <c r="L62" s="2"/>
      <c r="M62" s="2"/>
      <c r="N62" s="2"/>
      <c r="O62" s="2"/>
      <c r="X62" s="6"/>
      <c r="AA62" s="6"/>
      <c r="AN62" s="2"/>
      <c r="AQ62" s="2"/>
      <c r="AV62" s="2"/>
      <c r="AY62" s="2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6"/>
      <c r="G63" s="2"/>
      <c r="H63" s="2"/>
      <c r="I63" s="2"/>
      <c r="J63" s="2"/>
      <c r="K63" s="2"/>
      <c r="L63" s="2"/>
      <c r="M63" s="2"/>
      <c r="N63" s="2"/>
      <c r="O63" s="2"/>
      <c r="X63" s="6"/>
      <c r="AA63" s="6"/>
      <c r="AN63" s="2"/>
      <c r="AQ63" s="2"/>
      <c r="AV63" s="2"/>
      <c r="AY63" s="2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6"/>
      <c r="G64" s="2"/>
      <c r="H64" s="2"/>
      <c r="I64" s="2"/>
      <c r="J64" s="2"/>
      <c r="K64" s="2"/>
      <c r="L64" s="2"/>
      <c r="M64" s="2"/>
      <c r="N64" s="2"/>
      <c r="O64" s="2"/>
      <c r="X64" s="6"/>
      <c r="AA64" s="6"/>
      <c r="AN64" s="2"/>
      <c r="AQ64" s="2"/>
      <c r="AV64" s="2"/>
      <c r="AY64" s="2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6"/>
      <c r="G65" s="2"/>
      <c r="H65" s="2"/>
      <c r="I65" s="2"/>
      <c r="J65" s="2"/>
      <c r="K65" s="2"/>
      <c r="L65" s="2"/>
      <c r="M65" s="2"/>
      <c r="N65" s="2"/>
      <c r="O65" s="2"/>
      <c r="X65" s="6"/>
      <c r="AA65" s="6"/>
      <c r="AN65" s="2"/>
      <c r="AQ65" s="2"/>
      <c r="AV65" s="2"/>
      <c r="AY65" s="2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6"/>
      <c r="G66" s="2"/>
      <c r="H66" s="2"/>
      <c r="I66" s="2"/>
      <c r="J66" s="2"/>
      <c r="K66" s="2"/>
      <c r="L66" s="2"/>
      <c r="M66" s="2"/>
      <c r="N66" s="2"/>
      <c r="O66" s="2"/>
      <c r="X66" s="6"/>
      <c r="AA66" s="6"/>
      <c r="AN66" s="2"/>
      <c r="AQ66" s="2"/>
      <c r="AV66" s="2"/>
      <c r="AY66" s="2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6"/>
      <c r="G67" s="2"/>
      <c r="H67" s="2"/>
      <c r="I67" s="2"/>
      <c r="J67" s="2"/>
      <c r="K67" s="2"/>
      <c r="L67" s="2"/>
      <c r="M67" s="2"/>
      <c r="N67" s="2"/>
      <c r="O67" s="2"/>
      <c r="X67" s="6"/>
      <c r="AA67" s="6"/>
      <c r="AN67" s="2"/>
      <c r="AQ67" s="2"/>
      <c r="AV67" s="2"/>
      <c r="AY67" s="2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6"/>
      <c r="G68" s="2"/>
      <c r="H68" s="2"/>
      <c r="I68" s="2"/>
      <c r="J68" s="2"/>
      <c r="K68" s="2"/>
      <c r="L68" s="2"/>
      <c r="M68" s="2"/>
      <c r="N68" s="2"/>
      <c r="O68" s="2"/>
      <c r="X68" s="6"/>
      <c r="AA68" s="6"/>
      <c r="AN68" s="2"/>
      <c r="AQ68" s="2"/>
      <c r="AV68" s="2"/>
      <c r="AY68" s="2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6"/>
      <c r="G69" s="2"/>
      <c r="H69" s="2"/>
      <c r="I69" s="2"/>
      <c r="J69" s="2"/>
      <c r="K69" s="2"/>
      <c r="L69" s="2"/>
      <c r="M69" s="2"/>
      <c r="N69" s="2"/>
      <c r="O69" s="2"/>
      <c r="X69" s="6"/>
      <c r="AA69" s="6"/>
      <c r="AN69" s="2"/>
      <c r="AQ69" s="2"/>
      <c r="AV69" s="2"/>
      <c r="AY69" s="2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6"/>
      <c r="G70" s="2"/>
      <c r="H70" s="2"/>
      <c r="I70" s="2"/>
      <c r="J70" s="2"/>
      <c r="K70" s="2"/>
      <c r="L70" s="2"/>
      <c r="M70" s="2"/>
      <c r="N70" s="2"/>
      <c r="O70" s="2"/>
      <c r="X70" s="6"/>
      <c r="AA70" s="6"/>
      <c r="AN70" s="2"/>
      <c r="AQ70" s="2"/>
      <c r="AV70" s="2"/>
      <c r="AY70" s="2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6"/>
      <c r="G71" s="2"/>
      <c r="H71" s="2"/>
      <c r="I71" s="2"/>
      <c r="J71" s="2"/>
      <c r="K71" s="2"/>
      <c r="L71" s="2"/>
      <c r="M71" s="2"/>
      <c r="N71" s="2"/>
      <c r="O71" s="2"/>
      <c r="X71" s="6"/>
      <c r="AA71" s="6"/>
      <c r="AN71" s="2"/>
      <c r="AQ71" s="2"/>
      <c r="AV71" s="2"/>
      <c r="AY71" s="2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6"/>
      <c r="G72" s="2"/>
      <c r="H72" s="2"/>
      <c r="I72" s="2"/>
      <c r="J72" s="2"/>
      <c r="K72" s="2"/>
      <c r="L72" s="2"/>
      <c r="M72" s="2"/>
      <c r="N72" s="2"/>
      <c r="O72" s="2"/>
      <c r="X72" s="6"/>
      <c r="AA72" s="6"/>
      <c r="AN72" s="2"/>
      <c r="AQ72" s="2"/>
      <c r="AV72" s="2"/>
      <c r="AY72" s="2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6"/>
      <c r="G73" s="2"/>
      <c r="H73" s="2"/>
      <c r="I73" s="2"/>
      <c r="J73" s="2"/>
      <c r="K73" s="2"/>
      <c r="L73" s="2"/>
      <c r="M73" s="2"/>
      <c r="N73" s="2"/>
      <c r="O73" s="2"/>
      <c r="X73" s="6"/>
      <c r="AA73" s="6"/>
      <c r="AN73" s="2"/>
      <c r="AQ73" s="2"/>
      <c r="AV73" s="2"/>
      <c r="AY73" s="2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6"/>
      <c r="G74" s="2"/>
      <c r="H74" s="2"/>
      <c r="I74" s="2"/>
      <c r="J74" s="2"/>
      <c r="K74" s="2"/>
      <c r="L74" s="2"/>
      <c r="M74" s="2"/>
      <c r="N74" s="2"/>
      <c r="O74" s="2"/>
      <c r="X74" s="6"/>
      <c r="AA74" s="6"/>
      <c r="AN74" s="2"/>
      <c r="AQ74" s="2"/>
      <c r="AV74" s="2"/>
      <c r="AY74" s="2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6"/>
      <c r="G75" s="2"/>
      <c r="H75" s="2"/>
      <c r="I75" s="2"/>
      <c r="J75" s="2"/>
      <c r="K75" s="2"/>
      <c r="L75" s="2"/>
      <c r="M75" s="2"/>
      <c r="N75" s="2"/>
      <c r="O75" s="2"/>
      <c r="X75" s="6"/>
      <c r="AA75" s="6"/>
      <c r="AN75" s="2"/>
      <c r="AQ75" s="2"/>
      <c r="AV75" s="2"/>
      <c r="AY75" s="2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6"/>
      <c r="G76" s="2"/>
      <c r="H76" s="2"/>
      <c r="I76" s="2"/>
      <c r="J76" s="2"/>
      <c r="K76" s="2"/>
      <c r="L76" s="2"/>
      <c r="M76" s="2"/>
      <c r="N76" s="2"/>
      <c r="O76" s="2"/>
      <c r="X76" s="6"/>
      <c r="AA76" s="6"/>
      <c r="AN76" s="2"/>
      <c r="AQ76" s="2"/>
      <c r="AV76" s="2"/>
      <c r="AY76" s="2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6"/>
      <c r="G77" s="2"/>
      <c r="H77" s="2"/>
      <c r="I77" s="2"/>
      <c r="J77" s="2"/>
      <c r="K77" s="2"/>
      <c r="L77" s="2"/>
      <c r="M77" s="2"/>
      <c r="N77" s="2"/>
      <c r="O77" s="2"/>
      <c r="X77" s="6"/>
      <c r="AA77" s="6"/>
      <c r="AN77" s="2"/>
      <c r="AQ77" s="2"/>
      <c r="AV77" s="2"/>
      <c r="AY77" s="2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6"/>
      <c r="G78" s="2"/>
      <c r="H78" s="2"/>
      <c r="I78" s="2"/>
      <c r="J78" s="2"/>
      <c r="K78" s="2"/>
      <c r="L78" s="2"/>
      <c r="M78" s="2"/>
      <c r="N78" s="2"/>
      <c r="O78" s="2"/>
      <c r="X78" s="6"/>
      <c r="AA78" s="6"/>
      <c r="AN78" s="2"/>
      <c r="AQ78" s="2"/>
      <c r="AV78" s="2"/>
      <c r="AY78" s="2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6"/>
      <c r="G79" s="2"/>
      <c r="H79" s="2"/>
      <c r="I79" s="2"/>
      <c r="J79" s="2"/>
      <c r="K79" s="2"/>
      <c r="L79" s="2"/>
      <c r="M79" s="2"/>
      <c r="N79" s="2"/>
      <c r="O79" s="2"/>
      <c r="X79" s="6"/>
      <c r="AA79" s="6"/>
      <c r="AN79" s="2"/>
      <c r="AQ79" s="2"/>
      <c r="AV79" s="2"/>
      <c r="AY79" s="2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6"/>
      <c r="G80" s="2"/>
      <c r="H80" s="2"/>
      <c r="I80" s="2"/>
      <c r="J80" s="2"/>
      <c r="K80" s="2"/>
      <c r="L80" s="2"/>
      <c r="M80" s="2"/>
      <c r="N80" s="2"/>
      <c r="O80" s="2"/>
      <c r="X80" s="6"/>
      <c r="AA80" s="6"/>
      <c r="AN80" s="2"/>
      <c r="AQ80" s="2"/>
      <c r="AV80" s="2"/>
      <c r="AY80" s="2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6"/>
      <c r="G81" s="2"/>
      <c r="H81" s="2"/>
      <c r="I81" s="2"/>
      <c r="J81" s="2"/>
      <c r="K81" s="2"/>
      <c r="L81" s="2"/>
      <c r="M81" s="2"/>
      <c r="N81" s="2"/>
      <c r="O81" s="2"/>
      <c r="X81" s="6"/>
      <c r="AA81" s="6"/>
      <c r="AN81" s="2"/>
      <c r="AQ81" s="2"/>
      <c r="AV81" s="2"/>
      <c r="AY81" s="2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6"/>
      <c r="G82" s="2"/>
      <c r="H82" s="2"/>
      <c r="I82" s="2"/>
      <c r="J82" s="2"/>
      <c r="K82" s="2"/>
      <c r="L82" s="2"/>
      <c r="M82" s="2"/>
      <c r="N82" s="2"/>
      <c r="O82" s="2"/>
      <c r="X82" s="6"/>
      <c r="AA82" s="6"/>
      <c r="AN82" s="2"/>
      <c r="AQ82" s="2"/>
      <c r="AV82" s="2"/>
      <c r="AY82" s="2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6"/>
      <c r="G83" s="2"/>
      <c r="H83" s="2"/>
      <c r="I83" s="2"/>
      <c r="J83" s="2"/>
      <c r="K83" s="2"/>
      <c r="L83" s="2"/>
      <c r="M83" s="2"/>
      <c r="N83" s="2"/>
      <c r="O83" s="2"/>
      <c r="X83" s="6"/>
      <c r="AA83" s="6"/>
      <c r="AN83" s="2"/>
      <c r="AQ83" s="2"/>
      <c r="AV83" s="2"/>
      <c r="AY83" s="2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6"/>
      <c r="G84" s="2"/>
      <c r="H84" s="2"/>
      <c r="I84" s="2"/>
      <c r="J84" s="2"/>
      <c r="K84" s="2"/>
      <c r="L84" s="2"/>
      <c r="M84" s="2"/>
      <c r="N84" s="2"/>
      <c r="O84" s="2"/>
      <c r="X84" s="6"/>
      <c r="AA84" s="6"/>
      <c r="AN84" s="2"/>
      <c r="AQ84" s="2"/>
      <c r="AV84" s="2"/>
      <c r="AY84" s="2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6"/>
      <c r="G85" s="2"/>
      <c r="H85" s="2"/>
      <c r="I85" s="2"/>
      <c r="J85" s="2"/>
      <c r="K85" s="2"/>
      <c r="L85" s="2"/>
      <c r="M85" s="2"/>
      <c r="N85" s="2"/>
      <c r="O85" s="2"/>
      <c r="X85" s="6"/>
      <c r="AA85" s="6"/>
      <c r="AN85" s="2"/>
      <c r="AQ85" s="2"/>
      <c r="AV85" s="2"/>
      <c r="AY85" s="2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6"/>
      <c r="G86" s="2"/>
      <c r="H86" s="2"/>
      <c r="I86" s="2"/>
      <c r="J86" s="2"/>
      <c r="K86" s="2"/>
      <c r="L86" s="2"/>
      <c r="M86" s="2"/>
      <c r="N86" s="2"/>
      <c r="O86" s="2"/>
      <c r="X86" s="6"/>
      <c r="AA86" s="6"/>
      <c r="AN86" s="2"/>
      <c r="AQ86" s="2"/>
      <c r="AV86" s="2"/>
      <c r="AY86" s="2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6"/>
      <c r="G87" s="2"/>
      <c r="H87" s="2"/>
      <c r="I87" s="2"/>
      <c r="J87" s="2"/>
      <c r="K87" s="2"/>
      <c r="L87" s="2"/>
      <c r="M87" s="2"/>
      <c r="N87" s="2"/>
      <c r="O87" s="2"/>
      <c r="X87" s="6"/>
      <c r="AA87" s="6"/>
      <c r="AN87" s="2"/>
      <c r="AQ87" s="2"/>
      <c r="AV87" s="2"/>
      <c r="AY87" s="2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6"/>
      <c r="G88" s="2"/>
      <c r="H88" s="2"/>
      <c r="I88" s="2"/>
      <c r="J88" s="2"/>
      <c r="K88" s="2"/>
      <c r="L88" s="2"/>
      <c r="M88" s="2"/>
      <c r="N88" s="2"/>
      <c r="O88" s="2"/>
      <c r="X88" s="6"/>
      <c r="AA88" s="6"/>
      <c r="AN88" s="2"/>
      <c r="AQ88" s="2"/>
      <c r="AV88" s="2"/>
      <c r="AY88" s="2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6"/>
      <c r="G89" s="2"/>
      <c r="H89" s="2"/>
      <c r="I89" s="2"/>
      <c r="J89" s="2"/>
      <c r="K89" s="2"/>
      <c r="L89" s="2"/>
      <c r="M89" s="2"/>
      <c r="N89" s="2"/>
      <c r="O89" s="2"/>
      <c r="X89" s="6"/>
      <c r="AA89" s="6"/>
      <c r="AN89" s="2"/>
      <c r="AQ89" s="2"/>
      <c r="AV89" s="2"/>
      <c r="AY89" s="2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6"/>
      <c r="G90" s="2"/>
      <c r="H90" s="2"/>
      <c r="I90" s="2"/>
      <c r="J90" s="2"/>
      <c r="K90" s="2"/>
      <c r="L90" s="2"/>
      <c r="M90" s="2"/>
      <c r="N90" s="2"/>
      <c r="O90" s="2"/>
      <c r="X90" s="6"/>
      <c r="AA90" s="6"/>
      <c r="AN90" s="2"/>
      <c r="AQ90" s="2"/>
      <c r="AV90" s="2"/>
      <c r="AY90" s="2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6"/>
      <c r="G91" s="2"/>
      <c r="H91" s="2"/>
      <c r="I91" s="2"/>
      <c r="J91" s="2"/>
      <c r="K91" s="2"/>
      <c r="L91" s="2"/>
      <c r="M91" s="2"/>
      <c r="N91" s="2"/>
      <c r="O91" s="2"/>
      <c r="X91" s="6"/>
      <c r="AA91" s="6"/>
      <c r="AN91" s="2"/>
      <c r="AQ91" s="2"/>
      <c r="AV91" s="2"/>
      <c r="AY91" s="2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6"/>
      <c r="G92" s="2"/>
      <c r="H92" s="2"/>
      <c r="I92" s="2"/>
      <c r="J92" s="2"/>
      <c r="K92" s="2"/>
      <c r="L92" s="2"/>
      <c r="M92" s="2"/>
      <c r="N92" s="2"/>
      <c r="O92" s="2"/>
      <c r="X92" s="6"/>
      <c r="AA92" s="6"/>
      <c r="AN92" s="2"/>
      <c r="AQ92" s="2"/>
      <c r="AV92" s="2"/>
      <c r="AY92" s="2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6"/>
      <c r="G93" s="2"/>
      <c r="H93" s="2"/>
      <c r="I93" s="2"/>
      <c r="J93" s="2"/>
      <c r="K93" s="2"/>
      <c r="L93" s="2"/>
      <c r="M93" s="2"/>
      <c r="N93" s="2"/>
      <c r="O93" s="2"/>
      <c r="X93" s="6"/>
      <c r="AA93" s="6"/>
      <c r="AN93" s="2"/>
      <c r="AQ93" s="2"/>
      <c r="AV93" s="2"/>
      <c r="AY93" s="2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6"/>
      <c r="G94" s="2"/>
      <c r="H94" s="2"/>
      <c r="I94" s="2"/>
      <c r="J94" s="2"/>
      <c r="K94" s="2"/>
      <c r="L94" s="2"/>
      <c r="M94" s="2"/>
      <c r="N94" s="2"/>
      <c r="O94" s="2"/>
      <c r="X94" s="6"/>
      <c r="AA94" s="6"/>
      <c r="AN94" s="2"/>
      <c r="AQ94" s="2"/>
      <c r="AV94" s="2"/>
      <c r="AY94" s="2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6"/>
      <c r="G95" s="2"/>
      <c r="H95" s="2"/>
      <c r="I95" s="2"/>
      <c r="J95" s="2"/>
      <c r="K95" s="2"/>
      <c r="L95" s="2"/>
      <c r="M95" s="2"/>
      <c r="N95" s="2"/>
      <c r="O95" s="2"/>
      <c r="X95" s="6"/>
      <c r="AA95" s="6"/>
      <c r="AN95" s="2"/>
      <c r="AQ95" s="2"/>
      <c r="AV95" s="2"/>
      <c r="AY95" s="2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6"/>
      <c r="G96" s="2"/>
      <c r="H96" s="2"/>
      <c r="I96" s="2"/>
      <c r="J96" s="2"/>
      <c r="K96" s="2"/>
      <c r="L96" s="2"/>
      <c r="M96" s="2"/>
      <c r="N96" s="2"/>
      <c r="O96" s="2"/>
      <c r="X96" s="6"/>
      <c r="AA96" s="6"/>
      <c r="AN96" s="2"/>
      <c r="AQ96" s="2"/>
      <c r="AV96" s="2"/>
      <c r="AY96" s="2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6"/>
      <c r="G97" s="2"/>
      <c r="H97" s="2"/>
      <c r="I97" s="2"/>
      <c r="J97" s="2"/>
      <c r="K97" s="2"/>
      <c r="L97" s="2"/>
      <c r="M97" s="2"/>
      <c r="N97" s="2"/>
      <c r="O97" s="2"/>
      <c r="X97" s="6"/>
      <c r="AA97" s="6"/>
      <c r="AN97" s="2"/>
      <c r="AQ97" s="2"/>
      <c r="AV97" s="2"/>
      <c r="AY97" s="2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6"/>
      <c r="G98" s="2"/>
      <c r="H98" s="2"/>
      <c r="I98" s="2"/>
      <c r="J98" s="2"/>
      <c r="K98" s="2"/>
      <c r="L98" s="2"/>
      <c r="M98" s="2"/>
      <c r="N98" s="2"/>
      <c r="O98" s="2"/>
      <c r="X98" s="6"/>
      <c r="AA98" s="6"/>
      <c r="AN98" s="2"/>
      <c r="AQ98" s="2"/>
      <c r="AV98" s="2"/>
      <c r="AY98" s="2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6"/>
      <c r="G99" s="2"/>
      <c r="H99" s="2"/>
      <c r="I99" s="2"/>
      <c r="J99" s="2"/>
      <c r="K99" s="2"/>
      <c r="L99" s="2"/>
      <c r="M99" s="2"/>
      <c r="N99" s="2"/>
      <c r="O99" s="2"/>
      <c r="X99" s="6"/>
      <c r="AA99" s="6"/>
      <c r="AN99" s="2"/>
      <c r="AQ99" s="2"/>
      <c r="AV99" s="2"/>
      <c r="AY99" s="2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6"/>
      <c r="G100" s="2"/>
      <c r="H100" s="2"/>
      <c r="I100" s="2"/>
      <c r="J100" s="2"/>
      <c r="K100" s="2"/>
      <c r="L100" s="2"/>
      <c r="M100" s="2"/>
      <c r="N100" s="2"/>
      <c r="O100" s="2"/>
      <c r="X100" s="6"/>
      <c r="AA100" s="6"/>
      <c r="AN100" s="2"/>
      <c r="AQ100" s="2"/>
      <c r="AV100" s="2"/>
      <c r="AY100" s="2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6"/>
      <c r="G101" s="2"/>
      <c r="H101" s="2"/>
      <c r="I101" s="2"/>
      <c r="J101" s="2"/>
      <c r="K101" s="2"/>
      <c r="L101" s="2"/>
      <c r="M101" s="2"/>
      <c r="N101" s="2"/>
      <c r="O101" s="2"/>
      <c r="X101" s="6"/>
      <c r="AA101" s="6"/>
      <c r="AN101" s="2"/>
      <c r="AQ101" s="2"/>
      <c r="AV101" s="2"/>
      <c r="AY101" s="2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6"/>
      <c r="G102" s="2"/>
      <c r="H102" s="2"/>
      <c r="I102" s="2"/>
      <c r="J102" s="2"/>
      <c r="K102" s="2"/>
      <c r="L102" s="2"/>
      <c r="M102" s="2"/>
      <c r="N102" s="2"/>
      <c r="O102" s="2"/>
      <c r="X102" s="6"/>
      <c r="AA102" s="6"/>
      <c r="AN102" s="2"/>
      <c r="AQ102" s="2"/>
      <c r="AV102" s="2"/>
      <c r="AY102" s="2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6"/>
      <c r="G103" s="2"/>
      <c r="H103" s="2"/>
      <c r="I103" s="2"/>
      <c r="J103" s="2"/>
      <c r="K103" s="2"/>
      <c r="L103" s="2"/>
      <c r="M103" s="2"/>
      <c r="N103" s="2"/>
      <c r="O103" s="2"/>
      <c r="X103" s="6"/>
      <c r="AA103" s="6"/>
      <c r="AN103" s="2"/>
      <c r="AQ103" s="2"/>
      <c r="AV103" s="2"/>
      <c r="AY103" s="2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6"/>
      <c r="G104" s="2"/>
      <c r="H104" s="2"/>
      <c r="I104" s="2"/>
      <c r="J104" s="2"/>
      <c r="K104" s="2"/>
      <c r="L104" s="2"/>
      <c r="M104" s="2"/>
      <c r="N104" s="2"/>
      <c r="O104" s="2"/>
      <c r="X104" s="6"/>
      <c r="AA104" s="6"/>
      <c r="AN104" s="2"/>
      <c r="AQ104" s="2"/>
      <c r="AV104" s="2"/>
      <c r="AY104" s="2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6"/>
      <c r="G105" s="2"/>
      <c r="H105" s="2"/>
      <c r="I105" s="2"/>
      <c r="J105" s="2"/>
      <c r="K105" s="2"/>
      <c r="L105" s="2"/>
      <c r="M105" s="2"/>
      <c r="N105" s="2"/>
      <c r="O105" s="2"/>
      <c r="X105" s="6"/>
      <c r="AA105" s="6"/>
      <c r="AN105" s="2"/>
      <c r="AQ105" s="2"/>
      <c r="AV105" s="2"/>
      <c r="AY105" s="2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6"/>
      <c r="G106" s="2"/>
      <c r="H106" s="2"/>
      <c r="I106" s="2"/>
      <c r="J106" s="2"/>
      <c r="K106" s="2"/>
      <c r="L106" s="2"/>
      <c r="M106" s="2"/>
      <c r="N106" s="2"/>
      <c r="O106" s="2"/>
      <c r="X106" s="6"/>
      <c r="AA106" s="6"/>
      <c r="AN106" s="2"/>
      <c r="AQ106" s="2"/>
      <c r="AV106" s="2"/>
      <c r="AY106" s="2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6"/>
      <c r="G107" s="2"/>
      <c r="H107" s="2"/>
      <c r="I107" s="2"/>
      <c r="J107" s="2"/>
      <c r="K107" s="2"/>
      <c r="L107" s="2"/>
      <c r="M107" s="2"/>
      <c r="N107" s="2"/>
      <c r="O107" s="2"/>
      <c r="X107" s="6"/>
      <c r="AA107" s="6"/>
      <c r="AN107" s="2"/>
      <c r="AQ107" s="2"/>
      <c r="AV107" s="2"/>
      <c r="AY107" s="2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6"/>
      <c r="G108" s="2"/>
      <c r="H108" s="2"/>
      <c r="I108" s="2"/>
      <c r="J108" s="2"/>
      <c r="K108" s="2"/>
      <c r="L108" s="2"/>
      <c r="M108" s="2"/>
      <c r="N108" s="2"/>
      <c r="O108" s="2"/>
      <c r="X108" s="6"/>
      <c r="AA108" s="6"/>
      <c r="AN108" s="2"/>
      <c r="AQ108" s="2"/>
      <c r="AV108" s="2"/>
      <c r="AY108" s="2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6"/>
      <c r="G109" s="2"/>
      <c r="H109" s="2"/>
      <c r="I109" s="2"/>
      <c r="J109" s="2"/>
      <c r="K109" s="2"/>
      <c r="L109" s="2"/>
      <c r="M109" s="2"/>
      <c r="N109" s="2"/>
      <c r="O109" s="2"/>
      <c r="X109" s="6"/>
      <c r="AA109" s="6"/>
      <c r="AN109" s="2"/>
      <c r="AQ109" s="2"/>
      <c r="AV109" s="2"/>
      <c r="AY109" s="2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6"/>
      <c r="G110" s="2"/>
      <c r="H110" s="2"/>
      <c r="I110" s="2"/>
      <c r="J110" s="2"/>
      <c r="K110" s="2"/>
      <c r="L110" s="2"/>
      <c r="M110" s="2"/>
      <c r="N110" s="2"/>
      <c r="O110" s="2"/>
      <c r="X110" s="6"/>
      <c r="AA110" s="6"/>
      <c r="AN110" s="2"/>
      <c r="AQ110" s="2"/>
      <c r="AV110" s="2"/>
      <c r="AY110" s="2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6"/>
      <c r="G111" s="2"/>
      <c r="H111" s="2"/>
      <c r="I111" s="2"/>
      <c r="J111" s="2"/>
      <c r="K111" s="2"/>
      <c r="L111" s="2"/>
      <c r="M111" s="2"/>
      <c r="N111" s="2"/>
      <c r="O111" s="2"/>
      <c r="X111" s="6"/>
      <c r="AA111" s="6"/>
      <c r="AN111" s="2"/>
      <c r="AQ111" s="2"/>
      <c r="AV111" s="2"/>
      <c r="AY111" s="2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6"/>
      <c r="G112" s="2"/>
      <c r="H112" s="2"/>
      <c r="I112" s="2"/>
      <c r="J112" s="2"/>
      <c r="K112" s="2"/>
      <c r="L112" s="2"/>
      <c r="M112" s="2"/>
      <c r="N112" s="2"/>
      <c r="O112" s="2"/>
      <c r="X112" s="6"/>
      <c r="AA112" s="6"/>
      <c r="AN112" s="2"/>
      <c r="AQ112" s="2"/>
      <c r="AV112" s="2"/>
      <c r="AY112" s="2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6"/>
      <c r="G113" s="2"/>
      <c r="H113" s="2"/>
      <c r="I113" s="2"/>
      <c r="J113" s="2"/>
      <c r="K113" s="2"/>
      <c r="L113" s="2"/>
      <c r="M113" s="2"/>
      <c r="N113" s="2"/>
      <c r="O113" s="2"/>
      <c r="X113" s="6"/>
      <c r="AA113" s="6"/>
      <c r="AN113" s="2"/>
      <c r="AQ113" s="2"/>
      <c r="AV113" s="2"/>
      <c r="AY113" s="2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6"/>
      <c r="G114" s="2"/>
      <c r="H114" s="2"/>
      <c r="I114" s="2"/>
      <c r="J114" s="2"/>
      <c r="K114" s="2"/>
      <c r="L114" s="2"/>
      <c r="M114" s="2"/>
      <c r="N114" s="2"/>
      <c r="O114" s="2"/>
      <c r="X114" s="6"/>
      <c r="AA114" s="6"/>
      <c r="AN114" s="2"/>
      <c r="AQ114" s="2"/>
      <c r="AV114" s="2"/>
      <c r="AY114" s="2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6"/>
      <c r="G115" s="2"/>
      <c r="H115" s="2"/>
      <c r="I115" s="2"/>
      <c r="J115" s="2"/>
      <c r="K115" s="2"/>
      <c r="L115" s="2"/>
      <c r="M115" s="2"/>
      <c r="N115" s="2"/>
      <c r="O115" s="2"/>
      <c r="X115" s="6"/>
      <c r="AA115" s="6"/>
      <c r="AN115" s="2"/>
      <c r="AQ115" s="2"/>
      <c r="AV115" s="2"/>
      <c r="AY115" s="2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6"/>
      <c r="G116" s="2"/>
      <c r="H116" s="2"/>
      <c r="I116" s="2"/>
      <c r="J116" s="2"/>
      <c r="K116" s="2"/>
      <c r="L116" s="2"/>
      <c r="M116" s="2"/>
      <c r="N116" s="2"/>
      <c r="O116" s="2"/>
      <c r="X116" s="6"/>
      <c r="AA116" s="6"/>
      <c r="AN116" s="2"/>
      <c r="AQ116" s="2"/>
      <c r="AV116" s="2"/>
      <c r="AY116" s="2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6"/>
      <c r="G117" s="2"/>
      <c r="H117" s="2"/>
      <c r="I117" s="2"/>
      <c r="J117" s="2"/>
      <c r="K117" s="2"/>
      <c r="L117" s="2"/>
      <c r="M117" s="2"/>
      <c r="N117" s="2"/>
      <c r="O117" s="2"/>
      <c r="X117" s="6"/>
      <c r="AA117" s="6"/>
      <c r="AN117" s="2"/>
      <c r="AQ117" s="2"/>
      <c r="AV117" s="2"/>
      <c r="AY117" s="2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6"/>
      <c r="G118" s="2"/>
      <c r="H118" s="2"/>
      <c r="I118" s="2"/>
      <c r="J118" s="2"/>
      <c r="K118" s="2"/>
      <c r="L118" s="2"/>
      <c r="M118" s="2"/>
      <c r="N118" s="2"/>
      <c r="O118" s="2"/>
      <c r="X118" s="6"/>
      <c r="AA118" s="6"/>
      <c r="AN118" s="2"/>
      <c r="AQ118" s="2"/>
      <c r="AV118" s="2"/>
      <c r="AY118" s="2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6"/>
      <c r="G119" s="2"/>
      <c r="H119" s="2"/>
      <c r="I119" s="2"/>
      <c r="J119" s="2"/>
      <c r="K119" s="2"/>
      <c r="L119" s="2"/>
      <c r="M119" s="2"/>
      <c r="N119" s="2"/>
      <c r="O119" s="2"/>
      <c r="X119" s="6"/>
      <c r="AA119" s="6"/>
      <c r="AN119" s="2"/>
      <c r="AQ119" s="2"/>
      <c r="AV119" s="2"/>
      <c r="AY119" s="2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6"/>
      <c r="G120" s="2"/>
      <c r="H120" s="2"/>
      <c r="I120" s="2"/>
      <c r="J120" s="2"/>
      <c r="K120" s="2"/>
      <c r="L120" s="2"/>
      <c r="M120" s="2"/>
      <c r="N120" s="2"/>
      <c r="O120" s="2"/>
      <c r="X120" s="6"/>
      <c r="AA120" s="6"/>
      <c r="AN120" s="2"/>
      <c r="AQ120" s="2"/>
      <c r="AV120" s="2"/>
      <c r="AY120" s="2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6"/>
      <c r="G121" s="2"/>
      <c r="H121" s="2"/>
      <c r="I121" s="2"/>
      <c r="J121" s="2"/>
      <c r="K121" s="2"/>
      <c r="L121" s="2"/>
      <c r="M121" s="2"/>
      <c r="N121" s="2"/>
      <c r="O121" s="2"/>
      <c r="X121" s="6"/>
      <c r="AA121" s="6"/>
      <c r="AN121" s="2"/>
      <c r="AQ121" s="2"/>
      <c r="AV121" s="2"/>
      <c r="AY121" s="2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6"/>
      <c r="G122" s="2"/>
      <c r="H122" s="2"/>
      <c r="I122" s="2"/>
      <c r="J122" s="2"/>
      <c r="K122" s="2"/>
      <c r="L122" s="2"/>
      <c r="M122" s="2"/>
      <c r="N122" s="2"/>
      <c r="O122" s="2"/>
      <c r="X122" s="6"/>
      <c r="AA122" s="6"/>
      <c r="AN122" s="2"/>
      <c r="AQ122" s="2"/>
      <c r="AV122" s="2"/>
      <c r="AY122" s="2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6"/>
      <c r="G123" s="2"/>
      <c r="H123" s="2"/>
      <c r="I123" s="2"/>
      <c r="J123" s="2"/>
      <c r="K123" s="2"/>
      <c r="L123" s="2"/>
      <c r="M123" s="2"/>
      <c r="N123" s="2"/>
      <c r="O123" s="2"/>
      <c r="X123" s="6"/>
      <c r="AA123" s="6"/>
      <c r="AN123" s="2"/>
      <c r="AQ123" s="2"/>
      <c r="AV123" s="2"/>
      <c r="AY123" s="2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6"/>
      <c r="G124" s="2"/>
      <c r="H124" s="2"/>
      <c r="I124" s="2"/>
      <c r="J124" s="2"/>
      <c r="K124" s="2"/>
      <c r="L124" s="2"/>
      <c r="M124" s="2"/>
      <c r="N124" s="2"/>
      <c r="O124" s="2"/>
      <c r="X124" s="6"/>
      <c r="AA124" s="6"/>
      <c r="AN124" s="2"/>
      <c r="AQ124" s="2"/>
      <c r="AV124" s="2"/>
      <c r="AY124" s="2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3:159" x14ac:dyDescent="0.25">
      <c r="C125" s="6"/>
      <c r="G125" s="2"/>
      <c r="H125" s="2"/>
      <c r="I125" s="2"/>
      <c r="J125" s="2"/>
      <c r="K125" s="2"/>
      <c r="L125" s="2"/>
      <c r="M125" s="2"/>
      <c r="N125" s="2"/>
      <c r="O125" s="2"/>
      <c r="X125" s="6"/>
      <c r="AA125" s="6"/>
      <c r="AN125" s="2"/>
      <c r="AQ125" s="2"/>
      <c r="AV125" s="2"/>
      <c r="AY125" s="2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3:159" x14ac:dyDescent="0.25">
      <c r="C126" s="6"/>
      <c r="G126" s="2"/>
      <c r="H126" s="2"/>
      <c r="I126" s="2"/>
      <c r="J126" s="2"/>
      <c r="K126" s="2"/>
      <c r="L126" s="2"/>
      <c r="M126" s="2"/>
      <c r="N126" s="2"/>
      <c r="O126" s="2"/>
      <c r="X126" s="6"/>
      <c r="AA126" s="6"/>
      <c r="AN126" s="2"/>
      <c r="AQ126" s="2"/>
      <c r="AV126" s="2"/>
      <c r="AY126" s="2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T141"/>
  <sheetViews>
    <sheetView zoomScale="75" zoomScaleNormal="75" zoomScaleSheetLayoutView="100" workbookViewId="0">
      <pane xSplit="2" ySplit="5" topLeftCell="C18" activePane="bottomRight" state="frozen"/>
      <selection activeCell="AB3" sqref="AB3"/>
      <selection pane="topRight" activeCell="AB3" sqref="AB3"/>
      <selection pane="bottomLeft" activeCell="AB3" sqref="AB3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1" style="2" customWidth="1"/>
    <col min="3" max="6" width="12.7109375" style="2" customWidth="1"/>
    <col min="7" max="16" width="12.71093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202" ht="21" x14ac:dyDescent="0.35">
      <c r="A1" s="2" t="s">
        <v>53</v>
      </c>
      <c r="B1" s="21" t="s">
        <v>66</v>
      </c>
      <c r="AT1" s="7"/>
    </row>
    <row r="2" spans="1:202" ht="15.75" x14ac:dyDescent="0.25">
      <c r="A2" s="11" t="s">
        <v>49</v>
      </c>
      <c r="I2" s="6" t="str">
        <f>[1]GSVA_cur!$I$3</f>
        <v>As on 15.03.2025</v>
      </c>
    </row>
    <row r="3" spans="1:202" ht="15.75" x14ac:dyDescent="0.25">
      <c r="A3" s="11"/>
    </row>
    <row r="4" spans="1:202" ht="15.75" x14ac:dyDescent="0.25">
      <c r="A4" s="11"/>
      <c r="E4" s="10"/>
      <c r="F4" s="10" t="s">
        <v>57</v>
      </c>
      <c r="AI4" s="6"/>
    </row>
    <row r="5" spans="1:202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4" t="s">
        <v>72</v>
      </c>
      <c r="N5" s="24" t="s">
        <v>73</v>
      </c>
      <c r="O5" s="24" t="s">
        <v>74</v>
      </c>
      <c r="P5" s="2"/>
      <c r="Q5" s="6"/>
      <c r="S5" s="2"/>
      <c r="U5" s="6"/>
      <c r="V5" s="6"/>
      <c r="X5" s="2"/>
      <c r="Y5" s="6"/>
      <c r="AD5" s="6"/>
      <c r="AE5" s="2"/>
      <c r="AG5" s="6"/>
      <c r="AJ5" s="2"/>
      <c r="AM5" s="2"/>
      <c r="AR5" s="2"/>
      <c r="AU5" s="2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202" s="33" customFormat="1" ht="15.75" x14ac:dyDescent="0.25">
      <c r="A6" s="29" t="s">
        <v>26</v>
      </c>
      <c r="B6" s="30" t="s">
        <v>2</v>
      </c>
      <c r="C6" s="31">
        <f>SUM(C7:C10)</f>
        <v>90136.903475905186</v>
      </c>
      <c r="D6" s="31">
        <f t="shared" ref="D6:F6" si="0">SUM(D7:D10)</f>
        <v>93360.905101727738</v>
      </c>
      <c r="E6" s="31">
        <f t="shared" si="0"/>
        <v>96740.218182709388</v>
      </c>
      <c r="F6" s="31">
        <f t="shared" si="0"/>
        <v>99226.099426613946</v>
      </c>
      <c r="G6" s="31">
        <f t="shared" ref="G6:O6" si="1">SUM(G7:G10)</f>
        <v>103078.41523737989</v>
      </c>
      <c r="H6" s="31">
        <f t="shared" si="1"/>
        <v>112248.77191347083</v>
      </c>
      <c r="I6" s="31">
        <f t="shared" si="1"/>
        <v>130497.99441859659</v>
      </c>
      <c r="J6" s="31">
        <f t="shared" si="1"/>
        <v>145383.34718729355</v>
      </c>
      <c r="K6" s="31">
        <f t="shared" si="1"/>
        <v>150502.58229009196</v>
      </c>
      <c r="L6" s="31">
        <f t="shared" si="1"/>
        <v>137477.87546680364</v>
      </c>
      <c r="M6" s="31">
        <f t="shared" si="1"/>
        <v>139741.76826579272</v>
      </c>
      <c r="N6" s="31">
        <f t="shared" si="1"/>
        <v>140453.80222103867</v>
      </c>
      <c r="O6" s="31">
        <f t="shared" si="1"/>
        <v>143554.06472841132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2"/>
      <c r="EX6" s="32"/>
      <c r="EY6" s="32"/>
      <c r="EZ6" s="32"/>
      <c r="FA6" s="32"/>
      <c r="FB6" s="32"/>
      <c r="FC6" s="32"/>
      <c r="FD6" s="32"/>
      <c r="FE6" s="32"/>
      <c r="FF6" s="32"/>
      <c r="FG6" s="32"/>
      <c r="FH6" s="32"/>
      <c r="FI6" s="32"/>
      <c r="FJ6" s="32"/>
      <c r="FK6" s="32"/>
      <c r="FL6" s="32"/>
      <c r="FM6" s="32"/>
      <c r="FN6" s="32"/>
      <c r="FO6" s="32"/>
      <c r="FP6" s="32"/>
      <c r="FQ6" s="32"/>
      <c r="FR6" s="32"/>
      <c r="FS6" s="32"/>
      <c r="FT6" s="32"/>
      <c r="FU6" s="32"/>
      <c r="FV6" s="32"/>
      <c r="FW6" s="32"/>
      <c r="FX6" s="32"/>
      <c r="FY6" s="32"/>
      <c r="FZ6" s="32"/>
      <c r="GA6" s="32"/>
      <c r="GB6" s="32"/>
      <c r="GC6" s="32"/>
      <c r="GD6" s="32"/>
      <c r="GE6" s="32"/>
      <c r="GF6" s="32"/>
      <c r="GG6" s="32"/>
      <c r="GH6" s="32"/>
      <c r="GI6" s="32"/>
      <c r="GJ6" s="32"/>
      <c r="GK6" s="32"/>
      <c r="GL6" s="32"/>
      <c r="GM6" s="32"/>
      <c r="GN6" s="32"/>
      <c r="GO6" s="32"/>
      <c r="GP6" s="32"/>
      <c r="GT6" s="34"/>
    </row>
    <row r="7" spans="1:202" ht="15.75" x14ac:dyDescent="0.25">
      <c r="A7" s="16">
        <v>1.1000000000000001</v>
      </c>
      <c r="B7" s="17" t="s">
        <v>59</v>
      </c>
      <c r="C7" s="22">
        <v>78206.640508059092</v>
      </c>
      <c r="D7" s="22">
        <v>81637.578411190392</v>
      </c>
      <c r="E7" s="22">
        <v>83575.01909471651</v>
      </c>
      <c r="F7" s="22">
        <v>84687.975493267397</v>
      </c>
      <c r="G7" s="22">
        <v>85468.615355325834</v>
      </c>
      <c r="H7" s="22">
        <v>95670.670866272878</v>
      </c>
      <c r="I7" s="22">
        <v>111000.07507433713</v>
      </c>
      <c r="J7" s="22">
        <v>124241.6643510548</v>
      </c>
      <c r="K7" s="22">
        <v>130857.31698965383</v>
      </c>
      <c r="L7" s="22">
        <v>122646.6468711636</v>
      </c>
      <c r="M7" s="22">
        <v>122387.70931869156</v>
      </c>
      <c r="N7" s="22">
        <v>121108.41201677558</v>
      </c>
      <c r="O7" s="22">
        <v>123463.54502900178</v>
      </c>
      <c r="P7" s="8"/>
      <c r="Q7" s="7"/>
      <c r="R7" s="8"/>
      <c r="S7" s="8"/>
      <c r="T7" s="8"/>
      <c r="U7" s="7"/>
      <c r="V7" s="7"/>
      <c r="W7" s="8"/>
      <c r="X7" s="8"/>
      <c r="Y7" s="7"/>
      <c r="Z7" s="7"/>
      <c r="AA7" s="7"/>
      <c r="AB7" s="7"/>
      <c r="AC7" s="8"/>
      <c r="AD7" s="7"/>
      <c r="AE7" s="8"/>
      <c r="AF7" s="8"/>
      <c r="AG7" s="7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6"/>
      <c r="GR7" s="6"/>
      <c r="GS7" s="6"/>
    </row>
    <row r="8" spans="1:202" ht="15.75" x14ac:dyDescent="0.25">
      <c r="A8" s="16">
        <v>1.2</v>
      </c>
      <c r="B8" s="17" t="s">
        <v>60</v>
      </c>
      <c r="C8" s="22">
        <v>7626.7500477781623</v>
      </c>
      <c r="D8" s="22">
        <v>7399.9080686009829</v>
      </c>
      <c r="E8" s="22">
        <v>8932.4788384379244</v>
      </c>
      <c r="F8" s="22">
        <v>9547.1237033509897</v>
      </c>
      <c r="G8" s="22">
        <v>12802.283221640746</v>
      </c>
      <c r="H8" s="22">
        <v>11672.071906749781</v>
      </c>
      <c r="I8" s="22">
        <v>13026.247034189928</v>
      </c>
      <c r="J8" s="22">
        <v>13599.699474034574</v>
      </c>
      <c r="K8" s="22">
        <v>13545.136716914907</v>
      </c>
      <c r="L8" s="22">
        <v>10778.812976168465</v>
      </c>
      <c r="M8" s="22">
        <v>13238.649249040673</v>
      </c>
      <c r="N8" s="22">
        <v>14701.580075056829</v>
      </c>
      <c r="O8" s="22">
        <v>15214.643098332988</v>
      </c>
      <c r="P8" s="8"/>
      <c r="Q8" s="7"/>
      <c r="R8" s="8"/>
      <c r="S8" s="8"/>
      <c r="T8" s="8"/>
      <c r="U8" s="7"/>
      <c r="V8" s="7"/>
      <c r="W8" s="8"/>
      <c r="X8" s="8"/>
      <c r="Y8" s="7"/>
      <c r="Z8" s="7"/>
      <c r="AA8" s="7"/>
      <c r="AB8" s="7"/>
      <c r="AC8" s="8"/>
      <c r="AD8" s="7"/>
      <c r="AE8" s="8"/>
      <c r="AF8" s="8"/>
      <c r="AG8" s="7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6"/>
      <c r="GR8" s="6"/>
      <c r="GS8" s="6"/>
    </row>
    <row r="9" spans="1:202" ht="15.75" x14ac:dyDescent="0.25">
      <c r="A9" s="16">
        <v>1.3</v>
      </c>
      <c r="B9" s="17" t="s">
        <v>61</v>
      </c>
      <c r="C9" s="22">
        <v>4016.920250067933</v>
      </c>
      <c r="D9" s="22">
        <v>4007.2963721766691</v>
      </c>
      <c r="E9" s="22">
        <v>3884.0713142149866</v>
      </c>
      <c r="F9" s="22">
        <v>4606.4675500762778</v>
      </c>
      <c r="G9" s="22">
        <v>4383.5260532737102</v>
      </c>
      <c r="H9" s="22">
        <v>4431.1016101511759</v>
      </c>
      <c r="I9" s="22">
        <v>5937.0301263846513</v>
      </c>
      <c r="J9" s="22">
        <v>6936.0334356776093</v>
      </c>
      <c r="K9" s="22">
        <v>5488.183181537348</v>
      </c>
      <c r="L9" s="22">
        <v>3506.2792598235628</v>
      </c>
      <c r="M9" s="22">
        <v>3516.6313110392057</v>
      </c>
      <c r="N9" s="22">
        <v>3651.5321019034918</v>
      </c>
      <c r="O9" s="22">
        <v>3726.9603986536968</v>
      </c>
      <c r="P9" s="8"/>
      <c r="Q9" s="7"/>
      <c r="R9" s="8"/>
      <c r="S9" s="8"/>
      <c r="T9" s="8"/>
      <c r="U9" s="7"/>
      <c r="V9" s="7"/>
      <c r="W9" s="8"/>
      <c r="X9" s="8"/>
      <c r="Y9" s="7"/>
      <c r="Z9" s="7"/>
      <c r="AA9" s="7"/>
      <c r="AB9" s="7"/>
      <c r="AC9" s="8"/>
      <c r="AD9" s="7"/>
      <c r="AE9" s="8"/>
      <c r="AF9" s="8"/>
      <c r="AG9" s="7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6"/>
      <c r="GR9" s="6"/>
      <c r="GS9" s="6"/>
    </row>
    <row r="10" spans="1:202" ht="15.75" x14ac:dyDescent="0.25">
      <c r="A10" s="16">
        <v>1.4</v>
      </c>
      <c r="B10" s="17" t="s">
        <v>62</v>
      </c>
      <c r="C10" s="22">
        <v>286.59267</v>
      </c>
      <c r="D10" s="22">
        <v>316.12224975968564</v>
      </c>
      <c r="E10" s="22">
        <v>348.64893533996684</v>
      </c>
      <c r="F10" s="22">
        <v>384.53267991926958</v>
      </c>
      <c r="G10" s="22">
        <v>423.99060713960006</v>
      </c>
      <c r="H10" s="22">
        <v>474.92753029698781</v>
      </c>
      <c r="I10" s="22">
        <v>534.64218368487275</v>
      </c>
      <c r="J10" s="22">
        <v>605.94992652654309</v>
      </c>
      <c r="K10" s="22">
        <v>611.9454019858747</v>
      </c>
      <c r="L10" s="22">
        <v>546.13635964803257</v>
      </c>
      <c r="M10" s="22">
        <v>598.77838702128201</v>
      </c>
      <c r="N10" s="22">
        <v>992.27802730278847</v>
      </c>
      <c r="O10" s="22">
        <v>1148.9162024228608</v>
      </c>
      <c r="P10" s="8"/>
      <c r="Q10" s="7"/>
      <c r="R10" s="8"/>
      <c r="S10" s="8"/>
      <c r="T10" s="8"/>
      <c r="U10" s="7"/>
      <c r="V10" s="7"/>
      <c r="W10" s="8"/>
      <c r="X10" s="8"/>
      <c r="Y10" s="7"/>
      <c r="Z10" s="7"/>
      <c r="AA10" s="7"/>
      <c r="AB10" s="7"/>
      <c r="AC10" s="8"/>
      <c r="AD10" s="7"/>
      <c r="AE10" s="8"/>
      <c r="AF10" s="8"/>
      <c r="AG10" s="7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6"/>
      <c r="GR10" s="6"/>
      <c r="GS10" s="6"/>
    </row>
    <row r="11" spans="1:202" ht="15.75" x14ac:dyDescent="0.25">
      <c r="A11" s="18" t="s">
        <v>31</v>
      </c>
      <c r="B11" s="17" t="s">
        <v>3</v>
      </c>
      <c r="C11" s="22">
        <v>799.65559765759997</v>
      </c>
      <c r="D11" s="22">
        <v>849.58140798100885</v>
      </c>
      <c r="E11" s="22">
        <v>1079.8379268448139</v>
      </c>
      <c r="F11" s="22">
        <v>1097.1377298900311</v>
      </c>
      <c r="G11" s="22">
        <v>1276.5928194898493</v>
      </c>
      <c r="H11" s="22">
        <v>1286.6835072360984</v>
      </c>
      <c r="I11" s="22">
        <v>1273.1635860784234</v>
      </c>
      <c r="J11" s="22">
        <v>1110.7102274889198</v>
      </c>
      <c r="K11" s="22">
        <v>938.91017901756982</v>
      </c>
      <c r="L11" s="22">
        <v>622.56813309716597</v>
      </c>
      <c r="M11" s="22">
        <v>863.08572085846936</v>
      </c>
      <c r="N11" s="22">
        <v>1233.9994215221707</v>
      </c>
      <c r="O11" s="22">
        <v>1282.5907719851016</v>
      </c>
      <c r="P11" s="8"/>
      <c r="Q11" s="7"/>
      <c r="R11" s="8"/>
      <c r="S11" s="8"/>
      <c r="T11" s="8"/>
      <c r="U11" s="7"/>
      <c r="V11" s="7"/>
      <c r="W11" s="8"/>
      <c r="X11" s="8"/>
      <c r="Y11" s="7"/>
      <c r="Z11" s="7"/>
      <c r="AA11" s="7"/>
      <c r="AB11" s="7"/>
      <c r="AC11" s="8"/>
      <c r="AD11" s="7"/>
      <c r="AE11" s="8"/>
      <c r="AF11" s="8"/>
      <c r="AG11" s="7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6"/>
      <c r="GR11" s="6"/>
      <c r="GS11" s="6"/>
    </row>
    <row r="12" spans="1:202" s="34" customFormat="1" ht="15.75" x14ac:dyDescent="0.25">
      <c r="A12" s="35"/>
      <c r="B12" s="36" t="s">
        <v>28</v>
      </c>
      <c r="C12" s="46">
        <f t="shared" ref="C12:O12" si="2">C6+C11</f>
        <v>90936.559073562792</v>
      </c>
      <c r="D12" s="46">
        <f t="shared" si="2"/>
        <v>94210.486509708746</v>
      </c>
      <c r="E12" s="46">
        <f t="shared" si="2"/>
        <v>97820.056109554207</v>
      </c>
      <c r="F12" s="46">
        <f t="shared" si="2"/>
        <v>100323.23715650398</v>
      </c>
      <c r="G12" s="46">
        <f t="shared" si="2"/>
        <v>104355.00805686973</v>
      </c>
      <c r="H12" s="46">
        <f t="shared" si="2"/>
        <v>113535.45542070693</v>
      </c>
      <c r="I12" s="46">
        <f t="shared" si="2"/>
        <v>131771.158004675</v>
      </c>
      <c r="J12" s="46">
        <f t="shared" si="2"/>
        <v>146494.05741478247</v>
      </c>
      <c r="K12" s="46">
        <f t="shared" si="2"/>
        <v>151441.49246910954</v>
      </c>
      <c r="L12" s="46">
        <f t="shared" si="2"/>
        <v>138100.44359990081</v>
      </c>
      <c r="M12" s="46">
        <f t="shared" si="2"/>
        <v>140604.8539866512</v>
      </c>
      <c r="N12" s="46">
        <f t="shared" si="2"/>
        <v>141687.80164256084</v>
      </c>
      <c r="O12" s="46">
        <f t="shared" si="2"/>
        <v>144836.65550039642</v>
      </c>
      <c r="P12" s="8"/>
      <c r="Q12" s="7"/>
      <c r="R12" s="8"/>
      <c r="S12" s="8"/>
      <c r="T12" s="8"/>
      <c r="U12" s="7"/>
      <c r="V12" s="7"/>
      <c r="W12" s="8"/>
      <c r="X12" s="8"/>
      <c r="Y12" s="7"/>
      <c r="Z12" s="7"/>
      <c r="AA12" s="7"/>
      <c r="AB12" s="7"/>
      <c r="AC12" s="8"/>
      <c r="AD12" s="7"/>
      <c r="AE12" s="8"/>
      <c r="AF12" s="8"/>
      <c r="AG12" s="7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38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8"/>
      <c r="GD12" s="38"/>
      <c r="GE12" s="38"/>
      <c r="GF12" s="38"/>
      <c r="GG12" s="38"/>
      <c r="GH12" s="38"/>
      <c r="GI12" s="38"/>
      <c r="GJ12" s="38"/>
      <c r="GK12" s="38"/>
      <c r="GL12" s="38"/>
      <c r="GM12" s="38"/>
      <c r="GN12" s="38"/>
      <c r="GO12" s="38"/>
      <c r="GP12" s="38"/>
      <c r="GQ12" s="33"/>
      <c r="GR12" s="33"/>
      <c r="GS12" s="33"/>
    </row>
    <row r="13" spans="1:202" s="6" customFormat="1" ht="15.75" x14ac:dyDescent="0.25">
      <c r="A13" s="14" t="s">
        <v>32</v>
      </c>
      <c r="B13" s="15" t="s">
        <v>4</v>
      </c>
      <c r="C13" s="22">
        <v>430622.83098714583</v>
      </c>
      <c r="D13" s="22">
        <v>431782.72155430238</v>
      </c>
      <c r="E13" s="22">
        <v>466811.76947780309</v>
      </c>
      <c r="F13" s="22">
        <v>523485.4584314684</v>
      </c>
      <c r="G13" s="22">
        <v>598054.34961556364</v>
      </c>
      <c r="H13" s="22">
        <v>675110.74188235879</v>
      </c>
      <c r="I13" s="22">
        <v>782909.82431850478</v>
      </c>
      <c r="J13" s="22">
        <v>820962.88984093047</v>
      </c>
      <c r="K13" s="22">
        <v>784857.3992316114</v>
      </c>
      <c r="L13" s="22">
        <v>742458.21086412098</v>
      </c>
      <c r="M13" s="22">
        <v>799531.49608143186</v>
      </c>
      <c r="N13" s="22">
        <v>830705.26629247365</v>
      </c>
      <c r="O13" s="22">
        <v>862014.63032029057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T13" s="2"/>
    </row>
    <row r="14" spans="1:202" ht="30" x14ac:dyDescent="0.25">
      <c r="A14" s="18" t="s">
        <v>33</v>
      </c>
      <c r="B14" s="17" t="s">
        <v>5</v>
      </c>
      <c r="C14" s="22">
        <v>186622.80247435521</v>
      </c>
      <c r="D14" s="22">
        <v>171438.89246810929</v>
      </c>
      <c r="E14" s="22">
        <v>164248.60380401573</v>
      </c>
      <c r="F14" s="22">
        <v>180893.49852407779</v>
      </c>
      <c r="G14" s="22">
        <v>185393.64664363579</v>
      </c>
      <c r="H14" s="22">
        <v>185931.79041237093</v>
      </c>
      <c r="I14" s="22">
        <v>212159.41442631441</v>
      </c>
      <c r="J14" s="22">
        <v>241594.13432602939</v>
      </c>
      <c r="K14" s="22">
        <v>256568.18720526999</v>
      </c>
      <c r="L14" s="22">
        <v>352582.19959478814</v>
      </c>
      <c r="M14" s="22">
        <v>418421.03263768542</v>
      </c>
      <c r="N14" s="22">
        <v>463690.92121792008</v>
      </c>
      <c r="O14" s="22">
        <v>544361.57083723741</v>
      </c>
      <c r="P14" s="8"/>
      <c r="Q14" s="7"/>
      <c r="R14" s="8"/>
      <c r="S14" s="8"/>
      <c r="T14" s="8"/>
      <c r="U14" s="7"/>
      <c r="V14" s="7"/>
      <c r="W14" s="8"/>
      <c r="X14" s="8"/>
      <c r="Y14" s="7"/>
      <c r="Z14" s="7"/>
      <c r="AA14" s="7"/>
      <c r="AB14" s="7"/>
      <c r="AC14" s="8"/>
      <c r="AD14" s="7"/>
      <c r="AE14" s="8"/>
      <c r="AF14" s="8"/>
      <c r="AG14" s="7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7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7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7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6"/>
      <c r="GR14" s="6"/>
      <c r="GS14" s="6"/>
    </row>
    <row r="15" spans="1:202" ht="15.75" x14ac:dyDescent="0.25">
      <c r="A15" s="18" t="s">
        <v>34</v>
      </c>
      <c r="B15" s="17" t="s">
        <v>6</v>
      </c>
      <c r="C15" s="22">
        <v>67095.156815700015</v>
      </c>
      <c r="D15" s="22">
        <v>63127.310346993014</v>
      </c>
      <c r="E15" s="22">
        <v>66590.155204814699</v>
      </c>
      <c r="F15" s="22">
        <v>66452.087401927973</v>
      </c>
      <c r="G15" s="22">
        <v>72498.926151372696</v>
      </c>
      <c r="H15" s="22">
        <v>65241.680320662199</v>
      </c>
      <c r="I15" s="22">
        <v>69657.737866166441</v>
      </c>
      <c r="J15" s="22">
        <v>72049.771380988866</v>
      </c>
      <c r="K15" s="22">
        <v>81605.978849397885</v>
      </c>
      <c r="L15" s="22">
        <v>72230.428987209496</v>
      </c>
      <c r="M15" s="22">
        <v>86754.697322144551</v>
      </c>
      <c r="N15" s="22">
        <v>104723.07181834891</v>
      </c>
      <c r="O15" s="22">
        <v>114363.55585032808</v>
      </c>
      <c r="P15" s="8"/>
      <c r="Q15" s="7"/>
      <c r="R15" s="8"/>
      <c r="S15" s="8"/>
      <c r="T15" s="8"/>
      <c r="U15" s="7"/>
      <c r="V15" s="7"/>
      <c r="W15" s="8"/>
      <c r="X15" s="8"/>
      <c r="Y15" s="7"/>
      <c r="Z15" s="7"/>
      <c r="AA15" s="7"/>
      <c r="AB15" s="7"/>
      <c r="AC15" s="8"/>
      <c r="AD15" s="7"/>
      <c r="AE15" s="8"/>
      <c r="AF15" s="8"/>
      <c r="AG15" s="7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7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7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7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6"/>
      <c r="GR15" s="6"/>
      <c r="GS15" s="6"/>
    </row>
    <row r="16" spans="1:202" s="34" customFormat="1" ht="15.75" x14ac:dyDescent="0.25">
      <c r="A16" s="35"/>
      <c r="B16" s="36" t="s">
        <v>29</v>
      </c>
      <c r="C16" s="46">
        <f t="shared" ref="C16:K16" si="3">+C13+C14+C15</f>
        <v>684340.79027720098</v>
      </c>
      <c r="D16" s="46">
        <f t="shared" si="3"/>
        <v>666348.92436940467</v>
      </c>
      <c r="E16" s="46">
        <f t="shared" si="3"/>
        <v>697650.52848663356</v>
      </c>
      <c r="F16" s="46">
        <f t="shared" si="3"/>
        <v>770831.04435747419</v>
      </c>
      <c r="G16" s="46">
        <f t="shared" si="3"/>
        <v>855946.92241057218</v>
      </c>
      <c r="H16" s="46">
        <f t="shared" si="3"/>
        <v>926284.21261539194</v>
      </c>
      <c r="I16" s="46">
        <f t="shared" si="3"/>
        <v>1064726.9766109856</v>
      </c>
      <c r="J16" s="46">
        <f t="shared" si="3"/>
        <v>1134606.7955479487</v>
      </c>
      <c r="K16" s="46">
        <f t="shared" si="3"/>
        <v>1123031.5652862794</v>
      </c>
      <c r="L16" s="46">
        <f t="shared" ref="L16:M16" si="4">+L13+L14+L15</f>
        <v>1167270.8394461186</v>
      </c>
      <c r="M16" s="46">
        <f t="shared" si="4"/>
        <v>1304707.226041262</v>
      </c>
      <c r="N16" s="46">
        <f t="shared" ref="N16:O16" si="5">+N13+N14+N15</f>
        <v>1399119.2593287427</v>
      </c>
      <c r="O16" s="46">
        <f t="shared" si="5"/>
        <v>1520739.7570078562</v>
      </c>
      <c r="P16" s="8"/>
      <c r="Q16" s="7"/>
      <c r="R16" s="8"/>
      <c r="S16" s="8"/>
      <c r="T16" s="8"/>
      <c r="U16" s="7"/>
      <c r="V16" s="7"/>
      <c r="W16" s="8"/>
      <c r="X16" s="8"/>
      <c r="Y16" s="7"/>
      <c r="Z16" s="7"/>
      <c r="AA16" s="7"/>
      <c r="AB16" s="7"/>
      <c r="AC16" s="8"/>
      <c r="AD16" s="7"/>
      <c r="AE16" s="8"/>
      <c r="AF16" s="8"/>
      <c r="AG16" s="7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2"/>
      <c r="DH16" s="38"/>
      <c r="DI16" s="38"/>
      <c r="DJ16" s="38"/>
      <c r="DK16" s="38"/>
      <c r="DL16" s="38"/>
      <c r="DM16" s="38"/>
      <c r="DN16" s="38"/>
      <c r="DO16" s="38"/>
      <c r="DP16" s="38"/>
      <c r="DQ16" s="38"/>
      <c r="DR16" s="38"/>
      <c r="DS16" s="32"/>
      <c r="DT16" s="32"/>
      <c r="DU16" s="32"/>
      <c r="DV16" s="32"/>
      <c r="DW16" s="32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8"/>
      <c r="EM16" s="38"/>
      <c r="EN16" s="38"/>
      <c r="EO16" s="38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2"/>
      <c r="FD16" s="38"/>
      <c r="FE16" s="38"/>
      <c r="FF16" s="38"/>
      <c r="FG16" s="38"/>
      <c r="FH16" s="38"/>
      <c r="FI16" s="38"/>
      <c r="FJ16" s="38"/>
      <c r="FK16" s="38"/>
      <c r="FL16" s="38"/>
      <c r="FM16" s="38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2"/>
      <c r="GB16" s="38"/>
      <c r="GC16" s="38"/>
      <c r="GD16" s="38"/>
      <c r="GE16" s="38"/>
      <c r="GF16" s="38"/>
      <c r="GG16" s="38"/>
      <c r="GH16" s="38"/>
      <c r="GI16" s="38"/>
      <c r="GJ16" s="38"/>
      <c r="GK16" s="38"/>
      <c r="GL16" s="38"/>
      <c r="GM16" s="38"/>
      <c r="GN16" s="38"/>
      <c r="GO16" s="38"/>
      <c r="GP16" s="38"/>
      <c r="GQ16" s="33"/>
      <c r="GR16" s="33"/>
      <c r="GS16" s="33"/>
    </row>
    <row r="17" spans="1:202" s="33" customFormat="1" ht="30" x14ac:dyDescent="0.25">
      <c r="A17" s="29" t="s">
        <v>35</v>
      </c>
      <c r="B17" s="30" t="s">
        <v>7</v>
      </c>
      <c r="C17" s="45">
        <f t="shared" ref="C17:K17" si="6">C18+C19</f>
        <v>31445.820800000001</v>
      </c>
      <c r="D17" s="45">
        <f t="shared" si="6"/>
        <v>50934.612523793861</v>
      </c>
      <c r="E17" s="45">
        <f t="shared" si="6"/>
        <v>60934.326689633766</v>
      </c>
      <c r="F17" s="45">
        <f t="shared" si="6"/>
        <v>60092.797083652891</v>
      </c>
      <c r="G17" s="45">
        <f t="shared" si="6"/>
        <v>61863.441029078502</v>
      </c>
      <c r="H17" s="45">
        <f t="shared" si="6"/>
        <v>66329.539523131185</v>
      </c>
      <c r="I17" s="45">
        <f t="shared" si="6"/>
        <v>76206.899882089027</v>
      </c>
      <c r="J17" s="45">
        <f t="shared" si="6"/>
        <v>87843.719503532426</v>
      </c>
      <c r="K17" s="45">
        <f t="shared" si="6"/>
        <v>98890.778189534307</v>
      </c>
      <c r="L17" s="45">
        <f t="shared" ref="L17:M17" si="7">L18+L19</f>
        <v>106031.06574720895</v>
      </c>
      <c r="M17" s="45">
        <f t="shared" si="7"/>
        <v>118421.07495578595</v>
      </c>
      <c r="N17" s="45">
        <f t="shared" ref="N17:O17" si="8">N18+N19</f>
        <v>152543.39352434268</v>
      </c>
      <c r="O17" s="45">
        <f t="shared" si="8"/>
        <v>175597.54544428119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2"/>
      <c r="FI17" s="32"/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2"/>
      <c r="FX17" s="32"/>
      <c r="FY17" s="32"/>
      <c r="FZ17" s="32"/>
      <c r="GA17" s="32"/>
      <c r="GB17" s="32"/>
      <c r="GC17" s="32"/>
      <c r="GD17" s="32"/>
      <c r="GE17" s="32"/>
      <c r="GF17" s="32"/>
      <c r="GG17" s="32"/>
      <c r="GH17" s="32"/>
      <c r="GI17" s="32"/>
      <c r="GJ17" s="32"/>
      <c r="GK17" s="32"/>
      <c r="GL17" s="32"/>
      <c r="GM17" s="32"/>
      <c r="GN17" s="32"/>
      <c r="GO17" s="32"/>
      <c r="GP17" s="32"/>
      <c r="GT17" s="34"/>
    </row>
    <row r="18" spans="1:202" ht="15.75" x14ac:dyDescent="0.25">
      <c r="A18" s="16">
        <v>6.1</v>
      </c>
      <c r="B18" s="17" t="s">
        <v>8</v>
      </c>
      <c r="C18" s="23">
        <v>26676.665000000001</v>
      </c>
      <c r="D18" s="23">
        <v>46228.591489531245</v>
      </c>
      <c r="E18" s="23">
        <v>56182.167273895138</v>
      </c>
      <c r="F18" s="23">
        <v>55286.047196288666</v>
      </c>
      <c r="G18" s="23">
        <v>56958.107352551946</v>
      </c>
      <c r="H18" s="23">
        <v>61346.452238024714</v>
      </c>
      <c r="I18" s="23">
        <v>70125.714813211147</v>
      </c>
      <c r="J18" s="23">
        <v>81091.823616035836</v>
      </c>
      <c r="K18" s="23">
        <v>92445.021161035533</v>
      </c>
      <c r="L18" s="23">
        <v>103333.45519608447</v>
      </c>
      <c r="M18" s="23">
        <v>114111.19336693943</v>
      </c>
      <c r="N18" s="23">
        <v>145029.22543019507</v>
      </c>
      <c r="O18" s="23">
        <v>166947.7478823993</v>
      </c>
      <c r="P18" s="8"/>
      <c r="Q18" s="7"/>
      <c r="R18" s="8"/>
      <c r="S18" s="8"/>
      <c r="T18" s="8"/>
      <c r="U18" s="7"/>
      <c r="V18" s="7"/>
      <c r="W18" s="8"/>
      <c r="X18" s="8"/>
      <c r="Y18" s="7"/>
      <c r="Z18" s="7"/>
      <c r="AA18" s="7"/>
      <c r="AB18" s="7"/>
      <c r="AC18" s="8"/>
      <c r="AD18" s="7"/>
      <c r="AE18" s="8"/>
      <c r="AF18" s="8"/>
      <c r="AG18" s="7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6"/>
      <c r="GR18" s="6"/>
      <c r="GS18" s="6"/>
    </row>
    <row r="19" spans="1:202" ht="15.75" x14ac:dyDescent="0.25">
      <c r="A19" s="16">
        <v>6.2</v>
      </c>
      <c r="B19" s="17" t="s">
        <v>9</v>
      </c>
      <c r="C19" s="23">
        <v>4769.1558000000005</v>
      </c>
      <c r="D19" s="23">
        <v>4706.0210342626142</v>
      </c>
      <c r="E19" s="23">
        <v>4752.1594157386262</v>
      </c>
      <c r="F19" s="23">
        <v>4806.749887364228</v>
      </c>
      <c r="G19" s="23">
        <v>4905.3336765265549</v>
      </c>
      <c r="H19" s="23">
        <v>4983.0872851064642</v>
      </c>
      <c r="I19" s="23">
        <v>6081.1850688778723</v>
      </c>
      <c r="J19" s="23">
        <v>6751.8958874965838</v>
      </c>
      <c r="K19" s="23">
        <v>6445.7570284987723</v>
      </c>
      <c r="L19" s="23">
        <v>2697.6105511244855</v>
      </c>
      <c r="M19" s="23">
        <v>4309.8815888465215</v>
      </c>
      <c r="N19" s="23">
        <v>7514.1680941475961</v>
      </c>
      <c r="O19" s="23">
        <v>8649.7975618819</v>
      </c>
      <c r="P19" s="8"/>
      <c r="Q19" s="7"/>
      <c r="R19" s="8"/>
      <c r="S19" s="8"/>
      <c r="T19" s="8"/>
      <c r="U19" s="7"/>
      <c r="V19" s="7"/>
      <c r="W19" s="8"/>
      <c r="X19" s="8"/>
      <c r="Y19" s="7"/>
      <c r="Z19" s="7"/>
      <c r="AA19" s="7"/>
      <c r="AB19" s="7"/>
      <c r="AC19" s="8"/>
      <c r="AD19" s="7"/>
      <c r="AE19" s="8"/>
      <c r="AF19" s="8"/>
      <c r="AG19" s="7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6"/>
      <c r="GR19" s="6"/>
      <c r="GS19" s="6"/>
    </row>
    <row r="20" spans="1:202" s="33" customFormat="1" ht="45" x14ac:dyDescent="0.25">
      <c r="A20" s="39" t="s">
        <v>36</v>
      </c>
      <c r="B20" s="40" t="s">
        <v>10</v>
      </c>
      <c r="C20" s="45">
        <f t="shared" ref="C20:O20" si="9">SUM(C21:C27)</f>
        <v>28365.223690417799</v>
      </c>
      <c r="D20" s="45">
        <f t="shared" si="9"/>
        <v>33784.17972938122</v>
      </c>
      <c r="E20" s="45">
        <f t="shared" si="9"/>
        <v>37524.549846435148</v>
      </c>
      <c r="F20" s="45">
        <f t="shared" si="9"/>
        <v>40087.551603306929</v>
      </c>
      <c r="G20" s="45">
        <f t="shared" si="9"/>
        <v>43118.594881432698</v>
      </c>
      <c r="H20" s="45">
        <f t="shared" si="9"/>
        <v>48607.96611786171</v>
      </c>
      <c r="I20" s="45">
        <f t="shared" si="9"/>
        <v>49843.375907508293</v>
      </c>
      <c r="J20" s="45">
        <f t="shared" si="9"/>
        <v>51708.578042935449</v>
      </c>
      <c r="K20" s="45">
        <f t="shared" si="9"/>
        <v>56239.959103255955</v>
      </c>
      <c r="L20" s="45">
        <f t="shared" si="9"/>
        <v>52981.288848809367</v>
      </c>
      <c r="M20" s="45">
        <f t="shared" si="9"/>
        <v>55754.06030137471</v>
      </c>
      <c r="N20" s="45">
        <f t="shared" si="9"/>
        <v>60479.316311169605</v>
      </c>
      <c r="O20" s="45">
        <f t="shared" si="9"/>
        <v>62969.347570629849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  <c r="CP20" s="32"/>
      <c r="CQ20" s="32"/>
      <c r="CR20" s="32"/>
      <c r="CS20" s="32"/>
      <c r="CT20" s="32"/>
      <c r="CU20" s="32"/>
      <c r="CV20" s="32"/>
      <c r="CW20" s="32"/>
      <c r="CX20" s="32"/>
      <c r="CY20" s="32"/>
      <c r="CZ20" s="32"/>
      <c r="DA20" s="32"/>
      <c r="DB20" s="32"/>
      <c r="DC20" s="32"/>
      <c r="DD20" s="32"/>
      <c r="DE20" s="32"/>
      <c r="DF20" s="32"/>
      <c r="DG20" s="32"/>
      <c r="DH20" s="32"/>
      <c r="DI20" s="32"/>
      <c r="DJ20" s="32"/>
      <c r="DK20" s="32"/>
      <c r="DL20" s="32"/>
      <c r="DM20" s="32"/>
      <c r="DN20" s="32"/>
      <c r="DO20" s="32"/>
      <c r="DP20" s="32"/>
      <c r="DQ20" s="32"/>
      <c r="DR20" s="32"/>
      <c r="DS20" s="32"/>
      <c r="DT20" s="32"/>
      <c r="DU20" s="32"/>
      <c r="DV20" s="32"/>
      <c r="DW20" s="32"/>
      <c r="DX20" s="32"/>
      <c r="DY20" s="32"/>
      <c r="DZ20" s="32"/>
      <c r="EA20" s="32"/>
      <c r="EB20" s="32"/>
      <c r="EC20" s="32"/>
      <c r="ED20" s="32"/>
      <c r="EE20" s="32"/>
      <c r="EF20" s="32"/>
      <c r="EG20" s="32"/>
      <c r="EH20" s="32"/>
      <c r="EI20" s="32"/>
      <c r="EJ20" s="32"/>
      <c r="EK20" s="32"/>
      <c r="EL20" s="32"/>
      <c r="EM20" s="32"/>
      <c r="EN20" s="32"/>
      <c r="EO20" s="32"/>
      <c r="EP20" s="32"/>
      <c r="EQ20" s="32"/>
      <c r="ER20" s="32"/>
      <c r="ES20" s="32"/>
      <c r="ET20" s="32"/>
      <c r="EU20" s="32"/>
      <c r="EV20" s="32"/>
      <c r="EW20" s="32"/>
      <c r="EX20" s="32"/>
      <c r="EY20" s="32"/>
      <c r="EZ20" s="32"/>
      <c r="FA20" s="32"/>
      <c r="FB20" s="32"/>
      <c r="FC20" s="32"/>
      <c r="FD20" s="32"/>
      <c r="FE20" s="32"/>
      <c r="FF20" s="32"/>
      <c r="FG20" s="32"/>
      <c r="FH20" s="32"/>
      <c r="FI20" s="32"/>
      <c r="FJ20" s="32"/>
      <c r="FK20" s="32"/>
      <c r="FL20" s="32"/>
      <c r="FM20" s="32"/>
      <c r="FN20" s="32"/>
      <c r="FO20" s="32"/>
      <c r="FP20" s="32"/>
      <c r="FQ20" s="32"/>
      <c r="FR20" s="32"/>
      <c r="FS20" s="32"/>
      <c r="FT20" s="32"/>
      <c r="FU20" s="32"/>
      <c r="FV20" s="32"/>
      <c r="FW20" s="32"/>
      <c r="FX20" s="32"/>
      <c r="FY20" s="32"/>
      <c r="FZ20" s="32"/>
      <c r="GA20" s="32"/>
      <c r="GB20" s="32"/>
      <c r="GC20" s="32"/>
      <c r="GD20" s="32"/>
      <c r="GE20" s="32"/>
      <c r="GF20" s="32"/>
      <c r="GG20" s="32"/>
      <c r="GH20" s="32"/>
      <c r="GI20" s="32"/>
      <c r="GJ20" s="32"/>
      <c r="GK20" s="32"/>
      <c r="GL20" s="32"/>
      <c r="GM20" s="32"/>
      <c r="GN20" s="32"/>
      <c r="GO20" s="32"/>
      <c r="GP20" s="32"/>
      <c r="GT20" s="34"/>
    </row>
    <row r="21" spans="1:202" ht="15.75" x14ac:dyDescent="0.25">
      <c r="A21" s="16">
        <v>7.1</v>
      </c>
      <c r="B21" s="17" t="s">
        <v>11</v>
      </c>
      <c r="C21" s="23">
        <v>0</v>
      </c>
      <c r="D21" s="23">
        <v>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/>
      <c r="M21" s="23">
        <v>0</v>
      </c>
      <c r="N21" s="23">
        <v>0</v>
      </c>
      <c r="O21" s="23">
        <v>0</v>
      </c>
      <c r="P21" s="8"/>
      <c r="Q21" s="7"/>
      <c r="R21" s="8"/>
      <c r="S21" s="8"/>
      <c r="T21" s="8"/>
      <c r="U21" s="7"/>
      <c r="V21" s="7"/>
      <c r="W21" s="8"/>
      <c r="X21" s="8"/>
      <c r="Y21" s="7"/>
      <c r="Z21" s="7"/>
      <c r="AA21" s="7"/>
      <c r="AB21" s="7"/>
      <c r="AC21" s="8"/>
      <c r="AD21" s="7"/>
      <c r="AE21" s="8"/>
      <c r="AF21" s="8"/>
      <c r="AG21" s="7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6"/>
      <c r="GR21" s="6"/>
      <c r="GS21" s="6"/>
    </row>
    <row r="22" spans="1:202" ht="15.75" x14ac:dyDescent="0.25">
      <c r="A22" s="16">
        <v>7.2</v>
      </c>
      <c r="B22" s="17" t="s">
        <v>12</v>
      </c>
      <c r="C22" s="23">
        <v>21351.451000000001</v>
      </c>
      <c r="D22" s="23">
        <v>26695.160424469905</v>
      </c>
      <c r="E22" s="23">
        <v>28348.568887435842</v>
      </c>
      <c r="F22" s="23">
        <v>29772.275847244713</v>
      </c>
      <c r="G22" s="23">
        <v>31273.831890383801</v>
      </c>
      <c r="H22" s="23">
        <v>36604.897891992397</v>
      </c>
      <c r="I22" s="23">
        <v>37631.34267005224</v>
      </c>
      <c r="J22" s="23">
        <v>39699.075818367164</v>
      </c>
      <c r="K22" s="23">
        <v>43998.927172922144</v>
      </c>
      <c r="L22" s="23">
        <v>41030.030106189501</v>
      </c>
      <c r="M22" s="23">
        <v>43006.918727819342</v>
      </c>
      <c r="N22" s="23">
        <v>46055.181635926376</v>
      </c>
      <c r="O22" s="23">
        <v>48034.095209447863</v>
      </c>
      <c r="P22" s="8"/>
      <c r="Q22" s="7"/>
      <c r="R22" s="8"/>
      <c r="S22" s="8"/>
      <c r="T22" s="8"/>
      <c r="U22" s="7"/>
      <c r="V22" s="7"/>
      <c r="W22" s="8"/>
      <c r="X22" s="8"/>
      <c r="Y22" s="7"/>
      <c r="Z22" s="7"/>
      <c r="AA22" s="7"/>
      <c r="AB22" s="7"/>
      <c r="AC22" s="8"/>
      <c r="AD22" s="7"/>
      <c r="AE22" s="8"/>
      <c r="AF22" s="8"/>
      <c r="AG22" s="7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6"/>
      <c r="GR22" s="6"/>
      <c r="GS22" s="6"/>
    </row>
    <row r="23" spans="1:202" ht="15.75" x14ac:dyDescent="0.25">
      <c r="A23" s="16">
        <v>7.3</v>
      </c>
      <c r="B23" s="17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8"/>
      <c r="Q23" s="7"/>
      <c r="R23" s="8"/>
      <c r="S23" s="8"/>
      <c r="T23" s="8"/>
      <c r="U23" s="7"/>
      <c r="V23" s="7"/>
      <c r="W23" s="8"/>
      <c r="X23" s="8"/>
      <c r="Y23" s="7"/>
      <c r="Z23" s="7"/>
      <c r="AA23" s="7"/>
      <c r="AB23" s="7"/>
      <c r="AC23" s="8"/>
      <c r="AD23" s="7"/>
      <c r="AE23" s="8"/>
      <c r="AF23" s="8"/>
      <c r="AG23" s="7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8"/>
      <c r="GP23" s="8"/>
      <c r="GQ23" s="6"/>
      <c r="GR23" s="6"/>
      <c r="GS23" s="6"/>
    </row>
    <row r="24" spans="1:202" ht="15.75" x14ac:dyDescent="0.25">
      <c r="A24" s="16">
        <v>7.4</v>
      </c>
      <c r="B24" s="17" t="s">
        <v>14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8"/>
      <c r="Q24" s="7"/>
      <c r="R24" s="8"/>
      <c r="S24" s="8"/>
      <c r="T24" s="8"/>
      <c r="U24" s="7"/>
      <c r="V24" s="7"/>
      <c r="W24" s="8"/>
      <c r="X24" s="8"/>
      <c r="Y24" s="7"/>
      <c r="Z24" s="7"/>
      <c r="AA24" s="7"/>
      <c r="AB24" s="7"/>
      <c r="AC24" s="8"/>
      <c r="AD24" s="7"/>
      <c r="AE24" s="8"/>
      <c r="AF24" s="8"/>
      <c r="AG24" s="7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6"/>
      <c r="GR24" s="6"/>
      <c r="GS24" s="6"/>
    </row>
    <row r="25" spans="1:202" ht="15.75" x14ac:dyDescent="0.25">
      <c r="A25" s="16">
        <v>7.5</v>
      </c>
      <c r="B25" s="17" t="s">
        <v>15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23">
        <v>0</v>
      </c>
      <c r="P25" s="8"/>
      <c r="Q25" s="7"/>
      <c r="R25" s="8"/>
      <c r="S25" s="8"/>
      <c r="T25" s="8"/>
      <c r="U25" s="7"/>
      <c r="V25" s="7"/>
      <c r="W25" s="8"/>
      <c r="X25" s="8"/>
      <c r="Y25" s="7"/>
      <c r="Z25" s="7"/>
      <c r="AA25" s="7"/>
      <c r="AB25" s="7"/>
      <c r="AC25" s="8"/>
      <c r="AD25" s="7"/>
      <c r="AE25" s="8"/>
      <c r="AF25" s="8"/>
      <c r="AG25" s="7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6"/>
      <c r="GR25" s="6"/>
      <c r="GS25" s="6"/>
    </row>
    <row r="26" spans="1:202" ht="15.75" x14ac:dyDescent="0.25">
      <c r="A26" s="16">
        <v>7.6</v>
      </c>
      <c r="B26" s="17" t="s">
        <v>16</v>
      </c>
      <c r="C26" s="23">
        <v>0</v>
      </c>
      <c r="D26" s="23">
        <v>0</v>
      </c>
      <c r="E26" s="23">
        <v>0</v>
      </c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8"/>
      <c r="Q26" s="7"/>
      <c r="R26" s="8"/>
      <c r="S26" s="8"/>
      <c r="T26" s="8"/>
      <c r="U26" s="7"/>
      <c r="V26" s="7"/>
      <c r="W26" s="8"/>
      <c r="X26" s="8"/>
      <c r="Y26" s="7"/>
      <c r="Z26" s="7"/>
      <c r="AA26" s="7"/>
      <c r="AB26" s="7"/>
      <c r="AC26" s="8"/>
      <c r="AD26" s="7"/>
      <c r="AE26" s="8"/>
      <c r="AF26" s="8"/>
      <c r="AG26" s="7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6"/>
      <c r="GR26" s="6"/>
      <c r="GS26" s="6"/>
    </row>
    <row r="27" spans="1:202" ht="30" x14ac:dyDescent="0.25">
      <c r="A27" s="16">
        <v>7.7</v>
      </c>
      <c r="B27" s="17" t="s">
        <v>17</v>
      </c>
      <c r="C27" s="23">
        <v>7013.7726904177962</v>
      </c>
      <c r="D27" s="23">
        <v>7089.0193049113168</v>
      </c>
      <c r="E27" s="23">
        <v>9175.9809589993056</v>
      </c>
      <c r="F27" s="23">
        <v>10315.275756062216</v>
      </c>
      <c r="G27" s="23">
        <v>11844.762991048901</v>
      </c>
      <c r="H27" s="23">
        <v>12003.068225869316</v>
      </c>
      <c r="I27" s="23">
        <v>12212.033237456057</v>
      </c>
      <c r="J27" s="23">
        <v>12009.502224568281</v>
      </c>
      <c r="K27" s="23">
        <v>12241.031930333815</v>
      </c>
      <c r="L27" s="23">
        <v>11951.258742619866</v>
      </c>
      <c r="M27" s="23">
        <v>12747.141573555369</v>
      </c>
      <c r="N27" s="23">
        <v>14424.134675243229</v>
      </c>
      <c r="O27" s="23">
        <v>14935.252361181989</v>
      </c>
      <c r="P27" s="8"/>
      <c r="Q27" s="7"/>
      <c r="R27" s="8"/>
      <c r="S27" s="8"/>
      <c r="T27" s="8"/>
      <c r="U27" s="7"/>
      <c r="V27" s="7"/>
      <c r="W27" s="8"/>
      <c r="X27" s="8"/>
      <c r="Y27" s="7"/>
      <c r="Z27" s="7"/>
      <c r="AA27" s="7"/>
      <c r="AB27" s="7"/>
      <c r="AC27" s="8"/>
      <c r="AD27" s="7"/>
      <c r="AE27" s="8"/>
      <c r="AF27" s="8"/>
      <c r="AG27" s="7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6"/>
      <c r="GR27" s="6"/>
      <c r="GS27" s="6"/>
    </row>
    <row r="28" spans="1:202" ht="15.75" x14ac:dyDescent="0.25">
      <c r="A28" s="18" t="s">
        <v>37</v>
      </c>
      <c r="B28" s="17" t="s">
        <v>18</v>
      </c>
      <c r="C28" s="22">
        <v>16521</v>
      </c>
      <c r="D28" s="22">
        <v>17341</v>
      </c>
      <c r="E28" s="22">
        <v>18238</v>
      </c>
      <c r="F28" s="22">
        <v>19558</v>
      </c>
      <c r="G28" s="22">
        <v>37251</v>
      </c>
      <c r="H28" s="22">
        <v>24242</v>
      </c>
      <c r="I28" s="22">
        <v>24024</v>
      </c>
      <c r="J28" s="22">
        <v>25784</v>
      </c>
      <c r="K28" s="22">
        <v>32288</v>
      </c>
      <c r="L28" s="22">
        <v>34741</v>
      </c>
      <c r="M28" s="22">
        <v>28353.98262613004</v>
      </c>
      <c r="N28" s="22">
        <v>33586.778794253078</v>
      </c>
      <c r="O28" s="22">
        <v>36288.417152490219</v>
      </c>
      <c r="P28" s="8"/>
      <c r="Q28" s="7"/>
      <c r="R28" s="8"/>
      <c r="S28" s="8"/>
      <c r="T28" s="8"/>
      <c r="U28" s="7"/>
      <c r="V28" s="7"/>
      <c r="W28" s="8"/>
      <c r="X28" s="8"/>
      <c r="Y28" s="7"/>
      <c r="Z28" s="7"/>
      <c r="AA28" s="7"/>
      <c r="AB28" s="7"/>
      <c r="AC28" s="8"/>
      <c r="AD28" s="7"/>
      <c r="AE28" s="8"/>
      <c r="AF28" s="8"/>
      <c r="AG28" s="7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8"/>
      <c r="GP28" s="8"/>
      <c r="GQ28" s="6"/>
      <c r="GR28" s="6"/>
      <c r="GS28" s="6"/>
    </row>
    <row r="29" spans="1:202" ht="30" x14ac:dyDescent="0.25">
      <c r="A29" s="18" t="s">
        <v>38</v>
      </c>
      <c r="B29" s="17" t="s">
        <v>19</v>
      </c>
      <c r="C29" s="22">
        <v>58394.010074169004</v>
      </c>
      <c r="D29" s="22">
        <v>59636.034500099682</v>
      </c>
      <c r="E29" s="22">
        <v>61883.011481134272</v>
      </c>
      <c r="F29" s="22">
        <v>62724.618707154863</v>
      </c>
      <c r="G29" s="22">
        <v>63001.233070106086</v>
      </c>
      <c r="H29" s="22">
        <v>65050.479011054907</v>
      </c>
      <c r="I29" s="22">
        <v>66879.977270305972</v>
      </c>
      <c r="J29" s="22">
        <v>69207.334560261108</v>
      </c>
      <c r="K29" s="22">
        <v>73747.970789954255</v>
      </c>
      <c r="L29" s="22">
        <v>72009.700449120821</v>
      </c>
      <c r="M29" s="22">
        <v>71852.263659871096</v>
      </c>
      <c r="N29" s="22">
        <v>75023.303931487259</v>
      </c>
      <c r="O29" s="22">
        <v>76596.784724709942</v>
      </c>
      <c r="P29" s="8"/>
      <c r="Q29" s="7"/>
      <c r="R29" s="8"/>
      <c r="S29" s="8"/>
      <c r="T29" s="8"/>
      <c r="U29" s="7"/>
      <c r="V29" s="7"/>
      <c r="W29" s="8"/>
      <c r="X29" s="8"/>
      <c r="Y29" s="7"/>
      <c r="Z29" s="7"/>
      <c r="AA29" s="7"/>
      <c r="AB29" s="7"/>
      <c r="AC29" s="8"/>
      <c r="AD29" s="7"/>
      <c r="AE29" s="8"/>
      <c r="AF29" s="8"/>
      <c r="AG29" s="7"/>
      <c r="AH29" s="9"/>
      <c r="AI29" s="9"/>
      <c r="AJ29" s="9"/>
      <c r="AK29" s="9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6"/>
      <c r="GR29" s="6"/>
      <c r="GS29" s="6"/>
    </row>
    <row r="30" spans="1:202" ht="15.75" x14ac:dyDescent="0.25">
      <c r="A30" s="18" t="s">
        <v>39</v>
      </c>
      <c r="B30" s="17" t="s">
        <v>54</v>
      </c>
      <c r="C30" s="22">
        <v>74027</v>
      </c>
      <c r="D30" s="22">
        <v>79859.833084947852</v>
      </c>
      <c r="E30" s="22">
        <v>83802.120935137966</v>
      </c>
      <c r="F30" s="22">
        <v>89269.517964311439</v>
      </c>
      <c r="G30" s="22">
        <v>90140.841160634169</v>
      </c>
      <c r="H30" s="22">
        <v>90425.29235587141</v>
      </c>
      <c r="I30" s="22">
        <v>91840.968765116442</v>
      </c>
      <c r="J30" s="22">
        <v>119832.43950697372</v>
      </c>
      <c r="K30" s="22">
        <v>146469.26834330364</v>
      </c>
      <c r="L30" s="22">
        <v>136056.10550458718</v>
      </c>
      <c r="M30" s="22">
        <v>137285.60189452468</v>
      </c>
      <c r="N30" s="22">
        <v>144627.37350181738</v>
      </c>
      <c r="O30" s="22">
        <v>159624.83215117754</v>
      </c>
      <c r="P30" s="8"/>
      <c r="Q30" s="7"/>
      <c r="R30" s="8"/>
      <c r="S30" s="8"/>
      <c r="T30" s="8"/>
      <c r="U30" s="7"/>
      <c r="V30" s="7"/>
      <c r="W30" s="8"/>
      <c r="X30" s="8"/>
      <c r="Y30" s="7"/>
      <c r="Z30" s="7"/>
      <c r="AA30" s="7"/>
      <c r="AB30" s="7"/>
      <c r="AC30" s="8"/>
      <c r="AD30" s="7"/>
      <c r="AE30" s="8"/>
      <c r="AF30" s="8"/>
      <c r="AG30" s="7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8"/>
      <c r="GP30" s="8"/>
      <c r="GQ30" s="6"/>
      <c r="GR30" s="6"/>
      <c r="GS30" s="6"/>
    </row>
    <row r="31" spans="1:202" ht="15.75" x14ac:dyDescent="0.25">
      <c r="A31" s="18" t="s">
        <v>40</v>
      </c>
      <c r="B31" s="17" t="s">
        <v>20</v>
      </c>
      <c r="C31" s="22">
        <v>105179.27978044801</v>
      </c>
      <c r="D31" s="22">
        <v>106068.39972911053</v>
      </c>
      <c r="E31" s="22">
        <v>107404.86918824642</v>
      </c>
      <c r="F31" s="22">
        <v>116567.90743852129</v>
      </c>
      <c r="G31" s="22">
        <v>118230.80328165785</v>
      </c>
      <c r="H31" s="22">
        <v>124049.74621560224</v>
      </c>
      <c r="I31" s="22">
        <v>127337.70062292967</v>
      </c>
      <c r="J31" s="22">
        <v>132073.16942691946</v>
      </c>
      <c r="K31" s="22">
        <v>174896.89174301451</v>
      </c>
      <c r="L31" s="22">
        <v>164538.60904012917</v>
      </c>
      <c r="M31" s="22">
        <v>175849.7591510221</v>
      </c>
      <c r="N31" s="22">
        <v>189198.3559323801</v>
      </c>
      <c r="O31" s="22">
        <v>206656.32441437282</v>
      </c>
      <c r="P31" s="8"/>
      <c r="Q31" s="7"/>
      <c r="R31" s="8"/>
      <c r="S31" s="8"/>
      <c r="T31" s="8"/>
      <c r="U31" s="7"/>
      <c r="V31" s="7"/>
      <c r="W31" s="8"/>
      <c r="X31" s="8"/>
      <c r="Y31" s="7"/>
      <c r="Z31" s="7"/>
      <c r="AA31" s="7"/>
      <c r="AB31" s="7"/>
      <c r="AC31" s="8"/>
      <c r="AD31" s="7"/>
      <c r="AE31" s="8"/>
      <c r="AF31" s="8"/>
      <c r="AG31" s="7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8"/>
      <c r="GP31" s="8"/>
      <c r="GQ31" s="6"/>
      <c r="GR31" s="6"/>
      <c r="GS31" s="6"/>
    </row>
    <row r="32" spans="1:202" s="34" customFormat="1" ht="15.75" x14ac:dyDescent="0.25">
      <c r="A32" s="35"/>
      <c r="B32" s="36" t="s">
        <v>30</v>
      </c>
      <c r="C32" s="46">
        <f t="shared" ref="C32:H32" si="10">C17+C20+C28+C29+C30+C31</f>
        <v>313932.33434503479</v>
      </c>
      <c r="D32" s="46">
        <f t="shared" si="10"/>
        <v>347624.05956733314</v>
      </c>
      <c r="E32" s="46">
        <f t="shared" si="10"/>
        <v>369786.87814058759</v>
      </c>
      <c r="F32" s="46">
        <f t="shared" si="10"/>
        <v>388300.39279694739</v>
      </c>
      <c r="G32" s="46">
        <f t="shared" si="10"/>
        <v>413605.91342290933</v>
      </c>
      <c r="H32" s="46">
        <f t="shared" si="10"/>
        <v>418705.02322352142</v>
      </c>
      <c r="I32" s="46">
        <f t="shared" ref="I32:K32" si="11">I17+I20+I28+I29+I30+I31</f>
        <v>436132.92244794936</v>
      </c>
      <c r="J32" s="46">
        <f t="shared" si="11"/>
        <v>486449.24104062212</v>
      </c>
      <c r="K32" s="46">
        <f t="shared" si="11"/>
        <v>582532.86816906265</v>
      </c>
      <c r="L32" s="46">
        <f t="shared" ref="L32:M32" si="12">L17+L20+L28+L29+L30+L31</f>
        <v>566357.76958985557</v>
      </c>
      <c r="M32" s="46">
        <f t="shared" si="12"/>
        <v>587516.74258870853</v>
      </c>
      <c r="N32" s="46">
        <f t="shared" ref="N32:O32" si="13">N17+N20+N28+N29+N30+N31</f>
        <v>655458.52199545002</v>
      </c>
      <c r="O32" s="46">
        <f t="shared" si="13"/>
        <v>717733.25145766151</v>
      </c>
      <c r="P32" s="8"/>
      <c r="Q32" s="7"/>
      <c r="R32" s="8"/>
      <c r="S32" s="8"/>
      <c r="T32" s="8"/>
      <c r="U32" s="7"/>
      <c r="V32" s="7"/>
      <c r="W32" s="8"/>
      <c r="X32" s="8"/>
      <c r="Y32" s="7"/>
      <c r="Z32" s="7"/>
      <c r="AA32" s="7"/>
      <c r="AB32" s="7"/>
      <c r="AC32" s="8"/>
      <c r="AD32" s="7"/>
      <c r="AE32" s="8"/>
      <c r="AF32" s="8"/>
      <c r="AG32" s="7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8"/>
      <c r="DR32" s="38"/>
      <c r="DS32" s="32"/>
      <c r="DT32" s="32"/>
      <c r="DU32" s="32"/>
      <c r="DV32" s="32"/>
      <c r="DW32" s="32"/>
      <c r="DX32" s="32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8"/>
      <c r="GD32" s="38"/>
      <c r="GE32" s="38"/>
      <c r="GF32" s="38"/>
      <c r="GG32" s="38"/>
      <c r="GH32" s="38"/>
      <c r="GI32" s="38"/>
      <c r="GJ32" s="38"/>
      <c r="GK32" s="38"/>
      <c r="GL32" s="38"/>
      <c r="GM32" s="38"/>
      <c r="GN32" s="38"/>
      <c r="GO32" s="38"/>
      <c r="GP32" s="38"/>
      <c r="GQ32" s="33"/>
      <c r="GR32" s="33"/>
      <c r="GS32" s="33"/>
    </row>
    <row r="33" spans="1:202" s="33" customFormat="1" ht="15.75" x14ac:dyDescent="0.25">
      <c r="A33" s="29" t="s">
        <v>27</v>
      </c>
      <c r="B33" s="41" t="s">
        <v>41</v>
      </c>
      <c r="C33" s="47">
        <f t="shared" ref="C33:H33" si="14">C6+C11+C13+C14+C15+C17+C20+C28+C29+C30+C31</f>
        <v>1089209.6836957987</v>
      </c>
      <c r="D33" s="47">
        <f t="shared" si="14"/>
        <v>1108183.4704464464</v>
      </c>
      <c r="E33" s="47">
        <f t="shared" si="14"/>
        <v>1165257.4627367752</v>
      </c>
      <c r="F33" s="47">
        <f t="shared" si="14"/>
        <v>1259454.6743109256</v>
      </c>
      <c r="G33" s="47">
        <f t="shared" si="14"/>
        <v>1373907.843890351</v>
      </c>
      <c r="H33" s="47">
        <f t="shared" si="14"/>
        <v>1458524.69125962</v>
      </c>
      <c r="I33" s="47">
        <f t="shared" ref="I33:K33" si="15">I6+I11+I13+I14+I15+I17+I20+I28+I29+I30+I31</f>
        <v>1632631.0570636101</v>
      </c>
      <c r="J33" s="47">
        <f t="shared" si="15"/>
        <v>1767550.0940033533</v>
      </c>
      <c r="K33" s="47">
        <f t="shared" si="15"/>
        <v>1857005.9259244516</v>
      </c>
      <c r="L33" s="47">
        <f t="shared" ref="L33:M33" si="16">L6+L11+L13+L14+L15+L17+L20+L28+L29+L30+L31</f>
        <v>1871729.0526358748</v>
      </c>
      <c r="M33" s="47">
        <f t="shared" si="16"/>
        <v>2032828.8226166219</v>
      </c>
      <c r="N33" s="47">
        <f t="shared" ref="N33:O33" si="17">N6+N11+N13+N14+N15+N17+N20+N28+N29+N30+N31</f>
        <v>2196265.5829667537</v>
      </c>
      <c r="O33" s="47">
        <f t="shared" si="17"/>
        <v>2383309.6639659144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32"/>
      <c r="CG33" s="32"/>
      <c r="CH33" s="32"/>
      <c r="CI33" s="32"/>
      <c r="CJ33" s="32"/>
      <c r="CK33" s="32"/>
      <c r="CL33" s="32"/>
      <c r="CM33" s="32"/>
      <c r="CN33" s="32"/>
      <c r="CO33" s="32"/>
      <c r="CP33" s="32"/>
      <c r="CQ33" s="32"/>
      <c r="CR33" s="32"/>
      <c r="CS33" s="32"/>
      <c r="CT33" s="32"/>
      <c r="CU33" s="32"/>
      <c r="CV33" s="32"/>
      <c r="CW33" s="32"/>
      <c r="CX33" s="32"/>
      <c r="CY33" s="32"/>
      <c r="CZ33" s="32"/>
      <c r="DA33" s="32"/>
      <c r="DB33" s="32"/>
      <c r="DC33" s="32"/>
      <c r="DD33" s="32"/>
      <c r="DE33" s="32"/>
      <c r="DF33" s="32"/>
      <c r="DG33" s="32"/>
      <c r="DH33" s="32"/>
      <c r="DI33" s="32"/>
      <c r="DJ33" s="32"/>
      <c r="DK33" s="32"/>
      <c r="DL33" s="32"/>
      <c r="DM33" s="32"/>
      <c r="DN33" s="32"/>
      <c r="DO33" s="32"/>
      <c r="DP33" s="32"/>
      <c r="DQ33" s="32"/>
      <c r="DR33" s="32"/>
      <c r="DS33" s="32"/>
      <c r="DT33" s="32"/>
      <c r="DU33" s="32"/>
      <c r="DV33" s="32"/>
      <c r="DW33" s="32"/>
      <c r="DX33" s="32"/>
      <c r="DY33" s="32"/>
      <c r="DZ33" s="32"/>
      <c r="EA33" s="32"/>
      <c r="EB33" s="32"/>
      <c r="EC33" s="32"/>
      <c r="ED33" s="32"/>
      <c r="EE33" s="32"/>
      <c r="EF33" s="32"/>
      <c r="EG33" s="32"/>
      <c r="EH33" s="32"/>
      <c r="EI33" s="32"/>
      <c r="EJ33" s="32"/>
      <c r="EK33" s="32"/>
      <c r="EL33" s="32"/>
      <c r="EM33" s="32"/>
      <c r="EN33" s="32"/>
      <c r="EO33" s="32"/>
      <c r="EP33" s="32"/>
      <c r="EQ33" s="32"/>
      <c r="ER33" s="32"/>
      <c r="ES33" s="32"/>
      <c r="ET33" s="32"/>
      <c r="EU33" s="32"/>
      <c r="EV33" s="32"/>
      <c r="EW33" s="32"/>
      <c r="EX33" s="32"/>
      <c r="EY33" s="32"/>
      <c r="EZ33" s="32"/>
      <c r="FA33" s="32"/>
      <c r="FB33" s="32"/>
      <c r="FC33" s="32"/>
      <c r="FD33" s="32"/>
      <c r="FE33" s="32"/>
      <c r="FF33" s="32"/>
      <c r="FG33" s="32"/>
      <c r="FH33" s="32"/>
      <c r="FI33" s="32"/>
      <c r="FJ33" s="32"/>
      <c r="FK33" s="32"/>
      <c r="FL33" s="32"/>
      <c r="FM33" s="32"/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F33" s="32"/>
      <c r="GG33" s="32"/>
      <c r="GH33" s="32"/>
      <c r="GI33" s="32"/>
      <c r="GJ33" s="32"/>
      <c r="GK33" s="32"/>
      <c r="GL33" s="32"/>
      <c r="GM33" s="32"/>
      <c r="GN33" s="32"/>
      <c r="GO33" s="32"/>
      <c r="GP33" s="32"/>
      <c r="GT33" s="34"/>
    </row>
    <row r="34" spans="1:202" ht="15.75" x14ac:dyDescent="0.25">
      <c r="A34" s="19" t="s">
        <v>43</v>
      </c>
      <c r="B34" s="5" t="s">
        <v>25</v>
      </c>
      <c r="C34" s="22">
        <v>40600</v>
      </c>
      <c r="D34" s="22">
        <v>49304.793267471643</v>
      </c>
      <c r="E34" s="22">
        <v>60795.935647756138</v>
      </c>
      <c r="F34" s="22">
        <v>61602.741247963313</v>
      </c>
      <c r="G34" s="22">
        <v>74325.791748254909</v>
      </c>
      <c r="H34" s="22">
        <v>90207.95957768787</v>
      </c>
      <c r="I34" s="22">
        <v>140919.62759768765</v>
      </c>
      <c r="J34" s="22">
        <v>101404.29883499526</v>
      </c>
      <c r="K34" s="22">
        <v>98651.743982483415</v>
      </c>
      <c r="L34" s="22">
        <v>94954.240694840206</v>
      </c>
      <c r="M34" s="22">
        <v>103126.95450933299</v>
      </c>
      <c r="N34" s="22">
        <v>111418.22584623077</v>
      </c>
      <c r="O34" s="22">
        <v>120907.11454056342</v>
      </c>
      <c r="P34" s="8"/>
      <c r="Q34" s="7"/>
      <c r="R34" s="8"/>
      <c r="S34" s="8"/>
      <c r="T34" s="8"/>
      <c r="U34" s="8"/>
      <c r="V34" s="7"/>
      <c r="W34" s="8"/>
      <c r="X34" s="8"/>
      <c r="Y34" s="7"/>
      <c r="Z34" s="7"/>
      <c r="AA34" s="7"/>
      <c r="AB34" s="7"/>
      <c r="AC34" s="8"/>
      <c r="AD34" s="7"/>
      <c r="AE34" s="8"/>
      <c r="AF34" s="8"/>
      <c r="AG34" s="7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8"/>
      <c r="DJ34" s="8"/>
      <c r="DK34" s="8"/>
      <c r="DL34" s="8"/>
      <c r="DM34" s="8"/>
      <c r="DN34" s="8"/>
      <c r="DO34" s="8"/>
      <c r="DP34" s="8"/>
      <c r="DQ34" s="8"/>
      <c r="DR34" s="8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  <c r="GB34" s="8"/>
      <c r="GC34" s="8"/>
      <c r="GD34" s="8"/>
      <c r="GE34" s="8"/>
      <c r="GF34" s="8"/>
      <c r="GG34" s="8"/>
      <c r="GH34" s="8"/>
      <c r="GI34" s="8"/>
      <c r="GJ34" s="8"/>
      <c r="GK34" s="8"/>
      <c r="GL34" s="8"/>
      <c r="GM34" s="8"/>
      <c r="GN34" s="8"/>
      <c r="GO34" s="8"/>
    </row>
    <row r="35" spans="1:202" ht="15.75" x14ac:dyDescent="0.25">
      <c r="A35" s="19" t="s">
        <v>44</v>
      </c>
      <c r="B35" s="5" t="s">
        <v>24</v>
      </c>
      <c r="C35" s="22">
        <v>13300</v>
      </c>
      <c r="D35" s="22">
        <v>15367.727771679474</v>
      </c>
      <c r="E35" s="22">
        <v>14648.602878916174</v>
      </c>
      <c r="F35" s="22">
        <v>13960.324292947851</v>
      </c>
      <c r="G35" s="22">
        <v>11283.528483566013</v>
      </c>
      <c r="H35" s="22">
        <v>9005.910155858277</v>
      </c>
      <c r="I35" s="22">
        <v>6215.0809293494358</v>
      </c>
      <c r="J35" s="22">
        <v>6457.1976527645111</v>
      </c>
      <c r="K35" s="22">
        <v>6453.7423244179327</v>
      </c>
      <c r="L35" s="22">
        <v>10983.322844516386</v>
      </c>
      <c r="M35" s="22">
        <v>11928.657709853169</v>
      </c>
      <c r="N35" s="22">
        <v>12887.706081134407</v>
      </c>
      <c r="O35" s="22">
        <v>13985.282421094549</v>
      </c>
      <c r="P35" s="8"/>
      <c r="Q35" s="7"/>
      <c r="R35" s="8"/>
      <c r="S35" s="8"/>
      <c r="T35" s="8"/>
      <c r="U35" s="8"/>
      <c r="V35" s="7"/>
      <c r="W35" s="8"/>
      <c r="X35" s="8"/>
      <c r="Y35" s="7"/>
      <c r="Z35" s="7"/>
      <c r="AA35" s="7"/>
      <c r="AB35" s="7"/>
      <c r="AC35" s="8"/>
      <c r="AD35" s="7"/>
      <c r="AE35" s="8"/>
      <c r="AF35" s="8"/>
      <c r="AG35" s="7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8"/>
      <c r="DJ35" s="8"/>
      <c r="DK35" s="8"/>
      <c r="DL35" s="8"/>
      <c r="DM35" s="8"/>
      <c r="DN35" s="8"/>
      <c r="DO35" s="8"/>
      <c r="DP35" s="8"/>
      <c r="DQ35" s="8"/>
      <c r="DR35" s="8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  <c r="GF35" s="8"/>
      <c r="GG35" s="8"/>
      <c r="GH35" s="8"/>
      <c r="GI35" s="8"/>
      <c r="GJ35" s="8"/>
      <c r="GK35" s="8"/>
      <c r="GL35" s="8"/>
      <c r="GM35" s="8"/>
      <c r="GN35" s="8"/>
      <c r="GO35" s="8"/>
    </row>
    <row r="36" spans="1:202" s="34" customFormat="1" ht="15.75" x14ac:dyDescent="0.25">
      <c r="A36" s="42" t="s">
        <v>45</v>
      </c>
      <c r="B36" s="43" t="s">
        <v>55</v>
      </c>
      <c r="C36" s="46">
        <f t="shared" ref="C36:O36" si="18">C33+C34-C35</f>
        <v>1116509.6836957987</v>
      </c>
      <c r="D36" s="46">
        <f t="shared" si="18"/>
        <v>1142120.5359422388</v>
      </c>
      <c r="E36" s="46">
        <f t="shared" si="18"/>
        <v>1211404.7955056152</v>
      </c>
      <c r="F36" s="46">
        <f t="shared" si="18"/>
        <v>1307097.0912659413</v>
      </c>
      <c r="G36" s="46">
        <f t="shared" si="18"/>
        <v>1436950.1071550399</v>
      </c>
      <c r="H36" s="46">
        <f t="shared" si="18"/>
        <v>1539726.7406814494</v>
      </c>
      <c r="I36" s="46">
        <f t="shared" si="18"/>
        <v>1767335.6037319482</v>
      </c>
      <c r="J36" s="46">
        <f t="shared" si="18"/>
        <v>1862497.195185584</v>
      </c>
      <c r="K36" s="46">
        <f t="shared" si="18"/>
        <v>1949203.927582517</v>
      </c>
      <c r="L36" s="46">
        <f t="shared" si="18"/>
        <v>1955699.9704861986</v>
      </c>
      <c r="M36" s="46">
        <f t="shared" si="18"/>
        <v>2124027.1194161014</v>
      </c>
      <c r="N36" s="46">
        <f t="shared" si="18"/>
        <v>2294796.1027318505</v>
      </c>
      <c r="O36" s="46">
        <f t="shared" si="18"/>
        <v>2490231.4960853835</v>
      </c>
      <c r="P36" s="8"/>
      <c r="Q36" s="7"/>
      <c r="R36" s="8"/>
      <c r="S36" s="8"/>
      <c r="T36" s="8"/>
      <c r="U36" s="8"/>
      <c r="V36" s="7"/>
      <c r="W36" s="8"/>
      <c r="X36" s="8"/>
      <c r="Y36" s="7"/>
      <c r="Z36" s="7"/>
      <c r="AA36" s="7"/>
      <c r="AB36" s="7"/>
      <c r="AC36" s="8"/>
      <c r="AD36" s="7"/>
      <c r="AE36" s="8"/>
      <c r="AF36" s="8"/>
      <c r="AG36" s="7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8"/>
      <c r="DR36" s="38"/>
      <c r="DS36" s="32"/>
      <c r="DT36" s="32"/>
      <c r="DU36" s="32"/>
      <c r="DV36" s="32"/>
      <c r="DW36" s="32"/>
      <c r="DX36" s="32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2"/>
      <c r="EK36" s="32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  <c r="GB36" s="38"/>
      <c r="GC36" s="38"/>
      <c r="GD36" s="38"/>
      <c r="GE36" s="38"/>
      <c r="GF36" s="38"/>
      <c r="GG36" s="38"/>
      <c r="GH36" s="38"/>
      <c r="GI36" s="38"/>
      <c r="GJ36" s="38"/>
      <c r="GK36" s="38"/>
      <c r="GL36" s="38"/>
      <c r="GM36" s="38"/>
      <c r="GN36" s="38"/>
      <c r="GO36" s="38"/>
    </row>
    <row r="37" spans="1:202" s="34" customFormat="1" ht="15.75" x14ac:dyDescent="0.25">
      <c r="A37" s="42" t="s">
        <v>46</v>
      </c>
      <c r="B37" s="43" t="s">
        <v>42</v>
      </c>
      <c r="C37" s="28">
        <f>GSVA_cur!C37</f>
        <v>6140</v>
      </c>
      <c r="D37" s="28">
        <f>GSVA_cur!D37</f>
        <v>6210</v>
      </c>
      <c r="E37" s="28">
        <f>GSVA_cur!E37</f>
        <v>6270</v>
      </c>
      <c r="F37" s="28">
        <f>GSVA_cur!F37</f>
        <v>6330</v>
      </c>
      <c r="G37" s="28">
        <f>GSVA_cur!G37</f>
        <v>6400</v>
      </c>
      <c r="H37" s="28">
        <f>GSVA_cur!H37</f>
        <v>6470</v>
      </c>
      <c r="I37" s="28">
        <f>GSVA_cur!I37</f>
        <v>6540</v>
      </c>
      <c r="J37" s="28">
        <f>GSVA_cur!J37</f>
        <v>6600</v>
      </c>
      <c r="K37" s="28">
        <f>GSVA_cur!K37</f>
        <v>6670</v>
      </c>
      <c r="L37" s="28">
        <f>GSVA_cur!L37</f>
        <v>6730</v>
      </c>
      <c r="M37" s="28">
        <f>GSVA_cur!M37</f>
        <v>6800</v>
      </c>
      <c r="N37" s="28">
        <f>GSVA_cur!N37</f>
        <v>6860</v>
      </c>
      <c r="O37" s="28">
        <f>GSVA_cur!O37</f>
        <v>6920</v>
      </c>
      <c r="P37" s="2"/>
      <c r="Q37" s="6"/>
      <c r="R37" s="2"/>
      <c r="S37" s="2"/>
      <c r="T37" s="2"/>
      <c r="U37" s="2"/>
      <c r="V37" s="6"/>
      <c r="W37" s="2"/>
      <c r="X37" s="2"/>
      <c r="Y37" s="6"/>
      <c r="Z37" s="6"/>
      <c r="AA37" s="6"/>
      <c r="AB37" s="6"/>
      <c r="AC37" s="2"/>
      <c r="AD37" s="6"/>
      <c r="AE37" s="2"/>
      <c r="AF37" s="2"/>
      <c r="AG37" s="6"/>
      <c r="AH37" s="6"/>
      <c r="AI37" s="6"/>
      <c r="AJ37" s="6"/>
      <c r="AK37" s="6"/>
      <c r="AL37" s="2"/>
      <c r="AM37" s="2"/>
      <c r="AN37" s="2"/>
      <c r="AO37" s="2"/>
      <c r="AP37" s="2"/>
      <c r="AQ37" s="2"/>
      <c r="AR37" s="2"/>
      <c r="AS37" s="2"/>
      <c r="AT37" s="2"/>
      <c r="AU37" s="2"/>
      <c r="DS37" s="33"/>
      <c r="DT37" s="33"/>
      <c r="DU37" s="33"/>
      <c r="DV37" s="33"/>
      <c r="DW37" s="33"/>
      <c r="DX37" s="33"/>
      <c r="DY37" s="33"/>
      <c r="DZ37" s="33"/>
      <c r="EA37" s="33"/>
      <c r="EB37" s="33"/>
      <c r="EC37" s="33"/>
      <c r="ED37" s="33"/>
      <c r="EE37" s="33"/>
      <c r="EF37" s="33"/>
      <c r="EG37" s="33"/>
      <c r="EH37" s="33"/>
      <c r="EI37" s="33"/>
      <c r="EJ37" s="33"/>
      <c r="EK37" s="33"/>
    </row>
    <row r="38" spans="1:202" s="34" customFormat="1" ht="15.75" x14ac:dyDescent="0.25">
      <c r="A38" s="42" t="s">
        <v>47</v>
      </c>
      <c r="B38" s="43" t="s">
        <v>58</v>
      </c>
      <c r="C38" s="37">
        <f>C36/C37*1000</f>
        <v>181841.96802863173</v>
      </c>
      <c r="D38" s="37">
        <f t="shared" ref="D38:F38" si="19">D36/D37*1000</f>
        <v>183916.35039327518</v>
      </c>
      <c r="E38" s="37">
        <f t="shared" si="19"/>
        <v>193206.5064602257</v>
      </c>
      <c r="F38" s="37">
        <f t="shared" si="19"/>
        <v>206492.43147961158</v>
      </c>
      <c r="G38" s="37">
        <f t="shared" ref="G38:O38" si="20">G36/G37*1000</f>
        <v>224523.45424297499</v>
      </c>
      <c r="H38" s="37">
        <f t="shared" si="20"/>
        <v>237979.40350563359</v>
      </c>
      <c r="I38" s="37">
        <f t="shared" si="20"/>
        <v>270234.80179387587</v>
      </c>
      <c r="J38" s="37">
        <f t="shared" si="20"/>
        <v>282196.54472508846</v>
      </c>
      <c r="K38" s="37">
        <f t="shared" si="20"/>
        <v>292234.47190142685</v>
      </c>
      <c r="L38" s="37">
        <f t="shared" si="20"/>
        <v>290594.34925500723</v>
      </c>
      <c r="M38" s="37">
        <f t="shared" si="20"/>
        <v>312356.9293258973</v>
      </c>
      <c r="N38" s="37">
        <f t="shared" si="20"/>
        <v>334518.38232242718</v>
      </c>
      <c r="O38" s="37">
        <f t="shared" si="20"/>
        <v>359860.04278690513</v>
      </c>
      <c r="P38" s="2"/>
      <c r="Q38" s="7"/>
      <c r="R38" s="2"/>
      <c r="S38" s="2"/>
      <c r="T38" s="2"/>
      <c r="U38" s="2"/>
      <c r="V38" s="6"/>
      <c r="W38" s="2"/>
      <c r="X38" s="2"/>
      <c r="Y38" s="7"/>
      <c r="Z38" s="7"/>
      <c r="AA38" s="7"/>
      <c r="AB38" s="7"/>
      <c r="AC38" s="2"/>
      <c r="AD38" s="6"/>
      <c r="AE38" s="2"/>
      <c r="AF38" s="2"/>
      <c r="AG38" s="7"/>
      <c r="AH38" s="7"/>
      <c r="AI38" s="7"/>
      <c r="AJ38" s="7"/>
      <c r="AK38" s="7"/>
      <c r="AL38" s="2"/>
      <c r="AM38" s="2"/>
      <c r="AN38" s="2"/>
      <c r="AO38" s="2"/>
      <c r="AP38" s="2"/>
      <c r="AQ38" s="2"/>
      <c r="AR38" s="2"/>
      <c r="AS38" s="2"/>
      <c r="AT38" s="2"/>
      <c r="AU38" s="2"/>
      <c r="CL38" s="38"/>
      <c r="CM38" s="38"/>
      <c r="CN38" s="38"/>
      <c r="CO38" s="38"/>
      <c r="DS38" s="33"/>
      <c r="DT38" s="33"/>
      <c r="DU38" s="33"/>
      <c r="DV38" s="33"/>
      <c r="DW38" s="33"/>
      <c r="DX38" s="33"/>
      <c r="DY38" s="33"/>
      <c r="DZ38" s="33"/>
      <c r="EA38" s="33"/>
      <c r="EB38" s="33"/>
      <c r="EC38" s="33"/>
      <c r="ED38" s="33"/>
      <c r="EE38" s="33"/>
      <c r="EF38" s="33"/>
      <c r="EG38" s="33"/>
      <c r="EH38" s="33"/>
      <c r="EI38" s="33"/>
      <c r="EJ38" s="33"/>
      <c r="EK38" s="33"/>
    </row>
    <row r="39" spans="1:202" x14ac:dyDescent="0.25">
      <c r="A39" s="34" t="s">
        <v>75</v>
      </c>
      <c r="P39" s="2"/>
      <c r="Q39" s="6"/>
      <c r="S39" s="2"/>
      <c r="V39" s="6"/>
      <c r="X39" s="2"/>
      <c r="Y39" s="6"/>
      <c r="AD39" s="6"/>
      <c r="AE39" s="2"/>
      <c r="AG39" s="6"/>
      <c r="AJ39" s="2"/>
      <c r="AM39" s="2"/>
      <c r="AR39" s="2"/>
      <c r="AU39" s="2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202" s="34" customFormat="1" x14ac:dyDescent="0.25">
      <c r="A40" s="6"/>
      <c r="B40" s="2"/>
      <c r="C40" s="2"/>
      <c r="D40" s="2"/>
      <c r="E40" s="2"/>
      <c r="F40" s="6"/>
      <c r="G40" s="2"/>
      <c r="H40" s="2"/>
      <c r="I40" s="2"/>
      <c r="J40" s="2"/>
      <c r="K40" s="2"/>
      <c r="L40" s="2"/>
      <c r="M40" s="6"/>
      <c r="N40" s="2"/>
      <c r="O40" s="2"/>
      <c r="P40" s="2"/>
      <c r="Q40" s="2"/>
      <c r="R40" s="6"/>
      <c r="S40" s="2"/>
      <c r="T40" s="2"/>
      <c r="U40" s="6"/>
      <c r="V40" s="2"/>
      <c r="W40" s="2"/>
      <c r="X40" s="2"/>
      <c r="Y40" s="2"/>
      <c r="Z40" s="6"/>
      <c r="AA40" s="2"/>
      <c r="AB40" s="2"/>
      <c r="AC40" s="6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DO40" s="33"/>
      <c r="DP40" s="33"/>
      <c r="DQ40" s="33"/>
      <c r="DR40" s="33"/>
      <c r="DS40" s="33"/>
      <c r="DT40" s="33"/>
      <c r="DU40" s="33"/>
      <c r="DV40" s="33"/>
      <c r="DW40" s="33"/>
      <c r="DX40" s="33"/>
      <c r="DY40" s="33"/>
      <c r="DZ40" s="33"/>
      <c r="EA40" s="33"/>
      <c r="EB40" s="33"/>
      <c r="EC40" s="33"/>
      <c r="ED40" s="33"/>
      <c r="EE40" s="33"/>
      <c r="EF40" s="33"/>
      <c r="EG40" s="33"/>
    </row>
    <row r="41" spans="1:202" s="34" customFormat="1" x14ac:dyDescent="0.25">
      <c r="A41" s="6"/>
      <c r="B41" s="2"/>
      <c r="C41" s="2"/>
      <c r="D41" s="2"/>
      <c r="E41" s="2"/>
      <c r="F41" s="6"/>
      <c r="G41" s="2"/>
      <c r="H41" s="2"/>
      <c r="I41" s="2"/>
      <c r="J41" s="2"/>
      <c r="K41" s="2"/>
      <c r="L41" s="2"/>
      <c r="M41" s="6"/>
      <c r="N41" s="2"/>
      <c r="O41" s="2"/>
      <c r="P41" s="2"/>
      <c r="Q41" s="2"/>
      <c r="R41" s="6"/>
      <c r="S41" s="2"/>
      <c r="T41" s="2"/>
      <c r="U41" s="6"/>
      <c r="V41" s="2"/>
      <c r="W41" s="2"/>
      <c r="X41" s="2"/>
      <c r="Y41" s="2"/>
      <c r="Z41" s="6"/>
      <c r="AA41" s="2"/>
      <c r="AB41" s="2"/>
      <c r="AC41" s="6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DO41" s="33"/>
      <c r="DP41" s="33"/>
      <c r="DQ41" s="33"/>
      <c r="DR41" s="33"/>
      <c r="DS41" s="33"/>
      <c r="DT41" s="33"/>
      <c r="DU41" s="33"/>
      <c r="DV41" s="33"/>
      <c r="DW41" s="33"/>
      <c r="DX41" s="33"/>
      <c r="DY41" s="33"/>
      <c r="DZ41" s="33"/>
      <c r="EA41" s="33"/>
      <c r="EB41" s="33"/>
      <c r="EC41" s="33"/>
      <c r="ED41" s="33"/>
      <c r="EE41" s="33"/>
      <c r="EF41" s="33"/>
      <c r="EG41" s="33"/>
    </row>
    <row r="42" spans="1:202" x14ac:dyDescent="0.25">
      <c r="A42" s="6"/>
      <c r="F42" s="6"/>
      <c r="G42" s="2"/>
      <c r="H42" s="2"/>
      <c r="I42" s="2"/>
      <c r="J42" s="2"/>
      <c r="K42" s="2"/>
      <c r="L42" s="2"/>
      <c r="N42" s="2"/>
      <c r="O42" s="2"/>
      <c r="P42" s="2"/>
      <c r="R42" s="6"/>
      <c r="S42" s="2"/>
      <c r="U42" s="6"/>
      <c r="X42" s="2"/>
      <c r="Z42" s="6"/>
      <c r="AC42" s="6"/>
      <c r="AE42" s="2"/>
      <c r="AJ42" s="2"/>
      <c r="AM42" s="2"/>
      <c r="AR42" s="2"/>
      <c r="AU42" s="2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202" x14ac:dyDescent="0.25">
      <c r="A43" s="6"/>
      <c r="F43" s="6"/>
      <c r="G43" s="2"/>
      <c r="H43" s="2"/>
      <c r="I43" s="2"/>
      <c r="J43" s="2"/>
      <c r="K43" s="2"/>
      <c r="L43" s="2"/>
      <c r="N43" s="2"/>
      <c r="O43" s="2"/>
      <c r="P43" s="2"/>
      <c r="R43" s="6"/>
      <c r="S43" s="2"/>
      <c r="U43" s="6"/>
      <c r="X43" s="2"/>
      <c r="Z43" s="6"/>
      <c r="AC43" s="6"/>
      <c r="AE43" s="2"/>
      <c r="AJ43" s="2"/>
      <c r="AM43" s="2"/>
      <c r="AR43" s="2"/>
      <c r="AU43" s="2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202" s="34" customFormat="1" x14ac:dyDescent="0.25">
      <c r="A44" s="6"/>
      <c r="B44" s="2"/>
      <c r="C44" s="2"/>
      <c r="D44" s="2"/>
      <c r="E44" s="2"/>
      <c r="F44" s="6"/>
      <c r="G44" s="2"/>
      <c r="H44" s="2"/>
      <c r="I44" s="2"/>
      <c r="J44" s="2"/>
      <c r="K44" s="2"/>
      <c r="L44" s="2"/>
      <c r="M44" s="6"/>
      <c r="N44" s="2"/>
      <c r="O44" s="2"/>
      <c r="P44" s="2"/>
      <c r="Q44" s="2"/>
      <c r="R44" s="6"/>
      <c r="S44" s="2"/>
      <c r="T44" s="2"/>
      <c r="U44" s="6"/>
      <c r="V44" s="2"/>
      <c r="W44" s="2"/>
      <c r="X44" s="2"/>
      <c r="Y44" s="2"/>
      <c r="Z44" s="6"/>
      <c r="AA44" s="2"/>
      <c r="AB44" s="2"/>
      <c r="AC44" s="6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DO44" s="33"/>
      <c r="DP44" s="33"/>
      <c r="DQ44" s="33"/>
      <c r="DR44" s="33"/>
      <c r="DS44" s="33"/>
      <c r="DT44" s="33"/>
      <c r="DU44" s="33"/>
      <c r="DV44" s="33"/>
      <c r="DW44" s="33"/>
      <c r="DX44" s="33"/>
      <c r="DY44" s="33"/>
      <c r="DZ44" s="33"/>
      <c r="EA44" s="33"/>
      <c r="EB44" s="33"/>
      <c r="EC44" s="33"/>
      <c r="ED44" s="33"/>
      <c r="EE44" s="33"/>
      <c r="EF44" s="33"/>
      <c r="EG44" s="33"/>
    </row>
    <row r="45" spans="1:202" s="34" customFormat="1" x14ac:dyDescent="0.25">
      <c r="A45" s="6"/>
      <c r="B45" s="2"/>
      <c r="C45" s="2"/>
      <c r="D45" s="2"/>
      <c r="E45" s="2"/>
      <c r="F45" s="6"/>
      <c r="G45" s="2"/>
      <c r="H45" s="2"/>
      <c r="I45" s="2"/>
      <c r="J45" s="2"/>
      <c r="K45" s="2"/>
      <c r="L45" s="2"/>
      <c r="M45" s="6"/>
      <c r="N45" s="2"/>
      <c r="O45" s="2"/>
      <c r="P45" s="2"/>
      <c r="Q45" s="2"/>
      <c r="R45" s="6"/>
      <c r="S45" s="2"/>
      <c r="T45" s="2"/>
      <c r="U45" s="6"/>
      <c r="V45" s="2"/>
      <c r="W45" s="2"/>
      <c r="X45" s="2"/>
      <c r="Y45" s="2"/>
      <c r="Z45" s="6"/>
      <c r="AA45" s="2"/>
      <c r="AB45" s="2"/>
      <c r="AC45" s="6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DO45" s="33"/>
      <c r="DP45" s="33"/>
      <c r="DQ45" s="33"/>
      <c r="DR45" s="33"/>
      <c r="DS45" s="33"/>
      <c r="DT45" s="33"/>
      <c r="DU45" s="33"/>
      <c r="DV45" s="33"/>
      <c r="DW45" s="33"/>
      <c r="DX45" s="33"/>
      <c r="DY45" s="33"/>
      <c r="DZ45" s="33"/>
      <c r="EA45" s="33"/>
      <c r="EB45" s="33"/>
      <c r="EC45" s="33"/>
      <c r="ED45" s="33"/>
      <c r="EE45" s="33"/>
      <c r="EF45" s="33"/>
      <c r="EG45" s="33"/>
    </row>
    <row r="46" spans="1:202" s="34" customFormat="1" x14ac:dyDescent="0.25">
      <c r="A46" s="6"/>
      <c r="B46" s="2"/>
      <c r="C46" s="2"/>
      <c r="D46" s="2"/>
      <c r="E46" s="2"/>
      <c r="F46" s="6"/>
      <c r="G46" s="2"/>
      <c r="H46" s="2"/>
      <c r="I46" s="2"/>
      <c r="J46" s="2"/>
      <c r="K46" s="2"/>
      <c r="L46" s="2"/>
      <c r="M46" s="6"/>
      <c r="N46" s="2"/>
      <c r="O46" s="2"/>
      <c r="P46" s="2"/>
      <c r="Q46" s="2"/>
      <c r="R46" s="6"/>
      <c r="S46" s="2"/>
      <c r="T46" s="2"/>
      <c r="U46" s="6"/>
      <c r="V46" s="2"/>
      <c r="W46" s="2"/>
      <c r="X46" s="2"/>
      <c r="Y46" s="2"/>
      <c r="Z46" s="6"/>
      <c r="AA46" s="2"/>
      <c r="AB46" s="2"/>
      <c r="AC46" s="6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DO46" s="33"/>
      <c r="DP46" s="33"/>
      <c r="DQ46" s="33"/>
      <c r="DR46" s="33"/>
      <c r="DS46" s="33"/>
      <c r="DT46" s="33"/>
      <c r="DU46" s="33"/>
      <c r="DV46" s="33"/>
      <c r="DW46" s="33"/>
      <c r="DX46" s="33"/>
      <c r="DY46" s="33"/>
      <c r="DZ46" s="33"/>
      <c r="EA46" s="33"/>
      <c r="EB46" s="33"/>
      <c r="EC46" s="33"/>
      <c r="ED46" s="33"/>
      <c r="EE46" s="33"/>
      <c r="EF46" s="33"/>
      <c r="EG46" s="33"/>
    </row>
    <row r="47" spans="1:202" x14ac:dyDescent="0.25">
      <c r="A47" s="6"/>
      <c r="F47" s="6"/>
      <c r="G47" s="2"/>
      <c r="H47" s="2"/>
      <c r="I47" s="2"/>
      <c r="J47" s="2"/>
      <c r="K47" s="2"/>
      <c r="L47" s="2"/>
      <c r="N47" s="2"/>
      <c r="O47" s="2"/>
      <c r="P47" s="2"/>
      <c r="R47" s="6"/>
      <c r="S47" s="2"/>
      <c r="U47" s="6"/>
      <c r="X47" s="2"/>
      <c r="Z47" s="6"/>
      <c r="AC47" s="6"/>
      <c r="AE47" s="2"/>
      <c r="AJ47" s="2"/>
      <c r="AM47" s="2"/>
      <c r="AR47" s="2"/>
      <c r="AU47" s="2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202" x14ac:dyDescent="0.25">
      <c r="A48" s="6"/>
      <c r="F48" s="6"/>
      <c r="G48" s="2"/>
      <c r="H48" s="2"/>
      <c r="I48" s="2"/>
      <c r="J48" s="2"/>
      <c r="K48" s="2"/>
      <c r="L48" s="2"/>
      <c r="N48" s="2"/>
      <c r="O48" s="2"/>
      <c r="P48" s="2"/>
      <c r="R48" s="6"/>
      <c r="S48" s="2"/>
      <c r="U48" s="6"/>
      <c r="X48" s="2"/>
      <c r="Z48" s="6"/>
      <c r="AC48" s="6"/>
      <c r="AE48" s="2"/>
      <c r="AJ48" s="2"/>
      <c r="AM48" s="2"/>
      <c r="AR48" s="2"/>
      <c r="AU48" s="2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1:155" x14ac:dyDescent="0.25">
      <c r="A49" s="6"/>
      <c r="F49" s="6"/>
      <c r="G49" s="2"/>
      <c r="H49" s="2"/>
      <c r="I49" s="2"/>
      <c r="J49" s="2"/>
      <c r="K49" s="2"/>
      <c r="L49" s="2"/>
      <c r="N49" s="2"/>
      <c r="O49" s="2"/>
      <c r="P49" s="2"/>
      <c r="R49" s="6"/>
      <c r="S49" s="2"/>
      <c r="U49" s="6"/>
      <c r="X49" s="2"/>
      <c r="Z49" s="6"/>
      <c r="AC49" s="6"/>
      <c r="AE49" s="2"/>
      <c r="AJ49" s="2"/>
      <c r="AM49" s="2"/>
      <c r="AR49" s="2"/>
      <c r="AU49" s="2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1:155" x14ac:dyDescent="0.25">
      <c r="A50" s="6"/>
      <c r="F50" s="6"/>
      <c r="G50" s="2"/>
      <c r="H50" s="2"/>
      <c r="I50" s="2"/>
      <c r="J50" s="2"/>
      <c r="K50" s="2"/>
      <c r="L50" s="2"/>
      <c r="N50" s="2"/>
      <c r="O50" s="2"/>
      <c r="P50" s="2"/>
      <c r="R50" s="6"/>
      <c r="S50" s="2"/>
      <c r="U50" s="6"/>
      <c r="X50" s="2"/>
      <c r="Z50" s="6"/>
      <c r="AC50" s="6"/>
      <c r="AE50" s="2"/>
      <c r="AJ50" s="2"/>
      <c r="AM50" s="2"/>
      <c r="AR50" s="2"/>
      <c r="AU50" s="2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1:155" x14ac:dyDescent="0.25">
      <c r="A51" s="6"/>
      <c r="F51" s="6"/>
      <c r="G51" s="2"/>
      <c r="H51" s="2"/>
      <c r="I51" s="2"/>
      <c r="J51" s="2"/>
      <c r="K51" s="2"/>
      <c r="L51" s="2"/>
      <c r="N51" s="2"/>
      <c r="O51" s="2"/>
      <c r="P51" s="2"/>
      <c r="R51" s="6"/>
      <c r="S51" s="2"/>
      <c r="U51" s="6"/>
      <c r="X51" s="2"/>
      <c r="Z51" s="6"/>
      <c r="AC51" s="6"/>
      <c r="AE51" s="2"/>
      <c r="AJ51" s="2"/>
      <c r="AM51" s="2"/>
      <c r="AR51" s="2"/>
      <c r="AU51" s="2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1:155" x14ac:dyDescent="0.25">
      <c r="A52" s="6"/>
      <c r="F52" s="6"/>
      <c r="G52" s="2"/>
      <c r="H52" s="2"/>
      <c r="I52" s="2"/>
      <c r="J52" s="2"/>
      <c r="K52" s="2"/>
      <c r="L52" s="2"/>
      <c r="N52" s="2"/>
      <c r="O52" s="2"/>
      <c r="P52" s="2"/>
      <c r="R52" s="6"/>
      <c r="S52" s="2"/>
      <c r="U52" s="6"/>
      <c r="X52" s="2"/>
      <c r="Z52" s="6"/>
      <c r="AC52" s="6"/>
      <c r="AE52" s="2"/>
      <c r="AJ52" s="2"/>
      <c r="AM52" s="2"/>
      <c r="AR52" s="2"/>
      <c r="AU52" s="2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1:155" x14ac:dyDescent="0.25">
      <c r="A53" s="6"/>
      <c r="F53" s="6"/>
      <c r="G53" s="2"/>
      <c r="H53" s="2"/>
      <c r="I53" s="2"/>
      <c r="J53" s="2"/>
      <c r="K53" s="2"/>
      <c r="L53" s="2"/>
      <c r="N53" s="2"/>
      <c r="O53" s="2"/>
      <c r="P53" s="2"/>
      <c r="R53" s="6"/>
      <c r="S53" s="2"/>
      <c r="U53" s="6"/>
      <c r="X53" s="2"/>
      <c r="Z53" s="6"/>
      <c r="AC53" s="6"/>
      <c r="AE53" s="2"/>
      <c r="AJ53" s="2"/>
      <c r="AM53" s="2"/>
      <c r="AR53" s="2"/>
      <c r="AU53" s="2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1:155" x14ac:dyDescent="0.25">
      <c r="A54" s="6"/>
      <c r="F54" s="6"/>
      <c r="G54" s="2"/>
      <c r="H54" s="2"/>
      <c r="I54" s="2"/>
      <c r="J54" s="2"/>
      <c r="K54" s="2"/>
      <c r="L54" s="2"/>
      <c r="N54" s="2"/>
      <c r="O54" s="2"/>
      <c r="P54" s="2"/>
      <c r="R54" s="6"/>
      <c r="S54" s="2"/>
      <c r="U54" s="6"/>
      <c r="X54" s="2"/>
      <c r="Z54" s="6"/>
      <c r="AC54" s="6"/>
      <c r="AE54" s="2"/>
      <c r="AJ54" s="2"/>
      <c r="AM54" s="2"/>
      <c r="AR54" s="2"/>
      <c r="AU54" s="2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1:155" x14ac:dyDescent="0.25">
      <c r="A55" s="6"/>
      <c r="F55" s="6"/>
      <c r="G55" s="2"/>
      <c r="H55" s="2"/>
      <c r="I55" s="2"/>
      <c r="J55" s="2"/>
      <c r="K55" s="2"/>
      <c r="L55" s="2"/>
      <c r="N55" s="2"/>
      <c r="O55" s="2"/>
      <c r="P55" s="2"/>
      <c r="R55" s="6"/>
      <c r="S55" s="2"/>
      <c r="U55" s="6"/>
      <c r="X55" s="2"/>
      <c r="Z55" s="6"/>
      <c r="AC55" s="6"/>
      <c r="AE55" s="2"/>
      <c r="AJ55" s="2"/>
      <c r="AM55" s="2"/>
      <c r="AR55" s="2"/>
      <c r="AU55" s="2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1:155" x14ac:dyDescent="0.25">
      <c r="A56" s="6"/>
      <c r="F56" s="6"/>
      <c r="G56" s="2"/>
      <c r="H56" s="2"/>
      <c r="I56" s="2"/>
      <c r="J56" s="2"/>
      <c r="K56" s="2"/>
      <c r="L56" s="2"/>
      <c r="N56" s="2"/>
      <c r="O56" s="2"/>
      <c r="P56" s="2"/>
      <c r="R56" s="6"/>
      <c r="S56" s="2"/>
      <c r="U56" s="6"/>
      <c r="X56" s="2"/>
      <c r="Z56" s="6"/>
      <c r="AC56" s="6"/>
      <c r="AE56" s="2"/>
      <c r="AJ56" s="2"/>
      <c r="AM56" s="2"/>
      <c r="AR56" s="2"/>
      <c r="AU56" s="2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1:155" x14ac:dyDescent="0.25">
      <c r="A57" s="6"/>
      <c r="F57" s="6"/>
      <c r="G57" s="2"/>
      <c r="H57" s="2"/>
      <c r="I57" s="2"/>
      <c r="J57" s="2"/>
      <c r="K57" s="2"/>
      <c r="L57" s="2"/>
      <c r="N57" s="2"/>
      <c r="O57" s="2"/>
      <c r="P57" s="2"/>
      <c r="R57" s="6"/>
      <c r="S57" s="2"/>
      <c r="U57" s="6"/>
      <c r="X57" s="2"/>
      <c r="Z57" s="6"/>
      <c r="AC57" s="6"/>
      <c r="AE57" s="2"/>
      <c r="AJ57" s="2"/>
      <c r="AM57" s="2"/>
      <c r="AR57" s="2"/>
      <c r="AU57" s="2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1:155" x14ac:dyDescent="0.25">
      <c r="A58" s="6"/>
      <c r="F58" s="6"/>
      <c r="G58" s="2"/>
      <c r="H58" s="2"/>
      <c r="I58" s="2"/>
      <c r="J58" s="2"/>
      <c r="K58" s="2"/>
      <c r="L58" s="2"/>
      <c r="N58" s="2"/>
      <c r="O58" s="2"/>
      <c r="P58" s="2"/>
      <c r="R58" s="6"/>
      <c r="S58" s="2"/>
      <c r="U58" s="6"/>
      <c r="X58" s="2"/>
      <c r="Z58" s="6"/>
      <c r="AC58" s="6"/>
      <c r="AE58" s="2"/>
      <c r="AJ58" s="2"/>
      <c r="AM58" s="2"/>
      <c r="AR58" s="2"/>
      <c r="AU58" s="2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1:155" x14ac:dyDescent="0.25">
      <c r="A59" s="6"/>
      <c r="F59" s="6"/>
      <c r="G59" s="2"/>
      <c r="H59" s="2"/>
      <c r="I59" s="2"/>
      <c r="J59" s="2"/>
      <c r="K59" s="2"/>
      <c r="L59" s="2"/>
      <c r="N59" s="2"/>
      <c r="O59" s="2"/>
      <c r="P59" s="2"/>
      <c r="R59" s="6"/>
      <c r="S59" s="2"/>
      <c r="U59" s="6"/>
      <c r="X59" s="2"/>
      <c r="Z59" s="6"/>
      <c r="AC59" s="6"/>
      <c r="AE59" s="2"/>
      <c r="AJ59" s="2"/>
      <c r="AM59" s="2"/>
      <c r="AR59" s="2"/>
      <c r="AU59" s="2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1:155" x14ac:dyDescent="0.25">
      <c r="A60" s="6"/>
      <c r="F60" s="6"/>
      <c r="G60" s="2"/>
      <c r="H60" s="2"/>
      <c r="I60" s="2"/>
      <c r="J60" s="2"/>
      <c r="K60" s="2"/>
      <c r="L60" s="2"/>
      <c r="N60" s="2"/>
      <c r="O60" s="2"/>
      <c r="P60" s="2"/>
      <c r="R60" s="6"/>
      <c r="S60" s="2"/>
      <c r="U60" s="6"/>
      <c r="X60" s="2"/>
      <c r="Z60" s="6"/>
      <c r="AC60" s="6"/>
      <c r="AE60" s="2"/>
      <c r="AJ60" s="2"/>
      <c r="AM60" s="2"/>
      <c r="AR60" s="2"/>
      <c r="AU60" s="2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1:155" x14ac:dyDescent="0.25">
      <c r="A61" s="6"/>
      <c r="F61" s="6"/>
      <c r="G61" s="2"/>
      <c r="H61" s="2"/>
      <c r="I61" s="2"/>
      <c r="J61" s="2"/>
      <c r="K61" s="2"/>
      <c r="L61" s="2"/>
      <c r="N61" s="2"/>
      <c r="O61" s="2"/>
      <c r="P61" s="2"/>
      <c r="R61" s="6"/>
      <c r="S61" s="2"/>
      <c r="U61" s="6"/>
      <c r="X61" s="2"/>
      <c r="Z61" s="6"/>
      <c r="AC61" s="6"/>
      <c r="AE61" s="2"/>
      <c r="AJ61" s="2"/>
      <c r="AM61" s="2"/>
      <c r="AR61" s="2"/>
      <c r="AU61" s="2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1:155" x14ac:dyDescent="0.25">
      <c r="A62" s="6"/>
      <c r="F62" s="6"/>
      <c r="G62" s="2"/>
      <c r="H62" s="2"/>
      <c r="I62" s="2"/>
      <c r="J62" s="2"/>
      <c r="K62" s="2"/>
      <c r="L62" s="2"/>
      <c r="N62" s="2"/>
      <c r="O62" s="2"/>
      <c r="P62" s="2"/>
      <c r="R62" s="6"/>
      <c r="S62" s="2"/>
      <c r="U62" s="6"/>
      <c r="X62" s="2"/>
      <c r="Z62" s="6"/>
      <c r="AC62" s="6"/>
      <c r="AE62" s="2"/>
      <c r="AJ62" s="2"/>
      <c r="AM62" s="2"/>
      <c r="AR62" s="2"/>
      <c r="AU62" s="2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1:155" x14ac:dyDescent="0.25">
      <c r="A63" s="6"/>
      <c r="F63" s="6"/>
      <c r="G63" s="2"/>
      <c r="H63" s="2"/>
      <c r="I63" s="2"/>
      <c r="J63" s="2"/>
      <c r="K63" s="2"/>
      <c r="L63" s="2"/>
      <c r="N63" s="2"/>
      <c r="O63" s="2"/>
      <c r="P63" s="2"/>
      <c r="R63" s="6"/>
      <c r="S63" s="2"/>
      <c r="U63" s="6"/>
      <c r="X63" s="2"/>
      <c r="Z63" s="6"/>
      <c r="AC63" s="6"/>
      <c r="AE63" s="2"/>
      <c r="AJ63" s="2"/>
      <c r="AM63" s="2"/>
      <c r="AR63" s="2"/>
      <c r="AU63" s="2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1:155" x14ac:dyDescent="0.25">
      <c r="A64" s="6"/>
      <c r="F64" s="6"/>
      <c r="G64" s="2"/>
      <c r="H64" s="2"/>
      <c r="I64" s="2"/>
      <c r="J64" s="2"/>
      <c r="K64" s="2"/>
      <c r="L64" s="2"/>
      <c r="N64" s="2"/>
      <c r="O64" s="2"/>
      <c r="P64" s="2"/>
      <c r="R64" s="6"/>
      <c r="S64" s="2"/>
      <c r="U64" s="6"/>
      <c r="X64" s="2"/>
      <c r="Z64" s="6"/>
      <c r="AC64" s="6"/>
      <c r="AE64" s="2"/>
      <c r="AJ64" s="2"/>
      <c r="AM64" s="2"/>
      <c r="AR64" s="2"/>
      <c r="AU64" s="2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1:155" x14ac:dyDescent="0.25">
      <c r="A65" s="6"/>
      <c r="F65" s="6"/>
      <c r="G65" s="2"/>
      <c r="H65" s="2"/>
      <c r="I65" s="2"/>
      <c r="J65" s="2"/>
      <c r="K65" s="2"/>
      <c r="L65" s="2"/>
      <c r="N65" s="2"/>
      <c r="O65" s="2"/>
      <c r="P65" s="2"/>
      <c r="R65" s="6"/>
      <c r="S65" s="2"/>
      <c r="U65" s="6"/>
      <c r="X65" s="2"/>
      <c r="Z65" s="6"/>
      <c r="AC65" s="6"/>
      <c r="AE65" s="2"/>
      <c r="AJ65" s="2"/>
      <c r="AM65" s="2"/>
      <c r="AR65" s="2"/>
      <c r="AU65" s="2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1:155" x14ac:dyDescent="0.25">
      <c r="A66" s="6"/>
      <c r="F66" s="6"/>
      <c r="G66" s="2"/>
      <c r="H66" s="2"/>
      <c r="I66" s="2"/>
      <c r="J66" s="2"/>
      <c r="K66" s="2"/>
      <c r="L66" s="2"/>
      <c r="N66" s="2"/>
      <c r="O66" s="2"/>
      <c r="P66" s="2"/>
      <c r="R66" s="6"/>
      <c r="S66" s="2"/>
      <c r="U66" s="6"/>
      <c r="X66" s="2"/>
      <c r="Z66" s="6"/>
      <c r="AC66" s="6"/>
      <c r="AE66" s="2"/>
      <c r="AJ66" s="2"/>
      <c r="AM66" s="2"/>
      <c r="AR66" s="2"/>
      <c r="AU66" s="2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1:155" x14ac:dyDescent="0.25">
      <c r="A67" s="6"/>
      <c r="F67" s="6"/>
      <c r="G67" s="2"/>
      <c r="H67" s="2"/>
      <c r="I67" s="2"/>
      <c r="J67" s="2"/>
      <c r="K67" s="2"/>
      <c r="L67" s="2"/>
      <c r="N67" s="2"/>
      <c r="O67" s="2"/>
      <c r="P67" s="2"/>
      <c r="R67" s="6"/>
      <c r="S67" s="2"/>
      <c r="U67" s="6"/>
      <c r="X67" s="2"/>
      <c r="Z67" s="6"/>
      <c r="AC67" s="6"/>
      <c r="AE67" s="2"/>
      <c r="AJ67" s="2"/>
      <c r="AM67" s="2"/>
      <c r="AR67" s="2"/>
      <c r="AU67" s="2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1:155" x14ac:dyDescent="0.25">
      <c r="A68" s="6"/>
      <c r="F68" s="6"/>
      <c r="G68" s="2"/>
      <c r="H68" s="2"/>
      <c r="I68" s="2"/>
      <c r="J68" s="2"/>
      <c r="K68" s="2"/>
      <c r="L68" s="2"/>
      <c r="N68" s="2"/>
      <c r="O68" s="2"/>
      <c r="P68" s="2"/>
      <c r="R68" s="6"/>
      <c r="S68" s="2"/>
      <c r="U68" s="6"/>
      <c r="X68" s="2"/>
      <c r="Z68" s="6"/>
      <c r="AC68" s="6"/>
      <c r="AE68" s="2"/>
      <c r="AJ68" s="2"/>
      <c r="AM68" s="2"/>
      <c r="AR68" s="2"/>
      <c r="AU68" s="2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1:155" x14ac:dyDescent="0.25">
      <c r="A69" s="6"/>
      <c r="F69" s="6"/>
      <c r="G69" s="2"/>
      <c r="H69" s="2"/>
      <c r="I69" s="2"/>
      <c r="J69" s="2"/>
      <c r="K69" s="2"/>
      <c r="L69" s="2"/>
      <c r="N69" s="2"/>
      <c r="O69" s="2"/>
      <c r="P69" s="2"/>
      <c r="R69" s="6"/>
      <c r="S69" s="2"/>
      <c r="U69" s="6"/>
      <c r="X69" s="2"/>
      <c r="Z69" s="6"/>
      <c r="AC69" s="6"/>
      <c r="AE69" s="2"/>
      <c r="AJ69" s="2"/>
      <c r="AM69" s="2"/>
      <c r="AR69" s="2"/>
      <c r="AU69" s="2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1:155" x14ac:dyDescent="0.25">
      <c r="A70" s="6"/>
      <c r="F70" s="6"/>
      <c r="G70" s="2"/>
      <c r="H70" s="2"/>
      <c r="I70" s="2"/>
      <c r="J70" s="2"/>
      <c r="K70" s="2"/>
      <c r="L70" s="2"/>
      <c r="N70" s="2"/>
      <c r="O70" s="2"/>
      <c r="P70" s="2"/>
      <c r="R70" s="6"/>
      <c r="S70" s="2"/>
      <c r="U70" s="6"/>
      <c r="X70" s="2"/>
      <c r="Z70" s="6"/>
      <c r="AC70" s="6"/>
      <c r="AE70" s="2"/>
      <c r="AJ70" s="2"/>
      <c r="AM70" s="2"/>
      <c r="AR70" s="2"/>
      <c r="AU70" s="2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1:155" x14ac:dyDescent="0.25">
      <c r="A71" s="6"/>
      <c r="F71" s="6"/>
      <c r="G71" s="2"/>
      <c r="H71" s="2"/>
      <c r="I71" s="2"/>
      <c r="J71" s="2"/>
      <c r="K71" s="2"/>
      <c r="L71" s="2"/>
      <c r="N71" s="2"/>
      <c r="O71" s="2"/>
      <c r="P71" s="2"/>
      <c r="R71" s="6"/>
      <c r="S71" s="2"/>
      <c r="U71" s="6"/>
      <c r="X71" s="2"/>
      <c r="Z71" s="6"/>
      <c r="AC71" s="6"/>
      <c r="AE71" s="2"/>
      <c r="AJ71" s="2"/>
      <c r="AM71" s="2"/>
      <c r="AR71" s="2"/>
      <c r="AU71" s="2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1:155" x14ac:dyDescent="0.25">
      <c r="A72" s="6"/>
      <c r="F72" s="6"/>
      <c r="G72" s="2"/>
      <c r="H72" s="2"/>
      <c r="I72" s="2"/>
      <c r="J72" s="2"/>
      <c r="K72" s="2"/>
      <c r="L72" s="2"/>
      <c r="N72" s="2"/>
      <c r="O72" s="2"/>
      <c r="P72" s="2"/>
      <c r="R72" s="6"/>
      <c r="S72" s="2"/>
      <c r="U72" s="6"/>
      <c r="X72" s="2"/>
      <c r="Z72" s="6"/>
      <c r="AC72" s="6"/>
      <c r="AE72" s="2"/>
      <c r="AJ72" s="2"/>
      <c r="AM72" s="2"/>
      <c r="AR72" s="2"/>
      <c r="AU72" s="2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1:155" x14ac:dyDescent="0.25">
      <c r="A73" s="6"/>
      <c r="F73" s="6"/>
      <c r="G73" s="2"/>
      <c r="H73" s="2"/>
      <c r="I73" s="2"/>
      <c r="J73" s="2"/>
      <c r="K73" s="2"/>
      <c r="L73" s="2"/>
      <c r="N73" s="2"/>
      <c r="O73" s="2"/>
      <c r="P73" s="2"/>
      <c r="R73" s="6"/>
      <c r="S73" s="2"/>
      <c r="U73" s="6"/>
      <c r="X73" s="2"/>
      <c r="Z73" s="6"/>
      <c r="AC73" s="6"/>
      <c r="AE73" s="2"/>
      <c r="AJ73" s="2"/>
      <c r="AM73" s="2"/>
      <c r="AR73" s="2"/>
      <c r="AU73" s="2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1:155" x14ac:dyDescent="0.25">
      <c r="A74" s="6"/>
      <c r="F74" s="6"/>
      <c r="G74" s="2"/>
      <c r="H74" s="2"/>
      <c r="I74" s="2"/>
      <c r="J74" s="2"/>
      <c r="K74" s="2"/>
      <c r="L74" s="2"/>
      <c r="N74" s="2"/>
      <c r="O74" s="2"/>
      <c r="P74" s="2"/>
      <c r="R74" s="6"/>
      <c r="S74" s="2"/>
      <c r="U74" s="6"/>
      <c r="X74" s="2"/>
      <c r="Z74" s="6"/>
      <c r="AC74" s="6"/>
      <c r="AE74" s="2"/>
      <c r="AJ74" s="2"/>
      <c r="AM74" s="2"/>
      <c r="AR74" s="2"/>
      <c r="AU74" s="2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1:155" x14ac:dyDescent="0.25">
      <c r="A75" s="6"/>
      <c r="F75" s="6"/>
      <c r="G75" s="2"/>
      <c r="H75" s="2"/>
      <c r="I75" s="2"/>
      <c r="J75" s="2"/>
      <c r="K75" s="2"/>
      <c r="L75" s="2"/>
      <c r="N75" s="2"/>
      <c r="O75" s="2"/>
      <c r="P75" s="2"/>
      <c r="R75" s="6"/>
      <c r="S75" s="2"/>
      <c r="U75" s="6"/>
      <c r="X75" s="2"/>
      <c r="Z75" s="6"/>
      <c r="AC75" s="6"/>
      <c r="AE75" s="2"/>
      <c r="AJ75" s="2"/>
      <c r="AM75" s="2"/>
      <c r="AR75" s="2"/>
      <c r="AU75" s="2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1:155" x14ac:dyDescent="0.25">
      <c r="A76" s="6"/>
      <c r="F76" s="6"/>
      <c r="G76" s="2"/>
      <c r="H76" s="2"/>
      <c r="I76" s="2"/>
      <c r="J76" s="2"/>
      <c r="K76" s="2"/>
      <c r="L76" s="2"/>
      <c r="N76" s="2"/>
      <c r="O76" s="2"/>
      <c r="P76" s="2"/>
      <c r="R76" s="6"/>
      <c r="S76" s="2"/>
      <c r="U76" s="6"/>
      <c r="X76" s="2"/>
      <c r="Z76" s="6"/>
      <c r="AC76" s="6"/>
      <c r="AE76" s="2"/>
      <c r="AJ76" s="2"/>
      <c r="AM76" s="2"/>
      <c r="AR76" s="2"/>
      <c r="AU76" s="2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1:155" x14ac:dyDescent="0.25">
      <c r="A77" s="6"/>
      <c r="F77" s="6"/>
      <c r="G77" s="2"/>
      <c r="H77" s="2"/>
      <c r="I77" s="2"/>
      <c r="J77" s="2"/>
      <c r="K77" s="2"/>
      <c r="L77" s="2"/>
      <c r="N77" s="2"/>
      <c r="O77" s="2"/>
      <c r="P77" s="2"/>
      <c r="R77" s="6"/>
      <c r="S77" s="2"/>
      <c r="U77" s="6"/>
      <c r="X77" s="2"/>
      <c r="Z77" s="6"/>
      <c r="AC77" s="6"/>
      <c r="AE77" s="2"/>
      <c r="AJ77" s="2"/>
      <c r="AM77" s="2"/>
      <c r="AR77" s="2"/>
      <c r="AU77" s="2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1:155" x14ac:dyDescent="0.25">
      <c r="A78" s="6"/>
      <c r="F78" s="6"/>
      <c r="G78" s="2"/>
      <c r="H78" s="2"/>
      <c r="I78" s="2"/>
      <c r="J78" s="2"/>
      <c r="K78" s="2"/>
      <c r="L78" s="2"/>
      <c r="N78" s="2"/>
      <c r="O78" s="2"/>
      <c r="P78" s="2"/>
      <c r="R78" s="6"/>
      <c r="S78" s="2"/>
      <c r="U78" s="6"/>
      <c r="X78" s="2"/>
      <c r="Z78" s="6"/>
      <c r="AC78" s="6"/>
      <c r="AE78" s="2"/>
      <c r="AJ78" s="2"/>
      <c r="AM78" s="2"/>
      <c r="AR78" s="2"/>
      <c r="AU78" s="2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1:155" x14ac:dyDescent="0.25">
      <c r="A79" s="6"/>
      <c r="F79" s="6"/>
      <c r="G79" s="2"/>
      <c r="H79" s="2"/>
      <c r="I79" s="2"/>
      <c r="J79" s="2"/>
      <c r="K79" s="2"/>
      <c r="L79" s="2"/>
      <c r="N79" s="2"/>
      <c r="O79" s="2"/>
      <c r="P79" s="2"/>
      <c r="R79" s="6"/>
      <c r="S79" s="2"/>
      <c r="U79" s="6"/>
      <c r="X79" s="2"/>
      <c r="Z79" s="6"/>
      <c r="AC79" s="6"/>
      <c r="AE79" s="2"/>
      <c r="AJ79" s="2"/>
      <c r="AM79" s="2"/>
      <c r="AR79" s="2"/>
      <c r="AU79" s="2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1:155" x14ac:dyDescent="0.25">
      <c r="A80" s="6"/>
      <c r="F80" s="6"/>
      <c r="G80" s="2"/>
      <c r="H80" s="2"/>
      <c r="I80" s="2"/>
      <c r="J80" s="2"/>
      <c r="K80" s="2"/>
      <c r="L80" s="2"/>
      <c r="N80" s="2"/>
      <c r="O80" s="2"/>
      <c r="P80" s="2"/>
      <c r="R80" s="6"/>
      <c r="S80" s="2"/>
      <c r="U80" s="6"/>
      <c r="X80" s="2"/>
      <c r="Z80" s="6"/>
      <c r="AC80" s="6"/>
      <c r="AE80" s="2"/>
      <c r="AJ80" s="2"/>
      <c r="AM80" s="2"/>
      <c r="AR80" s="2"/>
      <c r="AU80" s="2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1:155" x14ac:dyDescent="0.25">
      <c r="A81" s="6"/>
      <c r="F81" s="6"/>
      <c r="G81" s="2"/>
      <c r="H81" s="2"/>
      <c r="I81" s="2"/>
      <c r="J81" s="2"/>
      <c r="K81" s="2"/>
      <c r="L81" s="2"/>
      <c r="N81" s="2"/>
      <c r="O81" s="2"/>
      <c r="P81" s="2"/>
      <c r="R81" s="6"/>
      <c r="S81" s="2"/>
      <c r="U81" s="6"/>
      <c r="X81" s="2"/>
      <c r="Z81" s="6"/>
      <c r="AC81" s="6"/>
      <c r="AE81" s="2"/>
      <c r="AJ81" s="2"/>
      <c r="AM81" s="2"/>
      <c r="AR81" s="2"/>
      <c r="AU81" s="2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1:155" x14ac:dyDescent="0.25">
      <c r="A82" s="6"/>
      <c r="F82" s="6"/>
      <c r="G82" s="2"/>
      <c r="H82" s="2"/>
      <c r="I82" s="2"/>
      <c r="J82" s="2"/>
      <c r="K82" s="2"/>
      <c r="L82" s="2"/>
      <c r="N82" s="2"/>
      <c r="O82" s="2"/>
      <c r="P82" s="2"/>
      <c r="R82" s="6"/>
      <c r="S82" s="2"/>
      <c r="U82" s="6"/>
      <c r="X82" s="2"/>
      <c r="Z82" s="6"/>
      <c r="AC82" s="6"/>
      <c r="AE82" s="2"/>
      <c r="AJ82" s="2"/>
      <c r="AM82" s="2"/>
      <c r="AR82" s="2"/>
      <c r="AU82" s="2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1:155" x14ac:dyDescent="0.25">
      <c r="A83" s="6"/>
      <c r="F83" s="6"/>
      <c r="G83" s="2"/>
      <c r="H83" s="2"/>
      <c r="I83" s="2"/>
      <c r="J83" s="2"/>
      <c r="K83" s="2"/>
      <c r="L83" s="2"/>
      <c r="N83" s="2"/>
      <c r="O83" s="2"/>
      <c r="P83" s="2"/>
      <c r="R83" s="6"/>
      <c r="S83" s="2"/>
      <c r="U83" s="6"/>
      <c r="X83" s="2"/>
      <c r="Z83" s="6"/>
      <c r="AC83" s="6"/>
      <c r="AE83" s="2"/>
      <c r="AJ83" s="2"/>
      <c r="AM83" s="2"/>
      <c r="AR83" s="2"/>
      <c r="AU83" s="2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1:155" x14ac:dyDescent="0.25">
      <c r="A84" s="6"/>
      <c r="F84" s="6"/>
      <c r="G84" s="2"/>
      <c r="H84" s="2"/>
      <c r="I84" s="2"/>
      <c r="J84" s="2"/>
      <c r="K84" s="2"/>
      <c r="L84" s="2"/>
      <c r="N84" s="2"/>
      <c r="O84" s="2"/>
      <c r="P84" s="2"/>
      <c r="R84" s="6"/>
      <c r="S84" s="2"/>
      <c r="U84" s="6"/>
      <c r="X84" s="2"/>
      <c r="Z84" s="6"/>
      <c r="AC84" s="6"/>
      <c r="AE84" s="2"/>
      <c r="AJ84" s="2"/>
      <c r="AM84" s="2"/>
      <c r="AR84" s="2"/>
      <c r="AU84" s="2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1:155" x14ac:dyDescent="0.25">
      <c r="A85" s="6"/>
      <c r="F85" s="6"/>
      <c r="G85" s="2"/>
      <c r="H85" s="2"/>
      <c r="I85" s="2"/>
      <c r="J85" s="2"/>
      <c r="K85" s="2"/>
      <c r="L85" s="2"/>
      <c r="N85" s="2"/>
      <c r="O85" s="2"/>
      <c r="P85" s="2"/>
      <c r="R85" s="6"/>
      <c r="S85" s="2"/>
      <c r="U85" s="6"/>
      <c r="X85" s="2"/>
      <c r="Z85" s="6"/>
      <c r="AC85" s="6"/>
      <c r="AE85" s="2"/>
      <c r="AJ85" s="2"/>
      <c r="AM85" s="2"/>
      <c r="AR85" s="2"/>
      <c r="AU85" s="2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1:155" x14ac:dyDescent="0.25">
      <c r="A86" s="6"/>
      <c r="F86" s="6"/>
      <c r="G86" s="2"/>
      <c r="H86" s="2"/>
      <c r="I86" s="2"/>
      <c r="J86" s="2"/>
      <c r="K86" s="2"/>
      <c r="L86" s="2"/>
      <c r="N86" s="2"/>
      <c r="O86" s="2"/>
      <c r="P86" s="2"/>
      <c r="R86" s="6"/>
      <c r="S86" s="2"/>
      <c r="U86" s="6"/>
      <c r="X86" s="2"/>
      <c r="Z86" s="6"/>
      <c r="AC86" s="6"/>
      <c r="AE86" s="2"/>
      <c r="AJ86" s="2"/>
      <c r="AM86" s="2"/>
      <c r="AR86" s="2"/>
      <c r="AU86" s="2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1:155" x14ac:dyDescent="0.25">
      <c r="A87" s="6"/>
      <c r="F87" s="6"/>
      <c r="G87" s="2"/>
      <c r="H87" s="2"/>
      <c r="I87" s="2"/>
      <c r="J87" s="2"/>
      <c r="K87" s="2"/>
      <c r="L87" s="2"/>
      <c r="N87" s="2"/>
      <c r="O87" s="2"/>
      <c r="P87" s="2"/>
      <c r="R87" s="6"/>
      <c r="S87" s="2"/>
      <c r="U87" s="6"/>
      <c r="X87" s="2"/>
      <c r="Z87" s="6"/>
      <c r="AC87" s="6"/>
      <c r="AE87" s="2"/>
      <c r="AJ87" s="2"/>
      <c r="AM87" s="2"/>
      <c r="AR87" s="2"/>
      <c r="AU87" s="2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1:155" x14ac:dyDescent="0.25">
      <c r="A88" s="6"/>
      <c r="F88" s="6"/>
      <c r="G88" s="2"/>
      <c r="H88" s="2"/>
      <c r="I88" s="2"/>
      <c r="J88" s="2"/>
      <c r="K88" s="2"/>
      <c r="L88" s="2"/>
      <c r="N88" s="2"/>
      <c r="O88" s="2"/>
      <c r="P88" s="2"/>
      <c r="R88" s="6"/>
      <c r="S88" s="2"/>
      <c r="U88" s="6"/>
      <c r="X88" s="2"/>
      <c r="Z88" s="6"/>
      <c r="AC88" s="6"/>
      <c r="AE88" s="2"/>
      <c r="AJ88" s="2"/>
      <c r="AM88" s="2"/>
      <c r="AR88" s="2"/>
      <c r="AU88" s="2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1:155" x14ac:dyDescent="0.25">
      <c r="A89" s="6"/>
      <c r="F89" s="6"/>
      <c r="G89" s="2"/>
      <c r="H89" s="2"/>
      <c r="I89" s="2"/>
      <c r="J89" s="2"/>
      <c r="K89" s="2"/>
      <c r="L89" s="2"/>
      <c r="N89" s="2"/>
      <c r="O89" s="2"/>
      <c r="P89" s="2"/>
      <c r="R89" s="6"/>
      <c r="S89" s="2"/>
      <c r="U89" s="6"/>
      <c r="X89" s="2"/>
      <c r="Z89" s="6"/>
      <c r="AC89" s="6"/>
      <c r="AE89" s="2"/>
      <c r="AJ89" s="2"/>
      <c r="AM89" s="2"/>
      <c r="AR89" s="2"/>
      <c r="AU89" s="2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1:155" x14ac:dyDescent="0.25">
      <c r="A90" s="6"/>
      <c r="F90" s="6"/>
      <c r="G90" s="2"/>
      <c r="H90" s="2"/>
      <c r="I90" s="2"/>
      <c r="J90" s="2"/>
      <c r="K90" s="2"/>
      <c r="L90" s="2"/>
      <c r="N90" s="2"/>
      <c r="O90" s="2"/>
      <c r="P90" s="2"/>
      <c r="R90" s="6"/>
      <c r="S90" s="2"/>
      <c r="U90" s="6"/>
      <c r="X90" s="2"/>
      <c r="Z90" s="6"/>
      <c r="AC90" s="6"/>
      <c r="AE90" s="2"/>
      <c r="AJ90" s="2"/>
      <c r="AM90" s="2"/>
      <c r="AR90" s="2"/>
      <c r="AU90" s="2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1:155" x14ac:dyDescent="0.25">
      <c r="A91" s="6"/>
      <c r="F91" s="6"/>
      <c r="G91" s="2"/>
      <c r="H91" s="2"/>
      <c r="I91" s="2"/>
      <c r="J91" s="2"/>
      <c r="K91" s="2"/>
      <c r="L91" s="2"/>
      <c r="N91" s="2"/>
      <c r="O91" s="2"/>
      <c r="P91" s="2"/>
      <c r="R91" s="6"/>
      <c r="S91" s="2"/>
      <c r="U91" s="6"/>
      <c r="X91" s="2"/>
      <c r="Z91" s="6"/>
      <c r="AC91" s="6"/>
      <c r="AE91" s="2"/>
      <c r="AJ91" s="2"/>
      <c r="AM91" s="2"/>
      <c r="AR91" s="2"/>
      <c r="AU91" s="2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1:155" x14ac:dyDescent="0.25">
      <c r="A92" s="6"/>
      <c r="F92" s="6"/>
      <c r="G92" s="2"/>
      <c r="H92" s="2"/>
      <c r="I92" s="2"/>
      <c r="J92" s="2"/>
      <c r="K92" s="2"/>
      <c r="L92" s="2"/>
      <c r="N92" s="2"/>
      <c r="O92" s="2"/>
      <c r="P92" s="2"/>
      <c r="R92" s="6"/>
      <c r="S92" s="2"/>
      <c r="U92" s="6"/>
      <c r="X92" s="2"/>
      <c r="Z92" s="6"/>
      <c r="AC92" s="6"/>
      <c r="AE92" s="2"/>
      <c r="AJ92" s="2"/>
      <c r="AM92" s="2"/>
      <c r="AR92" s="2"/>
      <c r="AU92" s="2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1:155" x14ac:dyDescent="0.25">
      <c r="A93" s="6"/>
      <c r="F93" s="6"/>
      <c r="G93" s="2"/>
      <c r="H93" s="2"/>
      <c r="I93" s="2"/>
      <c r="J93" s="2"/>
      <c r="K93" s="2"/>
      <c r="L93" s="2"/>
      <c r="N93" s="2"/>
      <c r="O93" s="2"/>
      <c r="P93" s="2"/>
      <c r="R93" s="6"/>
      <c r="S93" s="2"/>
      <c r="U93" s="6"/>
      <c r="X93" s="2"/>
      <c r="Z93" s="6"/>
      <c r="AC93" s="6"/>
      <c r="AE93" s="2"/>
      <c r="AJ93" s="2"/>
      <c r="AM93" s="2"/>
      <c r="AR93" s="2"/>
      <c r="AU93" s="2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1:155" x14ac:dyDescent="0.25">
      <c r="A94" s="6"/>
      <c r="F94" s="6"/>
      <c r="G94" s="2"/>
      <c r="H94" s="2"/>
      <c r="I94" s="2"/>
      <c r="J94" s="2"/>
      <c r="K94" s="2"/>
      <c r="L94" s="2"/>
      <c r="N94" s="2"/>
      <c r="O94" s="2"/>
      <c r="P94" s="2"/>
      <c r="R94" s="6"/>
      <c r="S94" s="2"/>
      <c r="U94" s="6"/>
      <c r="X94" s="2"/>
      <c r="Z94" s="6"/>
      <c r="AC94" s="6"/>
      <c r="AE94" s="2"/>
      <c r="AJ94" s="2"/>
      <c r="AM94" s="2"/>
      <c r="AR94" s="2"/>
      <c r="AU94" s="2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1:155" x14ac:dyDescent="0.25">
      <c r="A95" s="6"/>
      <c r="F95" s="6"/>
      <c r="G95" s="2"/>
      <c r="H95" s="2"/>
      <c r="I95" s="2"/>
      <c r="J95" s="2"/>
      <c r="K95" s="2"/>
      <c r="L95" s="2"/>
      <c r="N95" s="2"/>
      <c r="O95" s="2"/>
      <c r="P95" s="2"/>
      <c r="R95" s="6"/>
      <c r="S95" s="2"/>
      <c r="U95" s="6"/>
      <c r="X95" s="2"/>
      <c r="Z95" s="6"/>
      <c r="AC95" s="6"/>
      <c r="AE95" s="2"/>
      <c r="AJ95" s="2"/>
      <c r="AM95" s="2"/>
      <c r="AR95" s="2"/>
      <c r="AU95" s="2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1:155" x14ac:dyDescent="0.25">
      <c r="A96" s="6"/>
      <c r="F96" s="6"/>
      <c r="G96" s="2"/>
      <c r="H96" s="2"/>
      <c r="I96" s="2"/>
      <c r="J96" s="2"/>
      <c r="K96" s="2"/>
      <c r="L96" s="2"/>
      <c r="N96" s="2"/>
      <c r="O96" s="2"/>
      <c r="P96" s="2"/>
      <c r="R96" s="6"/>
      <c r="S96" s="2"/>
      <c r="U96" s="6"/>
      <c r="X96" s="2"/>
      <c r="Z96" s="6"/>
      <c r="AC96" s="6"/>
      <c r="AE96" s="2"/>
      <c r="AJ96" s="2"/>
      <c r="AM96" s="2"/>
      <c r="AR96" s="2"/>
      <c r="AU96" s="2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1:155" x14ac:dyDescent="0.25">
      <c r="A97" s="6"/>
      <c r="F97" s="6"/>
      <c r="G97" s="2"/>
      <c r="H97" s="2"/>
      <c r="I97" s="2"/>
      <c r="J97" s="2"/>
      <c r="K97" s="2"/>
      <c r="L97" s="2"/>
      <c r="N97" s="2"/>
      <c r="O97" s="2"/>
      <c r="P97" s="2"/>
      <c r="R97" s="6"/>
      <c r="S97" s="2"/>
      <c r="U97" s="6"/>
      <c r="X97" s="2"/>
      <c r="Z97" s="6"/>
      <c r="AC97" s="6"/>
      <c r="AE97" s="2"/>
      <c r="AJ97" s="2"/>
      <c r="AM97" s="2"/>
      <c r="AR97" s="2"/>
      <c r="AU97" s="2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1:155" x14ac:dyDescent="0.25">
      <c r="A98" s="6"/>
      <c r="F98" s="6"/>
      <c r="G98" s="2"/>
      <c r="H98" s="2"/>
      <c r="I98" s="2"/>
      <c r="J98" s="2"/>
      <c r="K98" s="2"/>
      <c r="L98" s="2"/>
      <c r="N98" s="2"/>
      <c r="O98" s="2"/>
      <c r="P98" s="2"/>
      <c r="R98" s="6"/>
      <c r="S98" s="2"/>
      <c r="U98" s="6"/>
      <c r="X98" s="2"/>
      <c r="Z98" s="6"/>
      <c r="AC98" s="6"/>
      <c r="AE98" s="2"/>
      <c r="AJ98" s="2"/>
      <c r="AM98" s="2"/>
      <c r="AR98" s="2"/>
      <c r="AU98" s="2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1:155" x14ac:dyDescent="0.25">
      <c r="A99" s="6"/>
      <c r="F99" s="6"/>
      <c r="G99" s="2"/>
      <c r="H99" s="2"/>
      <c r="I99" s="2"/>
      <c r="J99" s="2"/>
      <c r="K99" s="2"/>
      <c r="L99" s="2"/>
      <c r="N99" s="2"/>
      <c r="O99" s="2"/>
      <c r="P99" s="2"/>
      <c r="R99" s="6"/>
      <c r="S99" s="2"/>
      <c r="U99" s="6"/>
      <c r="X99" s="2"/>
      <c r="Z99" s="6"/>
      <c r="AC99" s="6"/>
      <c r="AE99" s="2"/>
      <c r="AJ99" s="2"/>
      <c r="AM99" s="2"/>
      <c r="AR99" s="2"/>
      <c r="AU99" s="2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1:155" x14ac:dyDescent="0.25">
      <c r="A100" s="6"/>
      <c r="F100" s="6"/>
      <c r="G100" s="2"/>
      <c r="H100" s="2"/>
      <c r="I100" s="2"/>
      <c r="J100" s="2"/>
      <c r="K100" s="2"/>
      <c r="L100" s="2"/>
      <c r="N100" s="2"/>
      <c r="O100" s="2"/>
      <c r="P100" s="2"/>
      <c r="R100" s="6"/>
      <c r="S100" s="2"/>
      <c r="U100" s="6"/>
      <c r="X100" s="2"/>
      <c r="Z100" s="6"/>
      <c r="AC100" s="6"/>
      <c r="AE100" s="2"/>
      <c r="AJ100" s="2"/>
      <c r="AM100" s="2"/>
      <c r="AR100" s="2"/>
      <c r="AU100" s="2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1:155" x14ac:dyDescent="0.25">
      <c r="A101" s="6"/>
      <c r="F101" s="6"/>
      <c r="G101" s="2"/>
      <c r="H101" s="2"/>
      <c r="I101" s="2"/>
      <c r="J101" s="2"/>
      <c r="K101" s="2"/>
      <c r="L101" s="2"/>
      <c r="N101" s="2"/>
      <c r="O101" s="2"/>
      <c r="P101" s="2"/>
      <c r="R101" s="6"/>
      <c r="S101" s="2"/>
      <c r="U101" s="6"/>
      <c r="X101" s="2"/>
      <c r="Z101" s="6"/>
      <c r="AC101" s="6"/>
      <c r="AE101" s="2"/>
      <c r="AJ101" s="2"/>
      <c r="AM101" s="2"/>
      <c r="AR101" s="2"/>
      <c r="AU101" s="2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1:155" x14ac:dyDescent="0.25">
      <c r="A102" s="6"/>
      <c r="F102" s="6"/>
      <c r="G102" s="2"/>
      <c r="H102" s="2"/>
      <c r="I102" s="2"/>
      <c r="J102" s="2"/>
      <c r="K102" s="2"/>
      <c r="L102" s="2"/>
      <c r="N102" s="2"/>
      <c r="O102" s="2"/>
      <c r="P102" s="2"/>
      <c r="R102" s="6"/>
      <c r="S102" s="2"/>
      <c r="U102" s="6"/>
      <c r="X102" s="2"/>
      <c r="Z102" s="6"/>
      <c r="AC102" s="6"/>
      <c r="AE102" s="2"/>
      <c r="AJ102" s="2"/>
      <c r="AM102" s="2"/>
      <c r="AR102" s="2"/>
      <c r="AU102" s="2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1:155" x14ac:dyDescent="0.25">
      <c r="A103" s="6"/>
      <c r="F103" s="6"/>
      <c r="G103" s="2"/>
      <c r="H103" s="2"/>
      <c r="I103" s="2"/>
      <c r="J103" s="2"/>
      <c r="K103" s="2"/>
      <c r="L103" s="2"/>
      <c r="N103" s="2"/>
      <c r="O103" s="2"/>
      <c r="P103" s="2"/>
      <c r="R103" s="6"/>
      <c r="S103" s="2"/>
      <c r="U103" s="6"/>
      <c r="X103" s="2"/>
      <c r="Z103" s="6"/>
      <c r="AC103" s="6"/>
      <c r="AE103" s="2"/>
      <c r="AJ103" s="2"/>
      <c r="AM103" s="2"/>
      <c r="AR103" s="2"/>
      <c r="AU103" s="2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1:155" x14ac:dyDescent="0.25">
      <c r="A104" s="6"/>
      <c r="F104" s="6"/>
      <c r="G104" s="2"/>
      <c r="H104" s="2"/>
      <c r="I104" s="2"/>
      <c r="J104" s="2"/>
      <c r="K104" s="2"/>
      <c r="L104" s="2"/>
      <c r="N104" s="2"/>
      <c r="O104" s="2"/>
      <c r="P104" s="2"/>
      <c r="R104" s="6"/>
      <c r="S104" s="2"/>
      <c r="U104" s="6"/>
      <c r="X104" s="2"/>
      <c r="Z104" s="6"/>
      <c r="AC104" s="6"/>
      <c r="AE104" s="2"/>
      <c r="AJ104" s="2"/>
      <c r="AM104" s="2"/>
      <c r="AR104" s="2"/>
      <c r="AU104" s="2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1:155" x14ac:dyDescent="0.25">
      <c r="A105" s="6"/>
      <c r="F105" s="6"/>
      <c r="G105" s="2"/>
      <c r="H105" s="2"/>
      <c r="I105" s="2"/>
      <c r="J105" s="2"/>
      <c r="K105" s="2"/>
      <c r="L105" s="2"/>
      <c r="N105" s="2"/>
      <c r="O105" s="2"/>
      <c r="P105" s="2"/>
      <c r="R105" s="6"/>
      <c r="S105" s="2"/>
      <c r="U105" s="6"/>
      <c r="X105" s="2"/>
      <c r="Z105" s="6"/>
      <c r="AC105" s="6"/>
      <c r="AE105" s="2"/>
      <c r="AJ105" s="2"/>
      <c r="AM105" s="2"/>
      <c r="AR105" s="2"/>
      <c r="AU105" s="2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1:155" x14ac:dyDescent="0.25">
      <c r="A106" s="6"/>
      <c r="F106" s="6"/>
      <c r="G106" s="2"/>
      <c r="H106" s="2"/>
      <c r="I106" s="2"/>
      <c r="J106" s="2"/>
      <c r="K106" s="2"/>
      <c r="L106" s="2"/>
      <c r="N106" s="2"/>
      <c r="O106" s="2"/>
      <c r="P106" s="2"/>
      <c r="R106" s="6"/>
      <c r="S106" s="2"/>
      <c r="U106" s="6"/>
      <c r="X106" s="2"/>
      <c r="Z106" s="6"/>
      <c r="AC106" s="6"/>
      <c r="AE106" s="2"/>
      <c r="AJ106" s="2"/>
      <c r="AM106" s="2"/>
      <c r="AR106" s="2"/>
      <c r="AU106" s="2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1:155" x14ac:dyDescent="0.25">
      <c r="A107" s="6"/>
      <c r="F107" s="6"/>
      <c r="G107" s="2"/>
      <c r="H107" s="2"/>
      <c r="I107" s="2"/>
      <c r="J107" s="2"/>
      <c r="K107" s="2"/>
      <c r="L107" s="2"/>
      <c r="N107" s="2"/>
      <c r="O107" s="2"/>
      <c r="P107" s="2"/>
      <c r="R107" s="6"/>
      <c r="S107" s="2"/>
      <c r="U107" s="6"/>
      <c r="X107" s="2"/>
      <c r="Z107" s="6"/>
      <c r="AC107" s="6"/>
      <c r="AE107" s="2"/>
      <c r="AJ107" s="2"/>
      <c r="AM107" s="2"/>
      <c r="AR107" s="2"/>
      <c r="AU107" s="2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1:155" x14ac:dyDescent="0.25">
      <c r="A108" s="6"/>
      <c r="F108" s="6"/>
      <c r="G108" s="2"/>
      <c r="H108" s="2"/>
      <c r="I108" s="2"/>
      <c r="J108" s="2"/>
      <c r="K108" s="2"/>
      <c r="L108" s="2"/>
      <c r="N108" s="2"/>
      <c r="O108" s="2"/>
      <c r="P108" s="2"/>
      <c r="R108" s="6"/>
      <c r="S108" s="2"/>
      <c r="U108" s="6"/>
      <c r="X108" s="2"/>
      <c r="Z108" s="6"/>
      <c r="AC108" s="6"/>
      <c r="AE108" s="2"/>
      <c r="AJ108" s="2"/>
      <c r="AM108" s="2"/>
      <c r="AR108" s="2"/>
      <c r="AU108" s="2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1:155" x14ac:dyDescent="0.25">
      <c r="A109" s="6"/>
      <c r="F109" s="6"/>
      <c r="G109" s="2"/>
      <c r="H109" s="2"/>
      <c r="I109" s="2"/>
      <c r="J109" s="2"/>
      <c r="K109" s="2"/>
      <c r="L109" s="2"/>
      <c r="N109" s="2"/>
      <c r="O109" s="2"/>
      <c r="P109" s="2"/>
      <c r="R109" s="6"/>
      <c r="S109" s="2"/>
      <c r="U109" s="6"/>
      <c r="X109" s="2"/>
      <c r="Z109" s="6"/>
      <c r="AC109" s="6"/>
      <c r="AE109" s="2"/>
      <c r="AJ109" s="2"/>
      <c r="AM109" s="2"/>
      <c r="AR109" s="2"/>
      <c r="AU109" s="2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1:155" x14ac:dyDescent="0.25">
      <c r="A110" s="6"/>
      <c r="F110" s="6"/>
      <c r="G110" s="2"/>
      <c r="H110" s="2"/>
      <c r="I110" s="2"/>
      <c r="J110" s="2"/>
      <c r="K110" s="2"/>
      <c r="L110" s="2"/>
      <c r="N110" s="2"/>
      <c r="O110" s="2"/>
      <c r="P110" s="2"/>
      <c r="R110" s="6"/>
      <c r="S110" s="2"/>
      <c r="U110" s="6"/>
      <c r="X110" s="2"/>
      <c r="Z110" s="6"/>
      <c r="AC110" s="6"/>
      <c r="AE110" s="2"/>
      <c r="AJ110" s="2"/>
      <c r="AM110" s="2"/>
      <c r="AR110" s="2"/>
      <c r="AU110" s="2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1:155" x14ac:dyDescent="0.25">
      <c r="A111" s="6"/>
      <c r="F111" s="6"/>
      <c r="G111" s="2"/>
      <c r="H111" s="2"/>
      <c r="I111" s="2"/>
      <c r="J111" s="2"/>
      <c r="K111" s="2"/>
      <c r="L111" s="2"/>
      <c r="N111" s="2"/>
      <c r="O111" s="2"/>
      <c r="P111" s="2"/>
      <c r="R111" s="6"/>
      <c r="S111" s="2"/>
      <c r="U111" s="6"/>
      <c r="X111" s="2"/>
      <c r="Z111" s="6"/>
      <c r="AC111" s="6"/>
      <c r="AE111" s="2"/>
      <c r="AJ111" s="2"/>
      <c r="AM111" s="2"/>
      <c r="AR111" s="2"/>
      <c r="AU111" s="2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1:155" x14ac:dyDescent="0.25">
      <c r="A112" s="6"/>
      <c r="F112" s="6"/>
      <c r="G112" s="2"/>
      <c r="H112" s="2"/>
      <c r="I112" s="2"/>
      <c r="J112" s="2"/>
      <c r="K112" s="2"/>
      <c r="L112" s="2"/>
      <c r="N112" s="2"/>
      <c r="O112" s="2"/>
      <c r="P112" s="2"/>
      <c r="R112" s="6"/>
      <c r="S112" s="2"/>
      <c r="U112" s="6"/>
      <c r="X112" s="2"/>
      <c r="Z112" s="6"/>
      <c r="AC112" s="6"/>
      <c r="AE112" s="2"/>
      <c r="AJ112" s="2"/>
      <c r="AM112" s="2"/>
      <c r="AR112" s="2"/>
      <c r="AU112" s="2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1:155" x14ac:dyDescent="0.25">
      <c r="A113" s="6"/>
      <c r="F113" s="6"/>
      <c r="G113" s="2"/>
      <c r="H113" s="2"/>
      <c r="I113" s="2"/>
      <c r="J113" s="2"/>
      <c r="K113" s="2"/>
      <c r="L113" s="2"/>
      <c r="N113" s="2"/>
      <c r="O113" s="2"/>
      <c r="P113" s="2"/>
      <c r="R113" s="6"/>
      <c r="S113" s="2"/>
      <c r="U113" s="6"/>
      <c r="X113" s="2"/>
      <c r="Z113" s="6"/>
      <c r="AC113" s="6"/>
      <c r="AE113" s="2"/>
      <c r="AJ113" s="2"/>
      <c r="AM113" s="2"/>
      <c r="AR113" s="2"/>
      <c r="AU113" s="2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1:155" x14ac:dyDescent="0.25">
      <c r="A114" s="6"/>
      <c r="F114" s="6"/>
      <c r="G114" s="2"/>
      <c r="H114" s="2"/>
      <c r="I114" s="2"/>
      <c r="J114" s="2"/>
      <c r="K114" s="2"/>
      <c r="L114" s="2"/>
      <c r="N114" s="2"/>
      <c r="O114" s="2"/>
      <c r="P114" s="2"/>
      <c r="R114" s="6"/>
      <c r="S114" s="2"/>
      <c r="U114" s="6"/>
      <c r="X114" s="2"/>
      <c r="Z114" s="6"/>
      <c r="AC114" s="6"/>
      <c r="AE114" s="2"/>
      <c r="AJ114" s="2"/>
      <c r="AM114" s="2"/>
      <c r="AR114" s="2"/>
      <c r="AU114" s="2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1:155" x14ac:dyDescent="0.25">
      <c r="A115" s="6"/>
      <c r="F115" s="6"/>
      <c r="G115" s="2"/>
      <c r="H115" s="2"/>
      <c r="I115" s="2"/>
      <c r="J115" s="2"/>
      <c r="K115" s="2"/>
      <c r="L115" s="2"/>
      <c r="N115" s="2"/>
      <c r="O115" s="2"/>
      <c r="P115" s="2"/>
      <c r="R115" s="6"/>
      <c r="S115" s="2"/>
      <c r="U115" s="6"/>
      <c r="X115" s="2"/>
      <c r="Z115" s="6"/>
      <c r="AC115" s="6"/>
      <c r="AE115" s="2"/>
      <c r="AJ115" s="2"/>
      <c r="AM115" s="2"/>
      <c r="AR115" s="2"/>
      <c r="AU115" s="2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1:155" x14ac:dyDescent="0.25">
      <c r="A116" s="6"/>
      <c r="F116" s="6"/>
      <c r="G116" s="2"/>
      <c r="H116" s="2"/>
      <c r="I116" s="2"/>
      <c r="J116" s="2"/>
      <c r="K116" s="2"/>
      <c r="L116" s="2"/>
      <c r="N116" s="2"/>
      <c r="O116" s="2"/>
      <c r="P116" s="2"/>
      <c r="R116" s="6"/>
      <c r="S116" s="2"/>
      <c r="U116" s="6"/>
      <c r="X116" s="2"/>
      <c r="Z116" s="6"/>
      <c r="AC116" s="6"/>
      <c r="AE116" s="2"/>
      <c r="AJ116" s="2"/>
      <c r="AM116" s="2"/>
      <c r="AR116" s="2"/>
      <c r="AU116" s="2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1:155" x14ac:dyDescent="0.25">
      <c r="A117" s="6"/>
      <c r="F117" s="6"/>
      <c r="G117" s="2"/>
      <c r="H117" s="2"/>
      <c r="I117" s="2"/>
      <c r="J117" s="2"/>
      <c r="K117" s="2"/>
      <c r="L117" s="2"/>
      <c r="N117" s="2"/>
      <c r="O117" s="2"/>
      <c r="P117" s="2"/>
      <c r="R117" s="6"/>
      <c r="S117" s="2"/>
      <c r="U117" s="6"/>
      <c r="X117" s="2"/>
      <c r="Z117" s="6"/>
      <c r="AC117" s="6"/>
      <c r="AE117" s="2"/>
      <c r="AJ117" s="2"/>
      <c r="AM117" s="2"/>
      <c r="AR117" s="2"/>
      <c r="AU117" s="2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1:155" x14ac:dyDescent="0.25">
      <c r="A118" s="6"/>
      <c r="F118" s="6"/>
      <c r="G118" s="2"/>
      <c r="H118" s="2"/>
      <c r="I118" s="2"/>
      <c r="J118" s="2"/>
      <c r="K118" s="2"/>
      <c r="L118" s="2"/>
      <c r="N118" s="2"/>
      <c r="O118" s="2"/>
      <c r="P118" s="2"/>
      <c r="R118" s="6"/>
      <c r="S118" s="2"/>
      <c r="U118" s="6"/>
      <c r="X118" s="2"/>
      <c r="Z118" s="6"/>
      <c r="AC118" s="6"/>
      <c r="AE118" s="2"/>
      <c r="AJ118" s="2"/>
      <c r="AM118" s="2"/>
      <c r="AR118" s="2"/>
      <c r="AU118" s="2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1:155" x14ac:dyDescent="0.25">
      <c r="A119" s="6"/>
      <c r="F119" s="6"/>
      <c r="G119" s="2"/>
      <c r="H119" s="2"/>
      <c r="I119" s="2"/>
      <c r="J119" s="2"/>
      <c r="K119" s="2"/>
      <c r="L119" s="2"/>
      <c r="N119" s="2"/>
      <c r="O119" s="2"/>
      <c r="P119" s="2"/>
      <c r="R119" s="6"/>
      <c r="S119" s="2"/>
      <c r="U119" s="6"/>
      <c r="X119" s="2"/>
      <c r="Z119" s="6"/>
      <c r="AC119" s="6"/>
      <c r="AE119" s="2"/>
      <c r="AJ119" s="2"/>
      <c r="AM119" s="2"/>
      <c r="AR119" s="2"/>
      <c r="AU119" s="2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1:155" x14ac:dyDescent="0.25">
      <c r="A120" s="6"/>
      <c r="F120" s="6"/>
      <c r="G120" s="2"/>
      <c r="H120" s="2"/>
      <c r="I120" s="2"/>
      <c r="J120" s="2"/>
      <c r="K120" s="2"/>
      <c r="L120" s="2"/>
      <c r="N120" s="2"/>
      <c r="O120" s="2"/>
      <c r="P120" s="2"/>
      <c r="R120" s="6"/>
      <c r="S120" s="2"/>
      <c r="U120" s="6"/>
      <c r="X120" s="2"/>
      <c r="Z120" s="6"/>
      <c r="AC120" s="6"/>
      <c r="AE120" s="2"/>
      <c r="AJ120" s="2"/>
      <c r="AM120" s="2"/>
      <c r="AR120" s="2"/>
      <c r="AU120" s="2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1:155" x14ac:dyDescent="0.25">
      <c r="A121" s="6"/>
      <c r="F121" s="6"/>
      <c r="G121" s="2"/>
      <c r="H121" s="2"/>
      <c r="I121" s="2"/>
      <c r="J121" s="2"/>
      <c r="K121" s="2"/>
      <c r="L121" s="2"/>
      <c r="N121" s="2"/>
      <c r="O121" s="2"/>
      <c r="P121" s="2"/>
      <c r="R121" s="6"/>
      <c r="S121" s="2"/>
      <c r="U121" s="6"/>
      <c r="X121" s="2"/>
      <c r="Z121" s="6"/>
      <c r="AC121" s="6"/>
      <c r="AE121" s="2"/>
      <c r="AJ121" s="2"/>
      <c r="AM121" s="2"/>
      <c r="AR121" s="2"/>
      <c r="AU121" s="2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1:155" x14ac:dyDescent="0.25">
      <c r="A122" s="6"/>
      <c r="F122" s="6"/>
      <c r="G122" s="2"/>
      <c r="H122" s="2"/>
      <c r="I122" s="2"/>
      <c r="J122" s="2"/>
      <c r="K122" s="2"/>
      <c r="L122" s="2"/>
      <c r="N122" s="2"/>
      <c r="O122" s="2"/>
      <c r="P122" s="2"/>
      <c r="R122" s="6"/>
      <c r="S122" s="2"/>
      <c r="U122" s="6"/>
      <c r="X122" s="2"/>
      <c r="Z122" s="6"/>
      <c r="AC122" s="6"/>
      <c r="AE122" s="2"/>
      <c r="AJ122" s="2"/>
      <c r="AM122" s="2"/>
      <c r="AR122" s="2"/>
      <c r="AU122" s="2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1:155" x14ac:dyDescent="0.25">
      <c r="A123" s="6"/>
      <c r="F123" s="6"/>
      <c r="G123" s="2"/>
      <c r="H123" s="2"/>
      <c r="I123" s="2"/>
      <c r="J123" s="2"/>
      <c r="K123" s="2"/>
      <c r="L123" s="2"/>
      <c r="N123" s="2"/>
      <c r="O123" s="2"/>
      <c r="P123" s="2"/>
      <c r="R123" s="6"/>
      <c r="S123" s="2"/>
      <c r="U123" s="6"/>
      <c r="X123" s="2"/>
      <c r="Z123" s="6"/>
      <c r="AC123" s="6"/>
      <c r="AE123" s="2"/>
      <c r="AJ123" s="2"/>
      <c r="AM123" s="2"/>
      <c r="AR123" s="2"/>
      <c r="AU123" s="2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1:155" x14ac:dyDescent="0.25">
      <c r="A124" s="6"/>
      <c r="F124" s="6"/>
      <c r="G124" s="2"/>
      <c r="H124" s="2"/>
      <c r="I124" s="2"/>
      <c r="J124" s="2"/>
      <c r="K124" s="2"/>
      <c r="L124" s="2"/>
      <c r="N124" s="2"/>
      <c r="O124" s="2"/>
      <c r="P124" s="2"/>
      <c r="R124" s="6"/>
      <c r="S124" s="2"/>
      <c r="U124" s="6"/>
      <c r="X124" s="2"/>
      <c r="Z124" s="6"/>
      <c r="AC124" s="6"/>
      <c r="AE124" s="2"/>
      <c r="AJ124" s="2"/>
      <c r="AM124" s="2"/>
      <c r="AR124" s="2"/>
      <c r="AU124" s="2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1:155" x14ac:dyDescent="0.25">
      <c r="A125" s="6"/>
      <c r="F125" s="6"/>
      <c r="G125" s="2"/>
      <c r="H125" s="2"/>
      <c r="I125" s="2"/>
      <c r="J125" s="2"/>
      <c r="K125" s="2"/>
      <c r="L125" s="2"/>
      <c r="N125" s="2"/>
      <c r="O125" s="2"/>
      <c r="P125" s="2"/>
      <c r="R125" s="6"/>
      <c r="S125" s="2"/>
      <c r="U125" s="6"/>
      <c r="X125" s="2"/>
      <c r="Z125" s="6"/>
      <c r="AC125" s="6"/>
      <c r="AE125" s="2"/>
      <c r="AJ125" s="2"/>
      <c r="AM125" s="2"/>
      <c r="AR125" s="2"/>
      <c r="AU125" s="2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1:155" x14ac:dyDescent="0.25">
      <c r="A126" s="6"/>
      <c r="F126" s="6"/>
      <c r="G126" s="2"/>
      <c r="H126" s="2"/>
      <c r="I126" s="2"/>
      <c r="J126" s="2"/>
      <c r="K126" s="2"/>
      <c r="L126" s="2"/>
      <c r="N126" s="2"/>
      <c r="O126" s="2"/>
      <c r="P126" s="2"/>
      <c r="R126" s="6"/>
      <c r="S126" s="2"/>
      <c r="U126" s="6"/>
      <c r="X126" s="2"/>
      <c r="Z126" s="6"/>
      <c r="AC126" s="6"/>
      <c r="AE126" s="2"/>
      <c r="AJ126" s="2"/>
      <c r="AM126" s="2"/>
      <c r="AR126" s="2"/>
      <c r="AU126" s="2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1:155" x14ac:dyDescent="0.25">
      <c r="A127" s="6"/>
      <c r="F127" s="6"/>
      <c r="G127" s="2"/>
      <c r="H127" s="2"/>
      <c r="I127" s="2"/>
      <c r="J127" s="2"/>
      <c r="K127" s="2"/>
      <c r="L127" s="2"/>
      <c r="N127" s="2"/>
      <c r="O127" s="2"/>
      <c r="P127" s="2"/>
      <c r="R127" s="6"/>
      <c r="S127" s="2"/>
      <c r="U127" s="6"/>
      <c r="X127" s="2"/>
      <c r="Z127" s="6"/>
      <c r="AC127" s="6"/>
      <c r="AE127" s="2"/>
      <c r="AJ127" s="2"/>
      <c r="AM127" s="2"/>
      <c r="AR127" s="2"/>
      <c r="AU127" s="2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1:155" x14ac:dyDescent="0.25">
      <c r="A128" s="6"/>
      <c r="F128" s="6"/>
      <c r="G128" s="2"/>
      <c r="H128" s="2"/>
      <c r="I128" s="2"/>
      <c r="J128" s="2"/>
      <c r="K128" s="2"/>
      <c r="L128" s="2"/>
      <c r="N128" s="2"/>
      <c r="O128" s="2"/>
      <c r="P128" s="2"/>
      <c r="R128" s="6"/>
      <c r="S128" s="2"/>
      <c r="U128" s="6"/>
      <c r="X128" s="2"/>
      <c r="Z128" s="6"/>
      <c r="AC128" s="6"/>
      <c r="AE128" s="2"/>
      <c r="AJ128" s="2"/>
      <c r="AM128" s="2"/>
      <c r="AR128" s="2"/>
      <c r="AU128" s="2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1:155" x14ac:dyDescent="0.25">
      <c r="A129" s="6"/>
      <c r="F129" s="6"/>
      <c r="G129" s="2"/>
      <c r="H129" s="2"/>
      <c r="I129" s="2"/>
      <c r="J129" s="2"/>
      <c r="K129" s="2"/>
      <c r="L129" s="2"/>
      <c r="N129" s="2"/>
      <c r="O129" s="2"/>
      <c r="P129" s="2"/>
      <c r="R129" s="6"/>
      <c r="S129" s="2"/>
      <c r="U129" s="6"/>
      <c r="X129" s="2"/>
      <c r="Z129" s="6"/>
      <c r="AC129" s="6"/>
      <c r="AE129" s="2"/>
      <c r="AJ129" s="2"/>
      <c r="AM129" s="2"/>
      <c r="AR129" s="2"/>
      <c r="AU129" s="2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1:155" x14ac:dyDescent="0.25">
      <c r="A130" s="6"/>
      <c r="F130" s="6"/>
      <c r="G130" s="2"/>
      <c r="H130" s="2"/>
      <c r="I130" s="2"/>
      <c r="J130" s="2"/>
      <c r="K130" s="2"/>
      <c r="L130" s="2"/>
      <c r="N130" s="2"/>
      <c r="O130" s="2"/>
      <c r="P130" s="2"/>
      <c r="R130" s="6"/>
      <c r="S130" s="2"/>
      <c r="U130" s="6"/>
      <c r="X130" s="2"/>
      <c r="Z130" s="6"/>
      <c r="AC130" s="6"/>
      <c r="AE130" s="2"/>
      <c r="AJ130" s="2"/>
      <c r="AM130" s="2"/>
      <c r="AR130" s="2"/>
      <c r="AU130" s="2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1:155" x14ac:dyDescent="0.25">
      <c r="A131" s="6"/>
      <c r="F131" s="6"/>
      <c r="G131" s="2"/>
      <c r="H131" s="2"/>
      <c r="I131" s="2"/>
      <c r="J131" s="2"/>
      <c r="K131" s="2"/>
      <c r="L131" s="2"/>
      <c r="N131" s="2"/>
      <c r="O131" s="2"/>
      <c r="P131" s="2"/>
      <c r="R131" s="6"/>
      <c r="S131" s="2"/>
      <c r="U131" s="6"/>
      <c r="X131" s="2"/>
      <c r="Z131" s="6"/>
      <c r="AC131" s="6"/>
      <c r="AE131" s="2"/>
      <c r="AJ131" s="2"/>
      <c r="AM131" s="2"/>
      <c r="AR131" s="2"/>
      <c r="AU131" s="2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1:155" x14ac:dyDescent="0.25">
      <c r="A132" s="6"/>
      <c r="F132" s="6"/>
      <c r="G132" s="2"/>
      <c r="H132" s="2"/>
      <c r="I132" s="2"/>
      <c r="J132" s="2"/>
      <c r="K132" s="2"/>
      <c r="L132" s="2"/>
      <c r="N132" s="2"/>
      <c r="O132" s="2"/>
      <c r="P132" s="2"/>
      <c r="R132" s="6"/>
      <c r="S132" s="2"/>
      <c r="U132" s="6"/>
      <c r="X132" s="2"/>
      <c r="Z132" s="6"/>
      <c r="AC132" s="6"/>
      <c r="AE132" s="2"/>
      <c r="AJ132" s="2"/>
      <c r="AM132" s="2"/>
      <c r="AR132" s="2"/>
      <c r="AU132" s="2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1:155" x14ac:dyDescent="0.25">
      <c r="A133" s="6"/>
      <c r="F133" s="6"/>
      <c r="G133" s="2"/>
      <c r="H133" s="2"/>
      <c r="I133" s="2"/>
      <c r="J133" s="2"/>
      <c r="K133" s="2"/>
      <c r="L133" s="2"/>
      <c r="N133" s="2"/>
      <c r="O133" s="2"/>
      <c r="P133" s="2"/>
      <c r="R133" s="6"/>
      <c r="S133" s="2"/>
      <c r="U133" s="6"/>
      <c r="X133" s="2"/>
      <c r="Z133" s="6"/>
      <c r="AC133" s="6"/>
      <c r="AE133" s="2"/>
      <c r="AJ133" s="2"/>
      <c r="AM133" s="2"/>
      <c r="AR133" s="2"/>
      <c r="AU133" s="2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1:155" x14ac:dyDescent="0.25">
      <c r="A134" s="6"/>
      <c r="F134" s="6"/>
      <c r="G134" s="2"/>
      <c r="H134" s="2"/>
      <c r="I134" s="2"/>
      <c r="J134" s="2"/>
      <c r="K134" s="2"/>
      <c r="L134" s="2"/>
      <c r="N134" s="2"/>
      <c r="O134" s="2"/>
      <c r="P134" s="2"/>
      <c r="R134" s="6"/>
      <c r="S134" s="2"/>
      <c r="U134" s="6"/>
      <c r="X134" s="2"/>
      <c r="Z134" s="6"/>
      <c r="AC134" s="6"/>
      <c r="AE134" s="2"/>
      <c r="AJ134" s="2"/>
      <c r="AM134" s="2"/>
      <c r="AR134" s="2"/>
      <c r="AU134" s="2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1:155" x14ac:dyDescent="0.25">
      <c r="A135" s="6"/>
      <c r="F135" s="6"/>
      <c r="G135" s="2"/>
      <c r="H135" s="2"/>
      <c r="I135" s="2"/>
      <c r="J135" s="2"/>
      <c r="K135" s="2"/>
      <c r="L135" s="2"/>
      <c r="N135" s="2"/>
      <c r="O135" s="2"/>
      <c r="P135" s="2"/>
      <c r="R135" s="6"/>
      <c r="S135" s="2"/>
      <c r="U135" s="6"/>
      <c r="X135" s="2"/>
      <c r="Z135" s="6"/>
      <c r="AC135" s="6"/>
      <c r="AE135" s="2"/>
      <c r="AJ135" s="2"/>
      <c r="AM135" s="2"/>
      <c r="AR135" s="2"/>
      <c r="AU135" s="2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1:155" x14ac:dyDescent="0.25">
      <c r="A136" s="6"/>
      <c r="F136" s="6"/>
      <c r="G136" s="2"/>
      <c r="H136" s="2"/>
      <c r="I136" s="2"/>
      <c r="J136" s="2"/>
      <c r="K136" s="2"/>
      <c r="L136" s="2"/>
      <c r="N136" s="2"/>
      <c r="O136" s="2"/>
      <c r="P136" s="2"/>
      <c r="R136" s="6"/>
      <c r="S136" s="2"/>
      <c r="U136" s="6"/>
      <c r="X136" s="2"/>
      <c r="Z136" s="6"/>
      <c r="AC136" s="6"/>
      <c r="AE136" s="2"/>
      <c r="AJ136" s="2"/>
      <c r="AM136" s="2"/>
      <c r="AR136" s="2"/>
      <c r="AU136" s="2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1:155" x14ac:dyDescent="0.25">
      <c r="A137" s="6"/>
      <c r="F137" s="6"/>
      <c r="G137" s="2"/>
      <c r="H137" s="2"/>
      <c r="I137" s="2"/>
      <c r="J137" s="2"/>
      <c r="K137" s="2"/>
      <c r="L137" s="2"/>
      <c r="N137" s="2"/>
      <c r="O137" s="2"/>
      <c r="P137" s="2"/>
      <c r="R137" s="6"/>
      <c r="S137" s="2"/>
      <c r="U137" s="6"/>
      <c r="X137" s="2"/>
      <c r="Z137" s="6"/>
      <c r="AC137" s="6"/>
      <c r="AE137" s="2"/>
      <c r="AJ137" s="2"/>
      <c r="AM137" s="2"/>
      <c r="AR137" s="2"/>
      <c r="AU137" s="2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1:155" x14ac:dyDescent="0.25">
      <c r="A138" s="6"/>
      <c r="F138" s="6"/>
      <c r="G138" s="2"/>
      <c r="H138" s="2"/>
      <c r="I138" s="2"/>
      <c r="J138" s="2"/>
      <c r="K138" s="2"/>
      <c r="L138" s="2"/>
      <c r="N138" s="2"/>
      <c r="O138" s="2"/>
      <c r="P138" s="2"/>
      <c r="R138" s="6"/>
      <c r="S138" s="2"/>
      <c r="U138" s="6"/>
      <c r="X138" s="2"/>
      <c r="Z138" s="6"/>
      <c r="AC138" s="6"/>
      <c r="AE138" s="2"/>
      <c r="AJ138" s="2"/>
      <c r="AM138" s="2"/>
      <c r="AR138" s="2"/>
      <c r="AU138" s="2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1:155" x14ac:dyDescent="0.25">
      <c r="A139" s="6"/>
      <c r="F139" s="6"/>
      <c r="G139" s="2"/>
      <c r="H139" s="2"/>
      <c r="I139" s="2"/>
      <c r="J139" s="2"/>
      <c r="K139" s="2"/>
      <c r="L139" s="2"/>
      <c r="N139" s="2"/>
      <c r="O139" s="2"/>
      <c r="P139" s="2"/>
      <c r="R139" s="6"/>
      <c r="S139" s="2"/>
      <c r="U139" s="6"/>
      <c r="X139" s="2"/>
      <c r="Z139" s="6"/>
      <c r="AC139" s="6"/>
      <c r="AE139" s="2"/>
      <c r="AJ139" s="2"/>
      <c r="AM139" s="2"/>
      <c r="AR139" s="2"/>
      <c r="AU139" s="2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  <row r="140" spans="1:155" x14ac:dyDescent="0.25">
      <c r="A140" s="6"/>
      <c r="F140" s="6"/>
      <c r="G140" s="2"/>
      <c r="H140" s="2"/>
      <c r="I140" s="2"/>
      <c r="J140" s="2"/>
      <c r="K140" s="2"/>
      <c r="L140" s="2"/>
      <c r="N140" s="2"/>
      <c r="O140" s="2"/>
      <c r="P140" s="2"/>
      <c r="R140" s="6"/>
      <c r="S140" s="2"/>
      <c r="U140" s="6"/>
      <c r="X140" s="2"/>
      <c r="Z140" s="6"/>
      <c r="AC140" s="6"/>
      <c r="AE140" s="2"/>
      <c r="AJ140" s="2"/>
      <c r="AM140" s="2"/>
      <c r="AR140" s="2"/>
      <c r="AU140" s="2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  <c r="EY140" s="2"/>
    </row>
    <row r="141" spans="1:155" x14ac:dyDescent="0.25">
      <c r="A141" s="6"/>
      <c r="F141" s="6"/>
      <c r="G141" s="2"/>
      <c r="H141" s="2"/>
      <c r="I141" s="2"/>
      <c r="J141" s="2"/>
      <c r="K141" s="2"/>
      <c r="L141" s="2"/>
      <c r="N141" s="2"/>
      <c r="O141" s="2"/>
      <c r="P141" s="2"/>
      <c r="R141" s="6"/>
      <c r="S141" s="2"/>
      <c r="U141" s="6"/>
      <c r="X141" s="2"/>
      <c r="Z141" s="6"/>
      <c r="AC141" s="6"/>
      <c r="AE141" s="2"/>
      <c r="AJ141" s="2"/>
      <c r="AM141" s="2"/>
      <c r="AR141" s="2"/>
      <c r="AU141" s="2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  <c r="EY141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39"/>
  <sheetViews>
    <sheetView zoomScale="75" zoomScaleNormal="75" zoomScaleSheetLayoutView="100" workbookViewId="0">
      <pane xSplit="2" ySplit="5" topLeftCell="C15" activePane="bottomRight" state="frozen"/>
      <selection activeCell="AB3" sqref="AB3"/>
      <selection pane="topRight" activeCell="AB3" sqref="AB3"/>
      <selection pane="bottomLeft" activeCell="AB3" sqref="AB3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2.7109375" style="2" customWidth="1"/>
    <col min="7" max="16" width="12.71093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1" ht="21" x14ac:dyDescent="0.35">
      <c r="A1" s="2" t="s">
        <v>53</v>
      </c>
      <c r="B1" s="21" t="s">
        <v>66</v>
      </c>
      <c r="AX1" s="7"/>
    </row>
    <row r="2" spans="1:191" ht="15.75" x14ac:dyDescent="0.25">
      <c r="A2" s="11" t="s">
        <v>50</v>
      </c>
      <c r="I2" s="6" t="str">
        <f>[1]GSVA_cur!$I$3</f>
        <v>As on 15.03.2025</v>
      </c>
    </row>
    <row r="3" spans="1:191" ht="15.75" x14ac:dyDescent="0.25">
      <c r="A3" s="11"/>
    </row>
    <row r="4" spans="1:191" ht="15.75" x14ac:dyDescent="0.25">
      <c r="A4" s="11"/>
      <c r="E4" s="10"/>
      <c r="F4" s="10" t="s">
        <v>57</v>
      </c>
      <c r="P4" s="2"/>
      <c r="V4" s="6"/>
      <c r="AF4" s="2"/>
      <c r="AI4" s="2"/>
      <c r="AN4" s="2"/>
      <c r="AQ4" s="2"/>
      <c r="AV4" s="2"/>
      <c r="AY4" s="2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1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4" t="s">
        <v>72</v>
      </c>
      <c r="N5" s="24" t="s">
        <v>73</v>
      </c>
      <c r="O5" s="24" t="s">
        <v>74</v>
      </c>
      <c r="P5" s="2"/>
      <c r="V5" s="6"/>
      <c r="AF5" s="2"/>
      <c r="AI5" s="2"/>
      <c r="AN5" s="2"/>
      <c r="AQ5" s="2"/>
      <c r="AV5" s="2"/>
      <c r="AY5" s="2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1" s="33" customFormat="1" ht="15.75" x14ac:dyDescent="0.25">
      <c r="A6" s="29" t="s">
        <v>26</v>
      </c>
      <c r="B6" s="30" t="s">
        <v>2</v>
      </c>
      <c r="C6" s="45">
        <f t="shared" ref="C6:O6" si="0">SUM(C7:C10)</f>
        <v>79504.903475905186</v>
      </c>
      <c r="D6" s="45">
        <f t="shared" si="0"/>
        <v>95829.727172877829</v>
      </c>
      <c r="E6" s="45">
        <f t="shared" si="0"/>
        <v>107372.27593585951</v>
      </c>
      <c r="F6" s="45">
        <f t="shared" si="0"/>
        <v>123031.77693524725</v>
      </c>
      <c r="G6" s="45">
        <f t="shared" si="0"/>
        <v>137481.10071749712</v>
      </c>
      <c r="H6" s="45">
        <f t="shared" si="0"/>
        <v>170640.42811464521</v>
      </c>
      <c r="I6" s="45">
        <f t="shared" si="0"/>
        <v>217829.75852697858</v>
      </c>
      <c r="J6" s="45">
        <f t="shared" si="0"/>
        <v>255515.36524123096</v>
      </c>
      <c r="K6" s="45">
        <f t="shared" si="0"/>
        <v>279933.96912696399</v>
      </c>
      <c r="L6" s="45">
        <f t="shared" si="0"/>
        <v>274674.46230798593</v>
      </c>
      <c r="M6" s="45">
        <f t="shared" si="0"/>
        <v>294440.86359740916</v>
      </c>
      <c r="N6" s="45">
        <f t="shared" si="0"/>
        <v>315153.0970009843</v>
      </c>
      <c r="O6" s="45">
        <f t="shared" si="0"/>
        <v>341377.53599325049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2"/>
      <c r="EX6" s="32"/>
      <c r="EY6" s="32"/>
      <c r="EZ6" s="32"/>
      <c r="FA6" s="32"/>
      <c r="FB6" s="32"/>
      <c r="FC6" s="32"/>
      <c r="FD6" s="32"/>
      <c r="FE6" s="32"/>
      <c r="FF6" s="32"/>
      <c r="FG6" s="32"/>
      <c r="FH6" s="32"/>
      <c r="FI6" s="32"/>
      <c r="FJ6" s="32"/>
      <c r="FK6" s="32"/>
      <c r="FL6" s="32"/>
      <c r="FM6" s="32"/>
      <c r="FN6" s="32"/>
      <c r="FO6" s="32"/>
      <c r="FP6" s="32"/>
      <c r="FQ6" s="32"/>
      <c r="FR6" s="32"/>
      <c r="FS6" s="32"/>
      <c r="FT6" s="32"/>
      <c r="FU6" s="32"/>
      <c r="FV6" s="32"/>
      <c r="FW6" s="32"/>
      <c r="FX6" s="32"/>
      <c r="FY6" s="32"/>
      <c r="FZ6" s="32"/>
      <c r="GA6" s="32"/>
      <c r="GB6" s="32"/>
      <c r="GC6" s="32"/>
      <c r="GD6" s="32"/>
      <c r="GE6" s="32"/>
      <c r="GI6" s="34"/>
    </row>
    <row r="7" spans="1:191" ht="15.75" x14ac:dyDescent="0.25">
      <c r="A7" s="16">
        <v>1.1000000000000001</v>
      </c>
      <c r="B7" s="17" t="s">
        <v>59</v>
      </c>
      <c r="C7" s="22">
        <v>67798.640508059092</v>
      </c>
      <c r="D7" s="22">
        <v>82761.019492071529</v>
      </c>
      <c r="E7" s="22">
        <v>89723.66975553683</v>
      </c>
      <c r="F7" s="22">
        <v>100556.16571657434</v>
      </c>
      <c r="G7" s="22">
        <v>107739.11173765331</v>
      </c>
      <c r="H7" s="22">
        <v>137539.43000648101</v>
      </c>
      <c r="I7" s="22">
        <v>178394.45697574352</v>
      </c>
      <c r="J7" s="22">
        <v>211691.32634241151</v>
      </c>
      <c r="K7" s="22">
        <v>233507.59678127931</v>
      </c>
      <c r="L7" s="22">
        <v>234837.48597653836</v>
      </c>
      <c r="M7" s="22">
        <v>247741.49144594965</v>
      </c>
      <c r="N7" s="22">
        <v>260126.35238728736</v>
      </c>
      <c r="O7" s="22">
        <v>280954.11947370856</v>
      </c>
      <c r="P7" s="8"/>
      <c r="Q7" s="8"/>
      <c r="R7" s="8"/>
      <c r="S7" s="7"/>
      <c r="T7" s="8"/>
      <c r="U7" s="8"/>
      <c r="V7" s="7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6"/>
      <c r="GG7" s="6"/>
      <c r="GH7" s="6"/>
    </row>
    <row r="8" spans="1:191" ht="15.75" x14ac:dyDescent="0.25">
      <c r="A8" s="16">
        <v>1.2</v>
      </c>
      <c r="B8" s="17" t="s">
        <v>60</v>
      </c>
      <c r="C8" s="22">
        <v>7479.7500477781623</v>
      </c>
      <c r="D8" s="22">
        <v>8575.6836544775979</v>
      </c>
      <c r="E8" s="22">
        <v>12761.111462486002</v>
      </c>
      <c r="F8" s="22">
        <v>16581.467631399231</v>
      </c>
      <c r="G8" s="22">
        <v>23204.990709390746</v>
      </c>
      <c r="H8" s="22">
        <v>26518.602394663529</v>
      </c>
      <c r="I8" s="22">
        <v>30314.38066681708</v>
      </c>
      <c r="J8" s="22">
        <v>32610.226855929766</v>
      </c>
      <c r="K8" s="22">
        <v>36666.34211101746</v>
      </c>
      <c r="L8" s="22">
        <v>32896.618965406888</v>
      </c>
      <c r="M8" s="22">
        <v>39223.97579928887</v>
      </c>
      <c r="N8" s="22">
        <v>46003.467947735648</v>
      </c>
      <c r="O8" s="22">
        <v>50258.621457055342</v>
      </c>
      <c r="P8" s="8"/>
      <c r="Q8" s="8"/>
      <c r="R8" s="8"/>
      <c r="S8" s="7"/>
      <c r="T8" s="8"/>
      <c r="U8" s="8"/>
      <c r="V8" s="7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6"/>
      <c r="GG8" s="6"/>
      <c r="GH8" s="6"/>
    </row>
    <row r="9" spans="1:191" ht="15.75" x14ac:dyDescent="0.25">
      <c r="A9" s="16">
        <v>1.3</v>
      </c>
      <c r="B9" s="17" t="s">
        <v>61</v>
      </c>
      <c r="C9" s="22">
        <v>3973.920250067933</v>
      </c>
      <c r="D9" s="22">
        <v>4092.421303793476</v>
      </c>
      <c r="E9" s="22">
        <v>4419.5254299956659</v>
      </c>
      <c r="F9" s="22">
        <v>5359.6135561826823</v>
      </c>
      <c r="G9" s="22">
        <v>5985.3090545320874</v>
      </c>
      <c r="H9" s="22">
        <v>5990.8585635522431</v>
      </c>
      <c r="I9" s="22">
        <v>8448.3430001006564</v>
      </c>
      <c r="J9" s="22">
        <v>10429.826098280459</v>
      </c>
      <c r="K9" s="22">
        <v>8815.7752480823729</v>
      </c>
      <c r="L9" s="22">
        <v>5990.7533487906912</v>
      </c>
      <c r="M9" s="22">
        <v>6440.2849242962438</v>
      </c>
      <c r="N9" s="22">
        <v>7185.2481277829456</v>
      </c>
      <c r="O9" s="22">
        <v>7870.3973504780206</v>
      </c>
      <c r="P9" s="8"/>
      <c r="Q9" s="8"/>
      <c r="R9" s="8"/>
      <c r="S9" s="7"/>
      <c r="T9" s="8"/>
      <c r="U9" s="8"/>
      <c r="V9" s="7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6"/>
      <c r="GG9" s="6"/>
      <c r="GH9" s="6"/>
    </row>
    <row r="10" spans="1:191" ht="15.75" x14ac:dyDescent="0.25">
      <c r="A10" s="16">
        <v>1.4</v>
      </c>
      <c r="B10" s="17" t="s">
        <v>62</v>
      </c>
      <c r="C10" s="22">
        <v>252.59267</v>
      </c>
      <c r="D10" s="22">
        <v>400.60272253521117</v>
      </c>
      <c r="E10" s="22">
        <v>467.9692878410001</v>
      </c>
      <c r="F10" s="22">
        <v>534.53003109099996</v>
      </c>
      <c r="G10" s="22">
        <v>551.6892159209732</v>
      </c>
      <c r="H10" s="22">
        <v>591.53714994845188</v>
      </c>
      <c r="I10" s="22">
        <v>672.57788431732354</v>
      </c>
      <c r="J10" s="22">
        <v>783.98594460920492</v>
      </c>
      <c r="K10" s="22">
        <v>944.25498658490653</v>
      </c>
      <c r="L10" s="22">
        <v>949.6040172500002</v>
      </c>
      <c r="M10" s="22">
        <v>1035.1114278743839</v>
      </c>
      <c r="N10" s="22">
        <v>1838.0285381783356</v>
      </c>
      <c r="O10" s="22">
        <v>2294.3977120085806</v>
      </c>
      <c r="P10" s="8"/>
      <c r="Q10" s="8"/>
      <c r="R10" s="8"/>
      <c r="S10" s="7"/>
      <c r="T10" s="8"/>
      <c r="U10" s="8"/>
      <c r="V10" s="7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6"/>
      <c r="GG10" s="6"/>
      <c r="GH10" s="6"/>
    </row>
    <row r="11" spans="1:191" ht="15.75" x14ac:dyDescent="0.25">
      <c r="A11" s="18" t="s">
        <v>31</v>
      </c>
      <c r="B11" s="17" t="s">
        <v>3</v>
      </c>
      <c r="C11" s="22">
        <v>696.65559765759997</v>
      </c>
      <c r="D11" s="22">
        <v>763.56517479679997</v>
      </c>
      <c r="E11" s="22">
        <v>1061.2468052991999</v>
      </c>
      <c r="F11" s="22">
        <v>1070.396722</v>
      </c>
      <c r="G11" s="22">
        <v>1347.8751131126</v>
      </c>
      <c r="H11" s="22">
        <v>1408.4042565807999</v>
      </c>
      <c r="I11" s="22">
        <v>1633.1593114532186</v>
      </c>
      <c r="J11" s="22">
        <v>1620.1137976090824</v>
      </c>
      <c r="K11" s="22">
        <v>1439.0886861589493</v>
      </c>
      <c r="L11" s="22">
        <v>851.5233616375001</v>
      </c>
      <c r="M11" s="22">
        <v>1252.3467289726464</v>
      </c>
      <c r="N11" s="22">
        <v>1802.997203942718</v>
      </c>
      <c r="O11" s="22">
        <v>1940.8884062044208</v>
      </c>
      <c r="P11" s="8"/>
      <c r="Q11" s="8"/>
      <c r="R11" s="8"/>
      <c r="S11" s="7"/>
      <c r="T11" s="8"/>
      <c r="U11" s="8"/>
      <c r="V11" s="7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6"/>
      <c r="GG11" s="6"/>
      <c r="GH11" s="6"/>
    </row>
    <row r="12" spans="1:191" s="34" customFormat="1" ht="15.75" x14ac:dyDescent="0.25">
      <c r="A12" s="35"/>
      <c r="B12" s="36" t="s">
        <v>28</v>
      </c>
      <c r="C12" s="46">
        <f t="shared" ref="C12:O12" si="1">C6+C11</f>
        <v>80201.559073562792</v>
      </c>
      <c r="D12" s="46">
        <f t="shared" si="1"/>
        <v>96593.292347674622</v>
      </c>
      <c r="E12" s="46">
        <f t="shared" si="1"/>
        <v>108433.52274115871</v>
      </c>
      <c r="F12" s="46">
        <f t="shared" si="1"/>
        <v>124102.17365724726</v>
      </c>
      <c r="G12" s="46">
        <f t="shared" si="1"/>
        <v>138828.97583060971</v>
      </c>
      <c r="H12" s="46">
        <f t="shared" si="1"/>
        <v>172048.83237122602</v>
      </c>
      <c r="I12" s="46">
        <f t="shared" si="1"/>
        <v>219462.91783843181</v>
      </c>
      <c r="J12" s="46">
        <f t="shared" si="1"/>
        <v>257135.47903884004</v>
      </c>
      <c r="K12" s="46">
        <f t="shared" si="1"/>
        <v>281373.05781312293</v>
      </c>
      <c r="L12" s="46">
        <f t="shared" si="1"/>
        <v>275525.98566962342</v>
      </c>
      <c r="M12" s="46">
        <f t="shared" si="1"/>
        <v>295693.21032638178</v>
      </c>
      <c r="N12" s="46">
        <f t="shared" si="1"/>
        <v>316956.09420492704</v>
      </c>
      <c r="O12" s="46">
        <f t="shared" si="1"/>
        <v>343318.4243994549</v>
      </c>
      <c r="P12" s="8"/>
      <c r="Q12" s="8"/>
      <c r="R12" s="8"/>
      <c r="S12" s="7"/>
      <c r="T12" s="8"/>
      <c r="U12" s="8"/>
      <c r="V12" s="7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8"/>
      <c r="GD12" s="38"/>
      <c r="GE12" s="38"/>
      <c r="GF12" s="33"/>
      <c r="GG12" s="33"/>
      <c r="GH12" s="33"/>
    </row>
    <row r="13" spans="1:191" s="6" customFormat="1" ht="15.75" x14ac:dyDescent="0.25">
      <c r="A13" s="14" t="s">
        <v>32</v>
      </c>
      <c r="B13" s="15" t="s">
        <v>4</v>
      </c>
      <c r="C13" s="22">
        <v>413379.83098714583</v>
      </c>
      <c r="D13" s="22">
        <v>441714.19219629664</v>
      </c>
      <c r="E13" s="22">
        <v>501920.6850730544</v>
      </c>
      <c r="F13" s="22">
        <v>560283.59400000004</v>
      </c>
      <c r="G13" s="22">
        <v>656611.23929465527</v>
      </c>
      <c r="H13" s="22">
        <v>809513.68006557296</v>
      </c>
      <c r="I13" s="25">
        <v>1038004.4424294031</v>
      </c>
      <c r="J13" s="22">
        <v>1106152.9123779556</v>
      </c>
      <c r="K13" s="22">
        <v>1126667.2592802921</v>
      </c>
      <c r="L13" s="22">
        <v>1186383.0858</v>
      </c>
      <c r="M13" s="22">
        <v>1254727.8584757822</v>
      </c>
      <c r="N13" s="22">
        <v>1325976.989385461</v>
      </c>
      <c r="O13" s="22">
        <v>1443955.8446293436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I13" s="2"/>
    </row>
    <row r="14" spans="1:191" ht="30" x14ac:dyDescent="0.25">
      <c r="A14" s="18" t="s">
        <v>33</v>
      </c>
      <c r="B14" s="17" t="s">
        <v>5</v>
      </c>
      <c r="C14" s="22">
        <v>127866.80247435521</v>
      </c>
      <c r="D14" s="22">
        <v>127543.9975323207</v>
      </c>
      <c r="E14" s="22">
        <v>128359.25103931417</v>
      </c>
      <c r="F14" s="22">
        <v>149376.59967968016</v>
      </c>
      <c r="G14" s="22">
        <v>163740.44017372598</v>
      </c>
      <c r="H14" s="22">
        <v>172034.72490000873</v>
      </c>
      <c r="I14" s="25">
        <v>212183.61622445955</v>
      </c>
      <c r="J14" s="22">
        <v>249042.39608759998</v>
      </c>
      <c r="K14" s="22">
        <v>287127.56830016006</v>
      </c>
      <c r="L14" s="22">
        <v>402023.77664531197</v>
      </c>
      <c r="M14" s="22">
        <v>505935.28461634368</v>
      </c>
      <c r="N14" s="22">
        <v>579088.13099150022</v>
      </c>
      <c r="O14" s="22">
        <v>709945.36121419002</v>
      </c>
      <c r="P14" s="8"/>
      <c r="Q14" s="8"/>
      <c r="R14" s="8"/>
      <c r="S14" s="7"/>
      <c r="T14" s="8"/>
      <c r="U14" s="8"/>
      <c r="V14" s="7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7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7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7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6"/>
      <c r="GG14" s="6"/>
      <c r="GH14" s="6"/>
    </row>
    <row r="15" spans="1:191" ht="15.75" x14ac:dyDescent="0.25">
      <c r="A15" s="18" t="s">
        <v>34</v>
      </c>
      <c r="B15" s="17" t="s">
        <v>6</v>
      </c>
      <c r="C15" s="22">
        <v>63928.1568157</v>
      </c>
      <c r="D15" s="22">
        <v>64183.17736791473</v>
      </c>
      <c r="E15" s="22">
        <v>71020.691600000006</v>
      </c>
      <c r="F15" s="22">
        <v>72965.616197200012</v>
      </c>
      <c r="G15" s="22">
        <v>90988.540899999993</v>
      </c>
      <c r="H15" s="22">
        <v>84494.175499999998</v>
      </c>
      <c r="I15" s="25">
        <v>95147.742624999999</v>
      </c>
      <c r="J15" s="22">
        <v>102945.24860000001</v>
      </c>
      <c r="K15" s="22">
        <v>122823.60560000001</v>
      </c>
      <c r="L15" s="22">
        <v>113787.099</v>
      </c>
      <c r="M15" s="22">
        <v>148589.54138399541</v>
      </c>
      <c r="N15" s="22">
        <v>187763.30165417356</v>
      </c>
      <c r="O15" s="22">
        <v>216715.20485222474</v>
      </c>
      <c r="P15" s="8"/>
      <c r="Q15" s="8"/>
      <c r="R15" s="8"/>
      <c r="S15" s="7"/>
      <c r="T15" s="8"/>
      <c r="U15" s="8"/>
      <c r="V15" s="7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7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7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7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6"/>
      <c r="GG15" s="6"/>
      <c r="GH15" s="6"/>
    </row>
    <row r="16" spans="1:191" s="34" customFormat="1" ht="15.75" x14ac:dyDescent="0.25">
      <c r="A16" s="35"/>
      <c r="B16" s="36" t="s">
        <v>29</v>
      </c>
      <c r="C16" s="46">
        <f t="shared" ref="C16:K16" si="2">+C13+C14+C15</f>
        <v>605174.79027720098</v>
      </c>
      <c r="D16" s="46">
        <f t="shared" si="2"/>
        <v>633441.36709653202</v>
      </c>
      <c r="E16" s="46">
        <f t="shared" si="2"/>
        <v>701300.62771236862</v>
      </c>
      <c r="F16" s="46">
        <f t="shared" si="2"/>
        <v>782625.80987688026</v>
      </c>
      <c r="G16" s="46">
        <f t="shared" si="2"/>
        <v>911340.22036838124</v>
      </c>
      <c r="H16" s="46">
        <f t="shared" si="2"/>
        <v>1066042.5804655817</v>
      </c>
      <c r="I16" s="46">
        <f t="shared" si="2"/>
        <v>1345335.8012788626</v>
      </c>
      <c r="J16" s="46">
        <f t="shared" si="2"/>
        <v>1458140.5570655556</v>
      </c>
      <c r="K16" s="46">
        <f t="shared" si="2"/>
        <v>1536618.4331804523</v>
      </c>
      <c r="L16" s="46">
        <f t="shared" ref="L16:M16" si="3">+L13+L14+L15</f>
        <v>1702193.961445312</v>
      </c>
      <c r="M16" s="46">
        <f t="shared" si="3"/>
        <v>1909252.6844761213</v>
      </c>
      <c r="N16" s="46">
        <f t="shared" ref="N16" si="4">+N13+N14+N15</f>
        <v>2092828.4220311348</v>
      </c>
      <c r="O16" s="46">
        <f t="shared" ref="O16" si="5">+O13+O14+O15</f>
        <v>2370616.4106957582</v>
      </c>
      <c r="P16" s="8"/>
      <c r="Q16" s="8"/>
      <c r="R16" s="8"/>
      <c r="S16" s="7"/>
      <c r="T16" s="8"/>
      <c r="U16" s="8"/>
      <c r="V16" s="7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  <c r="CV16" s="32"/>
      <c r="CW16" s="38"/>
      <c r="CX16" s="38"/>
      <c r="CY16" s="38"/>
      <c r="CZ16" s="38"/>
      <c r="DA16" s="38"/>
      <c r="DB16" s="38"/>
      <c r="DC16" s="38"/>
      <c r="DD16" s="38"/>
      <c r="DE16" s="38"/>
      <c r="DF16" s="38"/>
      <c r="DG16" s="38"/>
      <c r="DH16" s="32"/>
      <c r="DI16" s="32"/>
      <c r="DJ16" s="32"/>
      <c r="DK16" s="32"/>
      <c r="DL16" s="32"/>
      <c r="DM16" s="32"/>
      <c r="DN16" s="32"/>
      <c r="DO16" s="32"/>
      <c r="DP16" s="32"/>
      <c r="DQ16" s="32"/>
      <c r="DR16" s="32"/>
      <c r="DS16" s="32"/>
      <c r="DT16" s="32"/>
      <c r="DU16" s="32"/>
      <c r="DV16" s="32"/>
      <c r="DW16" s="32"/>
      <c r="DX16" s="32"/>
      <c r="DY16" s="32"/>
      <c r="DZ16" s="32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8"/>
      <c r="EP16" s="38"/>
      <c r="EQ16" s="38"/>
      <c r="ER16" s="32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8"/>
      <c r="FN16" s="38"/>
      <c r="FO16" s="38"/>
      <c r="FP16" s="32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8"/>
      <c r="GB16" s="38"/>
      <c r="GC16" s="38"/>
      <c r="GD16" s="38"/>
      <c r="GE16" s="38"/>
      <c r="GF16" s="33"/>
      <c r="GG16" s="33"/>
      <c r="GH16" s="33"/>
    </row>
    <row r="17" spans="1:191" s="33" customFormat="1" ht="15.75" x14ac:dyDescent="0.25">
      <c r="A17" s="29" t="s">
        <v>35</v>
      </c>
      <c r="B17" s="30" t="s">
        <v>7</v>
      </c>
      <c r="C17" s="45">
        <f t="shared" ref="C17:K17" si="6">C18+C19</f>
        <v>27758.820800000001</v>
      </c>
      <c r="D17" s="45">
        <f t="shared" si="6"/>
        <v>50334.262000000002</v>
      </c>
      <c r="E17" s="45">
        <f t="shared" si="6"/>
        <v>64508.575000000004</v>
      </c>
      <c r="F17" s="45">
        <f t="shared" si="6"/>
        <v>64717.643111376383</v>
      </c>
      <c r="G17" s="45">
        <f t="shared" si="6"/>
        <v>74879.214600000007</v>
      </c>
      <c r="H17" s="45">
        <f t="shared" si="6"/>
        <v>83800.755899999989</v>
      </c>
      <c r="I17" s="45">
        <f t="shared" si="6"/>
        <v>112400.2612207583</v>
      </c>
      <c r="J17" s="45">
        <f t="shared" si="6"/>
        <v>140646.93493958225</v>
      </c>
      <c r="K17" s="45">
        <f t="shared" si="6"/>
        <v>166905.62683832817</v>
      </c>
      <c r="L17" s="45">
        <f t="shared" ref="L17:M17" si="7">L18+L19</f>
        <v>139392.86079999999</v>
      </c>
      <c r="M17" s="45">
        <f t="shared" si="7"/>
        <v>197673.00271253238</v>
      </c>
      <c r="N17" s="45">
        <f t="shared" ref="N17" si="8">N18+N19</f>
        <v>273866.48637875787</v>
      </c>
      <c r="O17" s="45">
        <f t="shared" ref="O17" si="9">O18+O19</f>
        <v>332842.39636576182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2"/>
      <c r="FI17" s="32"/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2"/>
      <c r="FX17" s="32"/>
      <c r="FY17" s="32"/>
      <c r="FZ17" s="32"/>
      <c r="GA17" s="32"/>
      <c r="GB17" s="32"/>
      <c r="GC17" s="32"/>
      <c r="GD17" s="32"/>
      <c r="GE17" s="32"/>
      <c r="GI17" s="34"/>
    </row>
    <row r="18" spans="1:191" ht="15.75" x14ac:dyDescent="0.25">
      <c r="A18" s="16">
        <v>6.1</v>
      </c>
      <c r="B18" s="17" t="s">
        <v>8</v>
      </c>
      <c r="C18" s="23">
        <v>23548.845106839508</v>
      </c>
      <c r="D18" s="23">
        <v>45683.636228107338</v>
      </c>
      <c r="E18" s="23">
        <v>59482.266896516645</v>
      </c>
      <c r="F18" s="23">
        <v>59543.609130439268</v>
      </c>
      <c r="G18" s="23">
        <v>69041.833507526419</v>
      </c>
      <c r="H18" s="23">
        <v>77407.068418872354</v>
      </c>
      <c r="I18" s="23">
        <v>104158.72549863165</v>
      </c>
      <c r="J18" s="23">
        <v>130991.78471126586</v>
      </c>
      <c r="K18" s="23">
        <v>157102.13388905479</v>
      </c>
      <c r="L18" s="23">
        <v>135188.46232991776</v>
      </c>
      <c r="M18" s="23">
        <v>190529.08420895555</v>
      </c>
      <c r="N18" s="23">
        <v>260406.48693045357</v>
      </c>
      <c r="O18" s="23">
        <v>316483.84687438852</v>
      </c>
      <c r="P18" s="8"/>
      <c r="Q18" s="8"/>
      <c r="R18" s="8"/>
      <c r="S18" s="7"/>
      <c r="T18" s="8"/>
      <c r="U18" s="8"/>
      <c r="V18" s="7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6"/>
      <c r="GG18" s="6"/>
      <c r="GH18" s="6"/>
    </row>
    <row r="19" spans="1:191" ht="15.75" x14ac:dyDescent="0.25">
      <c r="A19" s="16">
        <v>6.2</v>
      </c>
      <c r="B19" s="17" t="s">
        <v>9</v>
      </c>
      <c r="C19" s="23">
        <v>4209.9756931604934</v>
      </c>
      <c r="D19" s="23">
        <v>4650.6257718926636</v>
      </c>
      <c r="E19" s="23">
        <v>5026.3081034833594</v>
      </c>
      <c r="F19" s="23">
        <v>5174.0339809371126</v>
      </c>
      <c r="G19" s="23">
        <v>5837.3810924735835</v>
      </c>
      <c r="H19" s="23">
        <v>6393.6874811276402</v>
      </c>
      <c r="I19" s="23">
        <v>8241.5357221266459</v>
      </c>
      <c r="J19" s="23">
        <v>9655.1502283163973</v>
      </c>
      <c r="K19" s="23">
        <v>9803.4929492733863</v>
      </c>
      <c r="L19" s="23">
        <v>4204.3984700822457</v>
      </c>
      <c r="M19" s="23">
        <v>7143.9185035768342</v>
      </c>
      <c r="N19" s="23">
        <v>13459.999448304276</v>
      </c>
      <c r="O19" s="23">
        <v>16358.549491373322</v>
      </c>
      <c r="P19" s="8"/>
      <c r="Q19" s="8"/>
      <c r="R19" s="8"/>
      <c r="S19" s="7"/>
      <c r="T19" s="8"/>
      <c r="U19" s="8"/>
      <c r="V19" s="7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6"/>
      <c r="GG19" s="6"/>
      <c r="GH19" s="6"/>
    </row>
    <row r="20" spans="1:191" s="33" customFormat="1" ht="30" x14ac:dyDescent="0.25">
      <c r="A20" s="39" t="s">
        <v>36</v>
      </c>
      <c r="B20" s="40" t="s">
        <v>10</v>
      </c>
      <c r="C20" s="45">
        <f t="shared" ref="C20:O20" si="10">SUM(C21:C27)</f>
        <v>24148.223690417799</v>
      </c>
      <c r="D20" s="45">
        <f t="shared" si="10"/>
        <v>31238.601056921671</v>
      </c>
      <c r="E20" s="45">
        <f t="shared" si="10"/>
        <v>35748.606879999999</v>
      </c>
      <c r="F20" s="45">
        <f t="shared" si="10"/>
        <v>38211.616200046432</v>
      </c>
      <c r="G20" s="45">
        <f t="shared" si="10"/>
        <v>41625.51206327659</v>
      </c>
      <c r="H20" s="45">
        <f t="shared" si="10"/>
        <v>48052.416706410891</v>
      </c>
      <c r="I20" s="45">
        <f t="shared" si="10"/>
        <v>47304.563499999997</v>
      </c>
      <c r="J20" s="45">
        <f t="shared" si="10"/>
        <v>51291.913935685749</v>
      </c>
      <c r="K20" s="45">
        <f t="shared" si="10"/>
        <v>56759.438879096735</v>
      </c>
      <c r="L20" s="45">
        <f t="shared" si="10"/>
        <v>41762.258000000002</v>
      </c>
      <c r="M20" s="45">
        <f t="shared" si="10"/>
        <v>57658.917344571659</v>
      </c>
      <c r="N20" s="45">
        <f t="shared" si="10"/>
        <v>65573.840902644239</v>
      </c>
      <c r="O20" s="45">
        <f t="shared" si="10"/>
        <v>71732.784778311601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  <c r="CP20" s="32"/>
      <c r="CQ20" s="32"/>
      <c r="CR20" s="32"/>
      <c r="CS20" s="32"/>
      <c r="CT20" s="32"/>
      <c r="CU20" s="32"/>
      <c r="CV20" s="32"/>
      <c r="CW20" s="32"/>
      <c r="CX20" s="32"/>
      <c r="CY20" s="32"/>
      <c r="CZ20" s="32"/>
      <c r="DA20" s="32"/>
      <c r="DB20" s="32"/>
      <c r="DC20" s="32"/>
      <c r="DD20" s="32"/>
      <c r="DE20" s="32"/>
      <c r="DF20" s="32"/>
      <c r="DG20" s="32"/>
      <c r="DH20" s="32"/>
      <c r="DI20" s="32"/>
      <c r="DJ20" s="32"/>
      <c r="DK20" s="32"/>
      <c r="DL20" s="32"/>
      <c r="DM20" s="32"/>
      <c r="DN20" s="32"/>
      <c r="DO20" s="32"/>
      <c r="DP20" s="32"/>
      <c r="DQ20" s="32"/>
      <c r="DR20" s="32"/>
      <c r="DS20" s="32"/>
      <c r="DT20" s="32"/>
      <c r="DU20" s="32"/>
      <c r="DV20" s="32"/>
      <c r="DW20" s="32"/>
      <c r="DX20" s="32"/>
      <c r="DY20" s="32"/>
      <c r="DZ20" s="32"/>
      <c r="EA20" s="32"/>
      <c r="EB20" s="32"/>
      <c r="EC20" s="32"/>
      <c r="ED20" s="32"/>
      <c r="EE20" s="32"/>
      <c r="EF20" s="32"/>
      <c r="EG20" s="32"/>
      <c r="EH20" s="32"/>
      <c r="EI20" s="32"/>
      <c r="EJ20" s="32"/>
      <c r="EK20" s="32"/>
      <c r="EL20" s="32"/>
      <c r="EM20" s="32"/>
      <c r="EN20" s="32"/>
      <c r="EO20" s="32"/>
      <c r="EP20" s="32"/>
      <c r="EQ20" s="32"/>
      <c r="ER20" s="32"/>
      <c r="ES20" s="32"/>
      <c r="ET20" s="32"/>
      <c r="EU20" s="32"/>
      <c r="EV20" s="32"/>
      <c r="EW20" s="32"/>
      <c r="EX20" s="32"/>
      <c r="EY20" s="32"/>
      <c r="EZ20" s="32"/>
      <c r="FA20" s="32"/>
      <c r="FB20" s="32"/>
      <c r="FC20" s="32"/>
      <c r="FD20" s="32"/>
      <c r="FE20" s="32"/>
      <c r="FF20" s="32"/>
      <c r="FG20" s="32"/>
      <c r="FH20" s="32"/>
      <c r="FI20" s="32"/>
      <c r="FJ20" s="32"/>
      <c r="FK20" s="32"/>
      <c r="FL20" s="32"/>
      <c r="FM20" s="32"/>
      <c r="FN20" s="32"/>
      <c r="FO20" s="32"/>
      <c r="FP20" s="32"/>
      <c r="FQ20" s="32"/>
      <c r="FR20" s="32"/>
      <c r="FS20" s="32"/>
      <c r="FT20" s="32"/>
      <c r="FU20" s="32"/>
      <c r="FV20" s="32"/>
      <c r="FW20" s="32"/>
      <c r="FX20" s="32"/>
      <c r="FY20" s="32"/>
      <c r="FZ20" s="32"/>
      <c r="GA20" s="32"/>
      <c r="GB20" s="32"/>
      <c r="GC20" s="32"/>
      <c r="GD20" s="32"/>
      <c r="GE20" s="32"/>
      <c r="GI20" s="34"/>
    </row>
    <row r="21" spans="1:191" ht="15.75" x14ac:dyDescent="0.25">
      <c r="A21" s="16">
        <v>7.1</v>
      </c>
      <c r="B21" s="17" t="s">
        <v>11</v>
      </c>
      <c r="C21" s="23">
        <v>0</v>
      </c>
      <c r="D21" s="23">
        <v>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1</v>
      </c>
      <c r="O21" s="23">
        <v>2</v>
      </c>
      <c r="P21" s="8"/>
      <c r="Q21" s="8"/>
      <c r="R21" s="8"/>
      <c r="S21" s="7"/>
      <c r="T21" s="8"/>
      <c r="U21" s="8"/>
      <c r="V21" s="7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6"/>
      <c r="GG21" s="6"/>
      <c r="GH21" s="6"/>
    </row>
    <row r="22" spans="1:191" ht="15.75" x14ac:dyDescent="0.25">
      <c r="A22" s="16">
        <v>7.2</v>
      </c>
      <c r="B22" s="17" t="s">
        <v>12</v>
      </c>
      <c r="C22" s="22">
        <v>18434.451000000001</v>
      </c>
      <c r="D22" s="22">
        <v>25107.77034429678</v>
      </c>
      <c r="E22" s="22">
        <v>27739.966400000001</v>
      </c>
      <c r="F22" s="22">
        <v>28940.050999999999</v>
      </c>
      <c r="G22" s="22">
        <v>30711.866000000002</v>
      </c>
      <c r="H22" s="22">
        <v>36888.224169292596</v>
      </c>
      <c r="I22" s="22">
        <v>37073.563499999997</v>
      </c>
      <c r="J22" s="22">
        <v>40772.009086084763</v>
      </c>
      <c r="K22" s="22">
        <v>45066.468686067608</v>
      </c>
      <c r="L22" s="22">
        <v>29802.258000000002</v>
      </c>
      <c r="M22" s="22">
        <v>43449.435408008139</v>
      </c>
      <c r="N22" s="22">
        <v>48521.141499846293</v>
      </c>
      <c r="O22" s="22">
        <v>52801.043752614038</v>
      </c>
      <c r="P22" s="8"/>
      <c r="Q22" s="8"/>
      <c r="R22" s="8"/>
      <c r="S22" s="7"/>
      <c r="T22" s="8"/>
      <c r="U22" s="8"/>
      <c r="V22" s="7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6"/>
      <c r="GG22" s="6"/>
      <c r="GH22" s="6"/>
    </row>
    <row r="23" spans="1:191" ht="15.75" x14ac:dyDescent="0.25">
      <c r="A23" s="16">
        <v>7.3</v>
      </c>
      <c r="B23" s="17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8"/>
      <c r="Q23" s="8"/>
      <c r="R23" s="8"/>
      <c r="S23" s="7"/>
      <c r="T23" s="8"/>
      <c r="U23" s="8"/>
      <c r="V23" s="7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6"/>
      <c r="GG23" s="6"/>
      <c r="GH23" s="6"/>
    </row>
    <row r="24" spans="1:191" ht="15.75" x14ac:dyDescent="0.25">
      <c r="A24" s="16">
        <v>7.4</v>
      </c>
      <c r="B24" s="17" t="s">
        <v>14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8"/>
      <c r="Q24" s="8"/>
      <c r="R24" s="8"/>
      <c r="S24" s="7"/>
      <c r="T24" s="8"/>
      <c r="U24" s="8"/>
      <c r="V24" s="7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6"/>
      <c r="GG24" s="6"/>
      <c r="GH24" s="6"/>
    </row>
    <row r="25" spans="1:191" ht="15.75" x14ac:dyDescent="0.25">
      <c r="A25" s="16">
        <v>7.5</v>
      </c>
      <c r="B25" s="17" t="s">
        <v>15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23">
        <v>0</v>
      </c>
      <c r="P25" s="8"/>
      <c r="Q25" s="8"/>
      <c r="R25" s="8"/>
      <c r="S25" s="7"/>
      <c r="T25" s="8"/>
      <c r="U25" s="8"/>
      <c r="V25" s="7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6"/>
      <c r="GG25" s="6"/>
      <c r="GH25" s="6"/>
    </row>
    <row r="26" spans="1:191" ht="15.75" x14ac:dyDescent="0.25">
      <c r="A26" s="16">
        <v>7.6</v>
      </c>
      <c r="B26" s="17" t="s">
        <v>16</v>
      </c>
      <c r="C26" s="23">
        <v>0</v>
      </c>
      <c r="D26" s="23">
        <v>0</v>
      </c>
      <c r="E26" s="23">
        <v>0</v>
      </c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8"/>
      <c r="Q26" s="8"/>
      <c r="R26" s="8"/>
      <c r="S26" s="7"/>
      <c r="T26" s="8"/>
      <c r="U26" s="8"/>
      <c r="V26" s="7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6"/>
      <c r="GG26" s="6"/>
      <c r="GH26" s="6"/>
    </row>
    <row r="27" spans="1:191" ht="30" x14ac:dyDescent="0.25">
      <c r="A27" s="16">
        <v>7.7</v>
      </c>
      <c r="B27" s="17" t="s">
        <v>17</v>
      </c>
      <c r="C27" s="22">
        <v>5713.7726904177962</v>
      </c>
      <c r="D27" s="22">
        <v>6130.8307126248919</v>
      </c>
      <c r="E27" s="22">
        <v>8008.64048</v>
      </c>
      <c r="F27" s="22">
        <v>9271.5652000464306</v>
      </c>
      <c r="G27" s="22">
        <v>10913.646063276585</v>
      </c>
      <c r="H27" s="22">
        <v>11164.192537118293</v>
      </c>
      <c r="I27" s="22">
        <v>10231</v>
      </c>
      <c r="J27" s="22">
        <v>10519.904849600982</v>
      </c>
      <c r="K27" s="22">
        <v>11692.970193029127</v>
      </c>
      <c r="L27" s="22">
        <v>11960</v>
      </c>
      <c r="M27" s="22">
        <v>14209.481936563518</v>
      </c>
      <c r="N27" s="22">
        <v>17051.699402797945</v>
      </c>
      <c r="O27" s="22">
        <v>18929.741025697564</v>
      </c>
      <c r="P27" s="8"/>
      <c r="Q27" s="8"/>
      <c r="R27" s="8"/>
      <c r="S27" s="7"/>
      <c r="T27" s="8"/>
      <c r="U27" s="8"/>
      <c r="V27" s="7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6"/>
      <c r="GG27" s="6"/>
      <c r="GH27" s="6"/>
    </row>
    <row r="28" spans="1:191" ht="15.75" x14ac:dyDescent="0.25">
      <c r="A28" s="18" t="s">
        <v>37</v>
      </c>
      <c r="B28" s="17" t="s">
        <v>18</v>
      </c>
      <c r="C28" s="22">
        <v>16260</v>
      </c>
      <c r="D28" s="22">
        <v>17379</v>
      </c>
      <c r="E28" s="22">
        <v>19591</v>
      </c>
      <c r="F28" s="22">
        <v>20079</v>
      </c>
      <c r="G28" s="22">
        <v>39371</v>
      </c>
      <c r="H28" s="22">
        <v>25514</v>
      </c>
      <c r="I28" s="22">
        <v>27201</v>
      </c>
      <c r="J28" s="22">
        <v>31542</v>
      </c>
      <c r="K28" s="22">
        <v>41311</v>
      </c>
      <c r="L28" s="22">
        <v>44565</v>
      </c>
      <c r="M28" s="22">
        <v>38963.299295703342</v>
      </c>
      <c r="N28" s="22">
        <v>52875.209507219224</v>
      </c>
      <c r="O28" s="22">
        <v>61117.676934216302</v>
      </c>
      <c r="P28" s="8"/>
      <c r="Q28" s="8"/>
      <c r="R28" s="8"/>
      <c r="S28" s="7"/>
      <c r="T28" s="8"/>
      <c r="U28" s="8"/>
      <c r="V28" s="7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6"/>
      <c r="GG28" s="6"/>
      <c r="GH28" s="6"/>
    </row>
    <row r="29" spans="1:191" ht="30" x14ac:dyDescent="0.25">
      <c r="A29" s="18" t="s">
        <v>38</v>
      </c>
      <c r="B29" s="17" t="s">
        <v>19</v>
      </c>
      <c r="C29" s="22">
        <v>35692.010074169004</v>
      </c>
      <c r="D29" s="22">
        <v>39078.780403509423</v>
      </c>
      <c r="E29" s="22">
        <v>41992.302966903073</v>
      </c>
      <c r="F29" s="22">
        <v>45185.815855597626</v>
      </c>
      <c r="G29" s="22">
        <v>46596.37374107528</v>
      </c>
      <c r="H29" s="22">
        <v>55171.12260496524</v>
      </c>
      <c r="I29" s="22">
        <v>57655.058952810512</v>
      </c>
      <c r="J29" s="22">
        <v>63215.414572627567</v>
      </c>
      <c r="K29" s="22">
        <v>65010.038651946961</v>
      </c>
      <c r="L29" s="22">
        <v>-1036.5233712603222</v>
      </c>
      <c r="M29" s="22">
        <v>-1179.003292305264</v>
      </c>
      <c r="N29" s="22">
        <v>-1348.4135830326122</v>
      </c>
      <c r="O29" s="22">
        <v>-1537.9660482728484</v>
      </c>
      <c r="P29" s="8"/>
      <c r="Q29" s="8"/>
      <c r="R29" s="8"/>
      <c r="S29" s="7"/>
      <c r="T29" s="8"/>
      <c r="U29" s="8"/>
      <c r="V29" s="7"/>
      <c r="W29" s="9"/>
      <c r="X29" s="9"/>
      <c r="Y29" s="9"/>
      <c r="Z29" s="9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6"/>
      <c r="GG29" s="6"/>
      <c r="GH29" s="6"/>
    </row>
    <row r="30" spans="1:191" ht="15.75" x14ac:dyDescent="0.25">
      <c r="A30" s="18" t="s">
        <v>39</v>
      </c>
      <c r="B30" s="17" t="s">
        <v>54</v>
      </c>
      <c r="C30" s="22">
        <v>57122</v>
      </c>
      <c r="D30" s="22">
        <v>66076</v>
      </c>
      <c r="E30" s="22">
        <v>73842</v>
      </c>
      <c r="F30" s="22">
        <v>85853</v>
      </c>
      <c r="G30" s="22">
        <v>92421</v>
      </c>
      <c r="H30" s="22">
        <v>96723</v>
      </c>
      <c r="I30" s="22">
        <v>103802</v>
      </c>
      <c r="J30" s="22">
        <v>144483</v>
      </c>
      <c r="K30" s="22">
        <v>187660</v>
      </c>
      <c r="L30" s="22">
        <v>183224</v>
      </c>
      <c r="M30" s="22">
        <v>197644</v>
      </c>
      <c r="N30" s="22">
        <v>223183</v>
      </c>
      <c r="O30" s="22">
        <v>262241.26081124722</v>
      </c>
      <c r="P30" s="8"/>
      <c r="Q30" s="8"/>
      <c r="R30" s="8"/>
      <c r="S30" s="7"/>
      <c r="T30" s="8"/>
      <c r="U30" s="8"/>
      <c r="V30" s="7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6"/>
      <c r="GG30" s="6"/>
      <c r="GH30" s="6"/>
    </row>
    <row r="31" spans="1:191" ht="15.75" x14ac:dyDescent="0.25">
      <c r="A31" s="18" t="s">
        <v>40</v>
      </c>
      <c r="B31" s="17" t="s">
        <v>20</v>
      </c>
      <c r="C31" s="22">
        <v>100560.27978044801</v>
      </c>
      <c r="D31" s="22">
        <v>110433.57012898003</v>
      </c>
      <c r="E31" s="22">
        <v>120376.27801536648</v>
      </c>
      <c r="F31" s="22">
        <v>138622.65724521974</v>
      </c>
      <c r="G31" s="22">
        <v>150138.21038364712</v>
      </c>
      <c r="H31" s="22">
        <v>159864.38311271186</v>
      </c>
      <c r="I31" s="22">
        <v>172415.94281361427</v>
      </c>
      <c r="J31" s="22">
        <v>188855.39450188071</v>
      </c>
      <c r="K31" s="22">
        <v>267865.9524657118</v>
      </c>
      <c r="L31" s="22">
        <v>265856.08427142247</v>
      </c>
      <c r="M31" s="22">
        <v>293532.50010818173</v>
      </c>
      <c r="N31" s="22">
        <v>330701.20397088741</v>
      </c>
      <c r="O31" s="22">
        <v>379442.47787769121</v>
      </c>
      <c r="P31" s="8"/>
      <c r="Q31" s="8"/>
      <c r="R31" s="8"/>
      <c r="S31" s="7"/>
      <c r="T31" s="8"/>
      <c r="U31" s="8"/>
      <c r="V31" s="7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6"/>
      <c r="GG31" s="6"/>
      <c r="GH31" s="6"/>
    </row>
    <row r="32" spans="1:191" s="34" customFormat="1" ht="15.75" x14ac:dyDescent="0.25">
      <c r="A32" s="35"/>
      <c r="B32" s="36" t="s">
        <v>30</v>
      </c>
      <c r="C32" s="46">
        <f t="shared" ref="C32:H32" si="11">C17+C20+C28+C29+C30+C31</f>
        <v>261541.33434503482</v>
      </c>
      <c r="D32" s="46">
        <f t="shared" si="11"/>
        <v>314540.21358941111</v>
      </c>
      <c r="E32" s="46">
        <f t="shared" si="11"/>
        <v>356058.76286226953</v>
      </c>
      <c r="F32" s="46">
        <f t="shared" si="11"/>
        <v>392669.73241224018</v>
      </c>
      <c r="G32" s="46">
        <f t="shared" si="11"/>
        <v>445031.31078799901</v>
      </c>
      <c r="H32" s="46">
        <f t="shared" si="11"/>
        <v>469125.67832408799</v>
      </c>
      <c r="I32" s="46">
        <f t="shared" ref="I32:K32" si="12">I17+I20+I28+I29+I30+I31</f>
        <v>520778.82648718311</v>
      </c>
      <c r="J32" s="46">
        <f t="shared" si="12"/>
        <v>620034.65794977627</v>
      </c>
      <c r="K32" s="46">
        <f t="shared" si="12"/>
        <v>785512.05683508376</v>
      </c>
      <c r="L32" s="46">
        <f t="shared" ref="L32:M32" si="13">L17+L20+L28+L29+L30+L31</f>
        <v>673763.67970016215</v>
      </c>
      <c r="M32" s="46">
        <f t="shared" si="13"/>
        <v>784292.71616868384</v>
      </c>
      <c r="N32" s="46">
        <f t="shared" ref="N32:O32" si="14">N17+N20+N28+N29+N30+N31</f>
        <v>944851.32717647613</v>
      </c>
      <c r="O32" s="46">
        <f t="shared" si="14"/>
        <v>1105838.6307189553</v>
      </c>
      <c r="P32" s="8"/>
      <c r="Q32" s="8"/>
      <c r="R32" s="8"/>
      <c r="S32" s="7"/>
      <c r="T32" s="8"/>
      <c r="U32" s="8"/>
      <c r="V32" s="7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2"/>
      <c r="DI32" s="32"/>
      <c r="DJ32" s="32"/>
      <c r="DK32" s="32"/>
      <c r="DL32" s="32"/>
      <c r="DM32" s="32"/>
      <c r="DN32" s="32"/>
      <c r="DO32" s="32"/>
      <c r="DP32" s="32"/>
      <c r="DQ32" s="32"/>
      <c r="DR32" s="32"/>
      <c r="DS32" s="32"/>
      <c r="DT32" s="32"/>
      <c r="DU32" s="32"/>
      <c r="DV32" s="32"/>
      <c r="DW32" s="32"/>
      <c r="DX32" s="32"/>
      <c r="DY32" s="32"/>
      <c r="DZ32" s="32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8"/>
      <c r="GD32" s="38"/>
      <c r="GE32" s="38"/>
      <c r="GF32" s="33"/>
      <c r="GG32" s="33"/>
      <c r="GH32" s="33"/>
    </row>
    <row r="33" spans="1:191" s="33" customFormat="1" ht="15.75" x14ac:dyDescent="0.25">
      <c r="A33" s="29" t="s">
        <v>27</v>
      </c>
      <c r="B33" s="41" t="s">
        <v>51</v>
      </c>
      <c r="C33" s="47">
        <f t="shared" ref="C33" si="15">C6+C11+C13+C14+C15+C17+C20+C28+C29+C30+C31</f>
        <v>946917.68369579874</v>
      </c>
      <c r="D33" s="47">
        <f t="shared" ref="D33:K33" si="16">D6+D11+D13+D14+D15+D17+D20+D28+D29+D30+D31</f>
        <v>1044574.8730336176</v>
      </c>
      <c r="E33" s="47">
        <f t="shared" si="16"/>
        <v>1165792.9133157968</v>
      </c>
      <c r="F33" s="47">
        <f t="shared" si="16"/>
        <v>1299397.7159463675</v>
      </c>
      <c r="G33" s="47">
        <f t="shared" si="16"/>
        <v>1495200.5069869896</v>
      </c>
      <c r="H33" s="47">
        <f t="shared" si="16"/>
        <v>1707217.0911608955</v>
      </c>
      <c r="I33" s="47">
        <f t="shared" si="16"/>
        <v>2085577.5456044776</v>
      </c>
      <c r="J33" s="47">
        <f t="shared" si="16"/>
        <v>2335310.6940541719</v>
      </c>
      <c r="K33" s="47">
        <f t="shared" si="16"/>
        <v>2603503.5478286585</v>
      </c>
      <c r="L33" s="47">
        <f t="shared" ref="L33:M33" si="17">L6+L11+L13+L14+L15+L17+L20+L28+L29+L30+L31</f>
        <v>2651483.6268150974</v>
      </c>
      <c r="M33" s="47">
        <f t="shared" si="17"/>
        <v>2989238.6109711863</v>
      </c>
      <c r="N33" s="47">
        <f t="shared" ref="N33:O33" si="18">N6+N11+N13+N14+N15+N17+N20+N28+N29+N30+N31</f>
        <v>3354635.8434125371</v>
      </c>
      <c r="O33" s="47">
        <f t="shared" si="18"/>
        <v>3819773.4658141686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32"/>
      <c r="CG33" s="32"/>
      <c r="CH33" s="32"/>
      <c r="CI33" s="32"/>
      <c r="CJ33" s="32"/>
      <c r="CK33" s="32"/>
      <c r="CL33" s="32"/>
      <c r="CM33" s="32"/>
      <c r="CN33" s="32"/>
      <c r="CO33" s="32"/>
      <c r="CP33" s="32"/>
      <c r="CQ33" s="32"/>
      <c r="CR33" s="32"/>
      <c r="CS33" s="32"/>
      <c r="CT33" s="32"/>
      <c r="CU33" s="32"/>
      <c r="CV33" s="32"/>
      <c r="CW33" s="32"/>
      <c r="CX33" s="32"/>
      <c r="CY33" s="32"/>
      <c r="CZ33" s="32"/>
      <c r="DA33" s="32"/>
      <c r="DB33" s="32"/>
      <c r="DC33" s="32"/>
      <c r="DD33" s="32"/>
      <c r="DE33" s="32"/>
      <c r="DF33" s="32"/>
      <c r="DG33" s="32"/>
      <c r="DH33" s="32"/>
      <c r="DI33" s="32"/>
      <c r="DJ33" s="32"/>
      <c r="DK33" s="32"/>
      <c r="DL33" s="32"/>
      <c r="DM33" s="32"/>
      <c r="DN33" s="32"/>
      <c r="DO33" s="32"/>
      <c r="DP33" s="32"/>
      <c r="DQ33" s="32"/>
      <c r="DR33" s="32"/>
      <c r="DS33" s="32"/>
      <c r="DT33" s="32"/>
      <c r="DU33" s="32"/>
      <c r="DV33" s="32"/>
      <c r="DW33" s="32"/>
      <c r="DX33" s="32"/>
      <c r="DY33" s="32"/>
      <c r="DZ33" s="32"/>
      <c r="EA33" s="32"/>
      <c r="EB33" s="32"/>
      <c r="EC33" s="32"/>
      <c r="ED33" s="32"/>
      <c r="EE33" s="32"/>
      <c r="EF33" s="32"/>
      <c r="EG33" s="32"/>
      <c r="EH33" s="32"/>
      <c r="EI33" s="32"/>
      <c r="EJ33" s="32"/>
      <c r="EK33" s="32"/>
      <c r="EL33" s="32"/>
      <c r="EM33" s="32"/>
      <c r="EN33" s="32"/>
      <c r="EO33" s="32"/>
      <c r="EP33" s="32"/>
      <c r="EQ33" s="32"/>
      <c r="ER33" s="32"/>
      <c r="ES33" s="32"/>
      <c r="ET33" s="32"/>
      <c r="EU33" s="32"/>
      <c r="EV33" s="32"/>
      <c r="EW33" s="32"/>
      <c r="EX33" s="32"/>
      <c r="EY33" s="32"/>
      <c r="EZ33" s="32"/>
      <c r="FA33" s="32"/>
      <c r="FB33" s="32"/>
      <c r="FC33" s="32"/>
      <c r="FD33" s="32"/>
      <c r="FE33" s="32"/>
      <c r="FF33" s="32"/>
      <c r="FG33" s="32"/>
      <c r="FH33" s="32"/>
      <c r="FI33" s="32"/>
      <c r="FJ33" s="32"/>
      <c r="FK33" s="32"/>
      <c r="FL33" s="32"/>
      <c r="FM33" s="32"/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I33" s="34"/>
    </row>
    <row r="34" spans="1:191" s="34" customFormat="1" ht="15.75" x14ac:dyDescent="0.25">
      <c r="A34" s="42" t="s">
        <v>43</v>
      </c>
      <c r="B34" s="43" t="s">
        <v>25</v>
      </c>
      <c r="C34" s="45">
        <f>GSVA_cur!C34</f>
        <v>40600</v>
      </c>
      <c r="D34" s="45">
        <f>GSVA_cur!D34</f>
        <v>53900</v>
      </c>
      <c r="E34" s="45">
        <f>GSVA_cur!E34</f>
        <v>71800</v>
      </c>
      <c r="F34" s="45">
        <f>GSVA_cur!F34</f>
        <v>72611</v>
      </c>
      <c r="G34" s="45">
        <f>GSVA_cur!G34</f>
        <v>93280</v>
      </c>
      <c r="H34" s="45">
        <f>GSVA_cur!H34</f>
        <v>121200</v>
      </c>
      <c r="I34" s="45">
        <f>GSVA_cur!I34</f>
        <v>207080</v>
      </c>
      <c r="J34" s="45">
        <f>GSVA_cur!J34</f>
        <v>154638</v>
      </c>
      <c r="K34" s="45">
        <f>GSVA_cur!K34</f>
        <v>159127</v>
      </c>
      <c r="L34" s="45">
        <f>GSVA_cur!L34</f>
        <v>160310</v>
      </c>
      <c r="M34" s="45">
        <f>GSVA_cur!M34</f>
        <v>209204.51385929005</v>
      </c>
      <c r="N34" s="45">
        <f>GSVA_cur!N34</f>
        <v>243270.77854334778</v>
      </c>
      <c r="O34" s="45">
        <f>GSVA_cur!O34</f>
        <v>278951.23582086654</v>
      </c>
      <c r="P34" s="8"/>
      <c r="Q34" s="8"/>
      <c r="R34" s="8"/>
      <c r="S34" s="7"/>
      <c r="T34" s="8"/>
      <c r="U34" s="8"/>
      <c r="V34" s="7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8"/>
      <c r="CQ34" s="38"/>
      <c r="CR34" s="38"/>
      <c r="CS34" s="38"/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2"/>
      <c r="DI34" s="32"/>
      <c r="DJ34" s="32"/>
      <c r="DK34" s="32"/>
      <c r="DL34" s="32"/>
      <c r="DM34" s="32"/>
      <c r="DN34" s="32"/>
      <c r="DO34" s="32"/>
      <c r="DP34" s="32"/>
      <c r="DQ34" s="32"/>
      <c r="DR34" s="32"/>
      <c r="DS34" s="32"/>
      <c r="DT34" s="32"/>
      <c r="DU34" s="32"/>
      <c r="DV34" s="32"/>
      <c r="DW34" s="32"/>
      <c r="DX34" s="32"/>
      <c r="DY34" s="32"/>
      <c r="DZ34" s="32"/>
      <c r="EA34" s="38"/>
      <c r="EB34" s="38"/>
      <c r="EC34" s="38"/>
      <c r="ED34" s="38"/>
      <c r="EE34" s="38"/>
      <c r="EF34" s="38"/>
      <c r="EG34" s="38"/>
      <c r="EH34" s="38"/>
      <c r="EI34" s="38"/>
      <c r="EJ34" s="38"/>
      <c r="EK34" s="38"/>
      <c r="EL34" s="38"/>
      <c r="EM34" s="38"/>
      <c r="EN34" s="38"/>
      <c r="EO34" s="38"/>
      <c r="EP34" s="38"/>
      <c r="EQ34" s="38"/>
      <c r="ER34" s="38"/>
      <c r="ES34" s="38"/>
      <c r="ET34" s="38"/>
      <c r="EU34" s="38"/>
      <c r="EV34" s="38"/>
      <c r="EW34" s="38"/>
      <c r="EX34" s="38"/>
      <c r="EY34" s="38"/>
      <c r="EZ34" s="38"/>
      <c r="FA34" s="38"/>
      <c r="FB34" s="38"/>
      <c r="FC34" s="38"/>
      <c r="FD34" s="38"/>
      <c r="FE34" s="38"/>
      <c r="FF34" s="38"/>
      <c r="FG34" s="38"/>
      <c r="FH34" s="38"/>
      <c r="FI34" s="38"/>
      <c r="FJ34" s="38"/>
      <c r="FK34" s="38"/>
      <c r="FL34" s="38"/>
      <c r="FM34" s="38"/>
      <c r="FN34" s="38"/>
      <c r="FO34" s="38"/>
      <c r="FP34" s="38"/>
      <c r="FQ34" s="38"/>
      <c r="FR34" s="38"/>
      <c r="FS34" s="38"/>
      <c r="FT34" s="38"/>
      <c r="FU34" s="38"/>
      <c r="FV34" s="38"/>
      <c r="FW34" s="38"/>
      <c r="FX34" s="38"/>
      <c r="FY34" s="38"/>
      <c r="FZ34" s="38"/>
      <c r="GA34" s="38"/>
      <c r="GB34" s="38"/>
      <c r="GC34" s="38"/>
      <c r="GD34" s="38"/>
    </row>
    <row r="35" spans="1:191" s="34" customFormat="1" ht="15.75" x14ac:dyDescent="0.25">
      <c r="A35" s="42" t="s">
        <v>44</v>
      </c>
      <c r="B35" s="43" t="s">
        <v>24</v>
      </c>
      <c r="C35" s="45">
        <f>GSVA_cur!C35</f>
        <v>13300</v>
      </c>
      <c r="D35" s="45">
        <f>GSVA_cur!D35</f>
        <v>16800</v>
      </c>
      <c r="E35" s="45">
        <f>GSVA_cur!E35</f>
        <v>17300</v>
      </c>
      <c r="F35" s="45">
        <f>GSVA_cur!F35</f>
        <v>16455</v>
      </c>
      <c r="G35" s="45">
        <f>GSVA_cur!G35</f>
        <v>14161</v>
      </c>
      <c r="H35" s="45">
        <f>GSVA_cur!H35</f>
        <v>12100</v>
      </c>
      <c r="I35" s="45">
        <f>GSVA_cur!I35</f>
        <v>9133</v>
      </c>
      <c r="J35" s="45">
        <f>GSVA_cur!J35</f>
        <v>9847</v>
      </c>
      <c r="K35" s="45">
        <f>GSVA_cur!K35</f>
        <v>10410</v>
      </c>
      <c r="L35" s="45">
        <f>GSVA_cur!L35</f>
        <v>18543</v>
      </c>
      <c r="M35" s="45">
        <f>GSVA_cur!M35</f>
        <v>26121.000000000004</v>
      </c>
      <c r="N35" s="45">
        <f>GSVA_cur!N35</f>
        <v>27511</v>
      </c>
      <c r="O35" s="45">
        <f>GSVA_cur!O35</f>
        <v>31546.030701342163</v>
      </c>
      <c r="P35" s="8"/>
      <c r="Q35" s="8"/>
      <c r="R35" s="8"/>
      <c r="S35" s="7"/>
      <c r="T35" s="8"/>
      <c r="U35" s="8"/>
      <c r="V35" s="7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8"/>
      <c r="CQ35" s="38"/>
      <c r="CR35" s="38"/>
      <c r="CS35" s="38"/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2"/>
      <c r="DI35" s="32"/>
      <c r="DJ35" s="32"/>
      <c r="DK35" s="32"/>
      <c r="DL35" s="32"/>
      <c r="DM35" s="32"/>
      <c r="DN35" s="32"/>
      <c r="DO35" s="32"/>
      <c r="DP35" s="32"/>
      <c r="DQ35" s="32"/>
      <c r="DR35" s="32"/>
      <c r="DS35" s="32"/>
      <c r="DT35" s="32"/>
      <c r="DU35" s="32"/>
      <c r="DV35" s="32"/>
      <c r="DW35" s="32"/>
      <c r="DX35" s="32"/>
      <c r="DY35" s="32"/>
      <c r="DZ35" s="32"/>
      <c r="EA35" s="38"/>
      <c r="EB35" s="38"/>
      <c r="EC35" s="38"/>
      <c r="ED35" s="38"/>
      <c r="EE35" s="38"/>
      <c r="EF35" s="38"/>
      <c r="EG35" s="38"/>
      <c r="EH35" s="38"/>
      <c r="EI35" s="38"/>
      <c r="EJ35" s="38"/>
      <c r="EK35" s="38"/>
      <c r="EL35" s="38"/>
      <c r="EM35" s="38"/>
      <c r="EN35" s="38"/>
      <c r="EO35" s="38"/>
      <c r="EP35" s="38"/>
      <c r="EQ35" s="38"/>
      <c r="ER35" s="38"/>
      <c r="ES35" s="38"/>
      <c r="ET35" s="38"/>
      <c r="EU35" s="38"/>
      <c r="EV35" s="38"/>
      <c r="EW35" s="38"/>
      <c r="EX35" s="38"/>
      <c r="EY35" s="38"/>
      <c r="EZ35" s="38"/>
      <c r="FA35" s="38"/>
      <c r="FB35" s="38"/>
      <c r="FC35" s="38"/>
      <c r="FD35" s="38"/>
      <c r="FE35" s="38"/>
      <c r="FF35" s="38"/>
      <c r="FG35" s="38"/>
      <c r="FH35" s="38"/>
      <c r="FI35" s="38"/>
      <c r="FJ35" s="38"/>
      <c r="FK35" s="38"/>
      <c r="FL35" s="38"/>
      <c r="FM35" s="38"/>
      <c r="FN35" s="38"/>
      <c r="FO35" s="38"/>
      <c r="FP35" s="38"/>
      <c r="FQ35" s="38"/>
      <c r="FR35" s="38"/>
      <c r="FS35" s="38"/>
      <c r="FT35" s="38"/>
      <c r="FU35" s="38"/>
      <c r="FV35" s="38"/>
      <c r="FW35" s="38"/>
      <c r="FX35" s="38"/>
      <c r="FY35" s="38"/>
      <c r="FZ35" s="38"/>
      <c r="GA35" s="38"/>
      <c r="GB35" s="38"/>
      <c r="GC35" s="38"/>
      <c r="GD35" s="38"/>
    </row>
    <row r="36" spans="1:191" s="34" customFormat="1" ht="15.75" x14ac:dyDescent="0.25">
      <c r="A36" s="42" t="s">
        <v>45</v>
      </c>
      <c r="B36" s="43" t="s">
        <v>63</v>
      </c>
      <c r="C36" s="46">
        <f t="shared" ref="C36:M36" si="19">C33+C34-C35</f>
        <v>974217.68369579874</v>
      </c>
      <c r="D36" s="46">
        <f t="shared" si="19"/>
        <v>1081674.8730336176</v>
      </c>
      <c r="E36" s="46">
        <f t="shared" si="19"/>
        <v>1220292.9133157968</v>
      </c>
      <c r="F36" s="46">
        <f t="shared" si="19"/>
        <v>1355553.7159463675</v>
      </c>
      <c r="G36" s="46">
        <f t="shared" si="19"/>
        <v>1574319.5069869896</v>
      </c>
      <c r="H36" s="46">
        <f t="shared" si="19"/>
        <v>1816317.0911608955</v>
      </c>
      <c r="I36" s="46">
        <f t="shared" si="19"/>
        <v>2283524.5456044776</v>
      </c>
      <c r="J36" s="46">
        <f t="shared" si="19"/>
        <v>2480101.6940541719</v>
      </c>
      <c r="K36" s="46">
        <f t="shared" si="19"/>
        <v>2752220.5478286585</v>
      </c>
      <c r="L36" s="46">
        <f t="shared" si="19"/>
        <v>2793250.6268150974</v>
      </c>
      <c r="M36" s="46">
        <f t="shared" si="19"/>
        <v>3172322.1248304765</v>
      </c>
      <c r="N36" s="46">
        <f t="shared" ref="N36:O36" si="20">N33+N34-N35</f>
        <v>3570395.6219558851</v>
      </c>
      <c r="O36" s="46">
        <f t="shared" si="20"/>
        <v>4067178.6709336932</v>
      </c>
      <c r="P36" s="8"/>
      <c r="Q36" s="8"/>
      <c r="R36" s="8"/>
      <c r="S36" s="7"/>
      <c r="T36" s="8"/>
      <c r="U36" s="8"/>
      <c r="V36" s="7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2"/>
      <c r="DI36" s="32"/>
      <c r="DJ36" s="32"/>
      <c r="DK36" s="32"/>
      <c r="DL36" s="32"/>
      <c r="DM36" s="32"/>
      <c r="DN36" s="32"/>
      <c r="DO36" s="32"/>
      <c r="DP36" s="32"/>
      <c r="DQ36" s="32"/>
      <c r="DR36" s="32"/>
      <c r="DS36" s="32"/>
      <c r="DT36" s="32"/>
      <c r="DU36" s="32"/>
      <c r="DV36" s="32"/>
      <c r="DW36" s="32"/>
      <c r="DX36" s="32"/>
      <c r="DY36" s="32"/>
      <c r="DZ36" s="32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  <c r="GB36" s="38"/>
      <c r="GC36" s="38"/>
      <c r="GD36" s="38"/>
    </row>
    <row r="37" spans="1:191" s="34" customFormat="1" ht="15.75" x14ac:dyDescent="0.25">
      <c r="A37" s="42" t="s">
        <v>46</v>
      </c>
      <c r="B37" s="43" t="s">
        <v>42</v>
      </c>
      <c r="C37" s="45">
        <f>GSVA_cur!C37</f>
        <v>6140</v>
      </c>
      <c r="D37" s="45">
        <f>GSVA_cur!D37</f>
        <v>6210</v>
      </c>
      <c r="E37" s="45">
        <f>GSVA_cur!E37</f>
        <v>6270</v>
      </c>
      <c r="F37" s="45">
        <f>GSVA_cur!F37</f>
        <v>6330</v>
      </c>
      <c r="G37" s="45">
        <f>GSVA_cur!G37</f>
        <v>6400</v>
      </c>
      <c r="H37" s="45">
        <f>GSVA_cur!H37</f>
        <v>6470</v>
      </c>
      <c r="I37" s="45">
        <f>GSVA_cur!I37</f>
        <v>6540</v>
      </c>
      <c r="J37" s="45">
        <f>GSVA_cur!J37</f>
        <v>6600</v>
      </c>
      <c r="K37" s="45">
        <f>GSVA_cur!K37</f>
        <v>6670</v>
      </c>
      <c r="L37" s="45">
        <f>GSVA_cur!L37</f>
        <v>6730</v>
      </c>
      <c r="M37" s="45">
        <f>GSVA_cur!M37</f>
        <v>6800</v>
      </c>
      <c r="N37" s="45">
        <f>GSVA_cur!N37</f>
        <v>6860</v>
      </c>
      <c r="O37" s="45">
        <f>GSVA_cur!O37</f>
        <v>6920</v>
      </c>
      <c r="P37" s="2"/>
      <c r="Q37" s="2"/>
      <c r="R37" s="2"/>
      <c r="S37" s="6"/>
      <c r="T37" s="2"/>
      <c r="U37" s="2"/>
      <c r="V37" s="6"/>
      <c r="W37" s="6"/>
      <c r="X37" s="6"/>
      <c r="Y37" s="6"/>
      <c r="Z37" s="6"/>
      <c r="AA37" s="2"/>
      <c r="AB37" s="2"/>
      <c r="AC37" s="2"/>
      <c r="AD37" s="2"/>
      <c r="AE37" s="2"/>
      <c r="AF37" s="2"/>
      <c r="DH37" s="33"/>
      <c r="DI37" s="33"/>
      <c r="DJ37" s="33"/>
      <c r="DK37" s="33"/>
      <c r="DL37" s="33"/>
      <c r="DM37" s="33"/>
      <c r="DN37" s="33"/>
      <c r="DO37" s="33"/>
      <c r="DP37" s="33"/>
      <c r="DQ37" s="33"/>
      <c r="DR37" s="33"/>
      <c r="DS37" s="33"/>
      <c r="DT37" s="33"/>
      <c r="DU37" s="33"/>
      <c r="DV37" s="33"/>
      <c r="DW37" s="33"/>
      <c r="DX37" s="33"/>
      <c r="DY37" s="33"/>
      <c r="DZ37" s="33"/>
    </row>
    <row r="38" spans="1:191" s="34" customFormat="1" ht="15.75" x14ac:dyDescent="0.25">
      <c r="A38" s="42" t="s">
        <v>47</v>
      </c>
      <c r="B38" s="43" t="s">
        <v>64</v>
      </c>
      <c r="C38" s="46">
        <f t="shared" ref="C38:M38" si="21">C36/C37*1000</f>
        <v>158667.3751947555</v>
      </c>
      <c r="D38" s="46">
        <f t="shared" si="21"/>
        <v>174182.74928077578</v>
      </c>
      <c r="E38" s="46">
        <f t="shared" si="21"/>
        <v>194624.06910937748</v>
      </c>
      <c r="F38" s="46">
        <f t="shared" si="21"/>
        <v>214147.50646862047</v>
      </c>
      <c r="G38" s="46">
        <f t="shared" si="21"/>
        <v>245987.42296671713</v>
      </c>
      <c r="H38" s="46">
        <f t="shared" si="21"/>
        <v>280729.07127679989</v>
      </c>
      <c r="I38" s="46">
        <f t="shared" si="21"/>
        <v>349162.77455725957</v>
      </c>
      <c r="J38" s="46">
        <f t="shared" si="21"/>
        <v>375772.98394760181</v>
      </c>
      <c r="K38" s="46">
        <f t="shared" si="21"/>
        <v>412626.76878990378</v>
      </c>
      <c r="L38" s="46">
        <f t="shared" si="21"/>
        <v>415044.66966048995</v>
      </c>
      <c r="M38" s="46">
        <f t="shared" si="21"/>
        <v>466517.95953389356</v>
      </c>
      <c r="N38" s="46">
        <f t="shared" ref="N38:O38" si="22">N36/N37*1000</f>
        <v>520465.83410435641</v>
      </c>
      <c r="O38" s="46">
        <f t="shared" si="22"/>
        <v>587742.58250486897</v>
      </c>
      <c r="P38" s="2"/>
      <c r="Q38" s="2"/>
      <c r="R38" s="2"/>
      <c r="S38" s="6"/>
      <c r="T38" s="2"/>
      <c r="U38" s="2"/>
      <c r="V38" s="7"/>
      <c r="W38" s="7"/>
      <c r="X38" s="7"/>
      <c r="Y38" s="7"/>
      <c r="Z38" s="7"/>
      <c r="AA38" s="2"/>
      <c r="AB38" s="2"/>
      <c r="AC38" s="2"/>
      <c r="AD38" s="2"/>
      <c r="AE38" s="2"/>
      <c r="AF38" s="2"/>
      <c r="CA38" s="38"/>
      <c r="CB38" s="38"/>
      <c r="CC38" s="38"/>
      <c r="CD38" s="38"/>
      <c r="DH38" s="33"/>
      <c r="DI38" s="33"/>
      <c r="DJ38" s="33"/>
      <c r="DK38" s="33"/>
      <c r="DL38" s="33"/>
      <c r="DM38" s="33"/>
      <c r="DN38" s="33"/>
      <c r="DO38" s="33"/>
      <c r="DP38" s="33"/>
      <c r="DQ38" s="33"/>
      <c r="DR38" s="33"/>
      <c r="DS38" s="33"/>
      <c r="DT38" s="33"/>
      <c r="DU38" s="33"/>
      <c r="DV38" s="33"/>
      <c r="DW38" s="33"/>
      <c r="DX38" s="33"/>
      <c r="DY38" s="33"/>
      <c r="DZ38" s="33"/>
    </row>
    <row r="39" spans="1:191" x14ac:dyDescent="0.25">
      <c r="A39" s="34" t="s">
        <v>75</v>
      </c>
      <c r="P39" s="2"/>
      <c r="V39" s="6"/>
      <c r="AF39" s="2"/>
      <c r="AI39" s="2"/>
      <c r="AN39" s="2"/>
      <c r="AQ39" s="2"/>
      <c r="AV39" s="2"/>
      <c r="AY39" s="2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1" s="34" customFormat="1" x14ac:dyDescent="0.25">
      <c r="A40" s="6"/>
      <c r="B40" s="2"/>
      <c r="C40" s="2"/>
      <c r="D40" s="6"/>
      <c r="E40" s="2"/>
      <c r="F40" s="2"/>
      <c r="G40" s="2"/>
      <c r="H40" s="2"/>
      <c r="I40" s="2"/>
      <c r="J40" s="2"/>
      <c r="K40" s="2"/>
      <c r="L40" s="2"/>
      <c r="M40" s="2"/>
      <c r="N40" s="2"/>
      <c r="CP40" s="33"/>
      <c r="CQ40" s="33"/>
      <c r="CR40" s="33"/>
      <c r="CS40" s="33"/>
      <c r="CT40" s="33"/>
      <c r="CU40" s="33"/>
      <c r="CV40" s="33"/>
      <c r="CW40" s="33"/>
      <c r="CX40" s="33"/>
      <c r="CY40" s="33"/>
      <c r="CZ40" s="33"/>
      <c r="DA40" s="33"/>
      <c r="DB40" s="33"/>
      <c r="DC40" s="33"/>
      <c r="DD40" s="33"/>
      <c r="DE40" s="33"/>
      <c r="DF40" s="33"/>
      <c r="DG40" s="33"/>
      <c r="DH40" s="33"/>
    </row>
    <row r="41" spans="1:191" s="34" customFormat="1" x14ac:dyDescent="0.25">
      <c r="A41" s="6"/>
      <c r="B41" s="2"/>
      <c r="C41" s="2"/>
      <c r="D41" s="6"/>
      <c r="E41" s="2"/>
      <c r="F41" s="2"/>
      <c r="G41" s="2"/>
      <c r="H41" s="2"/>
      <c r="I41" s="2"/>
      <c r="J41" s="2"/>
      <c r="K41" s="2"/>
      <c r="L41" s="2"/>
      <c r="M41" s="2"/>
      <c r="N41" s="2"/>
      <c r="CP41" s="33"/>
      <c r="CQ41" s="33"/>
      <c r="CR41" s="33"/>
      <c r="CS41" s="33"/>
      <c r="CT41" s="33"/>
      <c r="CU41" s="33"/>
      <c r="CV41" s="33"/>
      <c r="CW41" s="33"/>
      <c r="CX41" s="33"/>
      <c r="CY41" s="33"/>
      <c r="CZ41" s="33"/>
      <c r="DA41" s="33"/>
      <c r="DB41" s="33"/>
      <c r="DC41" s="33"/>
      <c r="DD41" s="33"/>
      <c r="DE41" s="33"/>
      <c r="DF41" s="33"/>
      <c r="DG41" s="33"/>
      <c r="DH41" s="33"/>
    </row>
    <row r="42" spans="1:191" x14ac:dyDescent="0.25">
      <c r="A42" s="6"/>
      <c r="D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1" x14ac:dyDescent="0.25">
      <c r="A43" s="6"/>
      <c r="D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1" s="34" customFormat="1" x14ac:dyDescent="0.25">
      <c r="A44" s="6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6"/>
      <c r="O44" s="2"/>
      <c r="P44" s="2"/>
      <c r="Q44" s="6"/>
      <c r="R44" s="2"/>
      <c r="S44" s="2"/>
      <c r="T44" s="2"/>
      <c r="U44" s="2"/>
      <c r="V44" s="6"/>
      <c r="W44" s="2"/>
      <c r="X44" s="2"/>
      <c r="Y44" s="6"/>
      <c r="Z44" s="2"/>
      <c r="AA44" s="2"/>
      <c r="AB44" s="2"/>
      <c r="AC44" s="2"/>
      <c r="AD44" s="6"/>
      <c r="AE44" s="2"/>
      <c r="AF44" s="2"/>
      <c r="AG44" s="6"/>
      <c r="AH44" s="2"/>
      <c r="AI44" s="2"/>
      <c r="AJ44" s="2"/>
      <c r="AK44" s="2"/>
      <c r="AL44" s="2"/>
      <c r="AM44" s="2"/>
      <c r="AN44" s="2"/>
      <c r="AO44" s="2"/>
      <c r="AP44" s="2"/>
      <c r="AQ44" s="2"/>
      <c r="DS44" s="33"/>
      <c r="DT44" s="33"/>
      <c r="DU44" s="33"/>
      <c r="DV44" s="33"/>
      <c r="DW44" s="33"/>
      <c r="DX44" s="33"/>
      <c r="DY44" s="33"/>
      <c r="DZ44" s="33"/>
      <c r="EA44" s="33"/>
      <c r="EB44" s="33"/>
      <c r="EC44" s="33"/>
      <c r="ED44" s="33"/>
      <c r="EE44" s="33"/>
      <c r="EF44" s="33"/>
      <c r="EG44" s="33"/>
      <c r="EH44" s="33"/>
      <c r="EI44" s="33"/>
      <c r="EJ44" s="33"/>
      <c r="EK44" s="33"/>
    </row>
    <row r="45" spans="1:191" s="34" customFormat="1" x14ac:dyDescent="0.25">
      <c r="A45" s="6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6"/>
      <c r="O45" s="2"/>
      <c r="P45" s="2"/>
      <c r="Q45" s="6"/>
      <c r="R45" s="2"/>
      <c r="S45" s="2"/>
      <c r="T45" s="2"/>
      <c r="U45" s="2"/>
      <c r="V45" s="6"/>
      <c r="W45" s="2"/>
      <c r="X45" s="2"/>
      <c r="Y45" s="6"/>
      <c r="Z45" s="2"/>
      <c r="AA45" s="2"/>
      <c r="AB45" s="2"/>
      <c r="AC45" s="2"/>
      <c r="AD45" s="6"/>
      <c r="AE45" s="2"/>
      <c r="AF45" s="2"/>
      <c r="AG45" s="6"/>
      <c r="AH45" s="2"/>
      <c r="AI45" s="2"/>
      <c r="AJ45" s="2"/>
      <c r="AK45" s="2"/>
      <c r="AL45" s="2"/>
      <c r="AM45" s="2"/>
      <c r="AN45" s="2"/>
      <c r="AO45" s="2"/>
      <c r="AP45" s="2"/>
      <c r="AQ45" s="2"/>
      <c r="DS45" s="33"/>
      <c r="DT45" s="33"/>
      <c r="DU45" s="33"/>
      <c r="DV45" s="33"/>
      <c r="DW45" s="33"/>
      <c r="DX45" s="33"/>
      <c r="DY45" s="33"/>
      <c r="DZ45" s="33"/>
      <c r="EA45" s="33"/>
      <c r="EB45" s="33"/>
      <c r="EC45" s="33"/>
      <c r="ED45" s="33"/>
      <c r="EE45" s="33"/>
      <c r="EF45" s="33"/>
      <c r="EG45" s="33"/>
      <c r="EH45" s="33"/>
      <c r="EI45" s="33"/>
      <c r="EJ45" s="33"/>
      <c r="EK45" s="33"/>
    </row>
    <row r="46" spans="1:191" s="34" customFormat="1" x14ac:dyDescent="0.25">
      <c r="A46" s="6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6"/>
      <c r="O46" s="2"/>
      <c r="P46" s="2"/>
      <c r="Q46" s="6"/>
      <c r="R46" s="2"/>
      <c r="S46" s="2"/>
      <c r="T46" s="2"/>
      <c r="U46" s="2"/>
      <c r="V46" s="6"/>
      <c r="W46" s="2"/>
      <c r="X46" s="2"/>
      <c r="Y46" s="6"/>
      <c r="Z46" s="2"/>
      <c r="AA46" s="2"/>
      <c r="AB46" s="2"/>
      <c r="AC46" s="2"/>
      <c r="AD46" s="6"/>
      <c r="AE46" s="2"/>
      <c r="AF46" s="2"/>
      <c r="AG46" s="6"/>
      <c r="AH46" s="2"/>
      <c r="AI46" s="2"/>
      <c r="AJ46" s="2"/>
      <c r="AK46" s="2"/>
      <c r="AL46" s="2"/>
      <c r="AM46" s="2"/>
      <c r="AN46" s="2"/>
      <c r="AO46" s="2"/>
      <c r="AP46" s="2"/>
      <c r="AQ46" s="2"/>
      <c r="DS46" s="33"/>
      <c r="DT46" s="33"/>
      <c r="DU46" s="33"/>
      <c r="DV46" s="33"/>
      <c r="DW46" s="33"/>
      <c r="DX46" s="33"/>
      <c r="DY46" s="33"/>
      <c r="DZ46" s="33"/>
      <c r="EA46" s="33"/>
      <c r="EB46" s="33"/>
      <c r="EC46" s="33"/>
      <c r="ED46" s="33"/>
      <c r="EE46" s="33"/>
      <c r="EF46" s="33"/>
      <c r="EG46" s="33"/>
      <c r="EH46" s="33"/>
      <c r="EI46" s="33"/>
      <c r="EJ46" s="33"/>
      <c r="EK46" s="33"/>
    </row>
    <row r="47" spans="1:191" x14ac:dyDescent="0.25">
      <c r="A47" s="6"/>
      <c r="G47" s="2"/>
      <c r="H47" s="2"/>
      <c r="I47" s="2"/>
      <c r="J47" s="2"/>
      <c r="K47" s="2"/>
      <c r="L47" s="2"/>
      <c r="M47" s="2"/>
      <c r="O47" s="2"/>
      <c r="P47" s="2"/>
      <c r="Q47" s="6"/>
      <c r="S47" s="2"/>
      <c r="V47" s="6"/>
      <c r="Y47" s="6"/>
      <c r="AD47" s="6"/>
      <c r="AF47" s="2"/>
      <c r="AG47" s="6"/>
      <c r="AI47" s="2"/>
      <c r="AN47" s="2"/>
      <c r="AQ47" s="2"/>
      <c r="AV47" s="2"/>
      <c r="AY47" s="2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1" x14ac:dyDescent="0.25">
      <c r="A48" s="6"/>
      <c r="G48" s="2"/>
      <c r="H48" s="2"/>
      <c r="I48" s="2"/>
      <c r="J48" s="2"/>
      <c r="K48" s="2"/>
      <c r="L48" s="2"/>
      <c r="M48" s="2"/>
      <c r="O48" s="2"/>
      <c r="P48" s="2"/>
      <c r="Q48" s="6"/>
      <c r="S48" s="2"/>
      <c r="V48" s="6"/>
      <c r="Y48" s="6"/>
      <c r="AD48" s="6"/>
      <c r="AF48" s="2"/>
      <c r="AG48" s="6"/>
      <c r="AI48" s="2"/>
      <c r="AN48" s="2"/>
      <c r="AQ48" s="2"/>
      <c r="AV48" s="2"/>
      <c r="AY48" s="2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6"/>
      <c r="G49" s="2"/>
      <c r="H49" s="2"/>
      <c r="I49" s="2"/>
      <c r="J49" s="2"/>
      <c r="K49" s="2"/>
      <c r="L49" s="2"/>
      <c r="M49" s="2"/>
      <c r="O49" s="2"/>
      <c r="P49" s="2"/>
      <c r="Q49" s="6"/>
      <c r="S49" s="2"/>
      <c r="V49" s="6"/>
      <c r="Y49" s="6"/>
      <c r="AD49" s="6"/>
      <c r="AF49" s="2"/>
      <c r="AG49" s="6"/>
      <c r="AI49" s="2"/>
      <c r="AN49" s="2"/>
      <c r="AQ49" s="2"/>
      <c r="AV49" s="2"/>
      <c r="AY49" s="2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6"/>
      <c r="G50" s="2"/>
      <c r="H50" s="2"/>
      <c r="I50" s="2"/>
      <c r="J50" s="2"/>
      <c r="K50" s="2"/>
      <c r="L50" s="2"/>
      <c r="M50" s="2"/>
      <c r="O50" s="2"/>
      <c r="P50" s="2"/>
      <c r="Q50" s="6"/>
      <c r="S50" s="2"/>
      <c r="V50" s="6"/>
      <c r="Y50" s="6"/>
      <c r="AD50" s="6"/>
      <c r="AF50" s="2"/>
      <c r="AG50" s="6"/>
      <c r="AI50" s="2"/>
      <c r="AN50" s="2"/>
      <c r="AQ50" s="2"/>
      <c r="AV50" s="2"/>
      <c r="AY50" s="2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6"/>
      <c r="G51" s="2"/>
      <c r="H51" s="2"/>
      <c r="I51" s="2"/>
      <c r="J51" s="2"/>
      <c r="K51" s="2"/>
      <c r="L51" s="2"/>
      <c r="M51" s="2"/>
      <c r="O51" s="2"/>
      <c r="P51" s="2"/>
      <c r="Q51" s="6"/>
      <c r="S51" s="2"/>
      <c r="V51" s="6"/>
      <c r="Y51" s="6"/>
      <c r="AD51" s="6"/>
      <c r="AF51" s="2"/>
      <c r="AG51" s="6"/>
      <c r="AI51" s="2"/>
      <c r="AN51" s="2"/>
      <c r="AQ51" s="2"/>
      <c r="AV51" s="2"/>
      <c r="AY51" s="2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6"/>
      <c r="G52" s="2"/>
      <c r="H52" s="2"/>
      <c r="I52" s="2"/>
      <c r="J52" s="2"/>
      <c r="K52" s="2"/>
      <c r="L52" s="2"/>
      <c r="M52" s="2"/>
      <c r="O52" s="2"/>
      <c r="P52" s="2"/>
      <c r="Q52" s="6"/>
      <c r="S52" s="2"/>
      <c r="V52" s="6"/>
      <c r="Y52" s="6"/>
      <c r="AD52" s="6"/>
      <c r="AF52" s="2"/>
      <c r="AG52" s="6"/>
      <c r="AI52" s="2"/>
      <c r="AN52" s="2"/>
      <c r="AQ52" s="2"/>
      <c r="AV52" s="2"/>
      <c r="AY52" s="2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6"/>
      <c r="G53" s="2"/>
      <c r="H53" s="2"/>
      <c r="I53" s="2"/>
      <c r="J53" s="2"/>
      <c r="K53" s="2"/>
      <c r="L53" s="2"/>
      <c r="M53" s="2"/>
      <c r="O53" s="2"/>
      <c r="P53" s="2"/>
      <c r="Q53" s="6"/>
      <c r="S53" s="2"/>
      <c r="V53" s="6"/>
      <c r="Y53" s="6"/>
      <c r="AD53" s="6"/>
      <c r="AF53" s="2"/>
      <c r="AG53" s="6"/>
      <c r="AI53" s="2"/>
      <c r="AN53" s="2"/>
      <c r="AQ53" s="2"/>
      <c r="AV53" s="2"/>
      <c r="AY53" s="2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6"/>
      <c r="G54" s="2"/>
      <c r="H54" s="2"/>
      <c r="I54" s="2"/>
      <c r="J54" s="2"/>
      <c r="K54" s="2"/>
      <c r="L54" s="2"/>
      <c r="M54" s="2"/>
      <c r="O54" s="2"/>
      <c r="P54" s="2"/>
      <c r="Q54" s="6"/>
      <c r="S54" s="2"/>
      <c r="V54" s="6"/>
      <c r="Y54" s="6"/>
      <c r="AD54" s="6"/>
      <c r="AF54" s="2"/>
      <c r="AG54" s="6"/>
      <c r="AI54" s="2"/>
      <c r="AN54" s="2"/>
      <c r="AQ54" s="2"/>
      <c r="AV54" s="2"/>
      <c r="AY54" s="2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6"/>
      <c r="G55" s="2"/>
      <c r="H55" s="2"/>
      <c r="I55" s="2"/>
      <c r="J55" s="2"/>
      <c r="K55" s="2"/>
      <c r="L55" s="2"/>
      <c r="M55" s="2"/>
      <c r="O55" s="2"/>
      <c r="P55" s="2"/>
      <c r="Q55" s="6"/>
      <c r="S55" s="2"/>
      <c r="V55" s="6"/>
      <c r="Y55" s="6"/>
      <c r="AD55" s="6"/>
      <c r="AF55" s="2"/>
      <c r="AG55" s="6"/>
      <c r="AI55" s="2"/>
      <c r="AN55" s="2"/>
      <c r="AQ55" s="2"/>
      <c r="AV55" s="2"/>
      <c r="AY55" s="2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6"/>
      <c r="G56" s="2"/>
      <c r="H56" s="2"/>
      <c r="I56" s="2"/>
      <c r="J56" s="2"/>
      <c r="K56" s="2"/>
      <c r="L56" s="2"/>
      <c r="M56" s="2"/>
      <c r="O56" s="2"/>
      <c r="P56" s="2"/>
      <c r="Q56" s="6"/>
      <c r="S56" s="2"/>
      <c r="V56" s="6"/>
      <c r="Y56" s="6"/>
      <c r="AD56" s="6"/>
      <c r="AF56" s="2"/>
      <c r="AG56" s="6"/>
      <c r="AI56" s="2"/>
      <c r="AN56" s="2"/>
      <c r="AQ56" s="2"/>
      <c r="AV56" s="2"/>
      <c r="AY56" s="2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6"/>
      <c r="G57" s="2"/>
      <c r="H57" s="2"/>
      <c r="I57" s="2"/>
      <c r="J57" s="2"/>
      <c r="K57" s="2"/>
      <c r="L57" s="2"/>
      <c r="M57" s="2"/>
      <c r="O57" s="2"/>
      <c r="P57" s="2"/>
      <c r="Q57" s="6"/>
      <c r="S57" s="2"/>
      <c r="V57" s="6"/>
      <c r="Y57" s="6"/>
      <c r="AD57" s="6"/>
      <c r="AF57" s="2"/>
      <c r="AG57" s="6"/>
      <c r="AI57" s="2"/>
      <c r="AN57" s="2"/>
      <c r="AQ57" s="2"/>
      <c r="AV57" s="2"/>
      <c r="AY57" s="2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6"/>
      <c r="G58" s="2"/>
      <c r="H58" s="2"/>
      <c r="I58" s="2"/>
      <c r="J58" s="2"/>
      <c r="K58" s="2"/>
      <c r="L58" s="2"/>
      <c r="M58" s="2"/>
      <c r="O58" s="2"/>
      <c r="P58" s="2"/>
      <c r="Q58" s="6"/>
      <c r="S58" s="2"/>
      <c r="V58" s="6"/>
      <c r="Y58" s="6"/>
      <c r="AD58" s="6"/>
      <c r="AF58" s="2"/>
      <c r="AG58" s="6"/>
      <c r="AI58" s="2"/>
      <c r="AN58" s="2"/>
      <c r="AQ58" s="2"/>
      <c r="AV58" s="2"/>
      <c r="AY58" s="2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6"/>
      <c r="G59" s="2"/>
      <c r="H59" s="2"/>
      <c r="I59" s="2"/>
      <c r="J59" s="2"/>
      <c r="K59" s="2"/>
      <c r="L59" s="2"/>
      <c r="M59" s="2"/>
      <c r="O59" s="2"/>
      <c r="P59" s="2"/>
      <c r="Q59" s="6"/>
      <c r="S59" s="2"/>
      <c r="V59" s="6"/>
      <c r="Y59" s="6"/>
      <c r="AD59" s="6"/>
      <c r="AF59" s="2"/>
      <c r="AG59" s="6"/>
      <c r="AI59" s="2"/>
      <c r="AN59" s="2"/>
      <c r="AQ59" s="2"/>
      <c r="AV59" s="2"/>
      <c r="AY59" s="2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6"/>
      <c r="G60" s="2"/>
      <c r="H60" s="2"/>
      <c r="I60" s="2"/>
      <c r="J60" s="2"/>
      <c r="K60" s="2"/>
      <c r="L60" s="2"/>
      <c r="M60" s="2"/>
      <c r="O60" s="2"/>
      <c r="P60" s="2"/>
      <c r="Q60" s="6"/>
      <c r="S60" s="2"/>
      <c r="V60" s="6"/>
      <c r="Y60" s="6"/>
      <c r="AD60" s="6"/>
      <c r="AF60" s="2"/>
      <c r="AG60" s="6"/>
      <c r="AI60" s="2"/>
      <c r="AN60" s="2"/>
      <c r="AQ60" s="2"/>
      <c r="AV60" s="2"/>
      <c r="AY60" s="2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6"/>
      <c r="G61" s="2"/>
      <c r="H61" s="2"/>
      <c r="I61" s="2"/>
      <c r="J61" s="2"/>
      <c r="K61" s="2"/>
      <c r="L61" s="2"/>
      <c r="M61" s="2"/>
      <c r="O61" s="2"/>
      <c r="P61" s="2"/>
      <c r="Q61" s="6"/>
      <c r="S61" s="2"/>
      <c r="V61" s="6"/>
      <c r="Y61" s="6"/>
      <c r="AD61" s="6"/>
      <c r="AF61" s="2"/>
      <c r="AG61" s="6"/>
      <c r="AI61" s="2"/>
      <c r="AN61" s="2"/>
      <c r="AQ61" s="2"/>
      <c r="AV61" s="2"/>
      <c r="AY61" s="2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6"/>
      <c r="G62" s="2"/>
      <c r="H62" s="2"/>
      <c r="I62" s="2"/>
      <c r="J62" s="2"/>
      <c r="K62" s="2"/>
      <c r="L62" s="2"/>
      <c r="M62" s="2"/>
      <c r="O62" s="2"/>
      <c r="P62" s="2"/>
      <c r="Q62" s="6"/>
      <c r="S62" s="2"/>
      <c r="V62" s="6"/>
      <c r="Y62" s="6"/>
      <c r="AD62" s="6"/>
      <c r="AF62" s="2"/>
      <c r="AG62" s="6"/>
      <c r="AI62" s="2"/>
      <c r="AN62" s="2"/>
      <c r="AQ62" s="2"/>
      <c r="AV62" s="2"/>
      <c r="AY62" s="2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6"/>
      <c r="G63" s="2"/>
      <c r="H63" s="2"/>
      <c r="I63" s="2"/>
      <c r="J63" s="2"/>
      <c r="K63" s="2"/>
      <c r="L63" s="2"/>
      <c r="M63" s="2"/>
      <c r="O63" s="2"/>
      <c r="P63" s="2"/>
      <c r="Q63" s="6"/>
      <c r="S63" s="2"/>
      <c r="V63" s="6"/>
      <c r="Y63" s="6"/>
      <c r="AD63" s="6"/>
      <c r="AF63" s="2"/>
      <c r="AG63" s="6"/>
      <c r="AI63" s="2"/>
      <c r="AN63" s="2"/>
      <c r="AQ63" s="2"/>
      <c r="AV63" s="2"/>
      <c r="AY63" s="2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6"/>
      <c r="G64" s="2"/>
      <c r="H64" s="2"/>
      <c r="I64" s="2"/>
      <c r="J64" s="2"/>
      <c r="K64" s="2"/>
      <c r="L64" s="2"/>
      <c r="M64" s="2"/>
      <c r="O64" s="2"/>
      <c r="P64" s="2"/>
      <c r="Q64" s="6"/>
      <c r="S64" s="2"/>
      <c r="V64" s="6"/>
      <c r="Y64" s="6"/>
      <c r="AD64" s="6"/>
      <c r="AF64" s="2"/>
      <c r="AG64" s="6"/>
      <c r="AI64" s="2"/>
      <c r="AN64" s="2"/>
      <c r="AQ64" s="2"/>
      <c r="AV64" s="2"/>
      <c r="AY64" s="2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6"/>
      <c r="G65" s="2"/>
      <c r="H65" s="2"/>
      <c r="I65" s="2"/>
      <c r="J65" s="2"/>
      <c r="K65" s="2"/>
      <c r="L65" s="2"/>
      <c r="M65" s="2"/>
      <c r="O65" s="2"/>
      <c r="P65" s="2"/>
      <c r="Q65" s="6"/>
      <c r="S65" s="2"/>
      <c r="V65" s="6"/>
      <c r="Y65" s="6"/>
      <c r="AD65" s="6"/>
      <c r="AF65" s="2"/>
      <c r="AG65" s="6"/>
      <c r="AI65" s="2"/>
      <c r="AN65" s="2"/>
      <c r="AQ65" s="2"/>
      <c r="AV65" s="2"/>
      <c r="AY65" s="2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6"/>
      <c r="G66" s="2"/>
      <c r="H66" s="2"/>
      <c r="I66" s="2"/>
      <c r="J66" s="2"/>
      <c r="K66" s="2"/>
      <c r="L66" s="2"/>
      <c r="M66" s="2"/>
      <c r="O66" s="2"/>
      <c r="P66" s="2"/>
      <c r="Q66" s="6"/>
      <c r="S66" s="2"/>
      <c r="V66" s="6"/>
      <c r="Y66" s="6"/>
      <c r="AD66" s="6"/>
      <c r="AF66" s="2"/>
      <c r="AG66" s="6"/>
      <c r="AI66" s="2"/>
      <c r="AN66" s="2"/>
      <c r="AQ66" s="2"/>
      <c r="AV66" s="2"/>
      <c r="AY66" s="2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6"/>
      <c r="G67" s="2"/>
      <c r="H67" s="2"/>
      <c r="I67" s="2"/>
      <c r="J67" s="2"/>
      <c r="K67" s="2"/>
      <c r="L67" s="2"/>
      <c r="M67" s="2"/>
      <c r="O67" s="2"/>
      <c r="P67" s="2"/>
      <c r="Q67" s="6"/>
      <c r="S67" s="2"/>
      <c r="V67" s="6"/>
      <c r="Y67" s="6"/>
      <c r="AD67" s="6"/>
      <c r="AF67" s="2"/>
      <c r="AG67" s="6"/>
      <c r="AI67" s="2"/>
      <c r="AN67" s="2"/>
      <c r="AQ67" s="2"/>
      <c r="AV67" s="2"/>
      <c r="AY67" s="2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6"/>
      <c r="G68" s="2"/>
      <c r="H68" s="2"/>
      <c r="I68" s="2"/>
      <c r="J68" s="2"/>
      <c r="K68" s="2"/>
      <c r="L68" s="2"/>
      <c r="M68" s="2"/>
      <c r="O68" s="2"/>
      <c r="P68" s="2"/>
      <c r="Q68" s="6"/>
      <c r="S68" s="2"/>
      <c r="V68" s="6"/>
      <c r="Y68" s="6"/>
      <c r="AD68" s="6"/>
      <c r="AF68" s="2"/>
      <c r="AG68" s="6"/>
      <c r="AI68" s="2"/>
      <c r="AN68" s="2"/>
      <c r="AQ68" s="2"/>
      <c r="AV68" s="2"/>
      <c r="AY68" s="2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6"/>
      <c r="G69" s="2"/>
      <c r="H69" s="2"/>
      <c r="I69" s="2"/>
      <c r="J69" s="2"/>
      <c r="K69" s="2"/>
      <c r="L69" s="2"/>
      <c r="M69" s="2"/>
      <c r="O69" s="2"/>
      <c r="P69" s="2"/>
      <c r="Q69" s="6"/>
      <c r="S69" s="2"/>
      <c r="V69" s="6"/>
      <c r="Y69" s="6"/>
      <c r="AD69" s="6"/>
      <c r="AF69" s="2"/>
      <c r="AG69" s="6"/>
      <c r="AI69" s="2"/>
      <c r="AN69" s="2"/>
      <c r="AQ69" s="2"/>
      <c r="AV69" s="2"/>
      <c r="AY69" s="2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6"/>
      <c r="G70" s="2"/>
      <c r="H70" s="2"/>
      <c r="I70" s="2"/>
      <c r="J70" s="2"/>
      <c r="K70" s="2"/>
      <c r="L70" s="2"/>
      <c r="M70" s="2"/>
      <c r="O70" s="2"/>
      <c r="P70" s="2"/>
      <c r="Q70" s="6"/>
      <c r="S70" s="2"/>
      <c r="V70" s="6"/>
      <c r="Y70" s="6"/>
      <c r="AD70" s="6"/>
      <c r="AF70" s="2"/>
      <c r="AG70" s="6"/>
      <c r="AI70" s="2"/>
      <c r="AN70" s="2"/>
      <c r="AQ70" s="2"/>
      <c r="AV70" s="2"/>
      <c r="AY70" s="2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6"/>
      <c r="G71" s="2"/>
      <c r="H71" s="2"/>
      <c r="I71" s="2"/>
      <c r="J71" s="2"/>
      <c r="K71" s="2"/>
      <c r="L71" s="2"/>
      <c r="M71" s="2"/>
      <c r="O71" s="2"/>
      <c r="P71" s="2"/>
      <c r="Q71" s="6"/>
      <c r="S71" s="2"/>
      <c r="V71" s="6"/>
      <c r="Y71" s="6"/>
      <c r="AD71" s="6"/>
      <c r="AF71" s="2"/>
      <c r="AG71" s="6"/>
      <c r="AI71" s="2"/>
      <c r="AN71" s="2"/>
      <c r="AQ71" s="2"/>
      <c r="AV71" s="2"/>
      <c r="AY71" s="2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6"/>
      <c r="G72" s="2"/>
      <c r="H72" s="2"/>
      <c r="I72" s="2"/>
      <c r="J72" s="2"/>
      <c r="K72" s="2"/>
      <c r="L72" s="2"/>
      <c r="M72" s="2"/>
      <c r="O72" s="2"/>
      <c r="P72" s="2"/>
      <c r="Q72" s="6"/>
      <c r="S72" s="2"/>
      <c r="V72" s="6"/>
      <c r="Y72" s="6"/>
      <c r="AD72" s="6"/>
      <c r="AF72" s="2"/>
      <c r="AG72" s="6"/>
      <c r="AI72" s="2"/>
      <c r="AN72" s="2"/>
      <c r="AQ72" s="2"/>
      <c r="AV72" s="2"/>
      <c r="AY72" s="2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6"/>
      <c r="G73" s="2"/>
      <c r="H73" s="2"/>
      <c r="I73" s="2"/>
      <c r="J73" s="2"/>
      <c r="K73" s="2"/>
      <c r="L73" s="2"/>
      <c r="M73" s="2"/>
      <c r="O73" s="2"/>
      <c r="P73" s="2"/>
      <c r="Q73" s="6"/>
      <c r="S73" s="2"/>
      <c r="V73" s="6"/>
      <c r="Y73" s="6"/>
      <c r="AD73" s="6"/>
      <c r="AF73" s="2"/>
      <c r="AG73" s="6"/>
      <c r="AI73" s="2"/>
      <c r="AN73" s="2"/>
      <c r="AQ73" s="2"/>
      <c r="AV73" s="2"/>
      <c r="AY73" s="2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6"/>
      <c r="G74" s="2"/>
      <c r="H74" s="2"/>
      <c r="I74" s="2"/>
      <c r="J74" s="2"/>
      <c r="K74" s="2"/>
      <c r="L74" s="2"/>
      <c r="M74" s="2"/>
      <c r="O74" s="2"/>
      <c r="P74" s="2"/>
      <c r="Q74" s="6"/>
      <c r="S74" s="2"/>
      <c r="V74" s="6"/>
      <c r="Y74" s="6"/>
      <c r="AD74" s="6"/>
      <c r="AF74" s="2"/>
      <c r="AG74" s="6"/>
      <c r="AI74" s="2"/>
      <c r="AN74" s="2"/>
      <c r="AQ74" s="2"/>
      <c r="AV74" s="2"/>
      <c r="AY74" s="2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6"/>
      <c r="G75" s="2"/>
      <c r="H75" s="2"/>
      <c r="I75" s="2"/>
      <c r="J75" s="2"/>
      <c r="K75" s="2"/>
      <c r="L75" s="2"/>
      <c r="M75" s="2"/>
      <c r="O75" s="2"/>
      <c r="P75" s="2"/>
      <c r="Q75" s="6"/>
      <c r="S75" s="2"/>
      <c r="V75" s="6"/>
      <c r="Y75" s="6"/>
      <c r="AD75" s="6"/>
      <c r="AF75" s="2"/>
      <c r="AG75" s="6"/>
      <c r="AI75" s="2"/>
      <c r="AN75" s="2"/>
      <c r="AQ75" s="2"/>
      <c r="AV75" s="2"/>
      <c r="AY75" s="2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6"/>
      <c r="G76" s="2"/>
      <c r="H76" s="2"/>
      <c r="I76" s="2"/>
      <c r="J76" s="2"/>
      <c r="K76" s="2"/>
      <c r="L76" s="2"/>
      <c r="M76" s="2"/>
      <c r="O76" s="2"/>
      <c r="P76" s="2"/>
      <c r="Q76" s="6"/>
      <c r="S76" s="2"/>
      <c r="V76" s="6"/>
      <c r="Y76" s="6"/>
      <c r="AD76" s="6"/>
      <c r="AF76" s="2"/>
      <c r="AG76" s="6"/>
      <c r="AI76" s="2"/>
      <c r="AN76" s="2"/>
      <c r="AQ76" s="2"/>
      <c r="AV76" s="2"/>
      <c r="AY76" s="2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6"/>
      <c r="G77" s="2"/>
      <c r="H77" s="2"/>
      <c r="I77" s="2"/>
      <c r="J77" s="2"/>
      <c r="K77" s="2"/>
      <c r="L77" s="2"/>
      <c r="M77" s="2"/>
      <c r="O77" s="2"/>
      <c r="P77" s="2"/>
      <c r="Q77" s="6"/>
      <c r="S77" s="2"/>
      <c r="V77" s="6"/>
      <c r="Y77" s="6"/>
      <c r="AD77" s="6"/>
      <c r="AF77" s="2"/>
      <c r="AG77" s="6"/>
      <c r="AI77" s="2"/>
      <c r="AN77" s="2"/>
      <c r="AQ77" s="2"/>
      <c r="AV77" s="2"/>
      <c r="AY77" s="2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6"/>
      <c r="G78" s="2"/>
      <c r="H78" s="2"/>
      <c r="I78" s="2"/>
      <c r="J78" s="2"/>
      <c r="K78" s="2"/>
      <c r="L78" s="2"/>
      <c r="M78" s="2"/>
      <c r="O78" s="2"/>
      <c r="P78" s="2"/>
      <c r="Q78" s="6"/>
      <c r="S78" s="2"/>
      <c r="V78" s="6"/>
      <c r="Y78" s="6"/>
      <c r="AD78" s="6"/>
      <c r="AF78" s="2"/>
      <c r="AG78" s="6"/>
      <c r="AI78" s="2"/>
      <c r="AN78" s="2"/>
      <c r="AQ78" s="2"/>
      <c r="AV78" s="2"/>
      <c r="AY78" s="2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6"/>
      <c r="G79" s="2"/>
      <c r="H79" s="2"/>
      <c r="I79" s="2"/>
      <c r="J79" s="2"/>
      <c r="K79" s="2"/>
      <c r="L79" s="2"/>
      <c r="M79" s="2"/>
      <c r="O79" s="2"/>
      <c r="P79" s="2"/>
      <c r="Q79" s="6"/>
      <c r="S79" s="2"/>
      <c r="V79" s="6"/>
      <c r="Y79" s="6"/>
      <c r="AD79" s="6"/>
      <c r="AF79" s="2"/>
      <c r="AG79" s="6"/>
      <c r="AI79" s="2"/>
      <c r="AN79" s="2"/>
      <c r="AQ79" s="2"/>
      <c r="AV79" s="2"/>
      <c r="AY79" s="2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6"/>
      <c r="G80" s="2"/>
      <c r="H80" s="2"/>
      <c r="I80" s="2"/>
      <c r="J80" s="2"/>
      <c r="K80" s="2"/>
      <c r="L80" s="2"/>
      <c r="M80" s="2"/>
      <c r="O80" s="2"/>
      <c r="P80" s="2"/>
      <c r="Q80" s="6"/>
      <c r="S80" s="2"/>
      <c r="V80" s="6"/>
      <c r="Y80" s="6"/>
      <c r="AD80" s="6"/>
      <c r="AF80" s="2"/>
      <c r="AG80" s="6"/>
      <c r="AI80" s="2"/>
      <c r="AN80" s="2"/>
      <c r="AQ80" s="2"/>
      <c r="AV80" s="2"/>
      <c r="AY80" s="2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6"/>
      <c r="G81" s="2"/>
      <c r="H81" s="2"/>
      <c r="I81" s="2"/>
      <c r="J81" s="2"/>
      <c r="K81" s="2"/>
      <c r="L81" s="2"/>
      <c r="M81" s="2"/>
      <c r="O81" s="2"/>
      <c r="P81" s="2"/>
      <c r="Q81" s="6"/>
      <c r="S81" s="2"/>
      <c r="V81" s="6"/>
      <c r="Y81" s="6"/>
      <c r="AD81" s="6"/>
      <c r="AF81" s="2"/>
      <c r="AG81" s="6"/>
      <c r="AI81" s="2"/>
      <c r="AN81" s="2"/>
      <c r="AQ81" s="2"/>
      <c r="AV81" s="2"/>
      <c r="AY81" s="2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6"/>
      <c r="G82" s="2"/>
      <c r="H82" s="2"/>
      <c r="I82" s="2"/>
      <c r="J82" s="2"/>
      <c r="K82" s="2"/>
      <c r="L82" s="2"/>
      <c r="M82" s="2"/>
      <c r="O82" s="2"/>
      <c r="P82" s="2"/>
      <c r="Q82" s="6"/>
      <c r="S82" s="2"/>
      <c r="V82" s="6"/>
      <c r="Y82" s="6"/>
      <c r="AD82" s="6"/>
      <c r="AF82" s="2"/>
      <c r="AG82" s="6"/>
      <c r="AI82" s="2"/>
      <c r="AN82" s="2"/>
      <c r="AQ82" s="2"/>
      <c r="AV82" s="2"/>
      <c r="AY82" s="2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6"/>
      <c r="G83" s="2"/>
      <c r="H83" s="2"/>
      <c r="I83" s="2"/>
      <c r="J83" s="2"/>
      <c r="K83" s="2"/>
      <c r="L83" s="2"/>
      <c r="M83" s="2"/>
      <c r="O83" s="2"/>
      <c r="P83" s="2"/>
      <c r="Q83" s="6"/>
      <c r="S83" s="2"/>
      <c r="V83" s="6"/>
      <c r="Y83" s="6"/>
      <c r="AD83" s="6"/>
      <c r="AF83" s="2"/>
      <c r="AG83" s="6"/>
      <c r="AI83" s="2"/>
      <c r="AN83" s="2"/>
      <c r="AQ83" s="2"/>
      <c r="AV83" s="2"/>
      <c r="AY83" s="2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6"/>
      <c r="G84" s="2"/>
      <c r="H84" s="2"/>
      <c r="I84" s="2"/>
      <c r="J84" s="2"/>
      <c r="K84" s="2"/>
      <c r="L84" s="2"/>
      <c r="M84" s="2"/>
      <c r="O84" s="2"/>
      <c r="P84" s="2"/>
      <c r="Q84" s="6"/>
      <c r="S84" s="2"/>
      <c r="V84" s="6"/>
      <c r="Y84" s="6"/>
      <c r="AD84" s="6"/>
      <c r="AF84" s="2"/>
      <c r="AG84" s="6"/>
      <c r="AI84" s="2"/>
      <c r="AN84" s="2"/>
      <c r="AQ84" s="2"/>
      <c r="AV84" s="2"/>
      <c r="AY84" s="2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6"/>
      <c r="G85" s="2"/>
      <c r="H85" s="2"/>
      <c r="I85" s="2"/>
      <c r="J85" s="2"/>
      <c r="K85" s="2"/>
      <c r="L85" s="2"/>
      <c r="M85" s="2"/>
      <c r="O85" s="2"/>
      <c r="P85" s="2"/>
      <c r="Q85" s="6"/>
      <c r="S85" s="2"/>
      <c r="V85" s="6"/>
      <c r="Y85" s="6"/>
      <c r="AD85" s="6"/>
      <c r="AF85" s="2"/>
      <c r="AG85" s="6"/>
      <c r="AI85" s="2"/>
      <c r="AN85" s="2"/>
      <c r="AQ85" s="2"/>
      <c r="AV85" s="2"/>
      <c r="AY85" s="2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6"/>
      <c r="G86" s="2"/>
      <c r="H86" s="2"/>
      <c r="I86" s="2"/>
      <c r="J86" s="2"/>
      <c r="K86" s="2"/>
      <c r="L86" s="2"/>
      <c r="M86" s="2"/>
      <c r="O86" s="2"/>
      <c r="P86" s="2"/>
      <c r="Q86" s="6"/>
      <c r="S86" s="2"/>
      <c r="V86" s="6"/>
      <c r="Y86" s="6"/>
      <c r="AD86" s="6"/>
      <c r="AF86" s="2"/>
      <c r="AG86" s="6"/>
      <c r="AI86" s="2"/>
      <c r="AN86" s="2"/>
      <c r="AQ86" s="2"/>
      <c r="AV86" s="2"/>
      <c r="AY86" s="2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6"/>
      <c r="G87" s="2"/>
      <c r="H87" s="2"/>
      <c r="I87" s="2"/>
      <c r="J87" s="2"/>
      <c r="K87" s="2"/>
      <c r="L87" s="2"/>
      <c r="M87" s="2"/>
      <c r="O87" s="2"/>
      <c r="P87" s="2"/>
      <c r="Q87" s="6"/>
      <c r="S87" s="2"/>
      <c r="V87" s="6"/>
      <c r="Y87" s="6"/>
      <c r="AD87" s="6"/>
      <c r="AF87" s="2"/>
      <c r="AG87" s="6"/>
      <c r="AI87" s="2"/>
      <c r="AN87" s="2"/>
      <c r="AQ87" s="2"/>
      <c r="AV87" s="2"/>
      <c r="AY87" s="2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6"/>
      <c r="G88" s="2"/>
      <c r="H88" s="2"/>
      <c r="I88" s="2"/>
      <c r="J88" s="2"/>
      <c r="K88" s="2"/>
      <c r="L88" s="2"/>
      <c r="M88" s="2"/>
      <c r="O88" s="2"/>
      <c r="P88" s="2"/>
      <c r="Q88" s="6"/>
      <c r="S88" s="2"/>
      <c r="V88" s="6"/>
      <c r="Y88" s="6"/>
      <c r="AD88" s="6"/>
      <c r="AF88" s="2"/>
      <c r="AG88" s="6"/>
      <c r="AI88" s="2"/>
      <c r="AN88" s="2"/>
      <c r="AQ88" s="2"/>
      <c r="AV88" s="2"/>
      <c r="AY88" s="2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6"/>
      <c r="G89" s="2"/>
      <c r="H89" s="2"/>
      <c r="I89" s="2"/>
      <c r="J89" s="2"/>
      <c r="K89" s="2"/>
      <c r="L89" s="2"/>
      <c r="M89" s="2"/>
      <c r="O89" s="2"/>
      <c r="P89" s="2"/>
      <c r="Q89" s="6"/>
      <c r="S89" s="2"/>
      <c r="V89" s="6"/>
      <c r="Y89" s="6"/>
      <c r="AD89" s="6"/>
      <c r="AF89" s="2"/>
      <c r="AG89" s="6"/>
      <c r="AI89" s="2"/>
      <c r="AN89" s="2"/>
      <c r="AQ89" s="2"/>
      <c r="AV89" s="2"/>
      <c r="AY89" s="2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6"/>
      <c r="G90" s="2"/>
      <c r="H90" s="2"/>
      <c r="I90" s="2"/>
      <c r="J90" s="2"/>
      <c r="K90" s="2"/>
      <c r="L90" s="2"/>
      <c r="M90" s="2"/>
      <c r="O90" s="2"/>
      <c r="P90" s="2"/>
      <c r="Q90" s="6"/>
      <c r="S90" s="2"/>
      <c r="V90" s="6"/>
      <c r="Y90" s="6"/>
      <c r="AD90" s="6"/>
      <c r="AF90" s="2"/>
      <c r="AG90" s="6"/>
      <c r="AI90" s="2"/>
      <c r="AN90" s="2"/>
      <c r="AQ90" s="2"/>
      <c r="AV90" s="2"/>
      <c r="AY90" s="2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6"/>
      <c r="G91" s="2"/>
      <c r="H91" s="2"/>
      <c r="I91" s="2"/>
      <c r="J91" s="2"/>
      <c r="K91" s="2"/>
      <c r="L91" s="2"/>
      <c r="M91" s="2"/>
      <c r="O91" s="2"/>
      <c r="P91" s="2"/>
      <c r="Q91" s="6"/>
      <c r="S91" s="2"/>
      <c r="V91" s="6"/>
      <c r="Y91" s="6"/>
      <c r="AD91" s="6"/>
      <c r="AF91" s="2"/>
      <c r="AG91" s="6"/>
      <c r="AI91" s="2"/>
      <c r="AN91" s="2"/>
      <c r="AQ91" s="2"/>
      <c r="AV91" s="2"/>
      <c r="AY91" s="2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6"/>
      <c r="G92" s="2"/>
      <c r="H92" s="2"/>
      <c r="I92" s="2"/>
      <c r="J92" s="2"/>
      <c r="K92" s="2"/>
      <c r="L92" s="2"/>
      <c r="M92" s="2"/>
      <c r="O92" s="2"/>
      <c r="P92" s="2"/>
      <c r="Q92" s="6"/>
      <c r="S92" s="2"/>
      <c r="V92" s="6"/>
      <c r="Y92" s="6"/>
      <c r="AD92" s="6"/>
      <c r="AF92" s="2"/>
      <c r="AG92" s="6"/>
      <c r="AI92" s="2"/>
      <c r="AN92" s="2"/>
      <c r="AQ92" s="2"/>
      <c r="AV92" s="2"/>
      <c r="AY92" s="2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6"/>
      <c r="G93" s="2"/>
      <c r="H93" s="2"/>
      <c r="I93" s="2"/>
      <c r="J93" s="2"/>
      <c r="K93" s="2"/>
      <c r="L93" s="2"/>
      <c r="M93" s="2"/>
      <c r="O93" s="2"/>
      <c r="P93" s="2"/>
      <c r="Q93" s="6"/>
      <c r="S93" s="2"/>
      <c r="V93" s="6"/>
      <c r="Y93" s="6"/>
      <c r="AD93" s="6"/>
      <c r="AF93" s="2"/>
      <c r="AG93" s="6"/>
      <c r="AI93" s="2"/>
      <c r="AN93" s="2"/>
      <c r="AQ93" s="2"/>
      <c r="AV93" s="2"/>
      <c r="AY93" s="2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6"/>
      <c r="G94" s="2"/>
      <c r="H94" s="2"/>
      <c r="I94" s="2"/>
      <c r="J94" s="2"/>
      <c r="K94" s="2"/>
      <c r="L94" s="2"/>
      <c r="M94" s="2"/>
      <c r="O94" s="2"/>
      <c r="P94" s="2"/>
      <c r="Q94" s="6"/>
      <c r="S94" s="2"/>
      <c r="V94" s="6"/>
      <c r="Y94" s="6"/>
      <c r="AD94" s="6"/>
      <c r="AF94" s="2"/>
      <c r="AG94" s="6"/>
      <c r="AI94" s="2"/>
      <c r="AN94" s="2"/>
      <c r="AQ94" s="2"/>
      <c r="AV94" s="2"/>
      <c r="AY94" s="2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6"/>
      <c r="G95" s="2"/>
      <c r="H95" s="2"/>
      <c r="I95" s="2"/>
      <c r="J95" s="2"/>
      <c r="K95" s="2"/>
      <c r="L95" s="2"/>
      <c r="M95" s="2"/>
      <c r="O95" s="2"/>
      <c r="P95" s="2"/>
      <c r="Q95" s="6"/>
      <c r="S95" s="2"/>
      <c r="V95" s="6"/>
      <c r="Y95" s="6"/>
      <c r="AD95" s="6"/>
      <c r="AF95" s="2"/>
      <c r="AG95" s="6"/>
      <c r="AI95" s="2"/>
      <c r="AN95" s="2"/>
      <c r="AQ95" s="2"/>
      <c r="AV95" s="2"/>
      <c r="AY95" s="2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6"/>
      <c r="G96" s="2"/>
      <c r="H96" s="2"/>
      <c r="I96" s="2"/>
      <c r="J96" s="2"/>
      <c r="K96" s="2"/>
      <c r="L96" s="2"/>
      <c r="M96" s="2"/>
      <c r="O96" s="2"/>
      <c r="P96" s="2"/>
      <c r="Q96" s="6"/>
      <c r="S96" s="2"/>
      <c r="V96" s="6"/>
      <c r="Y96" s="6"/>
      <c r="AD96" s="6"/>
      <c r="AF96" s="2"/>
      <c r="AG96" s="6"/>
      <c r="AI96" s="2"/>
      <c r="AN96" s="2"/>
      <c r="AQ96" s="2"/>
      <c r="AV96" s="2"/>
      <c r="AY96" s="2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6"/>
      <c r="G97" s="2"/>
      <c r="H97" s="2"/>
      <c r="I97" s="2"/>
      <c r="J97" s="2"/>
      <c r="K97" s="2"/>
      <c r="L97" s="2"/>
      <c r="M97" s="2"/>
      <c r="O97" s="2"/>
      <c r="P97" s="2"/>
      <c r="Q97" s="6"/>
      <c r="S97" s="2"/>
      <c r="V97" s="6"/>
      <c r="Y97" s="6"/>
      <c r="AD97" s="6"/>
      <c r="AF97" s="2"/>
      <c r="AG97" s="6"/>
      <c r="AI97" s="2"/>
      <c r="AN97" s="2"/>
      <c r="AQ97" s="2"/>
      <c r="AV97" s="2"/>
      <c r="AY97" s="2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6"/>
      <c r="G98" s="2"/>
      <c r="H98" s="2"/>
      <c r="I98" s="2"/>
      <c r="J98" s="2"/>
      <c r="K98" s="2"/>
      <c r="L98" s="2"/>
      <c r="M98" s="2"/>
      <c r="O98" s="2"/>
      <c r="P98" s="2"/>
      <c r="Q98" s="6"/>
      <c r="S98" s="2"/>
      <c r="V98" s="6"/>
      <c r="Y98" s="6"/>
      <c r="AD98" s="6"/>
      <c r="AF98" s="2"/>
      <c r="AG98" s="6"/>
      <c r="AI98" s="2"/>
      <c r="AN98" s="2"/>
      <c r="AQ98" s="2"/>
      <c r="AV98" s="2"/>
      <c r="AY98" s="2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6"/>
      <c r="G99" s="2"/>
      <c r="H99" s="2"/>
      <c r="I99" s="2"/>
      <c r="J99" s="2"/>
      <c r="K99" s="2"/>
      <c r="L99" s="2"/>
      <c r="M99" s="2"/>
      <c r="O99" s="2"/>
      <c r="P99" s="2"/>
      <c r="Q99" s="6"/>
      <c r="S99" s="2"/>
      <c r="V99" s="6"/>
      <c r="Y99" s="6"/>
      <c r="AD99" s="6"/>
      <c r="AF99" s="2"/>
      <c r="AG99" s="6"/>
      <c r="AI99" s="2"/>
      <c r="AN99" s="2"/>
      <c r="AQ99" s="2"/>
      <c r="AV99" s="2"/>
      <c r="AY99" s="2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6"/>
      <c r="G100" s="2"/>
      <c r="H100" s="2"/>
      <c r="I100" s="2"/>
      <c r="J100" s="2"/>
      <c r="K100" s="2"/>
      <c r="L100" s="2"/>
      <c r="M100" s="2"/>
      <c r="O100" s="2"/>
      <c r="P100" s="2"/>
      <c r="Q100" s="6"/>
      <c r="S100" s="2"/>
      <c r="V100" s="6"/>
      <c r="Y100" s="6"/>
      <c r="AD100" s="6"/>
      <c r="AF100" s="2"/>
      <c r="AG100" s="6"/>
      <c r="AI100" s="2"/>
      <c r="AN100" s="2"/>
      <c r="AQ100" s="2"/>
      <c r="AV100" s="2"/>
      <c r="AY100" s="2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6"/>
      <c r="G101" s="2"/>
      <c r="H101" s="2"/>
      <c r="I101" s="2"/>
      <c r="J101" s="2"/>
      <c r="K101" s="2"/>
      <c r="L101" s="2"/>
      <c r="M101" s="2"/>
      <c r="O101" s="2"/>
      <c r="P101" s="2"/>
      <c r="Q101" s="6"/>
      <c r="S101" s="2"/>
      <c r="V101" s="6"/>
      <c r="Y101" s="6"/>
      <c r="AD101" s="6"/>
      <c r="AF101" s="2"/>
      <c r="AG101" s="6"/>
      <c r="AI101" s="2"/>
      <c r="AN101" s="2"/>
      <c r="AQ101" s="2"/>
      <c r="AV101" s="2"/>
      <c r="AY101" s="2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6"/>
      <c r="G102" s="2"/>
      <c r="H102" s="2"/>
      <c r="I102" s="2"/>
      <c r="J102" s="2"/>
      <c r="K102" s="2"/>
      <c r="L102" s="2"/>
      <c r="M102" s="2"/>
      <c r="O102" s="2"/>
      <c r="P102" s="2"/>
      <c r="Q102" s="6"/>
      <c r="S102" s="2"/>
      <c r="V102" s="6"/>
      <c r="Y102" s="6"/>
      <c r="AD102" s="6"/>
      <c r="AF102" s="2"/>
      <c r="AG102" s="6"/>
      <c r="AI102" s="2"/>
      <c r="AN102" s="2"/>
      <c r="AQ102" s="2"/>
      <c r="AV102" s="2"/>
      <c r="AY102" s="2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6"/>
      <c r="G103" s="2"/>
      <c r="H103" s="2"/>
      <c r="I103" s="2"/>
      <c r="J103" s="2"/>
      <c r="K103" s="2"/>
      <c r="L103" s="2"/>
      <c r="M103" s="2"/>
      <c r="O103" s="2"/>
      <c r="P103" s="2"/>
      <c r="Q103" s="6"/>
      <c r="S103" s="2"/>
      <c r="V103" s="6"/>
      <c r="Y103" s="6"/>
      <c r="AD103" s="6"/>
      <c r="AF103" s="2"/>
      <c r="AG103" s="6"/>
      <c r="AI103" s="2"/>
      <c r="AN103" s="2"/>
      <c r="AQ103" s="2"/>
      <c r="AV103" s="2"/>
      <c r="AY103" s="2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6"/>
      <c r="G104" s="2"/>
      <c r="H104" s="2"/>
      <c r="I104" s="2"/>
      <c r="J104" s="2"/>
      <c r="K104" s="2"/>
      <c r="L104" s="2"/>
      <c r="M104" s="2"/>
      <c r="O104" s="2"/>
      <c r="P104" s="2"/>
      <c r="Q104" s="6"/>
      <c r="S104" s="2"/>
      <c r="V104" s="6"/>
      <c r="Y104" s="6"/>
      <c r="AD104" s="6"/>
      <c r="AF104" s="2"/>
      <c r="AG104" s="6"/>
      <c r="AI104" s="2"/>
      <c r="AN104" s="2"/>
      <c r="AQ104" s="2"/>
      <c r="AV104" s="2"/>
      <c r="AY104" s="2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6"/>
      <c r="G105" s="2"/>
      <c r="H105" s="2"/>
      <c r="I105" s="2"/>
      <c r="J105" s="2"/>
      <c r="K105" s="2"/>
      <c r="L105" s="2"/>
      <c r="M105" s="2"/>
      <c r="O105" s="2"/>
      <c r="P105" s="2"/>
      <c r="Q105" s="6"/>
      <c r="S105" s="2"/>
      <c r="V105" s="6"/>
      <c r="Y105" s="6"/>
      <c r="AD105" s="6"/>
      <c r="AF105" s="2"/>
      <c r="AG105" s="6"/>
      <c r="AI105" s="2"/>
      <c r="AN105" s="2"/>
      <c r="AQ105" s="2"/>
      <c r="AV105" s="2"/>
      <c r="AY105" s="2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6"/>
      <c r="G106" s="2"/>
      <c r="H106" s="2"/>
      <c r="I106" s="2"/>
      <c r="J106" s="2"/>
      <c r="K106" s="2"/>
      <c r="L106" s="2"/>
      <c r="M106" s="2"/>
      <c r="O106" s="2"/>
      <c r="P106" s="2"/>
      <c r="Q106" s="6"/>
      <c r="S106" s="2"/>
      <c r="V106" s="6"/>
      <c r="Y106" s="6"/>
      <c r="AD106" s="6"/>
      <c r="AF106" s="2"/>
      <c r="AG106" s="6"/>
      <c r="AI106" s="2"/>
      <c r="AN106" s="2"/>
      <c r="AQ106" s="2"/>
      <c r="AV106" s="2"/>
      <c r="AY106" s="2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6"/>
      <c r="G107" s="2"/>
      <c r="H107" s="2"/>
      <c r="I107" s="2"/>
      <c r="J107" s="2"/>
      <c r="K107" s="2"/>
      <c r="L107" s="2"/>
      <c r="M107" s="2"/>
      <c r="O107" s="2"/>
      <c r="P107" s="2"/>
      <c r="Q107" s="6"/>
      <c r="S107" s="2"/>
      <c r="V107" s="6"/>
      <c r="Y107" s="6"/>
      <c r="AD107" s="6"/>
      <c r="AF107" s="2"/>
      <c r="AG107" s="6"/>
      <c r="AI107" s="2"/>
      <c r="AN107" s="2"/>
      <c r="AQ107" s="2"/>
      <c r="AV107" s="2"/>
      <c r="AY107" s="2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6"/>
      <c r="G108" s="2"/>
      <c r="H108" s="2"/>
      <c r="I108" s="2"/>
      <c r="J108" s="2"/>
      <c r="K108" s="2"/>
      <c r="L108" s="2"/>
      <c r="M108" s="2"/>
      <c r="O108" s="2"/>
      <c r="P108" s="2"/>
      <c r="Q108" s="6"/>
      <c r="S108" s="2"/>
      <c r="V108" s="6"/>
      <c r="Y108" s="6"/>
      <c r="AD108" s="6"/>
      <c r="AF108" s="2"/>
      <c r="AG108" s="6"/>
      <c r="AI108" s="2"/>
      <c r="AN108" s="2"/>
      <c r="AQ108" s="2"/>
      <c r="AV108" s="2"/>
      <c r="AY108" s="2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6"/>
      <c r="G109" s="2"/>
      <c r="H109" s="2"/>
      <c r="I109" s="2"/>
      <c r="J109" s="2"/>
      <c r="K109" s="2"/>
      <c r="L109" s="2"/>
      <c r="M109" s="2"/>
      <c r="O109" s="2"/>
      <c r="P109" s="2"/>
      <c r="Q109" s="6"/>
      <c r="S109" s="2"/>
      <c r="V109" s="6"/>
      <c r="Y109" s="6"/>
      <c r="AD109" s="6"/>
      <c r="AF109" s="2"/>
      <c r="AG109" s="6"/>
      <c r="AI109" s="2"/>
      <c r="AN109" s="2"/>
      <c r="AQ109" s="2"/>
      <c r="AV109" s="2"/>
      <c r="AY109" s="2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6"/>
      <c r="G110" s="2"/>
      <c r="H110" s="2"/>
      <c r="I110" s="2"/>
      <c r="J110" s="2"/>
      <c r="K110" s="2"/>
      <c r="L110" s="2"/>
      <c r="M110" s="2"/>
      <c r="O110" s="2"/>
      <c r="P110" s="2"/>
      <c r="Q110" s="6"/>
      <c r="S110" s="2"/>
      <c r="V110" s="6"/>
      <c r="Y110" s="6"/>
      <c r="AD110" s="6"/>
      <c r="AF110" s="2"/>
      <c r="AG110" s="6"/>
      <c r="AI110" s="2"/>
      <c r="AN110" s="2"/>
      <c r="AQ110" s="2"/>
      <c r="AV110" s="2"/>
      <c r="AY110" s="2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6"/>
      <c r="G111" s="2"/>
      <c r="H111" s="2"/>
      <c r="I111" s="2"/>
      <c r="J111" s="2"/>
      <c r="K111" s="2"/>
      <c r="L111" s="2"/>
      <c r="M111" s="2"/>
      <c r="O111" s="2"/>
      <c r="P111" s="2"/>
      <c r="Q111" s="6"/>
      <c r="S111" s="2"/>
      <c r="V111" s="6"/>
      <c r="Y111" s="6"/>
      <c r="AD111" s="6"/>
      <c r="AF111" s="2"/>
      <c r="AG111" s="6"/>
      <c r="AI111" s="2"/>
      <c r="AN111" s="2"/>
      <c r="AQ111" s="2"/>
      <c r="AV111" s="2"/>
      <c r="AY111" s="2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6"/>
      <c r="G112" s="2"/>
      <c r="H112" s="2"/>
      <c r="I112" s="2"/>
      <c r="J112" s="2"/>
      <c r="K112" s="2"/>
      <c r="L112" s="2"/>
      <c r="M112" s="2"/>
      <c r="O112" s="2"/>
      <c r="P112" s="2"/>
      <c r="Q112" s="6"/>
      <c r="S112" s="2"/>
      <c r="V112" s="6"/>
      <c r="Y112" s="6"/>
      <c r="AD112" s="6"/>
      <c r="AF112" s="2"/>
      <c r="AG112" s="6"/>
      <c r="AI112" s="2"/>
      <c r="AN112" s="2"/>
      <c r="AQ112" s="2"/>
      <c r="AV112" s="2"/>
      <c r="AY112" s="2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6"/>
      <c r="G113" s="2"/>
      <c r="H113" s="2"/>
      <c r="I113" s="2"/>
      <c r="J113" s="2"/>
      <c r="K113" s="2"/>
      <c r="L113" s="2"/>
      <c r="M113" s="2"/>
      <c r="O113" s="2"/>
      <c r="P113" s="2"/>
      <c r="Q113" s="6"/>
      <c r="S113" s="2"/>
      <c r="V113" s="6"/>
      <c r="Y113" s="6"/>
      <c r="AD113" s="6"/>
      <c r="AF113" s="2"/>
      <c r="AG113" s="6"/>
      <c r="AI113" s="2"/>
      <c r="AN113" s="2"/>
      <c r="AQ113" s="2"/>
      <c r="AV113" s="2"/>
      <c r="AY113" s="2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6"/>
      <c r="G114" s="2"/>
      <c r="H114" s="2"/>
      <c r="I114" s="2"/>
      <c r="J114" s="2"/>
      <c r="K114" s="2"/>
      <c r="L114" s="2"/>
      <c r="M114" s="2"/>
      <c r="O114" s="2"/>
      <c r="P114" s="2"/>
      <c r="Q114" s="6"/>
      <c r="S114" s="2"/>
      <c r="V114" s="6"/>
      <c r="Y114" s="6"/>
      <c r="AD114" s="6"/>
      <c r="AF114" s="2"/>
      <c r="AG114" s="6"/>
      <c r="AI114" s="2"/>
      <c r="AN114" s="2"/>
      <c r="AQ114" s="2"/>
      <c r="AV114" s="2"/>
      <c r="AY114" s="2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6"/>
      <c r="G115" s="2"/>
      <c r="H115" s="2"/>
      <c r="I115" s="2"/>
      <c r="J115" s="2"/>
      <c r="K115" s="2"/>
      <c r="L115" s="2"/>
      <c r="M115" s="2"/>
      <c r="O115" s="2"/>
      <c r="P115" s="2"/>
      <c r="Q115" s="6"/>
      <c r="S115" s="2"/>
      <c r="V115" s="6"/>
      <c r="Y115" s="6"/>
      <c r="AD115" s="6"/>
      <c r="AF115" s="2"/>
      <c r="AG115" s="6"/>
      <c r="AI115" s="2"/>
      <c r="AN115" s="2"/>
      <c r="AQ115" s="2"/>
      <c r="AV115" s="2"/>
      <c r="AY115" s="2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6"/>
      <c r="G116" s="2"/>
      <c r="H116" s="2"/>
      <c r="I116" s="2"/>
      <c r="J116" s="2"/>
      <c r="K116" s="2"/>
      <c r="L116" s="2"/>
      <c r="M116" s="2"/>
      <c r="O116" s="2"/>
      <c r="P116" s="2"/>
      <c r="Q116" s="6"/>
      <c r="S116" s="2"/>
      <c r="V116" s="6"/>
      <c r="Y116" s="6"/>
      <c r="AD116" s="6"/>
      <c r="AF116" s="2"/>
      <c r="AG116" s="6"/>
      <c r="AI116" s="2"/>
      <c r="AN116" s="2"/>
      <c r="AQ116" s="2"/>
      <c r="AV116" s="2"/>
      <c r="AY116" s="2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G117" s="2"/>
      <c r="H117" s="2"/>
      <c r="I117" s="2"/>
      <c r="J117" s="2"/>
      <c r="K117" s="2"/>
      <c r="L117" s="2"/>
      <c r="M117" s="2"/>
      <c r="O117" s="2"/>
      <c r="P117" s="2"/>
      <c r="Q117" s="6"/>
      <c r="S117" s="2"/>
      <c r="V117" s="6"/>
      <c r="Y117" s="6"/>
      <c r="AD117" s="6"/>
      <c r="AF117" s="2"/>
      <c r="AG117" s="6"/>
      <c r="AI117" s="2"/>
      <c r="AN117" s="2"/>
      <c r="AQ117" s="2"/>
      <c r="AV117" s="2"/>
      <c r="AY117" s="2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G118" s="2"/>
      <c r="H118" s="2"/>
      <c r="I118" s="2"/>
      <c r="J118" s="2"/>
      <c r="K118" s="2"/>
      <c r="L118" s="2"/>
      <c r="M118" s="2"/>
      <c r="O118" s="2"/>
      <c r="P118" s="2"/>
      <c r="Q118" s="6"/>
      <c r="S118" s="2"/>
      <c r="V118" s="6"/>
      <c r="Y118" s="6"/>
      <c r="AD118" s="6"/>
      <c r="AF118" s="2"/>
      <c r="AG118" s="6"/>
      <c r="AI118" s="2"/>
      <c r="AN118" s="2"/>
      <c r="AQ118" s="2"/>
      <c r="AV118" s="2"/>
      <c r="AY118" s="2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G119" s="2"/>
      <c r="H119" s="2"/>
      <c r="I119" s="2"/>
      <c r="J119" s="2"/>
      <c r="K119" s="2"/>
      <c r="L119" s="2"/>
      <c r="M119" s="2"/>
      <c r="O119" s="2"/>
      <c r="P119" s="2"/>
      <c r="Q119" s="6"/>
      <c r="S119" s="2"/>
      <c r="V119" s="6"/>
      <c r="Y119" s="6"/>
      <c r="AD119" s="6"/>
      <c r="AF119" s="2"/>
      <c r="AG119" s="6"/>
      <c r="AI119" s="2"/>
      <c r="AN119" s="2"/>
      <c r="AQ119" s="2"/>
      <c r="AV119" s="2"/>
      <c r="AY119" s="2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G120" s="2"/>
      <c r="H120" s="2"/>
      <c r="I120" s="2"/>
      <c r="J120" s="2"/>
      <c r="K120" s="2"/>
      <c r="L120" s="2"/>
      <c r="M120" s="2"/>
      <c r="O120" s="2"/>
      <c r="P120" s="2"/>
      <c r="Q120" s="6"/>
      <c r="S120" s="2"/>
      <c r="V120" s="6"/>
      <c r="Y120" s="6"/>
      <c r="AD120" s="6"/>
      <c r="AF120" s="2"/>
      <c r="AG120" s="6"/>
      <c r="AI120" s="2"/>
      <c r="AN120" s="2"/>
      <c r="AQ120" s="2"/>
      <c r="AV120" s="2"/>
      <c r="AY120" s="2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6"/>
      <c r="G121" s="2"/>
      <c r="H121" s="2"/>
      <c r="I121" s="2"/>
      <c r="J121" s="2"/>
      <c r="K121" s="2"/>
      <c r="L121" s="2"/>
      <c r="M121" s="2"/>
      <c r="O121" s="2"/>
      <c r="P121" s="2"/>
      <c r="Q121" s="6"/>
      <c r="S121" s="2"/>
      <c r="V121" s="6"/>
      <c r="Y121" s="6"/>
      <c r="AD121" s="6"/>
      <c r="AF121" s="2"/>
      <c r="AG121" s="6"/>
      <c r="AI121" s="2"/>
      <c r="AN121" s="2"/>
      <c r="AQ121" s="2"/>
      <c r="AV121" s="2"/>
      <c r="AY121" s="2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6"/>
      <c r="G122" s="2"/>
      <c r="H122" s="2"/>
      <c r="I122" s="2"/>
      <c r="J122" s="2"/>
      <c r="K122" s="2"/>
      <c r="L122" s="2"/>
      <c r="M122" s="2"/>
      <c r="O122" s="2"/>
      <c r="P122" s="2"/>
      <c r="Q122" s="6"/>
      <c r="S122" s="2"/>
      <c r="V122" s="6"/>
      <c r="Y122" s="6"/>
      <c r="AD122" s="6"/>
      <c r="AF122" s="2"/>
      <c r="AG122" s="6"/>
      <c r="AI122" s="2"/>
      <c r="AN122" s="2"/>
      <c r="AQ122" s="2"/>
      <c r="AV122" s="2"/>
      <c r="AY122" s="2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6"/>
      <c r="G123" s="2"/>
      <c r="H123" s="2"/>
      <c r="I123" s="2"/>
      <c r="J123" s="2"/>
      <c r="K123" s="2"/>
      <c r="L123" s="2"/>
      <c r="M123" s="2"/>
      <c r="O123" s="2"/>
      <c r="P123" s="2"/>
      <c r="Q123" s="6"/>
      <c r="S123" s="2"/>
      <c r="V123" s="6"/>
      <c r="Y123" s="6"/>
      <c r="AD123" s="6"/>
      <c r="AF123" s="2"/>
      <c r="AG123" s="6"/>
      <c r="AI123" s="2"/>
      <c r="AN123" s="2"/>
      <c r="AQ123" s="2"/>
      <c r="AV123" s="2"/>
      <c r="AY123" s="2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6"/>
      <c r="G124" s="2"/>
      <c r="H124" s="2"/>
      <c r="I124" s="2"/>
      <c r="J124" s="2"/>
      <c r="K124" s="2"/>
      <c r="L124" s="2"/>
      <c r="M124" s="2"/>
      <c r="O124" s="2"/>
      <c r="P124" s="2"/>
      <c r="Q124" s="6"/>
      <c r="S124" s="2"/>
      <c r="V124" s="6"/>
      <c r="Y124" s="6"/>
      <c r="AD124" s="6"/>
      <c r="AF124" s="2"/>
      <c r="AG124" s="6"/>
      <c r="AI124" s="2"/>
      <c r="AN124" s="2"/>
      <c r="AQ124" s="2"/>
      <c r="AV124" s="2"/>
      <c r="AY124" s="2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6"/>
      <c r="G125" s="2"/>
      <c r="H125" s="2"/>
      <c r="I125" s="2"/>
      <c r="J125" s="2"/>
      <c r="K125" s="2"/>
      <c r="L125" s="2"/>
      <c r="M125" s="2"/>
      <c r="O125" s="2"/>
      <c r="P125" s="2"/>
      <c r="Q125" s="6"/>
      <c r="S125" s="2"/>
      <c r="V125" s="6"/>
      <c r="Y125" s="6"/>
      <c r="AD125" s="6"/>
      <c r="AF125" s="2"/>
      <c r="AG125" s="6"/>
      <c r="AI125" s="2"/>
      <c r="AN125" s="2"/>
      <c r="AQ125" s="2"/>
      <c r="AV125" s="2"/>
      <c r="AY125" s="2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6"/>
      <c r="G126" s="2"/>
      <c r="H126" s="2"/>
      <c r="I126" s="2"/>
      <c r="J126" s="2"/>
      <c r="K126" s="2"/>
      <c r="L126" s="2"/>
      <c r="M126" s="2"/>
      <c r="O126" s="2"/>
      <c r="P126" s="2"/>
      <c r="Q126" s="6"/>
      <c r="S126" s="2"/>
      <c r="V126" s="6"/>
      <c r="Y126" s="6"/>
      <c r="AD126" s="6"/>
      <c r="AF126" s="2"/>
      <c r="AG126" s="6"/>
      <c r="AI126" s="2"/>
      <c r="AN126" s="2"/>
      <c r="AQ126" s="2"/>
      <c r="AV126" s="2"/>
      <c r="AY126" s="2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6"/>
      <c r="G127" s="2"/>
      <c r="H127" s="2"/>
      <c r="I127" s="2"/>
      <c r="J127" s="2"/>
      <c r="K127" s="2"/>
      <c r="L127" s="2"/>
      <c r="M127" s="2"/>
      <c r="O127" s="2"/>
      <c r="P127" s="2"/>
      <c r="Q127" s="6"/>
      <c r="S127" s="2"/>
      <c r="V127" s="6"/>
      <c r="Y127" s="6"/>
      <c r="AD127" s="6"/>
      <c r="AF127" s="2"/>
      <c r="AG127" s="6"/>
      <c r="AI127" s="2"/>
      <c r="AN127" s="2"/>
      <c r="AQ127" s="2"/>
      <c r="AV127" s="2"/>
      <c r="AY127" s="2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A128" s="6"/>
      <c r="G128" s="2"/>
      <c r="H128" s="2"/>
      <c r="I128" s="2"/>
      <c r="J128" s="2"/>
      <c r="K128" s="2"/>
      <c r="L128" s="2"/>
      <c r="M128" s="2"/>
      <c r="O128" s="2"/>
      <c r="P128" s="2"/>
      <c r="Q128" s="6"/>
      <c r="S128" s="2"/>
      <c r="V128" s="6"/>
      <c r="Y128" s="6"/>
      <c r="AD128" s="6"/>
      <c r="AF128" s="2"/>
      <c r="AG128" s="6"/>
      <c r="AI128" s="2"/>
      <c r="AN128" s="2"/>
      <c r="AQ128" s="2"/>
      <c r="AV128" s="2"/>
      <c r="AY128" s="2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1:159" x14ac:dyDescent="0.25">
      <c r="A129" s="6"/>
      <c r="G129" s="2"/>
      <c r="H129" s="2"/>
      <c r="I129" s="2"/>
      <c r="J129" s="2"/>
      <c r="K129" s="2"/>
      <c r="L129" s="2"/>
      <c r="M129" s="2"/>
      <c r="O129" s="2"/>
      <c r="P129" s="2"/>
      <c r="Q129" s="6"/>
      <c r="S129" s="2"/>
      <c r="V129" s="6"/>
      <c r="Y129" s="6"/>
      <c r="AD129" s="6"/>
      <c r="AF129" s="2"/>
      <c r="AG129" s="6"/>
      <c r="AI129" s="2"/>
      <c r="AN129" s="2"/>
      <c r="AQ129" s="2"/>
      <c r="AV129" s="2"/>
      <c r="AY129" s="2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1:159" x14ac:dyDescent="0.25">
      <c r="A130" s="6"/>
      <c r="G130" s="2"/>
      <c r="H130" s="2"/>
      <c r="I130" s="2"/>
      <c r="J130" s="2"/>
      <c r="K130" s="2"/>
      <c r="L130" s="2"/>
      <c r="M130" s="2"/>
      <c r="O130" s="2"/>
      <c r="P130" s="2"/>
      <c r="Q130" s="6"/>
      <c r="S130" s="2"/>
      <c r="V130" s="6"/>
      <c r="Y130" s="6"/>
      <c r="AD130" s="6"/>
      <c r="AF130" s="2"/>
      <c r="AG130" s="6"/>
      <c r="AI130" s="2"/>
      <c r="AN130" s="2"/>
      <c r="AQ130" s="2"/>
      <c r="AV130" s="2"/>
      <c r="AY130" s="2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1:159" x14ac:dyDescent="0.25">
      <c r="A131" s="6"/>
      <c r="G131" s="2"/>
      <c r="H131" s="2"/>
      <c r="I131" s="2"/>
      <c r="J131" s="2"/>
      <c r="K131" s="2"/>
      <c r="L131" s="2"/>
      <c r="M131" s="2"/>
      <c r="O131" s="2"/>
      <c r="P131" s="2"/>
      <c r="Q131" s="6"/>
      <c r="S131" s="2"/>
      <c r="V131" s="6"/>
      <c r="Y131" s="6"/>
      <c r="AD131" s="6"/>
      <c r="AF131" s="2"/>
      <c r="AG131" s="6"/>
      <c r="AI131" s="2"/>
      <c r="AN131" s="2"/>
      <c r="AQ131" s="2"/>
      <c r="AV131" s="2"/>
      <c r="AY131" s="2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1:159" x14ac:dyDescent="0.25">
      <c r="A132" s="6"/>
      <c r="G132" s="2"/>
      <c r="H132" s="2"/>
      <c r="I132" s="2"/>
      <c r="J132" s="2"/>
      <c r="K132" s="2"/>
      <c r="L132" s="2"/>
      <c r="M132" s="2"/>
      <c r="O132" s="2"/>
      <c r="P132" s="2"/>
      <c r="Q132" s="6"/>
      <c r="S132" s="2"/>
      <c r="V132" s="6"/>
      <c r="Y132" s="6"/>
      <c r="AD132" s="6"/>
      <c r="AF132" s="2"/>
      <c r="AG132" s="6"/>
      <c r="AI132" s="2"/>
      <c r="AN132" s="2"/>
      <c r="AQ132" s="2"/>
      <c r="AV132" s="2"/>
      <c r="AY132" s="2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1:159" x14ac:dyDescent="0.25">
      <c r="A133" s="6"/>
      <c r="G133" s="2"/>
      <c r="H133" s="2"/>
      <c r="I133" s="2"/>
      <c r="J133" s="2"/>
      <c r="K133" s="2"/>
      <c r="L133" s="2"/>
      <c r="M133" s="2"/>
      <c r="O133" s="2"/>
      <c r="P133" s="2"/>
      <c r="Q133" s="6"/>
      <c r="S133" s="2"/>
      <c r="V133" s="6"/>
      <c r="Y133" s="6"/>
      <c r="AD133" s="6"/>
      <c r="AF133" s="2"/>
      <c r="AG133" s="6"/>
      <c r="AI133" s="2"/>
      <c r="AN133" s="2"/>
      <c r="AQ133" s="2"/>
      <c r="AV133" s="2"/>
      <c r="AY133" s="2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1:159" x14ac:dyDescent="0.25">
      <c r="A134" s="6"/>
      <c r="G134" s="2"/>
      <c r="H134" s="2"/>
      <c r="I134" s="2"/>
      <c r="J134" s="2"/>
      <c r="K134" s="2"/>
      <c r="L134" s="2"/>
      <c r="M134" s="2"/>
      <c r="O134" s="2"/>
      <c r="P134" s="2"/>
      <c r="Q134" s="6"/>
      <c r="S134" s="2"/>
      <c r="V134" s="6"/>
      <c r="Y134" s="6"/>
      <c r="AD134" s="6"/>
      <c r="AF134" s="2"/>
      <c r="AG134" s="6"/>
      <c r="AI134" s="2"/>
      <c r="AN134" s="2"/>
      <c r="AQ134" s="2"/>
      <c r="AV134" s="2"/>
      <c r="AY134" s="2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1:159" x14ac:dyDescent="0.25">
      <c r="A135" s="6"/>
      <c r="G135" s="2"/>
      <c r="H135" s="2"/>
      <c r="I135" s="2"/>
      <c r="J135" s="2"/>
      <c r="K135" s="2"/>
      <c r="L135" s="2"/>
      <c r="M135" s="2"/>
      <c r="O135" s="2"/>
      <c r="P135" s="2"/>
      <c r="Q135" s="6"/>
      <c r="S135" s="2"/>
      <c r="V135" s="6"/>
      <c r="Y135" s="6"/>
      <c r="AD135" s="6"/>
      <c r="AF135" s="2"/>
      <c r="AG135" s="6"/>
      <c r="AI135" s="2"/>
      <c r="AN135" s="2"/>
      <c r="AQ135" s="2"/>
      <c r="AV135" s="2"/>
      <c r="AY135" s="2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1:159" x14ac:dyDescent="0.25">
      <c r="A136" s="6"/>
      <c r="G136" s="2"/>
      <c r="H136" s="2"/>
      <c r="I136" s="2"/>
      <c r="J136" s="2"/>
      <c r="K136" s="2"/>
      <c r="L136" s="2"/>
      <c r="M136" s="2"/>
      <c r="O136" s="2"/>
      <c r="P136" s="2"/>
      <c r="Q136" s="6"/>
      <c r="S136" s="2"/>
      <c r="V136" s="6"/>
      <c r="Y136" s="6"/>
      <c r="AD136" s="6"/>
      <c r="AF136" s="2"/>
      <c r="AG136" s="6"/>
      <c r="AI136" s="2"/>
      <c r="AN136" s="2"/>
      <c r="AQ136" s="2"/>
      <c r="AV136" s="2"/>
      <c r="AY136" s="2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1:159" x14ac:dyDescent="0.25">
      <c r="A137" s="6"/>
      <c r="G137" s="2"/>
      <c r="H137" s="2"/>
      <c r="I137" s="2"/>
      <c r="J137" s="2"/>
      <c r="K137" s="2"/>
      <c r="L137" s="2"/>
      <c r="M137" s="2"/>
      <c r="O137" s="2"/>
      <c r="P137" s="2"/>
      <c r="Q137" s="6"/>
      <c r="S137" s="2"/>
      <c r="V137" s="6"/>
      <c r="Y137" s="6"/>
      <c r="AD137" s="6"/>
      <c r="AF137" s="2"/>
      <c r="AG137" s="6"/>
      <c r="AI137" s="2"/>
      <c r="AN137" s="2"/>
      <c r="AQ137" s="2"/>
      <c r="AV137" s="2"/>
      <c r="AY137" s="2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1:159" x14ac:dyDescent="0.25">
      <c r="A138" s="6"/>
      <c r="G138" s="2"/>
      <c r="H138" s="2"/>
      <c r="I138" s="2"/>
      <c r="J138" s="2"/>
      <c r="K138" s="2"/>
      <c r="L138" s="2"/>
      <c r="M138" s="2"/>
      <c r="O138" s="2"/>
      <c r="P138" s="2"/>
      <c r="Q138" s="6"/>
      <c r="S138" s="2"/>
      <c r="V138" s="6"/>
      <c r="Y138" s="6"/>
      <c r="AD138" s="6"/>
      <c r="AF138" s="2"/>
      <c r="AG138" s="6"/>
      <c r="AI138" s="2"/>
      <c r="AN138" s="2"/>
      <c r="AQ138" s="2"/>
      <c r="AV138" s="2"/>
      <c r="AY138" s="2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  <row r="139" spans="1:159" x14ac:dyDescent="0.25">
      <c r="A139" s="6"/>
      <c r="G139" s="2"/>
      <c r="H139" s="2"/>
      <c r="I139" s="2"/>
      <c r="J139" s="2"/>
      <c r="K139" s="2"/>
      <c r="L139" s="2"/>
      <c r="M139" s="2"/>
      <c r="O139" s="2"/>
      <c r="P139" s="2"/>
      <c r="Q139" s="6"/>
      <c r="S139" s="2"/>
      <c r="V139" s="6"/>
      <c r="Y139" s="6"/>
      <c r="AD139" s="6"/>
      <c r="AF139" s="2"/>
      <c r="AG139" s="6"/>
      <c r="AI139" s="2"/>
      <c r="AN139" s="2"/>
      <c r="AQ139" s="2"/>
      <c r="AV139" s="2"/>
      <c r="AY139" s="2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  <c r="EZ139" s="2"/>
      <c r="FA139" s="2"/>
      <c r="FB139" s="2"/>
      <c r="FC13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39"/>
  <sheetViews>
    <sheetView tabSelected="1" zoomScale="75" zoomScaleNormal="75" zoomScaleSheetLayoutView="100" workbookViewId="0">
      <pane xSplit="2" ySplit="5" topLeftCell="C15" activePane="bottomRight" state="frozen"/>
      <selection activeCell="AB3" sqref="AB3"/>
      <selection pane="topRight" activeCell="AB3" sqref="AB3"/>
      <selection pane="bottomLeft" activeCell="AB3" sqref="AB3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2.7109375" style="2" customWidth="1"/>
    <col min="7" max="16" width="12.71093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200" ht="21" x14ac:dyDescent="0.35">
      <c r="A1" s="2" t="s">
        <v>53</v>
      </c>
      <c r="B1" s="21" t="s">
        <v>66</v>
      </c>
      <c r="AT1" s="7"/>
    </row>
    <row r="2" spans="1:200" ht="15.75" x14ac:dyDescent="0.25">
      <c r="A2" s="11" t="s">
        <v>52</v>
      </c>
      <c r="I2" s="6" t="str">
        <f>[1]GSVA_cur!$I$3</f>
        <v>As on 15.03.2025</v>
      </c>
    </row>
    <row r="3" spans="1:200" ht="15.75" x14ac:dyDescent="0.25">
      <c r="A3" s="11"/>
    </row>
    <row r="4" spans="1:200" ht="15.75" x14ac:dyDescent="0.25">
      <c r="A4" s="11"/>
      <c r="E4" s="10"/>
      <c r="F4" s="10" t="s">
        <v>57</v>
      </c>
      <c r="W4" s="6"/>
      <c r="AA4" s="6"/>
      <c r="AE4" s="2"/>
      <c r="AF4" s="6"/>
      <c r="AI4" s="6"/>
      <c r="AJ4" s="2"/>
      <c r="AM4" s="2"/>
      <c r="AR4" s="2"/>
      <c r="AU4" s="2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200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4" t="s">
        <v>72</v>
      </c>
      <c r="N5" s="24" t="s">
        <v>73</v>
      </c>
      <c r="O5" s="24" t="s">
        <v>74</v>
      </c>
      <c r="X5" s="2"/>
      <c r="AE5" s="2"/>
      <c r="AJ5" s="2"/>
      <c r="AM5" s="2"/>
      <c r="AR5" s="2"/>
      <c r="AU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200" s="33" customFormat="1" ht="15.75" x14ac:dyDescent="0.25">
      <c r="A6" s="29" t="s">
        <v>26</v>
      </c>
      <c r="B6" s="30" t="s">
        <v>2</v>
      </c>
      <c r="C6" s="45">
        <f t="shared" ref="C6:O6" si="0">SUM(C7:C10)</f>
        <v>79504.903475905186</v>
      </c>
      <c r="D6" s="45">
        <f t="shared" si="0"/>
        <v>81820.905101727738</v>
      </c>
      <c r="E6" s="45">
        <f t="shared" si="0"/>
        <v>83851.218182709388</v>
      </c>
      <c r="F6" s="45">
        <f t="shared" si="0"/>
        <v>85529.099426613946</v>
      </c>
      <c r="G6" s="45">
        <f t="shared" si="0"/>
        <v>88793.415237379886</v>
      </c>
      <c r="H6" s="45">
        <f t="shared" si="0"/>
        <v>97257.771913470831</v>
      </c>
      <c r="I6" s="45">
        <f t="shared" si="0"/>
        <v>114732.99441859659</v>
      </c>
      <c r="J6" s="45">
        <f t="shared" si="0"/>
        <v>128910.34718729353</v>
      </c>
      <c r="K6" s="45">
        <f t="shared" si="0"/>
        <v>133148.58229009196</v>
      </c>
      <c r="L6" s="45">
        <f t="shared" si="0"/>
        <v>119113.87546680367</v>
      </c>
      <c r="M6" s="45">
        <f t="shared" si="0"/>
        <v>121363.13972634295</v>
      </c>
      <c r="N6" s="45">
        <f t="shared" si="0"/>
        <v>122169.72103859887</v>
      </c>
      <c r="O6" s="45">
        <f t="shared" si="0"/>
        <v>124739.62164856709</v>
      </c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2"/>
      <c r="EX6" s="32"/>
      <c r="EY6" s="32"/>
      <c r="EZ6" s="32"/>
      <c r="FA6" s="32"/>
      <c r="FB6" s="32"/>
      <c r="FC6" s="32"/>
      <c r="FD6" s="32"/>
      <c r="FE6" s="32"/>
      <c r="FF6" s="32"/>
      <c r="FG6" s="32"/>
      <c r="FH6" s="32"/>
      <c r="FI6" s="32"/>
      <c r="FJ6" s="32"/>
      <c r="FK6" s="32"/>
      <c r="FL6" s="32"/>
      <c r="FM6" s="32"/>
      <c r="FN6" s="32"/>
      <c r="FO6" s="32"/>
      <c r="FP6" s="32"/>
      <c r="FQ6" s="32"/>
      <c r="FR6" s="32"/>
      <c r="FS6" s="32"/>
      <c r="FT6" s="32"/>
      <c r="FU6" s="32"/>
      <c r="FV6" s="32"/>
      <c r="FW6" s="32"/>
      <c r="FX6" s="32"/>
      <c r="FY6" s="32"/>
      <c r="FZ6" s="32"/>
      <c r="GA6" s="32"/>
      <c r="GB6" s="32"/>
      <c r="GC6" s="32"/>
      <c r="GD6" s="32"/>
      <c r="GE6" s="32"/>
      <c r="GF6" s="32"/>
      <c r="GG6" s="32"/>
      <c r="GH6" s="32"/>
      <c r="GI6" s="32"/>
      <c r="GJ6" s="32"/>
      <c r="GK6" s="32"/>
      <c r="GL6" s="32"/>
      <c r="GM6" s="32"/>
      <c r="GN6" s="32"/>
      <c r="GR6" s="34"/>
    </row>
    <row r="7" spans="1:200" ht="15.75" x14ac:dyDescent="0.25">
      <c r="A7" s="16">
        <v>1.1000000000000001</v>
      </c>
      <c r="B7" s="17" t="s">
        <v>59</v>
      </c>
      <c r="C7" s="22">
        <v>67798.640508059092</v>
      </c>
      <c r="D7" s="22">
        <v>70345.578411190392</v>
      </c>
      <c r="E7" s="22">
        <v>70980.01909471651</v>
      </c>
      <c r="F7" s="22">
        <v>71307.975493267397</v>
      </c>
      <c r="G7" s="22">
        <v>71547.615355325834</v>
      </c>
      <c r="H7" s="22">
        <v>81070.670866272878</v>
      </c>
      <c r="I7" s="22">
        <v>95637.075074337132</v>
      </c>
      <c r="J7" s="22">
        <v>108144.6643510548</v>
      </c>
      <c r="K7" s="22">
        <v>113933.31698965383</v>
      </c>
      <c r="L7" s="22">
        <v>104660.6468711636</v>
      </c>
      <c r="M7" s="26">
        <v>104439.682234687</v>
      </c>
      <c r="N7" s="26">
        <v>103347.99251813315</v>
      </c>
      <c r="O7" s="26">
        <v>105215.65124670784</v>
      </c>
      <c r="P7" s="8"/>
      <c r="Q7" s="8"/>
      <c r="R7" s="8"/>
      <c r="S7" s="7"/>
      <c r="T7" s="7"/>
      <c r="U7" s="8"/>
      <c r="V7" s="8"/>
      <c r="W7" s="7"/>
      <c r="X7" s="7"/>
      <c r="Y7" s="7"/>
      <c r="Z7" s="7"/>
      <c r="AA7" s="8"/>
      <c r="AB7" s="7"/>
      <c r="AC7" s="8"/>
      <c r="AD7" s="8"/>
      <c r="AE7" s="7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6"/>
      <c r="GP7" s="6"/>
      <c r="GQ7" s="6"/>
    </row>
    <row r="8" spans="1:200" ht="15.75" x14ac:dyDescent="0.25">
      <c r="A8" s="16">
        <v>1.2</v>
      </c>
      <c r="B8" s="17" t="s">
        <v>60</v>
      </c>
      <c r="C8" s="22">
        <v>7479.7500477781623</v>
      </c>
      <c r="D8" s="22">
        <v>7241.9080686009829</v>
      </c>
      <c r="E8" s="22">
        <v>8732.4788384379244</v>
      </c>
      <c r="F8" s="22">
        <v>9320.1237033509897</v>
      </c>
      <c r="G8" s="22">
        <v>12535.283221640746</v>
      </c>
      <c r="H8" s="22">
        <v>11394.071906749781</v>
      </c>
      <c r="I8" s="22">
        <v>12737.247034189928</v>
      </c>
      <c r="J8" s="22">
        <v>13350.699474034574</v>
      </c>
      <c r="K8" s="22">
        <v>13236.136716914907</v>
      </c>
      <c r="L8" s="22">
        <v>10499.812976168465</v>
      </c>
      <c r="M8" s="26">
        <v>12919.846147073047</v>
      </c>
      <c r="N8" s="26">
        <v>14338.11744902222</v>
      </c>
      <c r="O8" s="26">
        <v>14834.516416442606</v>
      </c>
      <c r="P8" s="8"/>
      <c r="Q8" s="8"/>
      <c r="R8" s="8"/>
      <c r="S8" s="7"/>
      <c r="T8" s="7"/>
      <c r="U8" s="8"/>
      <c r="V8" s="8"/>
      <c r="W8" s="7"/>
      <c r="X8" s="7"/>
      <c r="Y8" s="7"/>
      <c r="Z8" s="7"/>
      <c r="AA8" s="8"/>
      <c r="AB8" s="7"/>
      <c r="AC8" s="8"/>
      <c r="AD8" s="8"/>
      <c r="AE8" s="7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6"/>
      <c r="GP8" s="6"/>
      <c r="GQ8" s="6"/>
    </row>
    <row r="9" spans="1:200" ht="15.75" x14ac:dyDescent="0.25">
      <c r="A9" s="16">
        <v>1.3</v>
      </c>
      <c r="B9" s="17" t="s">
        <v>61</v>
      </c>
      <c r="C9" s="22">
        <v>3973.920250067933</v>
      </c>
      <c r="D9" s="22">
        <v>3965.2963721766691</v>
      </c>
      <c r="E9" s="22">
        <v>3839.0713142149866</v>
      </c>
      <c r="F9" s="22">
        <v>4565.4675500762778</v>
      </c>
      <c r="G9" s="22">
        <v>4333.5260532737102</v>
      </c>
      <c r="H9" s="22">
        <v>4365.1016101511759</v>
      </c>
      <c r="I9" s="22">
        <v>5871.0301263846513</v>
      </c>
      <c r="J9" s="22">
        <v>6861.0334356776093</v>
      </c>
      <c r="K9" s="22">
        <v>5428.183181537348</v>
      </c>
      <c r="L9" s="22">
        <v>3464.2792598235628</v>
      </c>
      <c r="M9" s="26">
        <v>3470.6218888956209</v>
      </c>
      <c r="N9" s="26">
        <v>3601.8949523241404</v>
      </c>
      <c r="O9" s="26">
        <v>3673.3114175937062</v>
      </c>
      <c r="P9" s="8"/>
      <c r="Q9" s="8"/>
      <c r="R9" s="8"/>
      <c r="S9" s="7"/>
      <c r="T9" s="7"/>
      <c r="U9" s="8"/>
      <c r="V9" s="8"/>
      <c r="W9" s="7"/>
      <c r="X9" s="7"/>
      <c r="Y9" s="7"/>
      <c r="Z9" s="7"/>
      <c r="AA9" s="8"/>
      <c r="AB9" s="7"/>
      <c r="AC9" s="8"/>
      <c r="AD9" s="8"/>
      <c r="AE9" s="7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6"/>
      <c r="GP9" s="6"/>
      <c r="GQ9" s="6"/>
    </row>
    <row r="10" spans="1:200" ht="15.75" x14ac:dyDescent="0.25">
      <c r="A10" s="16">
        <v>1.4</v>
      </c>
      <c r="B10" s="17" t="s">
        <v>62</v>
      </c>
      <c r="C10" s="22">
        <v>252.59267</v>
      </c>
      <c r="D10" s="22">
        <v>268.12224975968564</v>
      </c>
      <c r="E10" s="22">
        <v>299.64893533996684</v>
      </c>
      <c r="F10" s="22">
        <v>335.53267991926958</v>
      </c>
      <c r="G10" s="22">
        <v>376.99060713960006</v>
      </c>
      <c r="H10" s="22">
        <v>427.92753029698781</v>
      </c>
      <c r="I10" s="22">
        <v>487.64218368487275</v>
      </c>
      <c r="J10" s="22">
        <v>553.94992652654309</v>
      </c>
      <c r="K10" s="22">
        <v>550.9454019858747</v>
      </c>
      <c r="L10" s="22">
        <v>489.13635964803257</v>
      </c>
      <c r="M10" s="26">
        <v>532.98945568727527</v>
      </c>
      <c r="N10" s="26">
        <v>881.71611911936361</v>
      </c>
      <c r="O10" s="26">
        <v>1016.142567822929</v>
      </c>
      <c r="P10" s="8"/>
      <c r="Q10" s="8"/>
      <c r="R10" s="8"/>
      <c r="S10" s="7"/>
      <c r="T10" s="7"/>
      <c r="U10" s="8"/>
      <c r="V10" s="8"/>
      <c r="W10" s="7"/>
      <c r="X10" s="7"/>
      <c r="Y10" s="7"/>
      <c r="Z10" s="7"/>
      <c r="AA10" s="8"/>
      <c r="AB10" s="7"/>
      <c r="AC10" s="8"/>
      <c r="AD10" s="8"/>
      <c r="AE10" s="7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6"/>
      <c r="GP10" s="6"/>
      <c r="GQ10" s="6"/>
    </row>
    <row r="11" spans="1:200" ht="15.75" x14ac:dyDescent="0.25">
      <c r="A11" s="18" t="s">
        <v>31</v>
      </c>
      <c r="B11" s="17" t="s">
        <v>3</v>
      </c>
      <c r="C11" s="22">
        <v>696.65559765759997</v>
      </c>
      <c r="D11" s="22">
        <v>723.58140798100885</v>
      </c>
      <c r="E11" s="22">
        <v>917.83792684481386</v>
      </c>
      <c r="F11" s="22">
        <v>941.18112008965818</v>
      </c>
      <c r="G11" s="22">
        <v>1057.5928194898493</v>
      </c>
      <c r="H11" s="22">
        <v>1086.2060671279526</v>
      </c>
      <c r="I11" s="22">
        <v>1201.1635860784234</v>
      </c>
      <c r="J11" s="22">
        <v>1047.8972965712771</v>
      </c>
      <c r="K11" s="22">
        <v>885.81289157669187</v>
      </c>
      <c r="L11" s="22">
        <v>587.36063417625758</v>
      </c>
      <c r="M11" s="26">
        <v>690.63549566608492</v>
      </c>
      <c r="N11" s="26">
        <v>1007.1750194268621</v>
      </c>
      <c r="O11" s="26">
        <v>1010.1886414777064</v>
      </c>
      <c r="P11" s="8"/>
      <c r="Q11" s="8"/>
      <c r="R11" s="8"/>
      <c r="S11" s="7"/>
      <c r="T11" s="7"/>
      <c r="U11" s="8"/>
      <c r="V11" s="8"/>
      <c r="W11" s="7"/>
      <c r="X11" s="7"/>
      <c r="Y11" s="7"/>
      <c r="Z11" s="7"/>
      <c r="AA11" s="8"/>
      <c r="AB11" s="7"/>
      <c r="AC11" s="8"/>
      <c r="AD11" s="8"/>
      <c r="AE11" s="7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6"/>
      <c r="GP11" s="6"/>
      <c r="GQ11" s="6"/>
    </row>
    <row r="12" spans="1:200" s="34" customFormat="1" ht="15.75" x14ac:dyDescent="0.25">
      <c r="A12" s="35"/>
      <c r="B12" s="36" t="s">
        <v>28</v>
      </c>
      <c r="C12" s="46">
        <f t="shared" ref="C12:O12" si="1">C6+C11</f>
        <v>80201.559073562792</v>
      </c>
      <c r="D12" s="46">
        <f t="shared" si="1"/>
        <v>82544.486509708746</v>
      </c>
      <c r="E12" s="46">
        <f t="shared" si="1"/>
        <v>84769.056109554207</v>
      </c>
      <c r="F12" s="46">
        <f t="shared" si="1"/>
        <v>86470.280546703609</v>
      </c>
      <c r="G12" s="46">
        <f t="shared" si="1"/>
        <v>89851.00805686973</v>
      </c>
      <c r="H12" s="46">
        <f t="shared" si="1"/>
        <v>98343.977980598778</v>
      </c>
      <c r="I12" s="46">
        <f t="shared" si="1"/>
        <v>115934.15800467502</v>
      </c>
      <c r="J12" s="46">
        <f t="shared" si="1"/>
        <v>129958.24448386481</v>
      </c>
      <c r="K12" s="46">
        <f t="shared" si="1"/>
        <v>134034.39518166866</v>
      </c>
      <c r="L12" s="46">
        <f t="shared" si="1"/>
        <v>119701.23610097994</v>
      </c>
      <c r="M12" s="46">
        <f t="shared" si="1"/>
        <v>122053.77522200903</v>
      </c>
      <c r="N12" s="46">
        <f t="shared" si="1"/>
        <v>123176.89605802574</v>
      </c>
      <c r="O12" s="46">
        <f t="shared" si="1"/>
        <v>125749.8102900448</v>
      </c>
      <c r="P12" s="8"/>
      <c r="Q12" s="8"/>
      <c r="R12" s="8"/>
      <c r="S12" s="7"/>
      <c r="T12" s="7"/>
      <c r="U12" s="8"/>
      <c r="V12" s="8"/>
      <c r="W12" s="7"/>
      <c r="X12" s="7"/>
      <c r="Y12" s="7"/>
      <c r="Z12" s="7"/>
      <c r="AA12" s="8"/>
      <c r="AB12" s="7"/>
      <c r="AC12" s="8"/>
      <c r="AD12" s="8"/>
      <c r="AE12" s="7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8"/>
      <c r="GD12" s="38"/>
      <c r="GE12" s="38"/>
      <c r="GF12" s="38"/>
      <c r="GG12" s="38"/>
      <c r="GH12" s="38"/>
      <c r="GI12" s="38"/>
      <c r="GJ12" s="38"/>
      <c r="GK12" s="38"/>
      <c r="GL12" s="38"/>
      <c r="GM12" s="38"/>
      <c r="GN12" s="38"/>
      <c r="GO12" s="33"/>
      <c r="GP12" s="33"/>
      <c r="GQ12" s="33"/>
    </row>
    <row r="13" spans="1:200" s="6" customFormat="1" ht="15.75" x14ac:dyDescent="0.25">
      <c r="A13" s="14" t="s">
        <v>32</v>
      </c>
      <c r="B13" s="15" t="s">
        <v>4</v>
      </c>
      <c r="C13" s="22">
        <v>413379.83098714583</v>
      </c>
      <c r="D13" s="22">
        <v>411666.72155430238</v>
      </c>
      <c r="E13" s="22">
        <v>443381.76947780309</v>
      </c>
      <c r="F13" s="22">
        <v>499778.4584314684</v>
      </c>
      <c r="G13" s="22">
        <v>555850.34961556364</v>
      </c>
      <c r="H13" s="22">
        <v>627626.56852951075</v>
      </c>
      <c r="I13" s="22">
        <v>699149.82431850478</v>
      </c>
      <c r="J13" s="22">
        <v>733131.76355134428</v>
      </c>
      <c r="K13" s="22">
        <v>700889.03695328161</v>
      </c>
      <c r="L13" s="22">
        <v>678070.21086412098</v>
      </c>
      <c r="M13" s="26">
        <v>730193.94520462875</v>
      </c>
      <c r="N13" s="26">
        <v>758664.24108273466</v>
      </c>
      <c r="O13" s="26">
        <v>784191.68587392464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R13" s="2"/>
    </row>
    <row r="14" spans="1:200" ht="30" x14ac:dyDescent="0.25">
      <c r="A14" s="18" t="s">
        <v>33</v>
      </c>
      <c r="B14" s="17" t="s">
        <v>5</v>
      </c>
      <c r="C14" s="22">
        <v>127866.80247435521</v>
      </c>
      <c r="D14" s="22">
        <v>117115.89246810929</v>
      </c>
      <c r="E14" s="22">
        <v>111953.60380401573</v>
      </c>
      <c r="F14" s="22">
        <v>122395.18241952255</v>
      </c>
      <c r="G14" s="22">
        <v>125440.04834617086</v>
      </c>
      <c r="H14" s="22">
        <v>125804.16427780839</v>
      </c>
      <c r="I14" s="22">
        <v>143550.15764854295</v>
      </c>
      <c r="J14" s="22">
        <v>163466.11892403144</v>
      </c>
      <c r="K14" s="22">
        <v>173597.78174590052</v>
      </c>
      <c r="L14" s="22">
        <v>238562.26447815952</v>
      </c>
      <c r="M14" s="26">
        <v>283109.78026132786</v>
      </c>
      <c r="N14" s="26">
        <v>313740.04788342142</v>
      </c>
      <c r="O14" s="26">
        <v>368322.98732910585</v>
      </c>
      <c r="P14" s="8"/>
      <c r="Q14" s="8"/>
      <c r="R14" s="8"/>
      <c r="S14" s="7"/>
      <c r="T14" s="7"/>
      <c r="U14" s="8"/>
      <c r="V14" s="8"/>
      <c r="W14" s="7"/>
      <c r="X14" s="7"/>
      <c r="Y14" s="7"/>
      <c r="Z14" s="7"/>
      <c r="AA14" s="8"/>
      <c r="AB14" s="7"/>
      <c r="AC14" s="8"/>
      <c r="AD14" s="8"/>
      <c r="AE14" s="7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7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7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6"/>
      <c r="GP14" s="6"/>
      <c r="GQ14" s="6"/>
    </row>
    <row r="15" spans="1:200" ht="15.75" x14ac:dyDescent="0.25">
      <c r="A15" s="18" t="s">
        <v>34</v>
      </c>
      <c r="B15" s="17" t="s">
        <v>6</v>
      </c>
      <c r="C15" s="22">
        <v>63928.156815700015</v>
      </c>
      <c r="D15" s="22">
        <v>59719.310346993014</v>
      </c>
      <c r="E15" s="22">
        <v>62269.155204814699</v>
      </c>
      <c r="F15" s="22">
        <v>62168.087401927973</v>
      </c>
      <c r="G15" s="22">
        <v>67136.926151372696</v>
      </c>
      <c r="H15" s="22">
        <v>59975.680320662199</v>
      </c>
      <c r="I15" s="22">
        <v>63967.737866166441</v>
      </c>
      <c r="J15" s="22">
        <v>65310.771380988866</v>
      </c>
      <c r="K15" s="22">
        <v>72731.978849397885</v>
      </c>
      <c r="L15" s="22">
        <v>62178.428987209496</v>
      </c>
      <c r="M15" s="26">
        <v>76212.234045868187</v>
      </c>
      <c r="N15" s="26">
        <v>92501.044732400202</v>
      </c>
      <c r="O15" s="26">
        <v>100436.79198253415</v>
      </c>
      <c r="P15" s="8"/>
      <c r="Q15" s="8"/>
      <c r="R15" s="8"/>
      <c r="S15" s="7"/>
      <c r="T15" s="7"/>
      <c r="U15" s="8"/>
      <c r="V15" s="8"/>
      <c r="W15" s="7"/>
      <c r="X15" s="7"/>
      <c r="Y15" s="7"/>
      <c r="Z15" s="7"/>
      <c r="AA15" s="8"/>
      <c r="AB15" s="7"/>
      <c r="AC15" s="8"/>
      <c r="AD15" s="8"/>
      <c r="AE15" s="7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7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7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6"/>
      <c r="GP15" s="6"/>
      <c r="GQ15" s="6"/>
    </row>
    <row r="16" spans="1:200" s="34" customFormat="1" ht="15.75" x14ac:dyDescent="0.25">
      <c r="A16" s="35"/>
      <c r="B16" s="36" t="s">
        <v>29</v>
      </c>
      <c r="C16" s="46">
        <f t="shared" ref="C16:K16" si="2">+C13+C14+C15</f>
        <v>605174.79027720098</v>
      </c>
      <c r="D16" s="46">
        <f t="shared" si="2"/>
        <v>588501.92436940467</v>
      </c>
      <c r="E16" s="46">
        <f t="shared" si="2"/>
        <v>617604.52848663356</v>
      </c>
      <c r="F16" s="46">
        <f t="shared" si="2"/>
        <v>684341.72825291893</v>
      </c>
      <c r="G16" s="46">
        <f t="shared" si="2"/>
        <v>748427.32411310729</v>
      </c>
      <c r="H16" s="46">
        <f t="shared" si="2"/>
        <v>813406.41312798136</v>
      </c>
      <c r="I16" s="46">
        <f t="shared" si="2"/>
        <v>906667.71983321419</v>
      </c>
      <c r="J16" s="46">
        <f t="shared" si="2"/>
        <v>961908.65385636454</v>
      </c>
      <c r="K16" s="46">
        <f t="shared" si="2"/>
        <v>947218.79754857998</v>
      </c>
      <c r="L16" s="46">
        <f t="shared" ref="L16:M16" si="3">+L13+L14+L15</f>
        <v>978810.90432948992</v>
      </c>
      <c r="M16" s="46">
        <f t="shared" si="3"/>
        <v>1089515.9595118249</v>
      </c>
      <c r="N16" s="46">
        <f t="shared" ref="N16:O16" si="4">+N13+N14+N15</f>
        <v>1164905.3336985563</v>
      </c>
      <c r="O16" s="46">
        <f t="shared" si="4"/>
        <v>1252951.4651855647</v>
      </c>
      <c r="P16" s="8"/>
      <c r="Q16" s="8"/>
      <c r="R16" s="8"/>
      <c r="S16" s="7"/>
      <c r="T16" s="7"/>
      <c r="U16" s="8"/>
      <c r="V16" s="8"/>
      <c r="W16" s="7"/>
      <c r="X16" s="7"/>
      <c r="Y16" s="7"/>
      <c r="Z16" s="7"/>
      <c r="AA16" s="8"/>
      <c r="AB16" s="7"/>
      <c r="AC16" s="8"/>
      <c r="AD16" s="8"/>
      <c r="AE16" s="7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2"/>
      <c r="DF16" s="38"/>
      <c r="DG16" s="38"/>
      <c r="DH16" s="38"/>
      <c r="DI16" s="38"/>
      <c r="DJ16" s="38"/>
      <c r="DK16" s="38"/>
      <c r="DL16" s="38"/>
      <c r="DM16" s="38"/>
      <c r="DN16" s="38"/>
      <c r="DO16" s="38"/>
      <c r="DP16" s="38"/>
      <c r="DQ16" s="32"/>
      <c r="DR16" s="32"/>
      <c r="DS16" s="32"/>
      <c r="DT16" s="32"/>
      <c r="DU16" s="32"/>
      <c r="DV16" s="32"/>
      <c r="DW16" s="32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8"/>
      <c r="EK16" s="38"/>
      <c r="EL16" s="38"/>
      <c r="EM16" s="38"/>
      <c r="EN16" s="38"/>
      <c r="EO16" s="38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2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8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2"/>
      <c r="FZ16" s="38"/>
      <c r="GA16" s="38"/>
      <c r="GB16" s="38"/>
      <c r="GC16" s="38"/>
      <c r="GD16" s="38"/>
      <c r="GE16" s="38"/>
      <c r="GF16" s="38"/>
      <c r="GG16" s="38"/>
      <c r="GH16" s="38"/>
      <c r="GI16" s="38"/>
      <c r="GJ16" s="38"/>
      <c r="GK16" s="38"/>
      <c r="GL16" s="38"/>
      <c r="GM16" s="38"/>
      <c r="GN16" s="38"/>
      <c r="GO16" s="33"/>
      <c r="GP16" s="33"/>
      <c r="GQ16" s="33"/>
    </row>
    <row r="17" spans="1:200" s="33" customFormat="1" ht="15.75" x14ac:dyDescent="0.25">
      <c r="A17" s="29" t="s">
        <v>35</v>
      </c>
      <c r="B17" s="30" t="s">
        <v>7</v>
      </c>
      <c r="C17" s="45">
        <f t="shared" ref="C17:K17" si="5">C18+C19</f>
        <v>27758.820800000001</v>
      </c>
      <c r="D17" s="45">
        <f t="shared" si="5"/>
        <v>46667.612523793861</v>
      </c>
      <c r="E17" s="45">
        <f t="shared" si="5"/>
        <v>55971.326689633766</v>
      </c>
      <c r="F17" s="45">
        <f t="shared" si="5"/>
        <v>54723.797083652898</v>
      </c>
      <c r="G17" s="45">
        <f t="shared" si="5"/>
        <v>55059.441029078509</v>
      </c>
      <c r="H17" s="45">
        <f t="shared" si="5"/>
        <v>58510.539523131185</v>
      </c>
      <c r="I17" s="45">
        <f t="shared" si="5"/>
        <v>67556.899882089027</v>
      </c>
      <c r="J17" s="45">
        <f t="shared" si="5"/>
        <v>77094.719503532426</v>
      </c>
      <c r="K17" s="45">
        <f t="shared" si="5"/>
        <v>86695.778189534307</v>
      </c>
      <c r="L17" s="45">
        <f t="shared" ref="L17:M17" si="6">L18+L19</f>
        <v>92644.065747208966</v>
      </c>
      <c r="M17" s="45">
        <f t="shared" si="6"/>
        <v>103469.76875829225</v>
      </c>
      <c r="N17" s="45">
        <f t="shared" ref="N17:O17" si="7">N18+N19</f>
        <v>133283.95861515307</v>
      </c>
      <c r="O17" s="45">
        <f t="shared" si="7"/>
        <v>152992.00561765424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2"/>
      <c r="FI17" s="32"/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2"/>
      <c r="FX17" s="32"/>
      <c r="FY17" s="32"/>
      <c r="FZ17" s="32"/>
      <c r="GA17" s="32"/>
      <c r="GB17" s="32"/>
      <c r="GC17" s="32"/>
      <c r="GD17" s="32"/>
      <c r="GE17" s="32"/>
      <c r="GF17" s="32"/>
      <c r="GG17" s="32"/>
      <c r="GH17" s="32"/>
      <c r="GI17" s="32"/>
      <c r="GJ17" s="32"/>
      <c r="GK17" s="32"/>
      <c r="GL17" s="32"/>
      <c r="GM17" s="32"/>
      <c r="GN17" s="32"/>
      <c r="GR17" s="34"/>
    </row>
    <row r="18" spans="1:200" ht="15.75" x14ac:dyDescent="0.25">
      <c r="A18" s="16">
        <v>6.1</v>
      </c>
      <c r="B18" s="17" t="s">
        <v>8</v>
      </c>
      <c r="C18" s="23">
        <v>23548.845106839508</v>
      </c>
      <c r="D18" s="23">
        <v>42355.834044018491</v>
      </c>
      <c r="E18" s="23">
        <v>51606.222788604275</v>
      </c>
      <c r="F18" s="23">
        <v>50346.506988438683</v>
      </c>
      <c r="G18" s="23">
        <v>50693.616467788503</v>
      </c>
      <c r="H18" s="23">
        <v>54114.864117593999</v>
      </c>
      <c r="I18" s="23">
        <v>62165.970563375275</v>
      </c>
      <c r="J18" s="23">
        <v>71169.019607108174</v>
      </c>
      <c r="K18" s="23">
        <v>81044.898179920812</v>
      </c>
      <c r="L18" s="23">
        <v>90287.043232179494</v>
      </c>
      <c r="M18" s="27">
        <v>99704.033212148381</v>
      </c>
      <c r="N18" s="27">
        <v>126718.49520078467</v>
      </c>
      <c r="O18" s="27">
        <v>145455.7392431398</v>
      </c>
      <c r="P18" s="8"/>
      <c r="Q18" s="8"/>
      <c r="R18" s="8"/>
      <c r="S18" s="7"/>
      <c r="T18" s="7"/>
      <c r="U18" s="8"/>
      <c r="V18" s="8"/>
      <c r="W18" s="7"/>
      <c r="X18" s="7"/>
      <c r="Y18" s="7"/>
      <c r="Z18" s="7"/>
      <c r="AA18" s="8"/>
      <c r="AB18" s="7"/>
      <c r="AC18" s="8"/>
      <c r="AD18" s="8"/>
      <c r="AE18" s="7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6"/>
      <c r="GP18" s="6"/>
      <c r="GQ18" s="6"/>
    </row>
    <row r="19" spans="1:200" ht="15.75" x14ac:dyDescent="0.25">
      <c r="A19" s="16">
        <v>6.2</v>
      </c>
      <c r="B19" s="17" t="s">
        <v>9</v>
      </c>
      <c r="C19" s="23">
        <v>4209.9756931604934</v>
      </c>
      <c r="D19" s="23">
        <v>4311.7784797753675</v>
      </c>
      <c r="E19" s="23">
        <v>4365.1039010294908</v>
      </c>
      <c r="F19" s="23">
        <v>4377.2900952142136</v>
      </c>
      <c r="G19" s="23">
        <v>4365.8245612900046</v>
      </c>
      <c r="H19" s="23">
        <v>4395.6754055371821</v>
      </c>
      <c r="I19" s="23">
        <v>5390.9293187137491</v>
      </c>
      <c r="J19" s="23">
        <v>5925.6998964242539</v>
      </c>
      <c r="K19" s="23">
        <v>5650.8800096134919</v>
      </c>
      <c r="L19" s="23">
        <v>2357.0225150294687</v>
      </c>
      <c r="M19" s="27">
        <v>3765.7355461438701</v>
      </c>
      <c r="N19" s="27">
        <v>6565.4634143683897</v>
      </c>
      <c r="O19" s="27">
        <v>7536.2663745144382</v>
      </c>
      <c r="P19" s="8"/>
      <c r="Q19" s="8"/>
      <c r="R19" s="8"/>
      <c r="S19" s="7"/>
      <c r="T19" s="7"/>
      <c r="U19" s="8"/>
      <c r="V19" s="8"/>
      <c r="W19" s="7"/>
      <c r="X19" s="7"/>
      <c r="Y19" s="7"/>
      <c r="Z19" s="7"/>
      <c r="AA19" s="8"/>
      <c r="AB19" s="7"/>
      <c r="AC19" s="8"/>
      <c r="AD19" s="8"/>
      <c r="AE19" s="7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6"/>
      <c r="GP19" s="6"/>
      <c r="GQ19" s="6"/>
    </row>
    <row r="20" spans="1:200" s="33" customFormat="1" ht="30" x14ac:dyDescent="0.25">
      <c r="A20" s="39" t="s">
        <v>36</v>
      </c>
      <c r="B20" s="40" t="s">
        <v>10</v>
      </c>
      <c r="C20" s="45">
        <f t="shared" ref="C20:O20" si="8">SUM(C21:C27)</f>
        <v>24148.223690417799</v>
      </c>
      <c r="D20" s="45">
        <f t="shared" si="8"/>
        <v>29305.232799082893</v>
      </c>
      <c r="E20" s="45">
        <f t="shared" si="8"/>
        <v>32039.785397225642</v>
      </c>
      <c r="F20" s="45">
        <f t="shared" si="8"/>
        <v>33804.551603306929</v>
      </c>
      <c r="G20" s="45">
        <f t="shared" si="8"/>
        <v>36403.594881432698</v>
      </c>
      <c r="H20" s="45">
        <f t="shared" si="8"/>
        <v>41173.682522888834</v>
      </c>
      <c r="I20" s="45">
        <f t="shared" si="8"/>
        <v>40288.375907508293</v>
      </c>
      <c r="J20" s="45">
        <f t="shared" si="8"/>
        <v>41023.670578838974</v>
      </c>
      <c r="K20" s="45">
        <f t="shared" si="8"/>
        <v>44535.068601238541</v>
      </c>
      <c r="L20" s="45">
        <f t="shared" si="8"/>
        <v>40329.288848809367</v>
      </c>
      <c r="M20" s="45">
        <f t="shared" si="8"/>
        <v>42390.812327874643</v>
      </c>
      <c r="N20" s="45">
        <f t="shared" si="8"/>
        <v>45983.924657150434</v>
      </c>
      <c r="O20" s="45">
        <f t="shared" si="8"/>
        <v>47360.434172222791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  <c r="CP20" s="32"/>
      <c r="CQ20" s="32"/>
      <c r="CR20" s="32"/>
      <c r="CS20" s="32"/>
      <c r="CT20" s="32"/>
      <c r="CU20" s="32"/>
      <c r="CV20" s="32"/>
      <c r="CW20" s="32"/>
      <c r="CX20" s="32"/>
      <c r="CY20" s="32"/>
      <c r="CZ20" s="32"/>
      <c r="DA20" s="32"/>
      <c r="DB20" s="32"/>
      <c r="DC20" s="32"/>
      <c r="DD20" s="32"/>
      <c r="DE20" s="32"/>
      <c r="DF20" s="32"/>
      <c r="DG20" s="32"/>
      <c r="DH20" s="32"/>
      <c r="DI20" s="32"/>
      <c r="DJ20" s="32"/>
      <c r="DK20" s="32"/>
      <c r="DL20" s="32"/>
      <c r="DM20" s="32"/>
      <c r="DN20" s="32"/>
      <c r="DO20" s="32"/>
      <c r="DP20" s="32"/>
      <c r="DQ20" s="32"/>
      <c r="DR20" s="32"/>
      <c r="DS20" s="32"/>
      <c r="DT20" s="32"/>
      <c r="DU20" s="32"/>
      <c r="DV20" s="32"/>
      <c r="DW20" s="32"/>
      <c r="DX20" s="32"/>
      <c r="DY20" s="32"/>
      <c r="DZ20" s="32"/>
      <c r="EA20" s="32"/>
      <c r="EB20" s="32"/>
      <c r="EC20" s="32"/>
      <c r="ED20" s="32"/>
      <c r="EE20" s="32"/>
      <c r="EF20" s="32"/>
      <c r="EG20" s="32"/>
      <c r="EH20" s="32"/>
      <c r="EI20" s="32"/>
      <c r="EJ20" s="32"/>
      <c r="EK20" s="32"/>
      <c r="EL20" s="32"/>
      <c r="EM20" s="32"/>
      <c r="EN20" s="32"/>
      <c r="EO20" s="32"/>
      <c r="EP20" s="32"/>
      <c r="EQ20" s="32"/>
      <c r="ER20" s="32"/>
      <c r="ES20" s="32"/>
      <c r="ET20" s="32"/>
      <c r="EU20" s="32"/>
      <c r="EV20" s="32"/>
      <c r="EW20" s="32"/>
      <c r="EX20" s="32"/>
      <c r="EY20" s="32"/>
      <c r="EZ20" s="32"/>
      <c r="FA20" s="32"/>
      <c r="FB20" s="32"/>
      <c r="FC20" s="32"/>
      <c r="FD20" s="32"/>
      <c r="FE20" s="32"/>
      <c r="FF20" s="32"/>
      <c r="FG20" s="32"/>
      <c r="FH20" s="32"/>
      <c r="FI20" s="32"/>
      <c r="FJ20" s="32"/>
      <c r="FK20" s="32"/>
      <c r="FL20" s="32"/>
      <c r="FM20" s="32"/>
      <c r="FN20" s="32"/>
      <c r="FO20" s="32"/>
      <c r="FP20" s="32"/>
      <c r="FQ20" s="32"/>
      <c r="FR20" s="32"/>
      <c r="FS20" s="32"/>
      <c r="FT20" s="32"/>
      <c r="FU20" s="32"/>
      <c r="FV20" s="32"/>
      <c r="FW20" s="32"/>
      <c r="FX20" s="32"/>
      <c r="FY20" s="32"/>
      <c r="FZ20" s="32"/>
      <c r="GA20" s="32"/>
      <c r="GB20" s="32"/>
      <c r="GC20" s="32"/>
      <c r="GD20" s="32"/>
      <c r="GE20" s="32"/>
      <c r="GF20" s="32"/>
      <c r="GG20" s="32"/>
      <c r="GH20" s="32"/>
      <c r="GI20" s="32"/>
      <c r="GJ20" s="32"/>
      <c r="GK20" s="32"/>
      <c r="GL20" s="32"/>
      <c r="GM20" s="32"/>
      <c r="GN20" s="32"/>
      <c r="GR20" s="34"/>
    </row>
    <row r="21" spans="1:200" ht="15.75" x14ac:dyDescent="0.25">
      <c r="A21" s="16">
        <v>7.1</v>
      </c>
      <c r="B21" s="17" t="s">
        <v>11</v>
      </c>
      <c r="C21" s="23">
        <v>0</v>
      </c>
      <c r="D21" s="23">
        <v>0</v>
      </c>
      <c r="E21" s="23">
        <v>0</v>
      </c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8"/>
      <c r="Q21" s="8"/>
      <c r="R21" s="8"/>
      <c r="S21" s="7"/>
      <c r="T21" s="7"/>
      <c r="U21" s="8"/>
      <c r="V21" s="8"/>
      <c r="W21" s="7"/>
      <c r="X21" s="7"/>
      <c r="Y21" s="7"/>
      <c r="Z21" s="7"/>
      <c r="AA21" s="8"/>
      <c r="AB21" s="7"/>
      <c r="AC21" s="8"/>
      <c r="AD21" s="8"/>
      <c r="AE21" s="7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6"/>
      <c r="GP21" s="6"/>
      <c r="GQ21" s="6"/>
    </row>
    <row r="22" spans="1:200" ht="15.75" x14ac:dyDescent="0.25">
      <c r="A22" s="16">
        <v>7.2</v>
      </c>
      <c r="B22" s="17" t="s">
        <v>12</v>
      </c>
      <c r="C22" s="22">
        <v>18434.451000000001</v>
      </c>
      <c r="D22" s="22">
        <v>23530.160424469905</v>
      </c>
      <c r="E22" s="22">
        <v>24564.568887435842</v>
      </c>
      <c r="F22" s="22">
        <v>25913.275847244713</v>
      </c>
      <c r="G22" s="22">
        <v>27198.831890383801</v>
      </c>
      <c r="H22" s="22">
        <v>31845.897891992397</v>
      </c>
      <c r="I22" s="22">
        <v>31820.34267005224</v>
      </c>
      <c r="J22" s="22">
        <v>32696.075818367164</v>
      </c>
      <c r="K22" s="22">
        <v>36046.927172922144</v>
      </c>
      <c r="L22" s="22">
        <v>33404.030106189501</v>
      </c>
      <c r="M22" s="22">
        <v>35013.486566801381</v>
      </c>
      <c r="N22" s="22">
        <v>37495.187547533234</v>
      </c>
      <c r="O22" s="22">
        <v>38813.126078326044</v>
      </c>
      <c r="P22" s="8"/>
      <c r="Q22" s="8"/>
      <c r="R22" s="8"/>
      <c r="S22" s="7"/>
      <c r="T22" s="7"/>
      <c r="U22" s="8"/>
      <c r="V22" s="8"/>
      <c r="W22" s="7"/>
      <c r="X22" s="7"/>
      <c r="Y22" s="7"/>
      <c r="Z22" s="7"/>
      <c r="AA22" s="8"/>
      <c r="AB22" s="7"/>
      <c r="AC22" s="8"/>
      <c r="AD22" s="8"/>
      <c r="AE22" s="7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6"/>
      <c r="GP22" s="6"/>
      <c r="GQ22" s="6"/>
    </row>
    <row r="23" spans="1:200" ht="15.75" x14ac:dyDescent="0.25">
      <c r="A23" s="16">
        <v>7.3</v>
      </c>
      <c r="B23" s="17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8"/>
      <c r="Q23" s="8"/>
      <c r="R23" s="8"/>
      <c r="S23" s="7"/>
      <c r="T23" s="7"/>
      <c r="U23" s="8"/>
      <c r="V23" s="8"/>
      <c r="W23" s="7"/>
      <c r="X23" s="7"/>
      <c r="Y23" s="7"/>
      <c r="Z23" s="7"/>
      <c r="AA23" s="8"/>
      <c r="AB23" s="7"/>
      <c r="AC23" s="8"/>
      <c r="AD23" s="8"/>
      <c r="AE23" s="7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6"/>
      <c r="GP23" s="6"/>
      <c r="GQ23" s="6"/>
    </row>
    <row r="24" spans="1:200" ht="15.75" x14ac:dyDescent="0.25">
      <c r="A24" s="16">
        <v>7.4</v>
      </c>
      <c r="B24" s="17" t="s">
        <v>14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8"/>
      <c r="Q24" s="8"/>
      <c r="R24" s="8"/>
      <c r="S24" s="7"/>
      <c r="T24" s="7"/>
      <c r="U24" s="8"/>
      <c r="V24" s="8"/>
      <c r="W24" s="7"/>
      <c r="X24" s="7"/>
      <c r="Y24" s="7"/>
      <c r="Z24" s="7"/>
      <c r="AA24" s="8"/>
      <c r="AB24" s="7"/>
      <c r="AC24" s="8"/>
      <c r="AD24" s="8"/>
      <c r="AE24" s="7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6"/>
      <c r="GP24" s="6"/>
      <c r="GQ24" s="6"/>
    </row>
    <row r="25" spans="1:200" ht="15.75" x14ac:dyDescent="0.25">
      <c r="A25" s="16">
        <v>7.5</v>
      </c>
      <c r="B25" s="17" t="s">
        <v>15</v>
      </c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23">
        <v>0</v>
      </c>
      <c r="P25" s="8"/>
      <c r="Q25" s="8"/>
      <c r="R25" s="8"/>
      <c r="S25" s="7"/>
      <c r="T25" s="7"/>
      <c r="U25" s="8"/>
      <c r="V25" s="8"/>
      <c r="W25" s="7"/>
      <c r="X25" s="7"/>
      <c r="Y25" s="7"/>
      <c r="Z25" s="7"/>
      <c r="AA25" s="8"/>
      <c r="AB25" s="7"/>
      <c r="AC25" s="8"/>
      <c r="AD25" s="8"/>
      <c r="AE25" s="7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6"/>
      <c r="GP25" s="6"/>
      <c r="GQ25" s="6"/>
    </row>
    <row r="26" spans="1:200" ht="15.75" x14ac:dyDescent="0.25">
      <c r="A26" s="16">
        <v>7.6</v>
      </c>
      <c r="B26" s="17" t="s">
        <v>16</v>
      </c>
      <c r="C26" s="23">
        <v>0</v>
      </c>
      <c r="D26" s="23">
        <v>0</v>
      </c>
      <c r="E26" s="23">
        <v>0</v>
      </c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8"/>
      <c r="Q26" s="8"/>
      <c r="R26" s="8"/>
      <c r="S26" s="7"/>
      <c r="T26" s="7"/>
      <c r="U26" s="8"/>
      <c r="V26" s="8"/>
      <c r="W26" s="7"/>
      <c r="X26" s="7"/>
      <c r="Y26" s="7"/>
      <c r="Z26" s="7"/>
      <c r="AA26" s="8"/>
      <c r="AB26" s="7"/>
      <c r="AC26" s="8"/>
      <c r="AD26" s="8"/>
      <c r="AE26" s="7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6"/>
      <c r="GP26" s="6"/>
      <c r="GQ26" s="6"/>
    </row>
    <row r="27" spans="1:200" ht="30" x14ac:dyDescent="0.25">
      <c r="A27" s="16">
        <v>7.7</v>
      </c>
      <c r="B27" s="17" t="s">
        <v>17</v>
      </c>
      <c r="C27" s="22">
        <v>5713.7726904177962</v>
      </c>
      <c r="D27" s="22">
        <v>5775.0723746129879</v>
      </c>
      <c r="E27" s="22">
        <v>7475.2165097897996</v>
      </c>
      <c r="F27" s="22">
        <v>7891.2757560622158</v>
      </c>
      <c r="G27" s="22">
        <v>9204.7629910489013</v>
      </c>
      <c r="H27" s="22">
        <v>9327.7846308964381</v>
      </c>
      <c r="I27" s="22">
        <v>8468.0332374560567</v>
      </c>
      <c r="J27" s="22">
        <v>8327.5947604718094</v>
      </c>
      <c r="K27" s="22">
        <v>8488.1414283164013</v>
      </c>
      <c r="L27" s="22">
        <v>6925.2587426198661</v>
      </c>
      <c r="M27" s="22">
        <v>7377.3257610732617</v>
      </c>
      <c r="N27" s="22">
        <v>8488.7371096171955</v>
      </c>
      <c r="O27" s="22">
        <v>8547.308093896745</v>
      </c>
      <c r="P27" s="8"/>
      <c r="Q27" s="8"/>
      <c r="R27" s="8"/>
      <c r="S27" s="7"/>
      <c r="T27" s="7"/>
      <c r="U27" s="8"/>
      <c r="V27" s="8"/>
      <c r="W27" s="7"/>
      <c r="X27" s="7"/>
      <c r="Y27" s="7"/>
      <c r="Z27" s="7"/>
      <c r="AA27" s="8"/>
      <c r="AB27" s="7"/>
      <c r="AC27" s="8"/>
      <c r="AD27" s="8"/>
      <c r="AE27" s="7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6"/>
      <c r="GP27" s="6"/>
      <c r="GQ27" s="6"/>
    </row>
    <row r="28" spans="1:200" ht="15.75" x14ac:dyDescent="0.25">
      <c r="A28" s="18" t="s">
        <v>37</v>
      </c>
      <c r="B28" s="17" t="s">
        <v>18</v>
      </c>
      <c r="C28" s="22">
        <v>16260</v>
      </c>
      <c r="D28" s="22">
        <v>17037</v>
      </c>
      <c r="E28" s="22">
        <v>17921</v>
      </c>
      <c r="F28" s="22">
        <v>19224</v>
      </c>
      <c r="G28" s="22">
        <v>36537</v>
      </c>
      <c r="H28" s="22">
        <v>23738</v>
      </c>
      <c r="I28" s="22">
        <v>23512</v>
      </c>
      <c r="J28" s="22">
        <v>25181</v>
      </c>
      <c r="K28" s="22">
        <v>31512</v>
      </c>
      <c r="L28" s="22">
        <v>33791</v>
      </c>
      <c r="M28" s="22">
        <v>27554.094196708753</v>
      </c>
      <c r="N28" s="22">
        <v>32654.275185827646</v>
      </c>
      <c r="O28" s="22">
        <v>35235.598565054112</v>
      </c>
      <c r="P28" s="8"/>
      <c r="Q28" s="8"/>
      <c r="R28" s="8"/>
      <c r="S28" s="7"/>
      <c r="T28" s="7"/>
      <c r="U28" s="8"/>
      <c r="V28" s="8"/>
      <c r="W28" s="7"/>
      <c r="X28" s="7"/>
      <c r="Y28" s="7"/>
      <c r="Z28" s="7"/>
      <c r="AA28" s="8"/>
      <c r="AB28" s="7"/>
      <c r="AC28" s="8"/>
      <c r="AD28" s="8"/>
      <c r="AE28" s="7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6"/>
      <c r="GP28" s="6"/>
      <c r="GQ28" s="6"/>
    </row>
    <row r="29" spans="1:200" ht="30" x14ac:dyDescent="0.25">
      <c r="A29" s="18" t="s">
        <v>38</v>
      </c>
      <c r="B29" s="17" t="s">
        <v>19</v>
      </c>
      <c r="C29" s="22">
        <v>35692.010074169004</v>
      </c>
      <c r="D29" s="22">
        <v>36451.169245912402</v>
      </c>
      <c r="E29" s="22">
        <v>37824.582802228331</v>
      </c>
      <c r="F29" s="22">
        <v>38348.963402530368</v>
      </c>
      <c r="G29" s="22">
        <v>38518.081594080577</v>
      </c>
      <c r="H29" s="22">
        <v>39770.962188845617</v>
      </c>
      <c r="I29" s="22">
        <v>40889.492093611843</v>
      </c>
      <c r="J29" s="22">
        <v>42312.406116474143</v>
      </c>
      <c r="K29" s="22">
        <v>45088.488238386562</v>
      </c>
      <c r="L29" s="22">
        <v>-9448.2995508791792</v>
      </c>
      <c r="M29" s="22">
        <v>-9427.642473625936</v>
      </c>
      <c r="N29" s="22">
        <v>-9843.7105614983448</v>
      </c>
      <c r="O29" s="22">
        <v>-10050.164938883609</v>
      </c>
      <c r="P29" s="8"/>
      <c r="Q29" s="8"/>
      <c r="R29" s="8"/>
      <c r="S29" s="7"/>
      <c r="T29" s="7"/>
      <c r="U29" s="8"/>
      <c r="V29" s="8"/>
      <c r="W29" s="7"/>
      <c r="X29" s="7"/>
      <c r="Y29" s="7"/>
      <c r="Z29" s="7"/>
      <c r="AA29" s="8"/>
      <c r="AB29" s="7"/>
      <c r="AC29" s="8"/>
      <c r="AD29" s="8"/>
      <c r="AE29" s="7"/>
      <c r="AF29" s="9"/>
      <c r="AG29" s="9"/>
      <c r="AH29" s="9"/>
      <c r="AI29" s="9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6"/>
      <c r="GP29" s="6"/>
      <c r="GQ29" s="6"/>
    </row>
    <row r="30" spans="1:200" ht="15.75" x14ac:dyDescent="0.25">
      <c r="A30" s="18" t="s">
        <v>39</v>
      </c>
      <c r="B30" s="17" t="s">
        <v>54</v>
      </c>
      <c r="C30" s="22">
        <v>57121.999999999993</v>
      </c>
      <c r="D30" s="22">
        <v>61535.833084947852</v>
      </c>
      <c r="E30" s="22">
        <v>64872.120935137973</v>
      </c>
      <c r="F30" s="22">
        <v>68685.517964311439</v>
      </c>
      <c r="G30" s="22">
        <v>69263.841160634169</v>
      </c>
      <c r="H30" s="22">
        <v>69251.121689334293</v>
      </c>
      <c r="I30" s="22">
        <v>71730.968765116442</v>
      </c>
      <c r="J30" s="22">
        <v>93833.439506973722</v>
      </c>
      <c r="K30" s="22">
        <v>114698.26834330363</v>
      </c>
      <c r="L30" s="22">
        <v>105105.10550458716</v>
      </c>
      <c r="M30" s="22">
        <v>105708.93726266245</v>
      </c>
      <c r="N30" s="22">
        <v>111786.0058547486</v>
      </c>
      <c r="O30" s="22">
        <v>123190.09755052665</v>
      </c>
      <c r="P30" s="8"/>
      <c r="Q30" s="8"/>
      <c r="R30" s="8"/>
      <c r="S30" s="7"/>
      <c r="T30" s="7"/>
      <c r="U30" s="8"/>
      <c r="V30" s="8"/>
      <c r="W30" s="7"/>
      <c r="X30" s="7"/>
      <c r="Y30" s="7"/>
      <c r="Z30" s="7"/>
      <c r="AA30" s="8"/>
      <c r="AB30" s="7"/>
      <c r="AC30" s="8"/>
      <c r="AD30" s="8"/>
      <c r="AE30" s="7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6"/>
      <c r="GP30" s="6"/>
      <c r="GQ30" s="6"/>
    </row>
    <row r="31" spans="1:200" ht="15.75" x14ac:dyDescent="0.25">
      <c r="A31" s="18" t="s">
        <v>40</v>
      </c>
      <c r="B31" s="17" t="s">
        <v>20</v>
      </c>
      <c r="C31" s="22">
        <v>100560.27978044801</v>
      </c>
      <c r="D31" s="22">
        <v>101052.39972911053</v>
      </c>
      <c r="E31" s="22">
        <v>101835.86918824642</v>
      </c>
      <c r="F31" s="22">
        <v>110428.90743852129</v>
      </c>
      <c r="G31" s="22">
        <v>111318.80328165785</v>
      </c>
      <c r="H31" s="22">
        <v>116187.74621560224</v>
      </c>
      <c r="I31" s="22">
        <v>119151.70062292967</v>
      </c>
      <c r="J31" s="22">
        <v>122647.16942691946</v>
      </c>
      <c r="K31" s="22">
        <v>162789.89174301451</v>
      </c>
      <c r="L31" s="22">
        <v>151533.60904012917</v>
      </c>
      <c r="M31" s="22">
        <v>161644.54141249345</v>
      </c>
      <c r="N31" s="22">
        <v>173296.62246386689</v>
      </c>
      <c r="O31" s="22">
        <v>188638.08355246997</v>
      </c>
      <c r="P31" s="8"/>
      <c r="Q31" s="8"/>
      <c r="R31" s="8"/>
      <c r="S31" s="7"/>
      <c r="T31" s="7"/>
      <c r="U31" s="8"/>
      <c r="V31" s="8"/>
      <c r="W31" s="7"/>
      <c r="X31" s="7"/>
      <c r="Y31" s="7"/>
      <c r="Z31" s="7"/>
      <c r="AA31" s="8"/>
      <c r="AB31" s="7"/>
      <c r="AC31" s="8"/>
      <c r="AD31" s="8"/>
      <c r="AE31" s="7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6"/>
      <c r="GP31" s="6"/>
      <c r="GQ31" s="6"/>
    </row>
    <row r="32" spans="1:200" s="34" customFormat="1" ht="15.75" x14ac:dyDescent="0.25">
      <c r="A32" s="35"/>
      <c r="B32" s="36" t="s">
        <v>30</v>
      </c>
      <c r="C32" s="46">
        <f t="shared" ref="C32:M32" si="9">C17+C20+C28+C29+C30+C31</f>
        <v>261541.33434503482</v>
      </c>
      <c r="D32" s="46">
        <f t="shared" si="9"/>
        <v>292049.24738284753</v>
      </c>
      <c r="E32" s="46">
        <f t="shared" si="9"/>
        <v>310464.68501247215</v>
      </c>
      <c r="F32" s="46">
        <f t="shared" si="9"/>
        <v>325215.73749232292</v>
      </c>
      <c r="G32" s="46">
        <f t="shared" si="9"/>
        <v>347100.76194688381</v>
      </c>
      <c r="H32" s="46">
        <f t="shared" si="9"/>
        <v>348632.05213980214</v>
      </c>
      <c r="I32" s="46">
        <f t="shared" si="9"/>
        <v>363129.4372712553</v>
      </c>
      <c r="J32" s="46">
        <f t="shared" si="9"/>
        <v>402092.40513273876</v>
      </c>
      <c r="K32" s="46">
        <f t="shared" si="9"/>
        <v>485319.49511547759</v>
      </c>
      <c r="L32" s="46">
        <f t="shared" si="9"/>
        <v>413954.76958985551</v>
      </c>
      <c r="M32" s="46">
        <f t="shared" si="9"/>
        <v>431340.51148440561</v>
      </c>
      <c r="N32" s="46">
        <f t="shared" ref="N32:O32" si="10">N17+N20+N28+N29+N30+N31</f>
        <v>487161.07621524826</v>
      </c>
      <c r="O32" s="46">
        <f t="shared" si="10"/>
        <v>537366.05451904424</v>
      </c>
      <c r="P32" s="8"/>
      <c r="Q32" s="8"/>
      <c r="R32" s="8"/>
      <c r="S32" s="7"/>
      <c r="T32" s="7"/>
      <c r="U32" s="8"/>
      <c r="V32" s="8"/>
      <c r="W32" s="7"/>
      <c r="X32" s="7"/>
      <c r="Y32" s="7"/>
      <c r="Z32" s="7"/>
      <c r="AA32" s="8"/>
      <c r="AB32" s="7"/>
      <c r="AC32" s="8"/>
      <c r="AD32" s="8"/>
      <c r="AE32" s="7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8"/>
      <c r="DF32" s="38"/>
      <c r="DG32" s="38"/>
      <c r="DH32" s="38"/>
      <c r="DI32" s="38"/>
      <c r="DJ32" s="38"/>
      <c r="DK32" s="38"/>
      <c r="DL32" s="38"/>
      <c r="DM32" s="38"/>
      <c r="DN32" s="38"/>
      <c r="DO32" s="38"/>
      <c r="DP32" s="38"/>
      <c r="DQ32" s="32"/>
      <c r="DR32" s="32"/>
      <c r="DS32" s="32"/>
      <c r="DT32" s="32"/>
      <c r="DU32" s="32"/>
      <c r="DV32" s="32"/>
      <c r="DW32" s="32"/>
      <c r="DX32" s="32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8"/>
      <c r="GD32" s="38"/>
      <c r="GE32" s="38"/>
      <c r="GF32" s="38"/>
      <c r="GG32" s="38"/>
      <c r="GH32" s="38"/>
      <c r="GI32" s="38"/>
      <c r="GJ32" s="38"/>
      <c r="GK32" s="38"/>
      <c r="GL32" s="38"/>
      <c r="GM32" s="38"/>
      <c r="GN32" s="38"/>
      <c r="GO32" s="33"/>
      <c r="GP32" s="33"/>
      <c r="GQ32" s="33"/>
    </row>
    <row r="33" spans="1:200" s="33" customFormat="1" ht="15.75" x14ac:dyDescent="0.25">
      <c r="A33" s="29" t="s">
        <v>27</v>
      </c>
      <c r="B33" s="41" t="s">
        <v>51</v>
      </c>
      <c r="C33" s="47">
        <f t="shared" ref="C33:M33" si="11">C6+C11+C13+C14+C15+C17+C20+C28+C29+C30+C31</f>
        <v>946917.68369579874</v>
      </c>
      <c r="D33" s="47">
        <f t="shared" si="11"/>
        <v>963095.65826196107</v>
      </c>
      <c r="E33" s="47">
        <f t="shared" si="11"/>
        <v>1012838.2696086598</v>
      </c>
      <c r="F33" s="47">
        <f t="shared" si="11"/>
        <v>1096027.7462919455</v>
      </c>
      <c r="G33" s="47">
        <f t="shared" si="11"/>
        <v>1185379.0941168608</v>
      </c>
      <c r="H33" s="47">
        <f t="shared" si="11"/>
        <v>1260382.4432483823</v>
      </c>
      <c r="I33" s="47">
        <f t="shared" si="11"/>
        <v>1385731.3151091444</v>
      </c>
      <c r="J33" s="47">
        <f t="shared" si="11"/>
        <v>1493959.3034729683</v>
      </c>
      <c r="K33" s="47">
        <f t="shared" si="11"/>
        <v>1566572.6878457263</v>
      </c>
      <c r="L33" s="47">
        <f t="shared" si="11"/>
        <v>1512466.9100203253</v>
      </c>
      <c r="M33" s="47">
        <f t="shared" si="11"/>
        <v>1642910.2462182394</v>
      </c>
      <c r="N33" s="47">
        <f t="shared" ref="N33:O33" si="12">N6+N11+N13+N14+N15+N17+N20+N28+N29+N30+N31</f>
        <v>1775243.3059718304</v>
      </c>
      <c r="O33" s="47">
        <f t="shared" si="12"/>
        <v>1916067.3299946536</v>
      </c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32"/>
      <c r="CG33" s="32"/>
      <c r="CH33" s="32"/>
      <c r="CI33" s="32"/>
      <c r="CJ33" s="32"/>
      <c r="CK33" s="32"/>
      <c r="CL33" s="32"/>
      <c r="CM33" s="32"/>
      <c r="CN33" s="32"/>
      <c r="CO33" s="32"/>
      <c r="CP33" s="32"/>
      <c r="CQ33" s="32"/>
      <c r="CR33" s="32"/>
      <c r="CS33" s="32"/>
      <c r="CT33" s="32"/>
      <c r="CU33" s="32"/>
      <c r="CV33" s="32"/>
      <c r="CW33" s="32"/>
      <c r="CX33" s="32"/>
      <c r="CY33" s="32"/>
      <c r="CZ33" s="32"/>
      <c r="DA33" s="32"/>
      <c r="DB33" s="32"/>
      <c r="DC33" s="32"/>
      <c r="DD33" s="32"/>
      <c r="DE33" s="32"/>
      <c r="DF33" s="32"/>
      <c r="DG33" s="32"/>
      <c r="DH33" s="32"/>
      <c r="DI33" s="32"/>
      <c r="DJ33" s="32"/>
      <c r="DK33" s="32"/>
      <c r="DL33" s="32"/>
      <c r="DM33" s="32"/>
      <c r="DN33" s="32"/>
      <c r="DO33" s="32"/>
      <c r="DP33" s="32"/>
      <c r="DQ33" s="32"/>
      <c r="DR33" s="32"/>
      <c r="DS33" s="32"/>
      <c r="DT33" s="32"/>
      <c r="DU33" s="32"/>
      <c r="DV33" s="32"/>
      <c r="DW33" s="32"/>
      <c r="DX33" s="32"/>
      <c r="DY33" s="32"/>
      <c r="DZ33" s="32"/>
      <c r="EA33" s="32"/>
      <c r="EB33" s="32"/>
      <c r="EC33" s="32"/>
      <c r="ED33" s="32"/>
      <c r="EE33" s="32"/>
      <c r="EF33" s="32"/>
      <c r="EG33" s="32"/>
      <c r="EH33" s="32"/>
      <c r="EI33" s="32"/>
      <c r="EJ33" s="32"/>
      <c r="EK33" s="32"/>
      <c r="EL33" s="32"/>
      <c r="EM33" s="32"/>
      <c r="EN33" s="32"/>
      <c r="EO33" s="32"/>
      <c r="EP33" s="32"/>
      <c r="EQ33" s="32"/>
      <c r="ER33" s="32"/>
      <c r="ES33" s="32"/>
      <c r="ET33" s="32"/>
      <c r="EU33" s="32"/>
      <c r="EV33" s="32"/>
      <c r="EW33" s="32"/>
      <c r="EX33" s="32"/>
      <c r="EY33" s="32"/>
      <c r="EZ33" s="32"/>
      <c r="FA33" s="32"/>
      <c r="FB33" s="32"/>
      <c r="FC33" s="32"/>
      <c r="FD33" s="32"/>
      <c r="FE33" s="32"/>
      <c r="FF33" s="32"/>
      <c r="FG33" s="32"/>
      <c r="FH33" s="32"/>
      <c r="FI33" s="32"/>
      <c r="FJ33" s="32"/>
      <c r="FK33" s="32"/>
      <c r="FL33" s="32"/>
      <c r="FM33" s="32"/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F33" s="32"/>
      <c r="GG33" s="32"/>
      <c r="GH33" s="32"/>
      <c r="GI33" s="32"/>
      <c r="GJ33" s="32"/>
      <c r="GK33" s="32"/>
      <c r="GL33" s="32"/>
      <c r="GM33" s="32"/>
      <c r="GN33" s="32"/>
      <c r="GR33" s="34"/>
    </row>
    <row r="34" spans="1:200" s="34" customFormat="1" ht="15.75" x14ac:dyDescent="0.25">
      <c r="A34" s="42" t="s">
        <v>43</v>
      </c>
      <c r="B34" s="43" t="s">
        <v>25</v>
      </c>
      <c r="C34" s="45">
        <f>GSVA_const!C34</f>
        <v>40600</v>
      </c>
      <c r="D34" s="45">
        <f>GSVA_const!D34</f>
        <v>49304.793267471643</v>
      </c>
      <c r="E34" s="45">
        <f>GSVA_const!E34</f>
        <v>60795.935647756138</v>
      </c>
      <c r="F34" s="45">
        <f>GSVA_const!F34</f>
        <v>61602.741247963313</v>
      </c>
      <c r="G34" s="45">
        <f>GSVA_const!G34</f>
        <v>74325.791748254909</v>
      </c>
      <c r="H34" s="45">
        <f>GSVA_const!H34</f>
        <v>90207.95957768787</v>
      </c>
      <c r="I34" s="45">
        <f>GSVA_const!I34</f>
        <v>140919.62759768765</v>
      </c>
      <c r="J34" s="45">
        <f>GSVA_const!J34</f>
        <v>101404.29883499526</v>
      </c>
      <c r="K34" s="45">
        <f>GSVA_const!K34</f>
        <v>98651.743982483415</v>
      </c>
      <c r="L34" s="45">
        <f>GSVA_const!L34</f>
        <v>94954.240694840206</v>
      </c>
      <c r="M34" s="45">
        <f>GSVA_const!M34</f>
        <v>103126.95450933299</v>
      </c>
      <c r="N34" s="45">
        <f>GSVA_const!N34</f>
        <v>111418.22584623077</v>
      </c>
      <c r="O34" s="45">
        <f>GSVA_const!O34</f>
        <v>120907.11454056342</v>
      </c>
      <c r="P34" s="8"/>
      <c r="Q34" s="8"/>
      <c r="R34" s="8"/>
      <c r="S34" s="8"/>
      <c r="T34" s="7"/>
      <c r="U34" s="8"/>
      <c r="V34" s="8"/>
      <c r="W34" s="7"/>
      <c r="X34" s="7"/>
      <c r="Y34" s="7"/>
      <c r="Z34" s="7"/>
      <c r="AA34" s="8"/>
      <c r="AB34" s="7"/>
      <c r="AC34" s="8"/>
      <c r="AD34" s="8"/>
      <c r="AE34" s="7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8"/>
      <c r="CQ34" s="38"/>
      <c r="CR34" s="38"/>
      <c r="CS34" s="38"/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2"/>
      <c r="DR34" s="32"/>
      <c r="DS34" s="32"/>
      <c r="DT34" s="32"/>
      <c r="DU34" s="32"/>
      <c r="DV34" s="32"/>
      <c r="DW34" s="32"/>
      <c r="DX34" s="32"/>
      <c r="DY34" s="32"/>
      <c r="DZ34" s="32"/>
      <c r="EA34" s="32"/>
      <c r="EB34" s="32"/>
      <c r="EC34" s="32"/>
      <c r="ED34" s="32"/>
      <c r="EE34" s="32"/>
      <c r="EF34" s="32"/>
      <c r="EG34" s="32"/>
      <c r="EH34" s="32"/>
      <c r="EI34" s="32"/>
      <c r="EJ34" s="38"/>
      <c r="EK34" s="38"/>
      <c r="EL34" s="38"/>
      <c r="EM34" s="38"/>
      <c r="EN34" s="38"/>
      <c r="EO34" s="38"/>
      <c r="EP34" s="38"/>
      <c r="EQ34" s="38"/>
      <c r="ER34" s="38"/>
      <c r="ES34" s="38"/>
      <c r="ET34" s="38"/>
      <c r="EU34" s="38"/>
      <c r="EV34" s="38"/>
      <c r="EW34" s="38"/>
      <c r="EX34" s="38"/>
      <c r="EY34" s="38"/>
      <c r="EZ34" s="38"/>
      <c r="FA34" s="38"/>
      <c r="FB34" s="38"/>
      <c r="FC34" s="38"/>
      <c r="FD34" s="38"/>
      <c r="FE34" s="38"/>
      <c r="FF34" s="38"/>
      <c r="FG34" s="38"/>
      <c r="FH34" s="38"/>
      <c r="FI34" s="38"/>
      <c r="FJ34" s="38"/>
      <c r="FK34" s="38"/>
      <c r="FL34" s="38"/>
      <c r="FM34" s="38"/>
      <c r="FN34" s="38"/>
      <c r="FO34" s="38"/>
      <c r="FP34" s="38"/>
      <c r="FQ34" s="38"/>
      <c r="FR34" s="38"/>
      <c r="FS34" s="38"/>
      <c r="FT34" s="38"/>
      <c r="FU34" s="38"/>
      <c r="FV34" s="38"/>
      <c r="FW34" s="38"/>
      <c r="FX34" s="38"/>
      <c r="FY34" s="38"/>
      <c r="FZ34" s="38"/>
      <c r="GA34" s="38"/>
      <c r="GB34" s="38"/>
      <c r="GC34" s="38"/>
      <c r="GD34" s="38"/>
      <c r="GE34" s="38"/>
      <c r="GF34" s="38"/>
      <c r="GG34" s="38"/>
      <c r="GH34" s="38"/>
      <c r="GI34" s="38"/>
      <c r="GJ34" s="38"/>
      <c r="GK34" s="38"/>
      <c r="GL34" s="38"/>
      <c r="GM34" s="38"/>
    </row>
    <row r="35" spans="1:200" s="34" customFormat="1" ht="15.75" x14ac:dyDescent="0.25">
      <c r="A35" s="42" t="s">
        <v>44</v>
      </c>
      <c r="B35" s="43" t="s">
        <v>24</v>
      </c>
      <c r="C35" s="45">
        <f>GSVA_const!C35</f>
        <v>13300</v>
      </c>
      <c r="D35" s="45">
        <f>GSVA_const!D35</f>
        <v>15367.727771679474</v>
      </c>
      <c r="E35" s="45">
        <f>GSVA_const!E35</f>
        <v>14648.602878916174</v>
      </c>
      <c r="F35" s="45">
        <f>GSVA_const!F35</f>
        <v>13960.324292947851</v>
      </c>
      <c r="G35" s="45">
        <f>GSVA_const!G35</f>
        <v>11283.528483566013</v>
      </c>
      <c r="H35" s="45">
        <f>GSVA_const!H35</f>
        <v>9005.910155858277</v>
      </c>
      <c r="I35" s="45">
        <f>GSVA_const!I35</f>
        <v>6215.0809293494358</v>
      </c>
      <c r="J35" s="45">
        <f>GSVA_const!J35</f>
        <v>6457.1976527645111</v>
      </c>
      <c r="K35" s="45">
        <f>GSVA_const!K35</f>
        <v>6453.7423244179327</v>
      </c>
      <c r="L35" s="45">
        <f>GSVA_const!L35</f>
        <v>10983.322844516386</v>
      </c>
      <c r="M35" s="45">
        <f>GSVA_const!M35</f>
        <v>11928.657709853169</v>
      </c>
      <c r="N35" s="45">
        <f>GSVA_const!N35</f>
        <v>12887.706081134407</v>
      </c>
      <c r="O35" s="45">
        <f>GSVA_const!O35</f>
        <v>13985.282421094549</v>
      </c>
      <c r="P35" s="8"/>
      <c r="Q35" s="8"/>
      <c r="R35" s="8"/>
      <c r="S35" s="8"/>
      <c r="T35" s="7"/>
      <c r="U35" s="8"/>
      <c r="V35" s="8"/>
      <c r="W35" s="7"/>
      <c r="X35" s="7"/>
      <c r="Y35" s="7"/>
      <c r="Z35" s="7"/>
      <c r="AA35" s="8"/>
      <c r="AB35" s="7"/>
      <c r="AC35" s="8"/>
      <c r="AD35" s="8"/>
      <c r="AE35" s="7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8"/>
      <c r="CQ35" s="38"/>
      <c r="CR35" s="38"/>
      <c r="CS35" s="38"/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8"/>
      <c r="DF35" s="38"/>
      <c r="DG35" s="38"/>
      <c r="DH35" s="38"/>
      <c r="DI35" s="38"/>
      <c r="DJ35" s="38"/>
      <c r="DK35" s="38"/>
      <c r="DL35" s="38"/>
      <c r="DM35" s="38"/>
      <c r="DN35" s="38"/>
      <c r="DO35" s="38"/>
      <c r="DP35" s="38"/>
      <c r="DQ35" s="32"/>
      <c r="DR35" s="32"/>
      <c r="DS35" s="32"/>
      <c r="DT35" s="32"/>
      <c r="DU35" s="32"/>
      <c r="DV35" s="32"/>
      <c r="DW35" s="32"/>
      <c r="DX35" s="32"/>
      <c r="DY35" s="32"/>
      <c r="DZ35" s="32"/>
      <c r="EA35" s="32"/>
      <c r="EB35" s="32"/>
      <c r="EC35" s="32"/>
      <c r="ED35" s="32"/>
      <c r="EE35" s="32"/>
      <c r="EF35" s="32"/>
      <c r="EG35" s="32"/>
      <c r="EH35" s="32"/>
      <c r="EI35" s="32"/>
      <c r="EJ35" s="38"/>
      <c r="EK35" s="38"/>
      <c r="EL35" s="38"/>
      <c r="EM35" s="38"/>
      <c r="EN35" s="38"/>
      <c r="EO35" s="38"/>
      <c r="EP35" s="38"/>
      <c r="EQ35" s="38"/>
      <c r="ER35" s="38"/>
      <c r="ES35" s="38"/>
      <c r="ET35" s="38"/>
      <c r="EU35" s="38"/>
      <c r="EV35" s="38"/>
      <c r="EW35" s="38"/>
      <c r="EX35" s="38"/>
      <c r="EY35" s="38"/>
      <c r="EZ35" s="38"/>
      <c r="FA35" s="38"/>
      <c r="FB35" s="38"/>
      <c r="FC35" s="38"/>
      <c r="FD35" s="38"/>
      <c r="FE35" s="38"/>
      <c r="FF35" s="38"/>
      <c r="FG35" s="38"/>
      <c r="FH35" s="38"/>
      <c r="FI35" s="38"/>
      <c r="FJ35" s="38"/>
      <c r="FK35" s="38"/>
      <c r="FL35" s="38"/>
      <c r="FM35" s="38"/>
      <c r="FN35" s="38"/>
      <c r="FO35" s="38"/>
      <c r="FP35" s="38"/>
      <c r="FQ35" s="38"/>
      <c r="FR35" s="38"/>
      <c r="FS35" s="38"/>
      <c r="FT35" s="38"/>
      <c r="FU35" s="38"/>
      <c r="FV35" s="38"/>
      <c r="FW35" s="38"/>
      <c r="FX35" s="38"/>
      <c r="FY35" s="38"/>
      <c r="FZ35" s="38"/>
      <c r="GA35" s="38"/>
      <c r="GB35" s="38"/>
      <c r="GC35" s="38"/>
      <c r="GD35" s="38"/>
      <c r="GE35" s="38"/>
      <c r="GF35" s="38"/>
      <c r="GG35" s="38"/>
      <c r="GH35" s="38"/>
      <c r="GI35" s="38"/>
      <c r="GJ35" s="38"/>
      <c r="GK35" s="38"/>
      <c r="GL35" s="38"/>
      <c r="GM35" s="38"/>
    </row>
    <row r="36" spans="1:200" s="34" customFormat="1" ht="15.75" x14ac:dyDescent="0.25">
      <c r="A36" s="42" t="s">
        <v>45</v>
      </c>
      <c r="B36" s="43" t="s">
        <v>63</v>
      </c>
      <c r="C36" s="46">
        <f t="shared" ref="C36:M36" si="13">C33+C34-C35</f>
        <v>974217.68369579874</v>
      </c>
      <c r="D36" s="46">
        <f t="shared" si="13"/>
        <v>997032.72375775315</v>
      </c>
      <c r="E36" s="46">
        <f t="shared" si="13"/>
        <v>1058985.6023774999</v>
      </c>
      <c r="F36" s="46">
        <f t="shared" si="13"/>
        <v>1143670.1632469611</v>
      </c>
      <c r="G36" s="46">
        <f t="shared" si="13"/>
        <v>1248421.3573815497</v>
      </c>
      <c r="H36" s="46">
        <f t="shared" si="13"/>
        <v>1341584.4926702117</v>
      </c>
      <c r="I36" s="46">
        <f t="shared" si="13"/>
        <v>1520435.8617774828</v>
      </c>
      <c r="J36" s="46">
        <f t="shared" si="13"/>
        <v>1588906.404655199</v>
      </c>
      <c r="K36" s="46">
        <f t="shared" si="13"/>
        <v>1658770.6895037917</v>
      </c>
      <c r="L36" s="46">
        <f t="shared" si="13"/>
        <v>1596437.8278706491</v>
      </c>
      <c r="M36" s="46">
        <f t="shared" si="13"/>
        <v>1734108.5430177192</v>
      </c>
      <c r="N36" s="46">
        <f t="shared" ref="N36:O36" si="14">N33+N34-N35</f>
        <v>1873773.8257369266</v>
      </c>
      <c r="O36" s="46">
        <f t="shared" si="14"/>
        <v>2022989.1621141224</v>
      </c>
      <c r="P36" s="8"/>
      <c r="Q36" s="8"/>
      <c r="R36" s="8"/>
      <c r="S36" s="8"/>
      <c r="T36" s="7"/>
      <c r="U36" s="8"/>
      <c r="V36" s="8"/>
      <c r="W36" s="7"/>
      <c r="X36" s="7"/>
      <c r="Y36" s="7"/>
      <c r="Z36" s="7"/>
      <c r="AA36" s="8"/>
      <c r="AB36" s="7"/>
      <c r="AC36" s="8"/>
      <c r="AD36" s="8"/>
      <c r="AE36" s="7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8"/>
      <c r="DF36" s="38"/>
      <c r="DG36" s="38"/>
      <c r="DH36" s="38"/>
      <c r="DI36" s="38"/>
      <c r="DJ36" s="38"/>
      <c r="DK36" s="38"/>
      <c r="DL36" s="38"/>
      <c r="DM36" s="38"/>
      <c r="DN36" s="38"/>
      <c r="DO36" s="38"/>
      <c r="DP36" s="38"/>
      <c r="DQ36" s="32"/>
      <c r="DR36" s="32"/>
      <c r="DS36" s="32"/>
      <c r="DT36" s="32"/>
      <c r="DU36" s="32"/>
      <c r="DV36" s="32"/>
      <c r="DW36" s="32"/>
      <c r="DX36" s="32"/>
      <c r="DY36" s="32"/>
      <c r="DZ36" s="32"/>
      <c r="EA36" s="32"/>
      <c r="EB36" s="32"/>
      <c r="EC36" s="32"/>
      <c r="ED36" s="32"/>
      <c r="EE36" s="32"/>
      <c r="EF36" s="32"/>
      <c r="EG36" s="32"/>
      <c r="EH36" s="32"/>
      <c r="EI36" s="32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  <c r="GB36" s="38"/>
      <c r="GC36" s="38"/>
      <c r="GD36" s="38"/>
      <c r="GE36" s="38"/>
      <c r="GF36" s="38"/>
      <c r="GG36" s="38"/>
      <c r="GH36" s="38"/>
      <c r="GI36" s="38"/>
      <c r="GJ36" s="38"/>
      <c r="GK36" s="38"/>
      <c r="GL36" s="38"/>
      <c r="GM36" s="38"/>
    </row>
    <row r="37" spans="1:200" s="34" customFormat="1" ht="15.75" x14ac:dyDescent="0.25">
      <c r="A37" s="42" t="s">
        <v>46</v>
      </c>
      <c r="B37" s="43" t="s">
        <v>42</v>
      </c>
      <c r="C37" s="45">
        <f>GSVA_cur!C37</f>
        <v>6140</v>
      </c>
      <c r="D37" s="45">
        <f>GSVA_cur!D37</f>
        <v>6210</v>
      </c>
      <c r="E37" s="45">
        <f>GSVA_cur!E37</f>
        <v>6270</v>
      </c>
      <c r="F37" s="45">
        <f>GSVA_cur!F37</f>
        <v>6330</v>
      </c>
      <c r="G37" s="45">
        <f>GSVA_cur!G37</f>
        <v>6400</v>
      </c>
      <c r="H37" s="45">
        <f>GSVA_cur!H37</f>
        <v>6470</v>
      </c>
      <c r="I37" s="45">
        <f>GSVA_cur!I37</f>
        <v>6540</v>
      </c>
      <c r="J37" s="45">
        <f>GSVA_cur!J37</f>
        <v>6600</v>
      </c>
      <c r="K37" s="45">
        <f>GSVA_cur!K37</f>
        <v>6670</v>
      </c>
      <c r="L37" s="45">
        <f>GSVA_cur!L37</f>
        <v>6730</v>
      </c>
      <c r="M37" s="45">
        <f>GSVA_cur!M37</f>
        <v>6800</v>
      </c>
      <c r="N37" s="45">
        <f>GSVA_cur!N37</f>
        <v>6860</v>
      </c>
      <c r="O37" s="45">
        <f>GSVA_cur!O37</f>
        <v>6920</v>
      </c>
      <c r="P37" s="2"/>
      <c r="Q37" s="2"/>
      <c r="R37" s="2"/>
      <c r="S37" s="2"/>
      <c r="T37" s="6"/>
      <c r="U37" s="2"/>
      <c r="V37" s="2"/>
      <c r="W37" s="6"/>
      <c r="X37" s="6"/>
      <c r="Y37" s="6"/>
      <c r="Z37" s="6"/>
      <c r="AA37" s="2"/>
      <c r="AB37" s="6"/>
      <c r="AC37" s="2"/>
      <c r="AD37" s="2"/>
      <c r="AE37" s="6"/>
      <c r="AF37" s="6"/>
      <c r="AG37" s="6"/>
      <c r="AH37" s="6"/>
      <c r="AI37" s="6"/>
      <c r="AJ37" s="2"/>
      <c r="AK37" s="2"/>
      <c r="AL37" s="2"/>
      <c r="AM37" s="2"/>
      <c r="AN37" s="2"/>
      <c r="AO37" s="2"/>
      <c r="AP37" s="2"/>
      <c r="AQ37" s="2"/>
      <c r="AR37" s="2"/>
      <c r="AS37" s="2"/>
      <c r="DQ37" s="33"/>
      <c r="DR37" s="33"/>
      <c r="DS37" s="33"/>
      <c r="DT37" s="33"/>
      <c r="DU37" s="33"/>
      <c r="DV37" s="33"/>
      <c r="DW37" s="33"/>
      <c r="DX37" s="33"/>
      <c r="DY37" s="33"/>
      <c r="DZ37" s="33"/>
      <c r="EA37" s="33"/>
      <c r="EB37" s="33"/>
      <c r="EC37" s="33"/>
      <c r="ED37" s="33"/>
      <c r="EE37" s="33"/>
      <c r="EF37" s="33"/>
      <c r="EG37" s="33"/>
      <c r="EH37" s="33"/>
      <c r="EI37" s="33"/>
    </row>
    <row r="38" spans="1:200" s="34" customFormat="1" ht="15.75" x14ac:dyDescent="0.25">
      <c r="A38" s="42" t="s">
        <v>47</v>
      </c>
      <c r="B38" s="43" t="s">
        <v>64</v>
      </c>
      <c r="C38" s="46">
        <f t="shared" ref="C38:M38" si="15">C36/C37*1000</f>
        <v>158667.3751947555</v>
      </c>
      <c r="D38" s="46">
        <f t="shared" si="15"/>
        <v>160552.77355197314</v>
      </c>
      <c r="E38" s="46">
        <f t="shared" si="15"/>
        <v>168897.22525956936</v>
      </c>
      <c r="F38" s="46">
        <f t="shared" si="15"/>
        <v>180674.59135023082</v>
      </c>
      <c r="G38" s="46">
        <f t="shared" si="15"/>
        <v>195065.83709086713</v>
      </c>
      <c r="H38" s="46">
        <f t="shared" si="15"/>
        <v>207354.63565227384</v>
      </c>
      <c r="I38" s="46">
        <f t="shared" si="15"/>
        <v>232482.54767239798</v>
      </c>
      <c r="J38" s="46">
        <f t="shared" si="15"/>
        <v>240743.39464472712</v>
      </c>
      <c r="K38" s="46">
        <f t="shared" si="15"/>
        <v>248691.25779667043</v>
      </c>
      <c r="L38" s="46">
        <f t="shared" si="15"/>
        <v>237212.15867320195</v>
      </c>
      <c r="M38" s="46">
        <f t="shared" si="15"/>
        <v>255015.96220848811</v>
      </c>
      <c r="N38" s="46">
        <f t="shared" ref="N38:O38" si="16">N36/N37*1000</f>
        <v>273144.87255640328</v>
      </c>
      <c r="O38" s="46">
        <f t="shared" si="16"/>
        <v>292339.47429394833</v>
      </c>
      <c r="P38" s="2"/>
      <c r="Q38" s="2"/>
      <c r="R38" s="2"/>
      <c r="S38" s="2"/>
      <c r="T38" s="6"/>
      <c r="U38" s="2"/>
      <c r="V38" s="2"/>
      <c r="W38" s="7"/>
      <c r="X38" s="7"/>
      <c r="Y38" s="7"/>
      <c r="Z38" s="7"/>
      <c r="AA38" s="2"/>
      <c r="AB38" s="6"/>
      <c r="AC38" s="2"/>
      <c r="AD38" s="2"/>
      <c r="AE38" s="7"/>
      <c r="AF38" s="7"/>
      <c r="AG38" s="7"/>
      <c r="AH38" s="7"/>
      <c r="AI38" s="7"/>
      <c r="AJ38" s="2"/>
      <c r="AK38" s="2"/>
      <c r="AL38" s="2"/>
      <c r="AM38" s="2"/>
      <c r="AN38" s="2"/>
      <c r="AO38" s="2"/>
      <c r="AP38" s="2"/>
      <c r="AQ38" s="2"/>
      <c r="AR38" s="2"/>
      <c r="AS38" s="2"/>
      <c r="CJ38" s="38"/>
      <c r="CK38" s="38"/>
      <c r="CL38" s="38"/>
      <c r="CM38" s="38"/>
      <c r="DQ38" s="33"/>
      <c r="DR38" s="33"/>
      <c r="DS38" s="33"/>
      <c r="DT38" s="33"/>
      <c r="DU38" s="33"/>
      <c r="DV38" s="33"/>
      <c r="DW38" s="33"/>
      <c r="DX38" s="33"/>
      <c r="DY38" s="33"/>
      <c r="DZ38" s="33"/>
      <c r="EA38" s="33"/>
      <c r="EB38" s="33"/>
      <c r="EC38" s="33"/>
      <c r="ED38" s="33"/>
      <c r="EE38" s="33"/>
      <c r="EF38" s="33"/>
      <c r="EG38" s="33"/>
      <c r="EH38" s="33"/>
      <c r="EI38" s="33"/>
    </row>
    <row r="39" spans="1:200" x14ac:dyDescent="0.25">
      <c r="A39" s="34" t="s">
        <v>75</v>
      </c>
      <c r="P39" s="2"/>
      <c r="S39" s="2"/>
      <c r="T39" s="6"/>
      <c r="W39" s="6"/>
      <c r="X39" s="2"/>
      <c r="AB39" s="6"/>
      <c r="AJ39" s="2"/>
      <c r="AM39" s="2"/>
      <c r="AR39" s="2"/>
      <c r="AU39" s="2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200" s="34" customFormat="1" x14ac:dyDescent="0.25">
      <c r="A40" s="2"/>
      <c r="B40" s="2"/>
      <c r="C40" s="6"/>
      <c r="D40" s="2"/>
      <c r="E40" s="2"/>
      <c r="F40" s="6"/>
      <c r="G40" s="2"/>
      <c r="H40" s="2"/>
      <c r="I40" s="2"/>
      <c r="J40" s="2"/>
      <c r="K40" s="6"/>
      <c r="L40" s="2"/>
      <c r="M40" s="2"/>
      <c r="N40" s="6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CZ40" s="33"/>
      <c r="DA40" s="33"/>
      <c r="DB40" s="33"/>
      <c r="DC40" s="33"/>
      <c r="DD40" s="33"/>
      <c r="DE40" s="33"/>
      <c r="DF40" s="33"/>
      <c r="DG40" s="33"/>
      <c r="DH40" s="33"/>
      <c r="DI40" s="33"/>
      <c r="DJ40" s="33"/>
      <c r="DK40" s="33"/>
      <c r="DL40" s="33"/>
      <c r="DM40" s="33"/>
      <c r="DN40" s="33"/>
      <c r="DO40" s="33"/>
      <c r="DP40" s="33"/>
      <c r="DQ40" s="33"/>
      <c r="DR40" s="33"/>
    </row>
    <row r="41" spans="1:200" s="34" customFormat="1" x14ac:dyDescent="0.25">
      <c r="A41" s="2"/>
      <c r="B41" s="2"/>
      <c r="C41" s="6"/>
      <c r="D41" s="2"/>
      <c r="E41" s="2"/>
      <c r="F41" s="6"/>
      <c r="G41" s="2"/>
      <c r="H41" s="2"/>
      <c r="I41" s="2"/>
      <c r="J41" s="2"/>
      <c r="K41" s="6"/>
      <c r="L41" s="2"/>
      <c r="M41" s="2"/>
      <c r="N41" s="6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CZ41" s="33"/>
      <c r="DA41" s="33"/>
      <c r="DB41" s="33"/>
      <c r="DC41" s="33"/>
      <c r="DD41" s="33"/>
      <c r="DE41" s="33"/>
      <c r="DF41" s="33"/>
      <c r="DG41" s="33"/>
      <c r="DH41" s="33"/>
      <c r="DI41" s="33"/>
      <c r="DJ41" s="33"/>
      <c r="DK41" s="33"/>
      <c r="DL41" s="33"/>
      <c r="DM41" s="33"/>
      <c r="DN41" s="33"/>
      <c r="DO41" s="33"/>
      <c r="DP41" s="33"/>
      <c r="DQ41" s="33"/>
      <c r="DR41" s="33"/>
    </row>
    <row r="42" spans="1:200" x14ac:dyDescent="0.25">
      <c r="C42" s="6"/>
      <c r="F42" s="6"/>
      <c r="G42" s="2"/>
      <c r="H42" s="2"/>
      <c r="I42" s="2"/>
      <c r="J42" s="2"/>
      <c r="L42" s="2"/>
      <c r="M42" s="2"/>
      <c r="O42" s="2"/>
      <c r="P42" s="2"/>
      <c r="S42" s="2"/>
      <c r="X42" s="2"/>
      <c r="AE42" s="2"/>
      <c r="AJ42" s="2"/>
      <c r="AM42" s="2"/>
      <c r="AR42" s="2"/>
      <c r="AU42" s="2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200" x14ac:dyDescent="0.25">
      <c r="C43" s="6"/>
      <c r="F43" s="6"/>
      <c r="G43" s="2"/>
      <c r="H43" s="2"/>
      <c r="I43" s="2"/>
      <c r="J43" s="2"/>
      <c r="L43" s="2"/>
      <c r="M43" s="2"/>
      <c r="O43" s="2"/>
      <c r="P43" s="2"/>
      <c r="S43" s="2"/>
      <c r="X43" s="2"/>
      <c r="AE43" s="2"/>
      <c r="AJ43" s="2"/>
      <c r="AM43" s="2"/>
      <c r="AR43" s="2"/>
      <c r="AU43" s="2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200" s="34" customFormat="1" x14ac:dyDescent="0.25">
      <c r="A44" s="2"/>
      <c r="B44" s="2"/>
      <c r="C44" s="6"/>
      <c r="D44" s="2"/>
      <c r="E44" s="2"/>
      <c r="F44" s="6"/>
      <c r="G44" s="2"/>
      <c r="H44" s="2"/>
      <c r="I44" s="2"/>
      <c r="J44" s="2"/>
      <c r="K44" s="6"/>
      <c r="L44" s="2"/>
      <c r="M44" s="2"/>
      <c r="N44" s="6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CZ44" s="33"/>
      <c r="DA44" s="33"/>
      <c r="DB44" s="33"/>
      <c r="DC44" s="33"/>
      <c r="DD44" s="33"/>
      <c r="DE44" s="33"/>
      <c r="DF44" s="33"/>
      <c r="DG44" s="33"/>
      <c r="DH44" s="33"/>
      <c r="DI44" s="33"/>
      <c r="DJ44" s="33"/>
      <c r="DK44" s="33"/>
      <c r="DL44" s="33"/>
      <c r="DM44" s="33"/>
      <c r="DN44" s="33"/>
      <c r="DO44" s="33"/>
      <c r="DP44" s="33"/>
      <c r="DQ44" s="33"/>
      <c r="DR44" s="33"/>
    </row>
    <row r="45" spans="1:200" s="34" customFormat="1" x14ac:dyDescent="0.25">
      <c r="A45" s="2"/>
      <c r="B45" s="2"/>
      <c r="C45" s="6"/>
      <c r="D45" s="2"/>
      <c r="E45" s="2"/>
      <c r="F45" s="6"/>
      <c r="G45" s="2"/>
      <c r="H45" s="2"/>
      <c r="I45" s="2"/>
      <c r="J45" s="2"/>
      <c r="K45" s="6"/>
      <c r="L45" s="2"/>
      <c r="M45" s="2"/>
      <c r="N45" s="6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CZ45" s="33"/>
      <c r="DA45" s="33"/>
      <c r="DB45" s="33"/>
      <c r="DC45" s="33"/>
      <c r="DD45" s="33"/>
      <c r="DE45" s="33"/>
      <c r="DF45" s="33"/>
      <c r="DG45" s="33"/>
      <c r="DH45" s="33"/>
      <c r="DI45" s="33"/>
      <c r="DJ45" s="33"/>
      <c r="DK45" s="33"/>
      <c r="DL45" s="33"/>
      <c r="DM45" s="33"/>
      <c r="DN45" s="33"/>
      <c r="DO45" s="33"/>
      <c r="DP45" s="33"/>
      <c r="DQ45" s="33"/>
      <c r="DR45" s="33"/>
    </row>
    <row r="46" spans="1:200" s="34" customFormat="1" x14ac:dyDescent="0.25">
      <c r="A46" s="2"/>
      <c r="B46" s="2"/>
      <c r="C46" s="6"/>
      <c r="D46" s="2"/>
      <c r="E46" s="2"/>
      <c r="F46" s="6"/>
      <c r="G46" s="2"/>
      <c r="H46" s="2"/>
      <c r="I46" s="2"/>
      <c r="J46" s="2"/>
      <c r="K46" s="6"/>
      <c r="L46" s="2"/>
      <c r="M46" s="2"/>
      <c r="N46" s="6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CZ46" s="33"/>
      <c r="DA46" s="33"/>
      <c r="DB46" s="33"/>
      <c r="DC46" s="33"/>
      <c r="DD46" s="33"/>
      <c r="DE46" s="33"/>
      <c r="DF46" s="33"/>
      <c r="DG46" s="33"/>
      <c r="DH46" s="33"/>
      <c r="DI46" s="33"/>
      <c r="DJ46" s="33"/>
      <c r="DK46" s="33"/>
      <c r="DL46" s="33"/>
      <c r="DM46" s="33"/>
      <c r="DN46" s="33"/>
      <c r="DO46" s="33"/>
      <c r="DP46" s="33"/>
      <c r="DQ46" s="33"/>
      <c r="DR46" s="33"/>
    </row>
    <row r="47" spans="1:200" x14ac:dyDescent="0.25">
      <c r="C47" s="6"/>
      <c r="F47" s="6"/>
      <c r="G47" s="2"/>
      <c r="H47" s="2"/>
      <c r="I47" s="2"/>
      <c r="J47" s="2"/>
      <c r="L47" s="2"/>
      <c r="M47" s="2"/>
      <c r="O47" s="2"/>
      <c r="P47" s="2"/>
      <c r="S47" s="2"/>
      <c r="X47" s="2"/>
      <c r="AE47" s="2"/>
      <c r="AJ47" s="2"/>
      <c r="AM47" s="2"/>
      <c r="AR47" s="2"/>
      <c r="AU47" s="2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200" x14ac:dyDescent="0.25">
      <c r="C48" s="6"/>
      <c r="F48" s="6"/>
      <c r="G48" s="2"/>
      <c r="H48" s="2"/>
      <c r="I48" s="2"/>
      <c r="J48" s="2"/>
      <c r="L48" s="2"/>
      <c r="M48" s="2"/>
      <c r="O48" s="2"/>
      <c r="P48" s="2"/>
      <c r="S48" s="2"/>
      <c r="X48" s="2"/>
      <c r="AE48" s="2"/>
      <c r="AJ48" s="2"/>
      <c r="AM48" s="2"/>
      <c r="AR48" s="2"/>
      <c r="AU48" s="2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6"/>
      <c r="F49" s="6"/>
      <c r="G49" s="2"/>
      <c r="H49" s="2"/>
      <c r="I49" s="2"/>
      <c r="J49" s="2"/>
      <c r="L49" s="2"/>
      <c r="M49" s="2"/>
      <c r="O49" s="2"/>
      <c r="P49" s="2"/>
      <c r="S49" s="2"/>
      <c r="X49" s="2"/>
      <c r="AE49" s="2"/>
      <c r="AJ49" s="2"/>
      <c r="AM49" s="2"/>
      <c r="AR49" s="2"/>
      <c r="AU49" s="2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6"/>
      <c r="F50" s="6"/>
      <c r="G50" s="2"/>
      <c r="H50" s="2"/>
      <c r="I50" s="2"/>
      <c r="J50" s="2"/>
      <c r="L50" s="2"/>
      <c r="M50" s="2"/>
      <c r="O50" s="2"/>
      <c r="P50" s="2"/>
      <c r="S50" s="2"/>
      <c r="X50" s="2"/>
      <c r="AE50" s="2"/>
      <c r="AJ50" s="2"/>
      <c r="AM50" s="2"/>
      <c r="AR50" s="2"/>
      <c r="AU50" s="2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6"/>
      <c r="F51" s="6"/>
      <c r="G51" s="2"/>
      <c r="H51" s="2"/>
      <c r="I51" s="2"/>
      <c r="J51" s="2"/>
      <c r="L51" s="2"/>
      <c r="M51" s="2"/>
      <c r="O51" s="2"/>
      <c r="P51" s="2"/>
      <c r="S51" s="2"/>
      <c r="X51" s="2"/>
      <c r="AE51" s="2"/>
      <c r="AJ51" s="2"/>
      <c r="AM51" s="2"/>
      <c r="AR51" s="2"/>
      <c r="AU51" s="2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D52" s="6"/>
      <c r="H52" s="2"/>
      <c r="I52" s="2"/>
      <c r="J52" s="2"/>
      <c r="K52" s="2"/>
      <c r="M52" s="2"/>
      <c r="N52" s="2"/>
      <c r="P52" s="2"/>
      <c r="S52" s="2"/>
      <c r="X52" s="2"/>
      <c r="AE52" s="2"/>
      <c r="AJ52" s="2"/>
      <c r="AM52" s="2"/>
      <c r="AR52" s="2"/>
      <c r="AU52" s="2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D53" s="6"/>
      <c r="H53" s="2"/>
      <c r="I53" s="2"/>
      <c r="J53" s="2"/>
      <c r="K53" s="2"/>
      <c r="M53" s="2"/>
      <c r="N53" s="2"/>
      <c r="P53" s="2"/>
      <c r="S53" s="2"/>
      <c r="X53" s="2"/>
      <c r="AE53" s="2"/>
      <c r="AJ53" s="2"/>
      <c r="AM53" s="2"/>
      <c r="AR53" s="2"/>
      <c r="AU53" s="2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D54" s="6"/>
      <c r="H54" s="2"/>
      <c r="I54" s="2"/>
      <c r="J54" s="2"/>
      <c r="K54" s="2"/>
      <c r="M54" s="2"/>
      <c r="N54" s="2"/>
      <c r="P54" s="2"/>
      <c r="S54" s="2"/>
      <c r="X54" s="2"/>
      <c r="AE54" s="2"/>
      <c r="AJ54" s="2"/>
      <c r="AM54" s="2"/>
      <c r="AR54" s="2"/>
      <c r="AU54" s="2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D55" s="6"/>
      <c r="H55" s="2"/>
      <c r="I55" s="2"/>
      <c r="J55" s="2"/>
      <c r="K55" s="2"/>
      <c r="M55" s="2"/>
      <c r="N55" s="2"/>
      <c r="P55" s="2"/>
      <c r="S55" s="2"/>
      <c r="X55" s="2"/>
      <c r="AE55" s="2"/>
      <c r="AJ55" s="2"/>
      <c r="AM55" s="2"/>
      <c r="AR55" s="2"/>
      <c r="AU55" s="2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D56" s="6"/>
      <c r="H56" s="2"/>
      <c r="I56" s="2"/>
      <c r="J56" s="2"/>
      <c r="K56" s="2"/>
      <c r="M56" s="2"/>
      <c r="N56" s="2"/>
      <c r="P56" s="2"/>
      <c r="S56" s="2"/>
      <c r="X56" s="2"/>
      <c r="AE56" s="2"/>
      <c r="AJ56" s="2"/>
      <c r="AM56" s="2"/>
      <c r="AR56" s="2"/>
      <c r="AU56" s="2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D57" s="6"/>
      <c r="H57" s="2"/>
      <c r="I57" s="2"/>
      <c r="J57" s="2"/>
      <c r="K57" s="2"/>
      <c r="M57" s="2"/>
      <c r="N57" s="2"/>
      <c r="P57" s="2"/>
      <c r="S57" s="2"/>
      <c r="X57" s="2"/>
      <c r="AE57" s="2"/>
      <c r="AJ57" s="2"/>
      <c r="AM57" s="2"/>
      <c r="AR57" s="2"/>
      <c r="AU57" s="2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D58" s="6"/>
      <c r="H58" s="2"/>
      <c r="I58" s="2"/>
      <c r="J58" s="2"/>
      <c r="K58" s="2"/>
      <c r="M58" s="2"/>
      <c r="N58" s="2"/>
      <c r="P58" s="2"/>
      <c r="S58" s="2"/>
      <c r="X58" s="2"/>
      <c r="AE58" s="2"/>
      <c r="AJ58" s="2"/>
      <c r="AM58" s="2"/>
      <c r="AR58" s="2"/>
      <c r="AU58" s="2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D59" s="6"/>
      <c r="H59" s="2"/>
      <c r="I59" s="2"/>
      <c r="J59" s="2"/>
      <c r="K59" s="2"/>
      <c r="M59" s="2"/>
      <c r="N59" s="2"/>
      <c r="P59" s="2"/>
      <c r="S59" s="2"/>
      <c r="X59" s="2"/>
      <c r="AE59" s="2"/>
      <c r="AJ59" s="2"/>
      <c r="AM59" s="2"/>
      <c r="AR59" s="2"/>
      <c r="AU59" s="2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D60" s="6"/>
      <c r="H60" s="2"/>
      <c r="I60" s="2"/>
      <c r="J60" s="2"/>
      <c r="K60" s="2"/>
      <c r="M60" s="2"/>
      <c r="N60" s="2"/>
      <c r="P60" s="2"/>
      <c r="S60" s="2"/>
      <c r="X60" s="2"/>
      <c r="AE60" s="2"/>
      <c r="AJ60" s="2"/>
      <c r="AM60" s="2"/>
      <c r="AR60" s="2"/>
      <c r="AU60" s="2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D61" s="6"/>
      <c r="H61" s="2"/>
      <c r="I61" s="2"/>
      <c r="J61" s="2"/>
      <c r="K61" s="2"/>
      <c r="M61" s="2"/>
      <c r="N61" s="2"/>
      <c r="P61" s="2"/>
      <c r="S61" s="2"/>
      <c r="X61" s="2"/>
      <c r="AE61" s="2"/>
      <c r="AJ61" s="2"/>
      <c r="AM61" s="2"/>
      <c r="AR61" s="2"/>
      <c r="AU61" s="2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D62" s="6"/>
      <c r="H62" s="2"/>
      <c r="I62" s="2"/>
      <c r="J62" s="2"/>
      <c r="K62" s="2"/>
      <c r="M62" s="2"/>
      <c r="N62" s="2"/>
      <c r="P62" s="2"/>
      <c r="S62" s="2"/>
      <c r="X62" s="2"/>
      <c r="AE62" s="2"/>
      <c r="AJ62" s="2"/>
      <c r="AM62" s="2"/>
      <c r="AR62" s="2"/>
      <c r="AU62" s="2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D63" s="6"/>
      <c r="H63" s="2"/>
      <c r="I63" s="2"/>
      <c r="J63" s="2"/>
      <c r="K63" s="2"/>
      <c r="M63" s="2"/>
      <c r="N63" s="2"/>
      <c r="P63" s="2"/>
      <c r="S63" s="2"/>
      <c r="X63" s="2"/>
      <c r="AE63" s="2"/>
      <c r="AJ63" s="2"/>
      <c r="AM63" s="2"/>
      <c r="AR63" s="2"/>
      <c r="AU63" s="2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D64" s="6"/>
      <c r="H64" s="2"/>
      <c r="I64" s="2"/>
      <c r="J64" s="2"/>
      <c r="K64" s="2"/>
      <c r="M64" s="2"/>
      <c r="N64" s="2"/>
      <c r="P64" s="2"/>
      <c r="S64" s="2"/>
      <c r="X64" s="2"/>
      <c r="AE64" s="2"/>
      <c r="AJ64" s="2"/>
      <c r="AM64" s="2"/>
      <c r="AR64" s="2"/>
      <c r="AU64" s="2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D65" s="6"/>
      <c r="H65" s="2"/>
      <c r="I65" s="2"/>
      <c r="J65" s="2"/>
      <c r="K65" s="2"/>
      <c r="M65" s="2"/>
      <c r="N65" s="2"/>
      <c r="P65" s="2"/>
      <c r="S65" s="2"/>
      <c r="X65" s="2"/>
      <c r="AE65" s="2"/>
      <c r="AJ65" s="2"/>
      <c r="AM65" s="2"/>
      <c r="AR65" s="2"/>
      <c r="AU65" s="2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D66" s="6"/>
      <c r="H66" s="2"/>
      <c r="I66" s="2"/>
      <c r="J66" s="2"/>
      <c r="K66" s="2"/>
      <c r="M66" s="2"/>
      <c r="N66" s="2"/>
      <c r="P66" s="2"/>
      <c r="S66" s="2"/>
      <c r="X66" s="2"/>
      <c r="AE66" s="2"/>
      <c r="AJ66" s="2"/>
      <c r="AM66" s="2"/>
      <c r="AR66" s="2"/>
      <c r="AU66" s="2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D67" s="6"/>
      <c r="H67" s="2"/>
      <c r="I67" s="2"/>
      <c r="J67" s="2"/>
      <c r="K67" s="2"/>
      <c r="M67" s="2"/>
      <c r="N67" s="2"/>
      <c r="P67" s="2"/>
      <c r="S67" s="2"/>
      <c r="X67" s="2"/>
      <c r="AE67" s="2"/>
      <c r="AJ67" s="2"/>
      <c r="AM67" s="2"/>
      <c r="AR67" s="2"/>
      <c r="AU67" s="2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D68" s="6"/>
      <c r="H68" s="2"/>
      <c r="I68" s="2"/>
      <c r="J68" s="2"/>
      <c r="K68" s="2"/>
      <c r="M68" s="2"/>
      <c r="N68" s="2"/>
      <c r="P68" s="2"/>
      <c r="S68" s="2"/>
      <c r="X68" s="2"/>
      <c r="AE68" s="2"/>
      <c r="AJ68" s="2"/>
      <c r="AM68" s="2"/>
      <c r="AR68" s="2"/>
      <c r="AU68" s="2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D69" s="6"/>
      <c r="H69" s="2"/>
      <c r="I69" s="2"/>
      <c r="J69" s="2"/>
      <c r="K69" s="2"/>
      <c r="M69" s="2"/>
      <c r="N69" s="2"/>
      <c r="P69" s="2"/>
      <c r="S69" s="2"/>
      <c r="X69" s="2"/>
      <c r="AE69" s="2"/>
      <c r="AJ69" s="2"/>
      <c r="AM69" s="2"/>
      <c r="AR69" s="2"/>
      <c r="AU69" s="2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D70" s="6"/>
      <c r="H70" s="2"/>
      <c r="I70" s="2"/>
      <c r="J70" s="2"/>
      <c r="K70" s="2"/>
      <c r="M70" s="2"/>
      <c r="N70" s="2"/>
      <c r="P70" s="2"/>
      <c r="S70" s="2"/>
      <c r="X70" s="2"/>
      <c r="AE70" s="2"/>
      <c r="AJ70" s="2"/>
      <c r="AM70" s="2"/>
      <c r="AR70" s="2"/>
      <c r="AU70" s="2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D71" s="6"/>
      <c r="H71" s="2"/>
      <c r="I71" s="2"/>
      <c r="J71" s="2"/>
      <c r="K71" s="2"/>
      <c r="M71" s="2"/>
      <c r="N71" s="2"/>
      <c r="P71" s="2"/>
      <c r="S71" s="2"/>
      <c r="X71" s="2"/>
      <c r="AE71" s="2"/>
      <c r="AJ71" s="2"/>
      <c r="AM71" s="2"/>
      <c r="AR71" s="2"/>
      <c r="AU71" s="2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D72" s="6"/>
      <c r="H72" s="2"/>
      <c r="I72" s="2"/>
      <c r="J72" s="2"/>
      <c r="K72" s="2"/>
      <c r="M72" s="2"/>
      <c r="N72" s="2"/>
      <c r="P72" s="2"/>
      <c r="S72" s="2"/>
      <c r="X72" s="2"/>
      <c r="AE72" s="2"/>
      <c r="AJ72" s="2"/>
      <c r="AM72" s="2"/>
      <c r="AR72" s="2"/>
      <c r="AU72" s="2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D73" s="6"/>
      <c r="H73" s="2"/>
      <c r="I73" s="2"/>
      <c r="J73" s="2"/>
      <c r="K73" s="2"/>
      <c r="M73" s="2"/>
      <c r="N73" s="2"/>
      <c r="P73" s="2"/>
      <c r="S73" s="2"/>
      <c r="X73" s="2"/>
      <c r="AE73" s="2"/>
      <c r="AJ73" s="2"/>
      <c r="AM73" s="2"/>
      <c r="AR73" s="2"/>
      <c r="AU73" s="2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D74" s="6"/>
      <c r="H74" s="2"/>
      <c r="I74" s="2"/>
      <c r="J74" s="2"/>
      <c r="K74" s="2"/>
      <c r="M74" s="2"/>
      <c r="N74" s="2"/>
      <c r="P74" s="2"/>
      <c r="S74" s="2"/>
      <c r="X74" s="2"/>
      <c r="AE74" s="2"/>
      <c r="AJ74" s="2"/>
      <c r="AM74" s="2"/>
      <c r="AR74" s="2"/>
      <c r="AU74" s="2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D75" s="6"/>
      <c r="H75" s="2"/>
      <c r="I75" s="2"/>
      <c r="J75" s="2"/>
      <c r="K75" s="2"/>
      <c r="M75" s="2"/>
      <c r="N75" s="2"/>
      <c r="P75" s="2"/>
      <c r="S75" s="2"/>
      <c r="X75" s="2"/>
      <c r="AE75" s="2"/>
      <c r="AJ75" s="2"/>
      <c r="AM75" s="2"/>
      <c r="AR75" s="2"/>
      <c r="AU75" s="2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D76" s="6"/>
      <c r="H76" s="2"/>
      <c r="I76" s="2"/>
      <c r="J76" s="2"/>
      <c r="K76" s="2"/>
      <c r="M76" s="2"/>
      <c r="N76" s="2"/>
      <c r="P76" s="2"/>
      <c r="S76" s="2"/>
      <c r="X76" s="2"/>
      <c r="AE76" s="2"/>
      <c r="AJ76" s="2"/>
      <c r="AM76" s="2"/>
      <c r="AR76" s="2"/>
      <c r="AU76" s="2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D77" s="6"/>
      <c r="H77" s="2"/>
      <c r="I77" s="2"/>
      <c r="J77" s="2"/>
      <c r="K77" s="2"/>
      <c r="M77" s="2"/>
      <c r="N77" s="2"/>
      <c r="P77" s="2"/>
      <c r="S77" s="2"/>
      <c r="X77" s="2"/>
      <c r="AE77" s="2"/>
      <c r="AJ77" s="2"/>
      <c r="AM77" s="2"/>
      <c r="AR77" s="2"/>
      <c r="AU77" s="2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6"/>
      <c r="H78" s="2"/>
      <c r="I78" s="2"/>
      <c r="J78" s="2"/>
      <c r="K78" s="2"/>
      <c r="L78" s="2"/>
      <c r="M78" s="2"/>
      <c r="O78" s="2"/>
      <c r="P78" s="2"/>
      <c r="V78" s="6"/>
      <c r="X78" s="2"/>
      <c r="AA78" s="6"/>
      <c r="AD78" s="6"/>
      <c r="AE78" s="2"/>
      <c r="AJ78" s="2"/>
      <c r="AM78" s="2"/>
      <c r="AR78" s="2"/>
      <c r="AU78" s="2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6"/>
      <c r="H79" s="2"/>
      <c r="I79" s="2"/>
      <c r="J79" s="2"/>
      <c r="K79" s="2"/>
      <c r="L79" s="2"/>
      <c r="M79" s="2"/>
      <c r="O79" s="2"/>
      <c r="P79" s="2"/>
      <c r="V79" s="6"/>
      <c r="X79" s="2"/>
      <c r="AA79" s="6"/>
      <c r="AD79" s="6"/>
      <c r="AE79" s="2"/>
      <c r="AJ79" s="2"/>
      <c r="AM79" s="2"/>
      <c r="AR79" s="2"/>
      <c r="AU79" s="2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6"/>
      <c r="H80" s="2"/>
      <c r="I80" s="2"/>
      <c r="J80" s="2"/>
      <c r="K80" s="2"/>
      <c r="L80" s="2"/>
      <c r="M80" s="2"/>
      <c r="O80" s="2"/>
      <c r="P80" s="2"/>
      <c r="V80" s="6"/>
      <c r="X80" s="2"/>
      <c r="AA80" s="6"/>
      <c r="AD80" s="6"/>
      <c r="AE80" s="2"/>
      <c r="AJ80" s="2"/>
      <c r="AM80" s="2"/>
      <c r="AR80" s="2"/>
      <c r="AU80" s="2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6"/>
      <c r="H81" s="2"/>
      <c r="I81" s="2"/>
      <c r="J81" s="2"/>
      <c r="K81" s="2"/>
      <c r="L81" s="2"/>
      <c r="M81" s="2"/>
      <c r="O81" s="2"/>
      <c r="P81" s="2"/>
      <c r="V81" s="6"/>
      <c r="X81" s="2"/>
      <c r="AA81" s="6"/>
      <c r="AD81" s="6"/>
      <c r="AE81" s="2"/>
      <c r="AJ81" s="2"/>
      <c r="AM81" s="2"/>
      <c r="AR81" s="2"/>
      <c r="AU81" s="2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6"/>
      <c r="H82" s="2"/>
      <c r="I82" s="2"/>
      <c r="J82" s="2"/>
      <c r="K82" s="2"/>
      <c r="L82" s="2"/>
      <c r="M82" s="2"/>
      <c r="O82" s="2"/>
      <c r="P82" s="2"/>
      <c r="V82" s="6"/>
      <c r="X82" s="2"/>
      <c r="AA82" s="6"/>
      <c r="AD82" s="6"/>
      <c r="AE82" s="2"/>
      <c r="AJ82" s="2"/>
      <c r="AM82" s="2"/>
      <c r="AR82" s="2"/>
      <c r="AU82" s="2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6"/>
      <c r="H83" s="2"/>
      <c r="I83" s="2"/>
      <c r="J83" s="2"/>
      <c r="K83" s="2"/>
      <c r="L83" s="2"/>
      <c r="M83" s="2"/>
      <c r="O83" s="2"/>
      <c r="P83" s="2"/>
      <c r="V83" s="6"/>
      <c r="X83" s="2"/>
      <c r="AA83" s="6"/>
      <c r="AD83" s="6"/>
      <c r="AE83" s="2"/>
      <c r="AJ83" s="2"/>
      <c r="AM83" s="2"/>
      <c r="AR83" s="2"/>
      <c r="AU83" s="2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6"/>
      <c r="H84" s="2"/>
      <c r="I84" s="2"/>
      <c r="J84" s="2"/>
      <c r="K84" s="2"/>
      <c r="L84" s="2"/>
      <c r="M84" s="2"/>
      <c r="O84" s="2"/>
      <c r="P84" s="2"/>
      <c r="V84" s="6"/>
      <c r="X84" s="2"/>
      <c r="AA84" s="6"/>
      <c r="AD84" s="6"/>
      <c r="AE84" s="2"/>
      <c r="AJ84" s="2"/>
      <c r="AM84" s="2"/>
      <c r="AR84" s="2"/>
      <c r="AU84" s="2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6"/>
      <c r="H85" s="2"/>
      <c r="I85" s="2"/>
      <c r="J85" s="2"/>
      <c r="K85" s="2"/>
      <c r="L85" s="2"/>
      <c r="M85" s="2"/>
      <c r="O85" s="2"/>
      <c r="P85" s="2"/>
      <c r="V85" s="6"/>
      <c r="X85" s="2"/>
      <c r="AA85" s="6"/>
      <c r="AD85" s="6"/>
      <c r="AE85" s="2"/>
      <c r="AJ85" s="2"/>
      <c r="AM85" s="2"/>
      <c r="AR85" s="2"/>
      <c r="AU85" s="2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6"/>
      <c r="H86" s="2"/>
      <c r="I86" s="2"/>
      <c r="J86" s="2"/>
      <c r="K86" s="2"/>
      <c r="L86" s="2"/>
      <c r="M86" s="2"/>
      <c r="O86" s="2"/>
      <c r="P86" s="2"/>
      <c r="V86" s="6"/>
      <c r="X86" s="2"/>
      <c r="AA86" s="6"/>
      <c r="AD86" s="6"/>
      <c r="AE86" s="2"/>
      <c r="AJ86" s="2"/>
      <c r="AM86" s="2"/>
      <c r="AR86" s="2"/>
      <c r="AU86" s="2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6"/>
      <c r="H87" s="2"/>
      <c r="I87" s="2"/>
      <c r="J87" s="2"/>
      <c r="K87" s="2"/>
      <c r="L87" s="2"/>
      <c r="M87" s="2"/>
      <c r="O87" s="2"/>
      <c r="P87" s="2"/>
      <c r="V87" s="6"/>
      <c r="X87" s="2"/>
      <c r="AA87" s="6"/>
      <c r="AD87" s="6"/>
      <c r="AE87" s="2"/>
      <c r="AJ87" s="2"/>
      <c r="AM87" s="2"/>
      <c r="AR87" s="2"/>
      <c r="AU87" s="2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6"/>
      <c r="H88" s="2"/>
      <c r="I88" s="2"/>
      <c r="J88" s="2"/>
      <c r="K88" s="2"/>
      <c r="L88" s="2"/>
      <c r="M88" s="2"/>
      <c r="O88" s="2"/>
      <c r="P88" s="2"/>
      <c r="V88" s="6"/>
      <c r="X88" s="2"/>
      <c r="AA88" s="6"/>
      <c r="AD88" s="6"/>
      <c r="AE88" s="2"/>
      <c r="AJ88" s="2"/>
      <c r="AM88" s="2"/>
      <c r="AR88" s="2"/>
      <c r="AU88" s="2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6"/>
      <c r="H89" s="2"/>
      <c r="I89" s="2"/>
      <c r="J89" s="2"/>
      <c r="K89" s="2"/>
      <c r="L89" s="2"/>
      <c r="M89" s="2"/>
      <c r="O89" s="2"/>
      <c r="P89" s="2"/>
      <c r="V89" s="6"/>
      <c r="X89" s="2"/>
      <c r="AA89" s="6"/>
      <c r="AD89" s="6"/>
      <c r="AE89" s="2"/>
      <c r="AJ89" s="2"/>
      <c r="AM89" s="2"/>
      <c r="AR89" s="2"/>
      <c r="AU89" s="2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6"/>
      <c r="H90" s="2"/>
      <c r="I90" s="2"/>
      <c r="J90" s="2"/>
      <c r="K90" s="2"/>
      <c r="L90" s="2"/>
      <c r="M90" s="2"/>
      <c r="O90" s="2"/>
      <c r="P90" s="2"/>
      <c r="V90" s="6"/>
      <c r="X90" s="2"/>
      <c r="AA90" s="6"/>
      <c r="AD90" s="6"/>
      <c r="AE90" s="2"/>
      <c r="AJ90" s="2"/>
      <c r="AM90" s="2"/>
      <c r="AR90" s="2"/>
      <c r="AU90" s="2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6"/>
      <c r="H91" s="2"/>
      <c r="I91" s="2"/>
      <c r="J91" s="2"/>
      <c r="K91" s="2"/>
      <c r="L91" s="2"/>
      <c r="M91" s="2"/>
      <c r="O91" s="2"/>
      <c r="P91" s="2"/>
      <c r="V91" s="6"/>
      <c r="X91" s="2"/>
      <c r="AA91" s="6"/>
      <c r="AD91" s="6"/>
      <c r="AE91" s="2"/>
      <c r="AJ91" s="2"/>
      <c r="AM91" s="2"/>
      <c r="AR91" s="2"/>
      <c r="AU91" s="2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6"/>
      <c r="H92" s="2"/>
      <c r="I92" s="2"/>
      <c r="J92" s="2"/>
      <c r="K92" s="2"/>
      <c r="L92" s="2"/>
      <c r="M92" s="2"/>
      <c r="O92" s="2"/>
      <c r="P92" s="2"/>
      <c r="V92" s="6"/>
      <c r="X92" s="2"/>
      <c r="AA92" s="6"/>
      <c r="AD92" s="6"/>
      <c r="AE92" s="2"/>
      <c r="AJ92" s="2"/>
      <c r="AM92" s="2"/>
      <c r="AR92" s="2"/>
      <c r="AU92" s="2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6"/>
      <c r="H93" s="2"/>
      <c r="I93" s="2"/>
      <c r="J93" s="2"/>
      <c r="K93" s="2"/>
      <c r="L93" s="2"/>
      <c r="M93" s="2"/>
      <c r="O93" s="2"/>
      <c r="P93" s="2"/>
      <c r="V93" s="6"/>
      <c r="X93" s="2"/>
      <c r="AA93" s="6"/>
      <c r="AD93" s="6"/>
      <c r="AE93" s="2"/>
      <c r="AJ93" s="2"/>
      <c r="AM93" s="2"/>
      <c r="AR93" s="2"/>
      <c r="AU93" s="2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6"/>
      <c r="H94" s="2"/>
      <c r="I94" s="2"/>
      <c r="J94" s="2"/>
      <c r="K94" s="2"/>
      <c r="L94" s="2"/>
      <c r="M94" s="2"/>
      <c r="O94" s="2"/>
      <c r="P94" s="2"/>
      <c r="V94" s="6"/>
      <c r="X94" s="2"/>
      <c r="AA94" s="6"/>
      <c r="AD94" s="6"/>
      <c r="AE94" s="2"/>
      <c r="AJ94" s="2"/>
      <c r="AM94" s="2"/>
      <c r="AR94" s="2"/>
      <c r="AU94" s="2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6"/>
      <c r="H95" s="2"/>
      <c r="I95" s="2"/>
      <c r="J95" s="2"/>
      <c r="K95" s="2"/>
      <c r="L95" s="2"/>
      <c r="M95" s="2"/>
      <c r="O95" s="2"/>
      <c r="P95" s="2"/>
      <c r="V95" s="6"/>
      <c r="X95" s="2"/>
      <c r="AA95" s="6"/>
      <c r="AD95" s="6"/>
      <c r="AE95" s="2"/>
      <c r="AJ95" s="2"/>
      <c r="AM95" s="2"/>
      <c r="AR95" s="2"/>
      <c r="AU95" s="2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6"/>
      <c r="H96" s="2"/>
      <c r="I96" s="2"/>
      <c r="J96" s="2"/>
      <c r="K96" s="2"/>
      <c r="L96" s="2"/>
      <c r="M96" s="2"/>
      <c r="O96" s="2"/>
      <c r="P96" s="2"/>
      <c r="V96" s="6"/>
      <c r="X96" s="2"/>
      <c r="AA96" s="6"/>
      <c r="AD96" s="6"/>
      <c r="AE96" s="2"/>
      <c r="AJ96" s="2"/>
      <c r="AM96" s="2"/>
      <c r="AR96" s="2"/>
      <c r="AU96" s="2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6"/>
      <c r="H97" s="2"/>
      <c r="I97" s="2"/>
      <c r="J97" s="2"/>
      <c r="K97" s="2"/>
      <c r="L97" s="2"/>
      <c r="M97" s="2"/>
      <c r="O97" s="2"/>
      <c r="P97" s="2"/>
      <c r="V97" s="6"/>
      <c r="X97" s="2"/>
      <c r="AA97" s="6"/>
      <c r="AD97" s="6"/>
      <c r="AE97" s="2"/>
      <c r="AJ97" s="2"/>
      <c r="AM97" s="2"/>
      <c r="AR97" s="2"/>
      <c r="AU97" s="2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6"/>
      <c r="H98" s="2"/>
      <c r="I98" s="2"/>
      <c r="J98" s="2"/>
      <c r="K98" s="2"/>
      <c r="L98" s="2"/>
      <c r="M98" s="2"/>
      <c r="O98" s="2"/>
      <c r="P98" s="2"/>
      <c r="V98" s="6"/>
      <c r="X98" s="2"/>
      <c r="AA98" s="6"/>
      <c r="AD98" s="6"/>
      <c r="AE98" s="2"/>
      <c r="AJ98" s="2"/>
      <c r="AM98" s="2"/>
      <c r="AR98" s="2"/>
      <c r="AU98" s="2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6"/>
      <c r="H99" s="2"/>
      <c r="I99" s="2"/>
      <c r="J99" s="2"/>
      <c r="K99" s="2"/>
      <c r="L99" s="2"/>
      <c r="M99" s="2"/>
      <c r="O99" s="2"/>
      <c r="P99" s="2"/>
      <c r="V99" s="6"/>
      <c r="X99" s="2"/>
      <c r="AA99" s="6"/>
      <c r="AD99" s="6"/>
      <c r="AE99" s="2"/>
      <c r="AJ99" s="2"/>
      <c r="AM99" s="2"/>
      <c r="AR99" s="2"/>
      <c r="AU99" s="2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6"/>
      <c r="H100" s="2"/>
      <c r="I100" s="2"/>
      <c r="J100" s="2"/>
      <c r="K100" s="2"/>
      <c r="L100" s="2"/>
      <c r="M100" s="2"/>
      <c r="O100" s="2"/>
      <c r="P100" s="2"/>
      <c r="V100" s="6"/>
      <c r="X100" s="2"/>
      <c r="AA100" s="6"/>
      <c r="AD100" s="6"/>
      <c r="AE100" s="2"/>
      <c r="AJ100" s="2"/>
      <c r="AM100" s="2"/>
      <c r="AR100" s="2"/>
      <c r="AU100" s="2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6"/>
      <c r="H101" s="2"/>
      <c r="I101" s="2"/>
      <c r="J101" s="2"/>
      <c r="K101" s="2"/>
      <c r="L101" s="2"/>
      <c r="M101" s="2"/>
      <c r="O101" s="2"/>
      <c r="P101" s="2"/>
      <c r="V101" s="6"/>
      <c r="X101" s="2"/>
      <c r="AA101" s="6"/>
      <c r="AD101" s="6"/>
      <c r="AE101" s="2"/>
      <c r="AJ101" s="2"/>
      <c r="AM101" s="2"/>
      <c r="AR101" s="2"/>
      <c r="AU101" s="2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6"/>
      <c r="H102" s="2"/>
      <c r="I102" s="2"/>
      <c r="J102" s="2"/>
      <c r="K102" s="2"/>
      <c r="L102" s="2"/>
      <c r="M102" s="2"/>
      <c r="O102" s="2"/>
      <c r="P102" s="2"/>
      <c r="V102" s="6"/>
      <c r="X102" s="2"/>
      <c r="AA102" s="6"/>
      <c r="AD102" s="6"/>
      <c r="AE102" s="2"/>
      <c r="AJ102" s="2"/>
      <c r="AM102" s="2"/>
      <c r="AR102" s="2"/>
      <c r="AU102" s="2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6"/>
      <c r="H103" s="2"/>
      <c r="I103" s="2"/>
      <c r="J103" s="2"/>
      <c r="K103" s="2"/>
      <c r="L103" s="2"/>
      <c r="M103" s="2"/>
      <c r="O103" s="2"/>
      <c r="P103" s="2"/>
      <c r="V103" s="6"/>
      <c r="X103" s="2"/>
      <c r="AA103" s="6"/>
      <c r="AD103" s="6"/>
      <c r="AE103" s="2"/>
      <c r="AJ103" s="2"/>
      <c r="AM103" s="2"/>
      <c r="AR103" s="2"/>
      <c r="AU103" s="2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6"/>
      <c r="H104" s="2"/>
      <c r="I104" s="2"/>
      <c r="J104" s="2"/>
      <c r="K104" s="2"/>
      <c r="L104" s="2"/>
      <c r="M104" s="2"/>
      <c r="O104" s="2"/>
      <c r="P104" s="2"/>
      <c r="V104" s="6"/>
      <c r="X104" s="2"/>
      <c r="AA104" s="6"/>
      <c r="AD104" s="6"/>
      <c r="AE104" s="2"/>
      <c r="AJ104" s="2"/>
      <c r="AM104" s="2"/>
      <c r="AR104" s="2"/>
      <c r="AU104" s="2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6"/>
      <c r="H105" s="2"/>
      <c r="I105" s="2"/>
      <c r="J105" s="2"/>
      <c r="K105" s="2"/>
      <c r="L105" s="2"/>
      <c r="M105" s="2"/>
      <c r="O105" s="2"/>
      <c r="P105" s="2"/>
      <c r="V105" s="6"/>
      <c r="X105" s="2"/>
      <c r="AA105" s="6"/>
      <c r="AD105" s="6"/>
      <c r="AE105" s="2"/>
      <c r="AJ105" s="2"/>
      <c r="AM105" s="2"/>
      <c r="AR105" s="2"/>
      <c r="AU105" s="2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6"/>
      <c r="H106" s="2"/>
      <c r="I106" s="2"/>
      <c r="J106" s="2"/>
      <c r="K106" s="2"/>
      <c r="L106" s="2"/>
      <c r="M106" s="2"/>
      <c r="O106" s="2"/>
      <c r="P106" s="2"/>
      <c r="V106" s="6"/>
      <c r="X106" s="2"/>
      <c r="AA106" s="6"/>
      <c r="AD106" s="6"/>
      <c r="AE106" s="2"/>
      <c r="AJ106" s="2"/>
      <c r="AM106" s="2"/>
      <c r="AR106" s="2"/>
      <c r="AU106" s="2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6"/>
      <c r="H107" s="2"/>
      <c r="I107" s="2"/>
      <c r="J107" s="2"/>
      <c r="K107" s="2"/>
      <c r="L107" s="2"/>
      <c r="M107" s="2"/>
      <c r="O107" s="2"/>
      <c r="P107" s="2"/>
      <c r="V107" s="6"/>
      <c r="X107" s="2"/>
      <c r="AA107" s="6"/>
      <c r="AD107" s="6"/>
      <c r="AE107" s="2"/>
      <c r="AJ107" s="2"/>
      <c r="AM107" s="2"/>
      <c r="AR107" s="2"/>
      <c r="AU107" s="2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6"/>
      <c r="H108" s="2"/>
      <c r="I108" s="2"/>
      <c r="J108" s="2"/>
      <c r="K108" s="2"/>
      <c r="L108" s="2"/>
      <c r="M108" s="2"/>
      <c r="O108" s="2"/>
      <c r="P108" s="2"/>
      <c r="V108" s="6"/>
      <c r="X108" s="2"/>
      <c r="AA108" s="6"/>
      <c r="AD108" s="6"/>
      <c r="AE108" s="2"/>
      <c r="AJ108" s="2"/>
      <c r="AM108" s="2"/>
      <c r="AR108" s="2"/>
      <c r="AU108" s="2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6"/>
      <c r="H109" s="2"/>
      <c r="I109" s="2"/>
      <c r="J109" s="2"/>
      <c r="K109" s="2"/>
      <c r="L109" s="2"/>
      <c r="M109" s="2"/>
      <c r="O109" s="2"/>
      <c r="P109" s="2"/>
      <c r="V109" s="6"/>
      <c r="X109" s="2"/>
      <c r="AA109" s="6"/>
      <c r="AD109" s="6"/>
      <c r="AE109" s="2"/>
      <c r="AJ109" s="2"/>
      <c r="AM109" s="2"/>
      <c r="AR109" s="2"/>
      <c r="AU109" s="2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6"/>
      <c r="H110" s="2"/>
      <c r="I110" s="2"/>
      <c r="J110" s="2"/>
      <c r="K110" s="2"/>
      <c r="L110" s="2"/>
      <c r="M110" s="2"/>
      <c r="O110" s="2"/>
      <c r="P110" s="2"/>
      <c r="V110" s="6"/>
      <c r="X110" s="2"/>
      <c r="AA110" s="6"/>
      <c r="AD110" s="6"/>
      <c r="AE110" s="2"/>
      <c r="AJ110" s="2"/>
      <c r="AM110" s="2"/>
      <c r="AR110" s="2"/>
      <c r="AU110" s="2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6"/>
      <c r="H111" s="2"/>
      <c r="I111" s="2"/>
      <c r="J111" s="2"/>
      <c r="K111" s="2"/>
      <c r="L111" s="2"/>
      <c r="M111" s="2"/>
      <c r="O111" s="2"/>
      <c r="P111" s="2"/>
      <c r="V111" s="6"/>
      <c r="X111" s="2"/>
      <c r="AA111" s="6"/>
      <c r="AD111" s="6"/>
      <c r="AE111" s="2"/>
      <c r="AJ111" s="2"/>
      <c r="AM111" s="2"/>
      <c r="AR111" s="2"/>
      <c r="AU111" s="2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6"/>
      <c r="H112" s="2"/>
      <c r="I112" s="2"/>
      <c r="J112" s="2"/>
      <c r="K112" s="2"/>
      <c r="L112" s="2"/>
      <c r="M112" s="2"/>
      <c r="O112" s="2"/>
      <c r="P112" s="2"/>
      <c r="V112" s="6"/>
      <c r="X112" s="2"/>
      <c r="AA112" s="6"/>
      <c r="AD112" s="6"/>
      <c r="AE112" s="2"/>
      <c r="AJ112" s="2"/>
      <c r="AM112" s="2"/>
      <c r="AR112" s="2"/>
      <c r="AU112" s="2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6"/>
      <c r="H113" s="2"/>
      <c r="I113" s="2"/>
      <c r="J113" s="2"/>
      <c r="K113" s="2"/>
      <c r="L113" s="2"/>
      <c r="M113" s="2"/>
      <c r="O113" s="2"/>
      <c r="P113" s="2"/>
      <c r="V113" s="6"/>
      <c r="X113" s="2"/>
      <c r="AA113" s="6"/>
      <c r="AD113" s="6"/>
      <c r="AE113" s="2"/>
      <c r="AJ113" s="2"/>
      <c r="AM113" s="2"/>
      <c r="AR113" s="2"/>
      <c r="AU113" s="2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6"/>
      <c r="H114" s="2"/>
      <c r="I114" s="2"/>
      <c r="J114" s="2"/>
      <c r="K114" s="2"/>
      <c r="L114" s="2"/>
      <c r="M114" s="2"/>
      <c r="O114" s="2"/>
      <c r="P114" s="2"/>
      <c r="V114" s="6"/>
      <c r="X114" s="2"/>
      <c r="AA114" s="6"/>
      <c r="AD114" s="6"/>
      <c r="AE114" s="2"/>
      <c r="AJ114" s="2"/>
      <c r="AM114" s="2"/>
      <c r="AR114" s="2"/>
      <c r="AU114" s="2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6"/>
      <c r="H115" s="2"/>
      <c r="I115" s="2"/>
      <c r="J115" s="2"/>
      <c r="K115" s="2"/>
      <c r="L115" s="2"/>
      <c r="M115" s="2"/>
      <c r="O115" s="2"/>
      <c r="P115" s="2"/>
      <c r="V115" s="6"/>
      <c r="X115" s="2"/>
      <c r="AA115" s="6"/>
      <c r="AD115" s="6"/>
      <c r="AE115" s="2"/>
      <c r="AJ115" s="2"/>
      <c r="AM115" s="2"/>
      <c r="AR115" s="2"/>
      <c r="AU115" s="2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6"/>
      <c r="H116" s="2"/>
      <c r="I116" s="2"/>
      <c r="J116" s="2"/>
      <c r="K116" s="2"/>
      <c r="L116" s="2"/>
      <c r="M116" s="2"/>
      <c r="O116" s="2"/>
      <c r="P116" s="2"/>
      <c r="V116" s="6"/>
      <c r="X116" s="2"/>
      <c r="AA116" s="6"/>
      <c r="AD116" s="6"/>
      <c r="AE116" s="2"/>
      <c r="AJ116" s="2"/>
      <c r="AM116" s="2"/>
      <c r="AR116" s="2"/>
      <c r="AU116" s="2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6"/>
      <c r="H117" s="2"/>
      <c r="I117" s="2"/>
      <c r="J117" s="2"/>
      <c r="K117" s="2"/>
      <c r="L117" s="2"/>
      <c r="M117" s="2"/>
      <c r="O117" s="2"/>
      <c r="P117" s="2"/>
      <c r="V117" s="6"/>
      <c r="X117" s="2"/>
      <c r="AA117" s="6"/>
      <c r="AD117" s="6"/>
      <c r="AE117" s="2"/>
      <c r="AJ117" s="2"/>
      <c r="AM117" s="2"/>
      <c r="AR117" s="2"/>
      <c r="AU117" s="2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6"/>
      <c r="H118" s="2"/>
      <c r="I118" s="2"/>
      <c r="J118" s="2"/>
      <c r="K118" s="2"/>
      <c r="L118" s="2"/>
      <c r="M118" s="2"/>
      <c r="O118" s="2"/>
      <c r="P118" s="2"/>
      <c r="V118" s="6"/>
      <c r="X118" s="2"/>
      <c r="AA118" s="6"/>
      <c r="AD118" s="6"/>
      <c r="AE118" s="2"/>
      <c r="AJ118" s="2"/>
      <c r="AM118" s="2"/>
      <c r="AR118" s="2"/>
      <c r="AU118" s="2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6"/>
      <c r="H119" s="2"/>
      <c r="I119" s="2"/>
      <c r="J119" s="2"/>
      <c r="K119" s="2"/>
      <c r="L119" s="2"/>
      <c r="M119" s="2"/>
      <c r="O119" s="2"/>
      <c r="P119" s="2"/>
      <c r="V119" s="6"/>
      <c r="X119" s="2"/>
      <c r="AA119" s="6"/>
      <c r="AD119" s="6"/>
      <c r="AE119" s="2"/>
      <c r="AJ119" s="2"/>
      <c r="AM119" s="2"/>
      <c r="AR119" s="2"/>
      <c r="AU119" s="2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6"/>
      <c r="H120" s="2"/>
      <c r="I120" s="2"/>
      <c r="J120" s="2"/>
      <c r="K120" s="2"/>
      <c r="L120" s="2"/>
      <c r="M120" s="2"/>
      <c r="O120" s="2"/>
      <c r="P120" s="2"/>
      <c r="V120" s="6"/>
      <c r="X120" s="2"/>
      <c r="AA120" s="6"/>
      <c r="AD120" s="6"/>
      <c r="AE120" s="2"/>
      <c r="AJ120" s="2"/>
      <c r="AM120" s="2"/>
      <c r="AR120" s="2"/>
      <c r="AU120" s="2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6"/>
      <c r="H121" s="2"/>
      <c r="I121" s="2"/>
      <c r="J121" s="2"/>
      <c r="K121" s="2"/>
      <c r="L121" s="2"/>
      <c r="M121" s="2"/>
      <c r="O121" s="2"/>
      <c r="P121" s="2"/>
      <c r="V121" s="6"/>
      <c r="X121" s="2"/>
      <c r="AA121" s="6"/>
      <c r="AD121" s="6"/>
      <c r="AE121" s="2"/>
      <c r="AJ121" s="2"/>
      <c r="AM121" s="2"/>
      <c r="AR121" s="2"/>
      <c r="AU121" s="2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6"/>
      <c r="H122" s="2"/>
      <c r="I122" s="2"/>
      <c r="J122" s="2"/>
      <c r="K122" s="2"/>
      <c r="L122" s="2"/>
      <c r="M122" s="2"/>
      <c r="O122" s="2"/>
      <c r="P122" s="2"/>
      <c r="V122" s="6"/>
      <c r="X122" s="2"/>
      <c r="AA122" s="6"/>
      <c r="AD122" s="6"/>
      <c r="AE122" s="2"/>
      <c r="AJ122" s="2"/>
      <c r="AM122" s="2"/>
      <c r="AR122" s="2"/>
      <c r="AU122" s="2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2:155" x14ac:dyDescent="0.25">
      <c r="B123" s="6"/>
      <c r="H123" s="2"/>
      <c r="I123" s="2"/>
      <c r="J123" s="2"/>
      <c r="K123" s="2"/>
      <c r="L123" s="2"/>
      <c r="M123" s="2"/>
      <c r="O123" s="2"/>
      <c r="P123" s="2"/>
      <c r="V123" s="6"/>
      <c r="X123" s="2"/>
      <c r="AA123" s="6"/>
      <c r="AD123" s="6"/>
      <c r="AE123" s="2"/>
      <c r="AJ123" s="2"/>
      <c r="AM123" s="2"/>
      <c r="AR123" s="2"/>
      <c r="AU123" s="2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2:155" x14ac:dyDescent="0.25">
      <c r="B124" s="6"/>
      <c r="H124" s="2"/>
      <c r="I124" s="2"/>
      <c r="J124" s="2"/>
      <c r="K124" s="2"/>
      <c r="L124" s="2"/>
      <c r="M124" s="2"/>
      <c r="O124" s="2"/>
      <c r="P124" s="2"/>
      <c r="V124" s="6"/>
      <c r="X124" s="2"/>
      <c r="AA124" s="6"/>
      <c r="AD124" s="6"/>
      <c r="AE124" s="2"/>
      <c r="AJ124" s="2"/>
      <c r="AM124" s="2"/>
      <c r="AR124" s="2"/>
      <c r="AU124" s="2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2:155" x14ac:dyDescent="0.25">
      <c r="B125" s="6"/>
      <c r="H125" s="2"/>
      <c r="I125" s="2"/>
      <c r="J125" s="2"/>
      <c r="K125" s="2"/>
      <c r="L125" s="2"/>
      <c r="M125" s="2"/>
      <c r="O125" s="2"/>
      <c r="P125" s="2"/>
      <c r="V125" s="6"/>
      <c r="X125" s="2"/>
      <c r="AA125" s="6"/>
      <c r="AD125" s="6"/>
      <c r="AE125" s="2"/>
      <c r="AJ125" s="2"/>
      <c r="AM125" s="2"/>
      <c r="AR125" s="2"/>
      <c r="AU125" s="2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2:155" x14ac:dyDescent="0.25">
      <c r="B126" s="6"/>
      <c r="H126" s="2"/>
      <c r="I126" s="2"/>
      <c r="J126" s="2"/>
      <c r="K126" s="2"/>
      <c r="L126" s="2"/>
      <c r="M126" s="2"/>
      <c r="O126" s="2"/>
      <c r="P126" s="2"/>
      <c r="V126" s="6"/>
      <c r="X126" s="2"/>
      <c r="AA126" s="6"/>
      <c r="AD126" s="6"/>
      <c r="AE126" s="2"/>
      <c r="AJ126" s="2"/>
      <c r="AM126" s="2"/>
      <c r="AR126" s="2"/>
      <c r="AU126" s="2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2:155" x14ac:dyDescent="0.25">
      <c r="B127" s="6"/>
      <c r="H127" s="2"/>
      <c r="I127" s="2"/>
      <c r="J127" s="2"/>
      <c r="K127" s="2"/>
      <c r="L127" s="2"/>
      <c r="M127" s="2"/>
      <c r="O127" s="2"/>
      <c r="P127" s="2"/>
      <c r="V127" s="6"/>
      <c r="X127" s="2"/>
      <c r="AA127" s="6"/>
      <c r="AD127" s="6"/>
      <c r="AE127" s="2"/>
      <c r="AJ127" s="2"/>
      <c r="AM127" s="2"/>
      <c r="AR127" s="2"/>
      <c r="AU127" s="2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2:155" x14ac:dyDescent="0.25">
      <c r="B128" s="6"/>
      <c r="H128" s="2"/>
      <c r="I128" s="2"/>
      <c r="J128" s="2"/>
      <c r="K128" s="2"/>
      <c r="L128" s="2"/>
      <c r="M128" s="2"/>
      <c r="O128" s="2"/>
      <c r="P128" s="2"/>
      <c r="V128" s="6"/>
      <c r="X128" s="2"/>
      <c r="AA128" s="6"/>
      <c r="AD128" s="6"/>
      <c r="AE128" s="2"/>
      <c r="AJ128" s="2"/>
      <c r="AM128" s="2"/>
      <c r="AR128" s="2"/>
      <c r="AU128" s="2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2:155" x14ac:dyDescent="0.25">
      <c r="B129" s="6"/>
      <c r="H129" s="2"/>
      <c r="I129" s="2"/>
      <c r="J129" s="2"/>
      <c r="K129" s="2"/>
      <c r="L129" s="2"/>
      <c r="M129" s="2"/>
      <c r="O129" s="2"/>
      <c r="P129" s="2"/>
      <c r="V129" s="6"/>
      <c r="X129" s="2"/>
      <c r="AA129" s="6"/>
      <c r="AD129" s="6"/>
      <c r="AE129" s="2"/>
      <c r="AJ129" s="2"/>
      <c r="AM129" s="2"/>
      <c r="AR129" s="2"/>
      <c r="AU129" s="2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2:155" x14ac:dyDescent="0.25">
      <c r="B130" s="6"/>
      <c r="H130" s="2"/>
      <c r="I130" s="2"/>
      <c r="J130" s="2"/>
      <c r="K130" s="2"/>
      <c r="L130" s="2"/>
      <c r="M130" s="2"/>
      <c r="O130" s="2"/>
      <c r="P130" s="2"/>
      <c r="V130" s="6"/>
      <c r="X130" s="2"/>
      <c r="AA130" s="6"/>
      <c r="AD130" s="6"/>
      <c r="AE130" s="2"/>
      <c r="AJ130" s="2"/>
      <c r="AM130" s="2"/>
      <c r="AR130" s="2"/>
      <c r="AU130" s="2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2:155" x14ac:dyDescent="0.25">
      <c r="B131" s="6"/>
      <c r="H131" s="2"/>
      <c r="I131" s="2"/>
      <c r="J131" s="2"/>
      <c r="K131" s="2"/>
      <c r="L131" s="2"/>
      <c r="M131" s="2"/>
      <c r="O131" s="2"/>
      <c r="P131" s="2"/>
      <c r="V131" s="6"/>
      <c r="X131" s="2"/>
      <c r="AA131" s="6"/>
      <c r="AD131" s="6"/>
      <c r="AE131" s="2"/>
      <c r="AJ131" s="2"/>
      <c r="AM131" s="2"/>
      <c r="AR131" s="2"/>
      <c r="AU131" s="2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2:155" x14ac:dyDescent="0.25">
      <c r="B132" s="6"/>
      <c r="H132" s="2"/>
      <c r="I132" s="2"/>
      <c r="J132" s="2"/>
      <c r="K132" s="2"/>
      <c r="L132" s="2"/>
      <c r="M132" s="2"/>
      <c r="O132" s="2"/>
      <c r="P132" s="2"/>
      <c r="V132" s="6"/>
      <c r="X132" s="2"/>
      <c r="AA132" s="6"/>
      <c r="AD132" s="6"/>
      <c r="AE132" s="2"/>
      <c r="AJ132" s="2"/>
      <c r="AM132" s="2"/>
      <c r="AR132" s="2"/>
      <c r="AU132" s="2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2:155" x14ac:dyDescent="0.25">
      <c r="B133" s="6"/>
      <c r="H133" s="2"/>
      <c r="I133" s="2"/>
      <c r="J133" s="2"/>
      <c r="K133" s="2"/>
      <c r="L133" s="2"/>
      <c r="M133" s="2"/>
      <c r="O133" s="2"/>
      <c r="P133" s="2"/>
      <c r="V133" s="6"/>
      <c r="X133" s="2"/>
      <c r="AA133" s="6"/>
      <c r="AD133" s="6"/>
      <c r="AE133" s="2"/>
      <c r="AJ133" s="2"/>
      <c r="AM133" s="2"/>
      <c r="AR133" s="2"/>
      <c r="AU133" s="2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2:155" x14ac:dyDescent="0.25">
      <c r="B134" s="6"/>
      <c r="H134" s="2"/>
      <c r="I134" s="2"/>
      <c r="J134" s="2"/>
      <c r="K134" s="2"/>
      <c r="L134" s="2"/>
      <c r="M134" s="2"/>
      <c r="O134" s="2"/>
      <c r="P134" s="2"/>
      <c r="V134" s="6"/>
      <c r="X134" s="2"/>
      <c r="AA134" s="6"/>
      <c r="AD134" s="6"/>
      <c r="AE134" s="2"/>
      <c r="AJ134" s="2"/>
      <c r="AM134" s="2"/>
      <c r="AR134" s="2"/>
      <c r="AU134" s="2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2:155" x14ac:dyDescent="0.25">
      <c r="B135" s="6"/>
      <c r="H135" s="2"/>
      <c r="I135" s="2"/>
      <c r="J135" s="2"/>
      <c r="K135" s="2"/>
      <c r="L135" s="2"/>
      <c r="M135" s="2"/>
      <c r="O135" s="2"/>
      <c r="P135" s="2"/>
      <c r="V135" s="6"/>
      <c r="X135" s="2"/>
      <c r="AA135" s="6"/>
      <c r="AD135" s="6"/>
      <c r="AE135" s="2"/>
      <c r="AJ135" s="2"/>
      <c r="AM135" s="2"/>
      <c r="AR135" s="2"/>
      <c r="AU135" s="2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2:155" x14ac:dyDescent="0.25">
      <c r="B136" s="6"/>
      <c r="H136" s="2"/>
      <c r="I136" s="2"/>
      <c r="J136" s="2"/>
      <c r="K136" s="2"/>
      <c r="L136" s="2"/>
      <c r="M136" s="2"/>
      <c r="O136" s="2"/>
      <c r="P136" s="2"/>
      <c r="V136" s="6"/>
      <c r="X136" s="2"/>
      <c r="AA136" s="6"/>
      <c r="AD136" s="6"/>
      <c r="AE136" s="2"/>
      <c r="AJ136" s="2"/>
      <c r="AM136" s="2"/>
      <c r="AR136" s="2"/>
      <c r="AU136" s="2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2:155" x14ac:dyDescent="0.25">
      <c r="B137" s="6"/>
      <c r="H137" s="2"/>
      <c r="I137" s="2"/>
      <c r="J137" s="2"/>
      <c r="K137" s="2"/>
      <c r="L137" s="2"/>
      <c r="M137" s="2"/>
      <c r="O137" s="2"/>
      <c r="P137" s="2"/>
      <c r="V137" s="6"/>
      <c r="X137" s="2"/>
      <c r="AA137" s="6"/>
      <c r="AD137" s="6"/>
      <c r="AE137" s="2"/>
      <c r="AJ137" s="2"/>
      <c r="AM137" s="2"/>
      <c r="AR137" s="2"/>
      <c r="AU137" s="2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2:155" x14ac:dyDescent="0.25">
      <c r="B138" s="6"/>
      <c r="H138" s="2"/>
      <c r="I138" s="2"/>
      <c r="J138" s="2"/>
      <c r="K138" s="2"/>
      <c r="L138" s="2"/>
      <c r="M138" s="2"/>
      <c r="O138" s="2"/>
      <c r="P138" s="2"/>
      <c r="V138" s="6"/>
      <c r="X138" s="2"/>
      <c r="AA138" s="6"/>
      <c r="AD138" s="6"/>
      <c r="AE138" s="2"/>
      <c r="AJ138" s="2"/>
      <c r="AM138" s="2"/>
      <c r="AR138" s="2"/>
      <c r="AU138" s="2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2:155" x14ac:dyDescent="0.25">
      <c r="B139" s="6"/>
      <c r="H139" s="2"/>
      <c r="I139" s="2"/>
      <c r="J139" s="2"/>
      <c r="K139" s="2"/>
      <c r="L139" s="2"/>
      <c r="M139" s="2"/>
      <c r="O139" s="2"/>
      <c r="P139" s="2"/>
      <c r="V139" s="6"/>
      <c r="X139" s="2"/>
      <c r="AA139" s="6"/>
      <c r="AD139" s="6"/>
      <c r="AE139" s="2"/>
      <c r="AJ139" s="2"/>
      <c r="AM139" s="2"/>
      <c r="AR139" s="2"/>
      <c r="AU139" s="2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2025-03-24T09:30:15Z</dcterms:modified>
</cp:coreProperties>
</file>