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01E4872E-00DF-46D5-B217-873739AE6F03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4" i="12" l="1"/>
  <c r="O35" i="12"/>
  <c r="O37" i="12"/>
  <c r="O34" i="11"/>
  <c r="O35" i="11"/>
  <c r="O37" i="11"/>
  <c r="O37" i="1"/>
  <c r="I2" i="1" l="1"/>
  <c r="I2" i="11"/>
  <c r="I2" i="12"/>
  <c r="I2" i="10"/>
  <c r="O20" i="1" l="1"/>
  <c r="O20" i="11"/>
  <c r="O20" i="12"/>
  <c r="O20" i="10"/>
  <c r="O16" i="1"/>
  <c r="O17" i="1"/>
  <c r="O16" i="11"/>
  <c r="O17" i="11"/>
  <c r="O16" i="12"/>
  <c r="O17" i="12"/>
  <c r="O16" i="10"/>
  <c r="O17" i="10"/>
  <c r="O6" i="1"/>
  <c r="O6" i="11"/>
  <c r="O6" i="12"/>
  <c r="O6" i="10"/>
  <c r="O32" i="11" l="1"/>
  <c r="O33" i="11"/>
  <c r="O36" i="11" s="1"/>
  <c r="O38" i="11" s="1"/>
  <c r="O32" i="12"/>
  <c r="O33" i="12"/>
  <c r="O36" i="12" s="1"/>
  <c r="O38" i="12" s="1"/>
  <c r="O12" i="12"/>
  <c r="O12" i="11"/>
  <c r="O32" i="1"/>
  <c r="O12" i="1"/>
  <c r="O33" i="1"/>
  <c r="O32" i="10"/>
  <c r="O12" i="10"/>
  <c r="O33" i="10"/>
  <c r="N34" i="12"/>
  <c r="N35" i="12"/>
  <c r="N37" i="12"/>
  <c r="N34" i="11"/>
  <c r="N35" i="11"/>
  <c r="N37" i="11"/>
  <c r="N37" i="1"/>
  <c r="N20" i="1"/>
  <c r="N20" i="11"/>
  <c r="N20" i="12"/>
  <c r="N20" i="10"/>
  <c r="N16" i="1"/>
  <c r="N17" i="1"/>
  <c r="N16" i="11"/>
  <c r="N17" i="11"/>
  <c r="N16" i="12"/>
  <c r="N17" i="12"/>
  <c r="N16" i="10"/>
  <c r="N17" i="10"/>
  <c r="N6" i="1"/>
  <c r="N6" i="11"/>
  <c r="N6" i="12"/>
  <c r="N6" i="10"/>
  <c r="N32" i="11" l="1"/>
  <c r="O36" i="1"/>
  <c r="N12" i="10"/>
  <c r="O36" i="10"/>
  <c r="N32" i="12"/>
  <c r="N33" i="12"/>
  <c r="N36" i="12" s="1"/>
  <c r="N12" i="12"/>
  <c r="N33" i="11"/>
  <c r="N12" i="11"/>
  <c r="N32" i="1"/>
  <c r="N33" i="1"/>
  <c r="N12" i="1"/>
  <c r="N33" i="10"/>
  <c r="N32" i="10"/>
  <c r="D34" i="12"/>
  <c r="E34" i="12"/>
  <c r="F34" i="12"/>
  <c r="G34" i="12"/>
  <c r="H34" i="12"/>
  <c r="I34" i="12"/>
  <c r="J34" i="12"/>
  <c r="K34" i="12"/>
  <c r="L34" i="12"/>
  <c r="M34" i="12"/>
  <c r="D35" i="12"/>
  <c r="E35" i="12"/>
  <c r="F35" i="12"/>
  <c r="G35" i="12"/>
  <c r="H35" i="12"/>
  <c r="I35" i="12"/>
  <c r="J35" i="12"/>
  <c r="K35" i="12"/>
  <c r="L35" i="12"/>
  <c r="M35" i="12"/>
  <c r="D37" i="12"/>
  <c r="E37" i="12"/>
  <c r="F37" i="12"/>
  <c r="G37" i="12"/>
  <c r="H37" i="12"/>
  <c r="I37" i="12"/>
  <c r="J37" i="12"/>
  <c r="K37" i="12"/>
  <c r="L37" i="12"/>
  <c r="M37" i="12"/>
  <c r="D34" i="11"/>
  <c r="E34" i="11"/>
  <c r="F34" i="11"/>
  <c r="G34" i="11"/>
  <c r="H34" i="11"/>
  <c r="I34" i="11"/>
  <c r="J34" i="11"/>
  <c r="K34" i="11"/>
  <c r="L34" i="11"/>
  <c r="M34" i="11"/>
  <c r="D35" i="11"/>
  <c r="E35" i="11"/>
  <c r="F35" i="11"/>
  <c r="G35" i="11"/>
  <c r="H35" i="11"/>
  <c r="I35" i="11"/>
  <c r="J35" i="11"/>
  <c r="K35" i="11"/>
  <c r="L35" i="11"/>
  <c r="M35" i="11"/>
  <c r="D37" i="11"/>
  <c r="E37" i="11"/>
  <c r="F37" i="11"/>
  <c r="G37" i="11"/>
  <c r="H37" i="11"/>
  <c r="I37" i="11"/>
  <c r="J37" i="11"/>
  <c r="K37" i="11"/>
  <c r="L37" i="11"/>
  <c r="M37" i="11"/>
  <c r="D37" i="1"/>
  <c r="E37" i="1"/>
  <c r="F37" i="1"/>
  <c r="G37" i="1"/>
  <c r="H37" i="1"/>
  <c r="I37" i="1"/>
  <c r="J37" i="1"/>
  <c r="K37" i="1"/>
  <c r="L37" i="1"/>
  <c r="M37" i="1"/>
  <c r="M20" i="1"/>
  <c r="M20" i="11"/>
  <c r="M20" i="12"/>
  <c r="M20" i="10"/>
  <c r="M17" i="1"/>
  <c r="M17" i="11"/>
  <c r="M17" i="12"/>
  <c r="M17" i="10"/>
  <c r="M6" i="1"/>
  <c r="M6" i="11"/>
  <c r="M12" i="11" s="1"/>
  <c r="M6" i="12"/>
  <c r="M6" i="10"/>
  <c r="N36" i="11" l="1"/>
  <c r="N38" i="11" s="1"/>
  <c r="N36" i="1"/>
  <c r="O38" i="1"/>
  <c r="N36" i="10"/>
  <c r="O38" i="10"/>
  <c r="N38" i="12"/>
  <c r="M32" i="11"/>
  <c r="M32" i="1"/>
  <c r="M32" i="10"/>
  <c r="M33" i="12"/>
  <c r="M32" i="12"/>
  <c r="M12" i="12"/>
  <c r="M33" i="11"/>
  <c r="M33" i="1"/>
  <c r="M12" i="1"/>
  <c r="M33" i="10"/>
  <c r="M12" i="10"/>
  <c r="M16" i="1"/>
  <c r="M16" i="11"/>
  <c r="M16" i="12"/>
  <c r="M16" i="10"/>
  <c r="M36" i="12" l="1"/>
  <c r="M36" i="11"/>
  <c r="M38" i="11" s="1"/>
  <c r="M36" i="1"/>
  <c r="N38" i="1"/>
  <c r="N38" i="10"/>
  <c r="M36" i="10"/>
  <c r="L6" i="12"/>
  <c r="M38" i="12" l="1"/>
  <c r="M38" i="1"/>
  <c r="M38" i="10"/>
  <c r="C16" i="10"/>
  <c r="D16" i="10"/>
  <c r="E16" i="10"/>
  <c r="F16" i="10"/>
  <c r="G16" i="10"/>
  <c r="H16" i="10"/>
  <c r="I16" i="10"/>
  <c r="J16" i="10"/>
  <c r="K16" i="10"/>
  <c r="L16" i="10"/>
  <c r="C17" i="10"/>
  <c r="D17" i="10"/>
  <c r="E17" i="10"/>
  <c r="F17" i="10"/>
  <c r="G17" i="10"/>
  <c r="H17" i="10"/>
  <c r="I17" i="10"/>
  <c r="J17" i="10"/>
  <c r="K17" i="10"/>
  <c r="L17" i="10"/>
  <c r="L20" i="1"/>
  <c r="L20" i="11"/>
  <c r="L20" i="12"/>
  <c r="L20" i="10"/>
  <c r="L16" i="1"/>
  <c r="L17" i="1"/>
  <c r="L16" i="11"/>
  <c r="L17" i="11"/>
  <c r="L16" i="12"/>
  <c r="L17" i="12"/>
  <c r="L6" i="1"/>
  <c r="L6" i="11"/>
  <c r="L6" i="10"/>
  <c r="L32" i="12" l="1"/>
  <c r="L12" i="11"/>
  <c r="L33" i="12"/>
  <c r="L12" i="12"/>
  <c r="L32" i="11"/>
  <c r="L33" i="11"/>
  <c r="L32" i="1"/>
  <c r="L12" i="1"/>
  <c r="L33" i="1"/>
  <c r="L32" i="10"/>
  <c r="L12" i="10"/>
  <c r="L33" i="10"/>
  <c r="L36" i="12" l="1"/>
  <c r="L38" i="12" s="1"/>
  <c r="L36" i="11"/>
  <c r="L38" i="11" s="1"/>
  <c r="L36" i="1"/>
  <c r="L36" i="10"/>
  <c r="L38" i="1" l="1"/>
  <c r="L38" i="10"/>
  <c r="J20" i="1"/>
  <c r="K20" i="1"/>
  <c r="J20" i="11"/>
  <c r="K20" i="11"/>
  <c r="J20" i="12"/>
  <c r="K20" i="12"/>
  <c r="J20" i="10"/>
  <c r="K20" i="10"/>
  <c r="J17" i="1"/>
  <c r="K17" i="1"/>
  <c r="J17" i="11"/>
  <c r="K17" i="11"/>
  <c r="J17" i="12"/>
  <c r="K17" i="12"/>
  <c r="J16" i="1"/>
  <c r="K16" i="1"/>
  <c r="J16" i="11"/>
  <c r="K16" i="11"/>
  <c r="J16" i="12"/>
  <c r="K16" i="12"/>
  <c r="J6" i="1"/>
  <c r="K6" i="1"/>
  <c r="J6" i="11"/>
  <c r="K6" i="11"/>
  <c r="K12" i="11" s="1"/>
  <c r="J6" i="12"/>
  <c r="K6" i="12"/>
  <c r="J6" i="10"/>
  <c r="K6" i="10"/>
  <c r="K32" i="12" l="1"/>
  <c r="K33" i="12"/>
  <c r="K36" i="12" s="1"/>
  <c r="K38" i="12" s="1"/>
  <c r="J32" i="12"/>
  <c r="J33" i="12"/>
  <c r="J36" i="12" s="1"/>
  <c r="J38" i="12" s="1"/>
  <c r="K33" i="1"/>
  <c r="K12" i="12"/>
  <c r="K32" i="11"/>
  <c r="J12" i="12"/>
  <c r="K33" i="11"/>
  <c r="K36" i="11" s="1"/>
  <c r="K38" i="11" s="1"/>
  <c r="K32" i="1"/>
  <c r="K12" i="1"/>
  <c r="K32" i="10"/>
  <c r="K12" i="10"/>
  <c r="K33" i="10"/>
  <c r="J32" i="11"/>
  <c r="J33" i="11"/>
  <c r="J36" i="11" s="1"/>
  <c r="J38" i="11" s="1"/>
  <c r="J12" i="11"/>
  <c r="J32" i="1"/>
  <c r="J12" i="1"/>
  <c r="J33" i="1"/>
  <c r="J32" i="10"/>
  <c r="J33" i="10"/>
  <c r="J12" i="10"/>
  <c r="K36" i="1" l="1"/>
  <c r="K36" i="10"/>
  <c r="J36" i="1"/>
  <c r="J36" i="10"/>
  <c r="K38" i="1" l="1"/>
  <c r="K38" i="10"/>
  <c r="J38" i="1"/>
  <c r="J38" i="10"/>
  <c r="H20" i="1"/>
  <c r="I20" i="1"/>
  <c r="H20" i="11"/>
  <c r="I20" i="11"/>
  <c r="H20" i="12"/>
  <c r="I20" i="12"/>
  <c r="H20" i="10"/>
  <c r="I20" i="10"/>
  <c r="I16" i="1"/>
  <c r="I17" i="1"/>
  <c r="I16" i="11"/>
  <c r="I17" i="11"/>
  <c r="I16" i="12"/>
  <c r="I17" i="12"/>
  <c r="I6" i="1"/>
  <c r="I6" i="11"/>
  <c r="I6" i="12"/>
  <c r="I6" i="10"/>
  <c r="I32" i="12" l="1"/>
  <c r="I33" i="12"/>
  <c r="I36" i="12" s="1"/>
  <c r="I38" i="12" s="1"/>
  <c r="I12" i="12"/>
  <c r="I32" i="11"/>
  <c r="I12" i="1"/>
  <c r="I33" i="1"/>
  <c r="I32" i="10"/>
  <c r="I12" i="10"/>
  <c r="I33" i="11"/>
  <c r="I36" i="11" s="1"/>
  <c r="I38" i="11" s="1"/>
  <c r="I12" i="11"/>
  <c r="I32" i="1"/>
  <c r="I33" i="10"/>
  <c r="G20" i="12"/>
  <c r="G20" i="11"/>
  <c r="G20" i="1"/>
  <c r="G20" i="10"/>
  <c r="I36" i="1" l="1"/>
  <c r="I36" i="10"/>
  <c r="G17" i="1"/>
  <c r="H17" i="1"/>
  <c r="G17" i="11"/>
  <c r="H17" i="11"/>
  <c r="G17" i="12"/>
  <c r="G32" i="12" s="1"/>
  <c r="H17" i="12"/>
  <c r="H32" i="12" s="1"/>
  <c r="G16" i="1"/>
  <c r="H16" i="1"/>
  <c r="G16" i="11"/>
  <c r="H16" i="11"/>
  <c r="G16" i="12"/>
  <c r="H16" i="12"/>
  <c r="G6" i="1"/>
  <c r="H6" i="1"/>
  <c r="G6" i="11"/>
  <c r="H6" i="11"/>
  <c r="G6" i="12"/>
  <c r="H6" i="12"/>
  <c r="G6" i="10"/>
  <c r="H6" i="10"/>
  <c r="G33" i="12" l="1"/>
  <c r="G36" i="12" s="1"/>
  <c r="G38" i="12" s="1"/>
  <c r="H33" i="12"/>
  <c r="H36" i="12" s="1"/>
  <c r="H38" i="12" s="1"/>
  <c r="H32" i="11"/>
  <c r="G32" i="11"/>
  <c r="H12" i="11"/>
  <c r="H32" i="1"/>
  <c r="G32" i="1"/>
  <c r="I38" i="1"/>
  <c r="I38" i="10"/>
  <c r="H32" i="10"/>
  <c r="G32" i="10"/>
  <c r="H12" i="12"/>
  <c r="H33" i="11"/>
  <c r="H36" i="11" s="1"/>
  <c r="H38" i="11" s="1"/>
  <c r="H33" i="1"/>
  <c r="H12" i="1"/>
  <c r="H33" i="10"/>
  <c r="H12" i="10"/>
  <c r="G12" i="10"/>
  <c r="G12" i="12"/>
  <c r="G33" i="1"/>
  <c r="G33" i="11"/>
  <c r="G36" i="11" s="1"/>
  <c r="G38" i="11" s="1"/>
  <c r="G12" i="11"/>
  <c r="G12" i="1"/>
  <c r="G33" i="10"/>
  <c r="C34" i="11"/>
  <c r="C34" i="12"/>
  <c r="C37" i="12"/>
  <c r="C37" i="11"/>
  <c r="H36" i="1" l="1"/>
  <c r="G36" i="1"/>
  <c r="G36" i="10"/>
  <c r="H36" i="10"/>
  <c r="C35" i="12"/>
  <c r="C35" i="11"/>
  <c r="G38" i="1" l="1"/>
  <c r="H38" i="10"/>
  <c r="G38" i="10"/>
  <c r="H38" i="1"/>
  <c r="C37" i="1"/>
  <c r="F20" i="12" l="1"/>
  <c r="E20" i="12"/>
  <c r="D20" i="12"/>
  <c r="C20" i="12"/>
  <c r="F17" i="12"/>
  <c r="E17" i="12"/>
  <c r="E32" i="12" s="1"/>
  <c r="D17" i="12"/>
  <c r="D32" i="12" s="1"/>
  <c r="C17" i="12"/>
  <c r="F16" i="12"/>
  <c r="E16" i="12"/>
  <c r="D16" i="12"/>
  <c r="C16" i="12"/>
  <c r="F6" i="12"/>
  <c r="E6" i="12"/>
  <c r="D6" i="12"/>
  <c r="C6" i="12"/>
  <c r="F20" i="11"/>
  <c r="E20" i="11"/>
  <c r="D20" i="11"/>
  <c r="C20" i="11"/>
  <c r="F17" i="11"/>
  <c r="E17" i="11"/>
  <c r="D17" i="11"/>
  <c r="C17" i="11"/>
  <c r="F16" i="11"/>
  <c r="E16" i="11"/>
  <c r="D16" i="11"/>
  <c r="C16" i="11"/>
  <c r="F6" i="11"/>
  <c r="E6" i="11"/>
  <c r="D6" i="11"/>
  <c r="C6" i="11"/>
  <c r="F20" i="1"/>
  <c r="E20" i="1"/>
  <c r="D20" i="1"/>
  <c r="C20" i="1"/>
  <c r="F17" i="1"/>
  <c r="E17" i="1"/>
  <c r="D17" i="1"/>
  <c r="C17" i="1"/>
  <c r="F16" i="1"/>
  <c r="E16" i="1"/>
  <c r="D16" i="1"/>
  <c r="C16" i="1"/>
  <c r="F6" i="1"/>
  <c r="E6" i="1"/>
  <c r="D6" i="1"/>
  <c r="C6" i="1"/>
  <c r="F20" i="10"/>
  <c r="F6" i="10"/>
  <c r="E20" i="10"/>
  <c r="D20" i="10"/>
  <c r="C20" i="10"/>
  <c r="E6" i="10"/>
  <c r="D6" i="10"/>
  <c r="C6" i="10"/>
  <c r="F33" i="12" l="1"/>
  <c r="F36" i="12" s="1"/>
  <c r="F38" i="12" s="1"/>
  <c r="F32" i="12"/>
  <c r="D33" i="12"/>
  <c r="D36" i="12" s="1"/>
  <c r="D38" i="12" s="1"/>
  <c r="E33" i="12"/>
  <c r="E36" i="12" s="1"/>
  <c r="E38" i="12" s="1"/>
  <c r="E33" i="1"/>
  <c r="E32" i="1"/>
  <c r="E12" i="11"/>
  <c r="E32" i="11"/>
  <c r="E12" i="12"/>
  <c r="F32" i="11"/>
  <c r="D33" i="1"/>
  <c r="F33" i="1"/>
  <c r="F32" i="1"/>
  <c r="F33" i="11"/>
  <c r="F36" i="11" s="1"/>
  <c r="F38" i="11" s="1"/>
  <c r="F32" i="10"/>
  <c r="F33" i="10"/>
  <c r="C12" i="10"/>
  <c r="D33" i="10"/>
  <c r="C33" i="1"/>
  <c r="C32" i="1"/>
  <c r="C33" i="11"/>
  <c r="C32" i="11"/>
  <c r="C33" i="12"/>
  <c r="C32" i="12"/>
  <c r="D32" i="1"/>
  <c r="D33" i="11"/>
  <c r="D36" i="11" s="1"/>
  <c r="D38" i="11" s="1"/>
  <c r="D32" i="11"/>
  <c r="F12" i="10"/>
  <c r="C12" i="12"/>
  <c r="D12" i="12"/>
  <c r="F12" i="12"/>
  <c r="C12" i="11"/>
  <c r="D12" i="11"/>
  <c r="E33" i="11"/>
  <c r="E36" i="11" s="1"/>
  <c r="E38" i="11" s="1"/>
  <c r="F12" i="11"/>
  <c r="D12" i="1"/>
  <c r="C12" i="1"/>
  <c r="E12" i="1"/>
  <c r="F12" i="1"/>
  <c r="D12" i="10"/>
  <c r="C33" i="10"/>
  <c r="D32" i="10"/>
  <c r="E32" i="10"/>
  <c r="E33" i="10"/>
  <c r="C32" i="10"/>
  <c r="E12" i="10"/>
  <c r="C36" i="11" l="1"/>
  <c r="F36" i="1"/>
  <c r="C36" i="1"/>
  <c r="D36" i="1"/>
  <c r="E36" i="1"/>
  <c r="D36" i="10"/>
  <c r="E36" i="10"/>
  <c r="C36" i="10"/>
  <c r="F36" i="10"/>
  <c r="C36" i="12"/>
  <c r="C38" i="1" l="1"/>
  <c r="C38" i="12"/>
  <c r="F38" i="1"/>
  <c r="E38" i="1"/>
  <c r="D38" i="1"/>
  <c r="C38" i="11"/>
  <c r="C38" i="10"/>
  <c r="D38" i="10"/>
  <c r="F38" i="10"/>
  <c r="E38" i="10"/>
</calcChain>
</file>

<file path=xl/sharedStrings.xml><?xml version="1.0" encoding="utf-8"?>
<sst xmlns="http://schemas.openxmlformats.org/spreadsheetml/2006/main" count="280" uniqueCount="76">
  <si>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</si>
  <si>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</si>
  <si>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</si>
  <si>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</si>
  <si>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</si>
  <si>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</si>
  <si>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</si>
  <si>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</si>
  <si>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</si>
  <si>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</si>
  <si>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</si>
  <si>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</si>
  <si>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</si>
  <si>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</si>
  <si>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</si>
  <si>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</si>
  <si>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</si>
  <si>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</si>
  <si>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</si>
  <si>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</si>
  <si>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</si>
  <si>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</si>
  <si>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</si>
  <si>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</si>
  <si>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</si>
  <si>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</si>
  <si>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</si>
  <si>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</si>
  <si>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</si>
  <si>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</si>
  <si>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</si>
  <si>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</si>
  <si>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</si>
  <si>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</si>
  <si>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</si>
  <si>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</si>
  <si>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</si>
  <si>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</si>
  <si>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</si>
  <si>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</si>
  <si>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</si>
  <si>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</si>
  <si>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</si>
  <si>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</si>
  <si>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</si>
  <si>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</si>
  <si>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</si>
  <si>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</si>
  <si>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</si>
  <si>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</si>
  <si>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</si>
  <si>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</si>
  <si>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</si>
  <si>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</si>
  <si>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</si>
  <si>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</si>
  <si>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</si>
  <si>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</si>
  <si>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</si>
  <si>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</si>
  <si>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</si>
  <si>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</si>
  <si>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</si>
  <si>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</si>
  <si>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</si>
  <si>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Tripura</t>
  </si>
  <si>
    <t>Services incidental to transport*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</si>
  <si>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</si>
  <si>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</si>
  <si>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</si>
  <si>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</si>
  <si>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</si>
  <si>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</si>
  <si>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</si>
  <si>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</si>
  <si>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 *includes 7.2,7.3 &amp; 7.4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</si>
</sst>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2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2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2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42">
    <xf numFmtId="0" fontId="0" fillId="0" borderId="0" xfId="0"/>
    <xf numFmtId="1" fontId="7" fillId="0" borderId="1" xfId="0" applyNumberFormat="1" applyFont="1" applyBorder="1"/>
    <xf numFmtId="0" fontId="7" fillId="0" borderId="0" xfId="0" applyFont="1" applyProtection="1">
      <protection locked="0"/>
    </xf>
    <xf numFmtId="0" fontId="7" fillId="0" borderId="1" xfId="0" applyFont="1" applyBorder="1" applyProtection="1">
      <protection locked="0"/>
    </xf>
    <xf numFmtId="1" fontId="7" fillId="0" borderId="1" xfId="0" applyNumberFormat="1" applyFont="1" applyBorder="1" applyProtection="1">
      <protection locked="0"/>
    </xf>
    <xf numFmtId="0" fontId="7" fillId="0" borderId="1" xfId="0" applyFont="1" applyBorder="1" applyAlignment="1" applyProtection="1">
      <alignment vertical="center" wrapText="1"/>
      <protection locked="0"/>
    </xf>
    <xf numFmtId="0" fontId="7" fillId="0" borderId="0" xfId="0" applyFont="1"/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7" fillId="0" borderId="0" xfId="0" quotePrefix="1" applyFont="1" applyProtection="1">
      <protection locked="0"/>
    </xf>
    <xf numFmtId="0" fontId="1" fillId="0" borderId="0" xfId="0" applyFont="1" applyAlignment="1">
      <alignment horizontal="left" vertical="center"/>
    </xf>
    <xf numFmtId="49" fontId="11" fillId="0" borderId="1" xfId="0" applyNumberFormat="1" applyFont="1" applyBorder="1" applyAlignment="1" applyProtection="1">
      <alignment vertical="center" wrapText="1"/>
      <protection locked="0"/>
    </xf>
    <xf numFmtId="0" fontId="11" fillId="0" borderId="1" xfId="0" applyFont="1" applyBorder="1" applyAlignment="1" applyProtection="1">
      <alignment vertical="center" wrapText="1"/>
      <protection locked="0"/>
    </xf>
    <xf numFmtId="49" fontId="12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49" fontId="12" fillId="0" borderId="1" xfId="0" applyNumberFormat="1" applyFont="1" applyBorder="1" applyAlignment="1" applyProtection="1">
      <alignment horizontal="right" vertical="center" wrapText="1"/>
      <protection locked="0"/>
    </xf>
    <xf numFmtId="0" fontId="7" fillId="0" borderId="1" xfId="0" applyFont="1" applyBorder="1" applyAlignment="1" applyProtection="1">
      <alignment horizontal="left" vertical="center" wrapText="1"/>
      <protection locked="0"/>
    </xf>
    <xf numFmtId="49" fontId="12" fillId="0" borderId="1" xfId="0" applyNumberFormat="1" applyFont="1" applyBorder="1" applyAlignment="1" applyProtection="1">
      <alignment vertical="center" wrapText="1"/>
      <protection locked="0"/>
    </xf>
    <xf numFmtId="49" fontId="12" fillId="0" borderId="1" xfId="0" quotePrefix="1" applyNumberFormat="1" applyFont="1" applyBorder="1" applyAlignment="1">
      <alignment vertical="center" wrapText="1"/>
    </xf>
    <xf numFmtId="0" fontId="7" fillId="0" borderId="1" xfId="0" applyFont="1" applyBorder="1"/>
    <xf numFmtId="0" fontId="16" fillId="0" borderId="0" xfId="0" applyFont="1" applyProtection="1">
      <protection locked="0"/>
    </xf>
    <xf numFmtId="0" fontId="7" fillId="0" borderId="3" xfId="0" applyFont="1" applyBorder="1"/>
    <xf numFmtId="0" fontId="7" fillId="3" borderId="0" xfId="0" applyFont="1" applyFill="1" applyProtection="1">
      <protection locked="0"/>
    </xf>
    <xf numFmtId="49" fontId="12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center" wrapText="1"/>
    </xf>
    <xf numFmtId="1" fontId="7" fillId="3" borderId="1" xfId="0" applyNumberFormat="1" applyFont="1" applyFill="1" applyBorder="1"/>
    <xf numFmtId="1" fontId="7" fillId="3" borderId="0" xfId="0" applyNumberFormat="1" applyFont="1" applyFill="1"/>
    <xf numFmtId="0" fontId="7" fillId="3" borderId="0" xfId="0" applyFont="1" applyFill="1"/>
    <xf numFmtId="49" fontId="12" fillId="3" borderId="1" xfId="0" applyNumberFormat="1" applyFont="1" applyFill="1" applyBorder="1" applyAlignment="1" applyProtection="1">
      <alignment vertical="center" wrapText="1"/>
      <protection locked="0"/>
    </xf>
    <xf numFmtId="0" fontId="15" fillId="3" borderId="1" xfId="0" applyFont="1" applyFill="1" applyBorder="1" applyAlignment="1" applyProtection="1">
      <alignment horizontal="left" vertical="center" wrapText="1"/>
      <protection locked="0"/>
    </xf>
    <xf numFmtId="1" fontId="7" fillId="3" borderId="1" xfId="0" applyNumberFormat="1" applyFont="1" applyFill="1" applyBorder="1" applyProtection="1">
      <protection locked="0"/>
    </xf>
    <xf numFmtId="1" fontId="7" fillId="3" borderId="0" xfId="0" applyNumberFormat="1" applyFont="1" applyFill="1" applyProtection="1">
      <protection locked="0"/>
    </xf>
    <xf numFmtId="49" fontId="14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top" wrapText="1"/>
    </xf>
    <xf numFmtId="0" fontId="10" fillId="3" borderId="1" xfId="0" applyFont="1" applyFill="1" applyBorder="1" applyAlignment="1">
      <alignment horizontal="left" vertical="center" wrapText="1"/>
    </xf>
    <xf numFmtId="49" fontId="12" fillId="3" borderId="1" xfId="0" quotePrefix="1" applyNumberFormat="1" applyFont="1" applyFill="1" applyBorder="1" applyAlignment="1">
      <alignment vertical="center" wrapText="1"/>
    </xf>
    <xf numFmtId="0" fontId="7" fillId="3" borderId="1" xfId="0" applyFont="1" applyFill="1" applyBorder="1" applyAlignment="1" applyProtection="1">
      <alignment vertical="center" wrapText="1"/>
      <protection locked="0"/>
    </xf>
    <xf numFmtId="1" fontId="7" fillId="4" borderId="0" xfId="0" applyNumberFormat="1" applyFont="1" applyFill="1"/>
    <xf numFmtId="1" fontId="7" fillId="4" borderId="0" xfId="0" applyNumberFormat="1" applyFont="1" applyFill="1" applyProtection="1">
      <protection locked="0"/>
    </xf>
    <xf numFmtId="0" fontId="7" fillId="4" borderId="0" xfId="0" applyFont="1" applyFill="1" applyProtection="1">
      <protection locked="0"/>
    </xf>
    <xf numFmtId="0" fontId="7" fillId="4" borderId="0" xfId="0" applyFont="1" applyFill="1"/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09"/>
  <sheetViews>
    <sheetView zoomScale="95" zoomScaleNormal="95" zoomScaleSheetLayoutView="100" workbookViewId="0">
      <pane xSplit="2" ySplit="5" topLeftCell="C27" activePane="bottomRight" state="frozen"/>
      <selection activeCell="C6" sqref="C6:O38"/>
      <selection pane="topRight" activeCell="C6" sqref="C6:O38"/>
      <selection pane="bottomLeft" activeCell="C6" sqref="C6:O38"/>
      <selection pane="bottomRight" activeCell="A39" sqref="A39"/>
    </sheetView>
  </sheetViews>
  <sheetFormatPr defaultColWidth="8.85546875" defaultRowHeight="15" x14ac:dyDescent="0.25"/>
  <cols>
    <col min="1" max="1" width="11" style="2" customWidth="1"/>
    <col min="2" max="2" width="44" style="2" customWidth="1"/>
    <col min="3" max="8" width="10.7109375" style="2" customWidth="1"/>
    <col min="9" max="16" width="11.85546875" style="6" customWidth="1"/>
    <col min="17" max="18" width="12.140625" style="2" customWidth="1"/>
    <col min="19" max="19" width="12.140625" style="6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6" customWidth="1"/>
    <col min="33" max="34" width="9.140625" style="2" customWidth="1"/>
    <col min="35" max="35" width="10.28515625" style="6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6" customWidth="1"/>
    <col min="41" max="41" width="10.42578125" style="2" customWidth="1"/>
    <col min="42" max="42" width="10" style="2" customWidth="1"/>
    <col min="43" max="43" width="11.5703125" style="6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6" customWidth="1"/>
    <col min="49" max="49" width="9.140625" style="2" customWidth="1"/>
    <col min="50" max="50" width="10.85546875" style="2" customWidth="1"/>
    <col min="51" max="51" width="10.85546875" style="6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6" customWidth="1"/>
    <col min="142" max="146" width="9.140625" style="6" hidden="1" customWidth="1"/>
    <col min="147" max="147" width="9.140625" style="6" customWidth="1"/>
    <col min="148" max="152" width="9.140625" style="6" hidden="1" customWidth="1"/>
    <col min="153" max="153" width="9.140625" style="6" customWidth="1"/>
    <col min="154" max="158" width="9.140625" style="6" hidden="1" customWidth="1"/>
    <col min="159" max="159" width="9.140625" style="6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ht="26.25" x14ac:dyDescent="0.4">
      <c r="A1" s="2" t="s">
        <v>52</v>
      </c>
      <c r="B1" s="21" t="s">
        <v>65</v>
      </c>
      <c r="AX1" s="7"/>
    </row>
    <row r="2" spans="1:192" ht="15.75" x14ac:dyDescent="0.25">
      <c r="A2" s="11" t="s">
        <v>47</v>
      </c>
      <c r="I2" s="6" t="str">
        <f>[1]GSVA_cur!$I$3</f>
        <v>As on 17.03.2025</v>
      </c>
    </row>
    <row r="3" spans="1:192" ht="15.75" x14ac:dyDescent="0.25">
      <c r="A3" s="11"/>
    </row>
    <row r="4" spans="1:192" ht="15.75" x14ac:dyDescent="0.25">
      <c r="A4" s="11"/>
      <c r="E4" s="10"/>
      <c r="F4" s="10" t="s">
        <v>56</v>
      </c>
      <c r="G4" s="10"/>
      <c r="H4" s="10"/>
      <c r="P4" s="2"/>
      <c r="S4" s="2"/>
      <c r="T4" s="6"/>
      <c r="W4" s="6"/>
      <c r="AF4" s="2"/>
      <c r="AI4" s="2"/>
      <c r="AN4" s="2"/>
      <c r="AQ4" s="2"/>
      <c r="AV4" s="2"/>
      <c r="AY4" s="2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2" ht="15.75" x14ac:dyDescent="0.25">
      <c r="A5" s="12" t="s">
        <v>0</v>
      </c>
      <c r="B5" s="13" t="s">
        <v>1</v>
      </c>
      <c r="C5" s="3" t="s">
        <v>20</v>
      </c>
      <c r="D5" s="3" t="s">
        <v>21</v>
      </c>
      <c r="E5" s="3" t="s">
        <v>22</v>
      </c>
      <c r="F5" s="3" t="s">
        <v>55</v>
      </c>
      <c r="G5" s="3" t="s">
        <v>64</v>
      </c>
      <c r="H5" s="3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2" t="s">
        <v>72</v>
      </c>
      <c r="N5" s="22" t="s">
        <v>73</v>
      </c>
      <c r="O5" s="22" t="s">
        <v>74</v>
      </c>
      <c r="P5" s="2"/>
      <c r="S5" s="2"/>
      <c r="T5" s="6"/>
      <c r="W5" s="6"/>
      <c r="AF5" s="2"/>
      <c r="AI5" s="2"/>
      <c r="AN5" s="2"/>
      <c r="AQ5" s="2"/>
      <c r="AV5" s="2"/>
      <c r="AY5" s="2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28" customFormat="1" ht="15.75" x14ac:dyDescent="0.25">
      <c r="A6" s="24" t="s">
        <v>25</v>
      </c>
      <c r="B6" s="25" t="s">
        <v>2</v>
      </c>
      <c r="C6" s="26">
        <f>SUM(C7:C10)</f>
        <v>511201</v>
      </c>
      <c r="D6" s="26">
        <f t="shared" ref="D6:E6" si="0">SUM(D7:D10)</f>
        <v>567087</v>
      </c>
      <c r="E6" s="26">
        <f t="shared" si="0"/>
        <v>702979</v>
      </c>
      <c r="F6" s="26">
        <f t="shared" ref="F6:O6" si="1">SUM(F7:F10)</f>
        <v>831809</v>
      </c>
      <c r="G6" s="26">
        <f t="shared" si="1"/>
        <v>1134780</v>
      </c>
      <c r="H6" s="26">
        <f t="shared" si="1"/>
        <v>1234078</v>
      </c>
      <c r="I6" s="26">
        <f t="shared" si="1"/>
        <v>1312985</v>
      </c>
      <c r="J6" s="26">
        <f t="shared" si="1"/>
        <v>1536514</v>
      </c>
      <c r="K6" s="26">
        <f t="shared" si="1"/>
        <v>1773315</v>
      </c>
      <c r="L6" s="26">
        <f t="shared" si="1"/>
        <v>2011645</v>
      </c>
      <c r="M6" s="26">
        <f t="shared" si="1"/>
        <v>2366901</v>
      </c>
      <c r="N6" s="26">
        <f t="shared" si="1"/>
        <v>2653706</v>
      </c>
      <c r="O6" s="26">
        <f t="shared" si="1"/>
        <v>2988662</v>
      </c>
      <c r="P6" s="7"/>
      <c r="Q6" s="8"/>
      <c r="R6" s="8"/>
      <c r="S6" s="7"/>
      <c r="T6" s="7"/>
      <c r="U6" s="8"/>
      <c r="V6" s="8"/>
      <c r="W6" s="7"/>
      <c r="X6" s="7"/>
      <c r="Y6" s="8"/>
      <c r="Z6" s="8"/>
      <c r="AA6" s="7"/>
      <c r="AB6" s="7"/>
      <c r="AC6" s="8"/>
      <c r="AD6" s="8"/>
      <c r="AE6" s="7"/>
      <c r="AF6" s="7"/>
      <c r="AG6" s="8"/>
      <c r="AH6" s="8"/>
      <c r="AI6" s="7"/>
      <c r="AJ6" s="7"/>
      <c r="AK6" s="8"/>
      <c r="AL6" s="8"/>
      <c r="AM6" s="38"/>
      <c r="AN6" s="38"/>
      <c r="AO6" s="38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C6" s="27"/>
      <c r="GD6" s="27"/>
      <c r="GE6" s="27"/>
      <c r="GF6" s="27"/>
      <c r="GJ6" s="23"/>
    </row>
    <row r="7" spans="1:192" ht="15.75" x14ac:dyDescent="0.25">
      <c r="A7" s="16">
        <v>1.1000000000000001</v>
      </c>
      <c r="B7" s="17" t="s">
        <v>58</v>
      </c>
      <c r="C7" s="4">
        <v>318959</v>
      </c>
      <c r="D7" s="4">
        <v>339064</v>
      </c>
      <c r="E7" s="4">
        <v>375086</v>
      </c>
      <c r="F7" s="4">
        <v>461208</v>
      </c>
      <c r="G7" s="4">
        <v>622218</v>
      </c>
      <c r="H7" s="4">
        <v>738728</v>
      </c>
      <c r="I7" s="1">
        <v>745449</v>
      </c>
      <c r="J7" s="1">
        <v>932024</v>
      </c>
      <c r="K7" s="1">
        <v>1036205</v>
      </c>
      <c r="L7" s="1">
        <v>1181195</v>
      </c>
      <c r="M7" s="1">
        <v>1425603</v>
      </c>
      <c r="N7" s="1">
        <v>1615679</v>
      </c>
      <c r="O7" s="1">
        <v>1831145</v>
      </c>
      <c r="P7" s="7"/>
      <c r="Q7" s="8"/>
      <c r="R7" s="8"/>
      <c r="S7" s="7"/>
      <c r="T7" s="7"/>
      <c r="U7" s="8"/>
      <c r="V7" s="8"/>
      <c r="W7" s="7"/>
      <c r="X7" s="7"/>
      <c r="Y7" s="8"/>
      <c r="Z7" s="8"/>
      <c r="AA7" s="7"/>
      <c r="AB7" s="7"/>
      <c r="AC7" s="8"/>
      <c r="AD7" s="8"/>
      <c r="AE7" s="7"/>
      <c r="AF7" s="7"/>
      <c r="AG7" s="8"/>
      <c r="AH7" s="8"/>
      <c r="AI7" s="7"/>
      <c r="AJ7" s="7"/>
      <c r="AK7" s="8"/>
      <c r="AL7" s="8"/>
      <c r="AM7" s="39"/>
      <c r="AN7" s="39"/>
      <c r="AO7" s="39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6"/>
      <c r="GH7" s="6"/>
      <c r="GI7" s="6"/>
    </row>
    <row r="8" spans="1:192" ht="15.75" x14ac:dyDescent="0.25">
      <c r="A8" s="16">
        <v>1.2</v>
      </c>
      <c r="B8" s="17" t="s">
        <v>59</v>
      </c>
      <c r="C8" s="4">
        <v>33664</v>
      </c>
      <c r="D8" s="4">
        <v>42223</v>
      </c>
      <c r="E8" s="4">
        <v>70541</v>
      </c>
      <c r="F8" s="4">
        <v>73292</v>
      </c>
      <c r="G8" s="4">
        <v>92760</v>
      </c>
      <c r="H8" s="4">
        <v>128974</v>
      </c>
      <c r="I8" s="1">
        <v>169187</v>
      </c>
      <c r="J8" s="1">
        <v>169610</v>
      </c>
      <c r="K8" s="1">
        <v>203171</v>
      </c>
      <c r="L8" s="1">
        <v>240423</v>
      </c>
      <c r="M8" s="1">
        <v>254976</v>
      </c>
      <c r="N8" s="1">
        <v>296128</v>
      </c>
      <c r="O8" s="1">
        <v>370048</v>
      </c>
      <c r="P8" s="7"/>
      <c r="Q8" s="8"/>
      <c r="R8" s="8"/>
      <c r="S8" s="7"/>
      <c r="T8" s="7"/>
      <c r="U8" s="8"/>
      <c r="V8" s="8"/>
      <c r="W8" s="7"/>
      <c r="X8" s="7"/>
      <c r="Y8" s="8"/>
      <c r="Z8" s="8"/>
      <c r="AA8" s="7"/>
      <c r="AB8" s="7"/>
      <c r="AC8" s="8"/>
      <c r="AD8" s="8"/>
      <c r="AE8" s="7"/>
      <c r="AF8" s="7"/>
      <c r="AG8" s="8"/>
      <c r="AH8" s="8"/>
      <c r="AI8" s="7"/>
      <c r="AJ8" s="7"/>
      <c r="AK8" s="8"/>
      <c r="AL8" s="8"/>
      <c r="AM8" s="39"/>
      <c r="AN8" s="39"/>
      <c r="AO8" s="39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6"/>
      <c r="GH8" s="6"/>
      <c r="GI8" s="6"/>
    </row>
    <row r="9" spans="1:192" ht="15.75" x14ac:dyDescent="0.25">
      <c r="A9" s="16">
        <v>1.3</v>
      </c>
      <c r="B9" s="17" t="s">
        <v>60</v>
      </c>
      <c r="C9" s="4">
        <v>109763</v>
      </c>
      <c r="D9" s="4">
        <v>119262</v>
      </c>
      <c r="E9" s="4">
        <v>133116</v>
      </c>
      <c r="F9" s="4">
        <v>147358</v>
      </c>
      <c r="G9" s="4">
        <v>245404</v>
      </c>
      <c r="H9" s="4">
        <v>180045</v>
      </c>
      <c r="I9" s="1">
        <v>213400</v>
      </c>
      <c r="J9" s="1">
        <v>239239</v>
      </c>
      <c r="K9" s="1">
        <v>327297</v>
      </c>
      <c r="L9" s="1">
        <v>348673</v>
      </c>
      <c r="M9" s="1">
        <v>420558</v>
      </c>
      <c r="N9" s="1">
        <v>452696</v>
      </c>
      <c r="O9" s="1">
        <v>486943</v>
      </c>
      <c r="P9" s="7"/>
      <c r="Q9" s="8"/>
      <c r="R9" s="8"/>
      <c r="S9" s="7"/>
      <c r="T9" s="7"/>
      <c r="U9" s="8"/>
      <c r="V9" s="8"/>
      <c r="W9" s="7"/>
      <c r="X9" s="7"/>
      <c r="Y9" s="8"/>
      <c r="Z9" s="8"/>
      <c r="AA9" s="7"/>
      <c r="AB9" s="7"/>
      <c r="AC9" s="8"/>
      <c r="AD9" s="8"/>
      <c r="AE9" s="7"/>
      <c r="AF9" s="7"/>
      <c r="AG9" s="8"/>
      <c r="AH9" s="8"/>
      <c r="AI9" s="7"/>
      <c r="AJ9" s="7"/>
      <c r="AK9" s="8"/>
      <c r="AL9" s="8"/>
      <c r="AM9" s="39"/>
      <c r="AN9" s="39"/>
      <c r="AO9" s="39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6"/>
      <c r="GH9" s="6"/>
      <c r="GI9" s="6"/>
    </row>
    <row r="10" spans="1:192" ht="15.75" x14ac:dyDescent="0.25">
      <c r="A10" s="16">
        <v>1.4</v>
      </c>
      <c r="B10" s="17" t="s">
        <v>61</v>
      </c>
      <c r="C10" s="4">
        <v>48815</v>
      </c>
      <c r="D10" s="4">
        <v>66538</v>
      </c>
      <c r="E10" s="4">
        <v>124236</v>
      </c>
      <c r="F10" s="4">
        <v>149951</v>
      </c>
      <c r="G10" s="4">
        <v>174398</v>
      </c>
      <c r="H10" s="4">
        <v>186331</v>
      </c>
      <c r="I10" s="1">
        <v>184949</v>
      </c>
      <c r="J10" s="1">
        <v>195641</v>
      </c>
      <c r="K10" s="1">
        <v>206642</v>
      </c>
      <c r="L10" s="1">
        <v>241354</v>
      </c>
      <c r="M10" s="1">
        <v>265764</v>
      </c>
      <c r="N10" s="1">
        <v>289203</v>
      </c>
      <c r="O10" s="1">
        <v>300526</v>
      </c>
      <c r="P10" s="7"/>
      <c r="Q10" s="8"/>
      <c r="R10" s="8"/>
      <c r="S10" s="7"/>
      <c r="T10" s="7"/>
      <c r="U10" s="8"/>
      <c r="V10" s="8"/>
      <c r="W10" s="7"/>
      <c r="X10" s="7"/>
      <c r="Y10" s="8"/>
      <c r="Z10" s="8"/>
      <c r="AA10" s="7"/>
      <c r="AB10" s="7"/>
      <c r="AC10" s="8"/>
      <c r="AD10" s="8"/>
      <c r="AE10" s="7"/>
      <c r="AF10" s="7"/>
      <c r="AG10" s="8"/>
      <c r="AH10" s="8"/>
      <c r="AI10" s="7"/>
      <c r="AJ10" s="7"/>
      <c r="AK10" s="8"/>
      <c r="AL10" s="8"/>
      <c r="AM10" s="39"/>
      <c r="AN10" s="39"/>
      <c r="AO10" s="39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7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6"/>
      <c r="GH10" s="6"/>
      <c r="GI10" s="6"/>
    </row>
    <row r="11" spans="1:192" ht="15.75" x14ac:dyDescent="0.25">
      <c r="A11" s="18" t="s">
        <v>30</v>
      </c>
      <c r="B11" s="17" t="s">
        <v>3</v>
      </c>
      <c r="C11" s="4">
        <v>118123</v>
      </c>
      <c r="D11" s="4">
        <v>128413</v>
      </c>
      <c r="E11" s="4">
        <v>130634</v>
      </c>
      <c r="F11" s="4">
        <v>358124</v>
      </c>
      <c r="G11" s="4">
        <v>364495</v>
      </c>
      <c r="H11" s="4">
        <v>390133</v>
      </c>
      <c r="I11" s="1">
        <v>387618</v>
      </c>
      <c r="J11" s="1">
        <v>448403</v>
      </c>
      <c r="K11" s="1">
        <v>470190</v>
      </c>
      <c r="L11" s="1">
        <v>355282</v>
      </c>
      <c r="M11" s="1">
        <v>510884</v>
      </c>
      <c r="N11" s="1">
        <v>670289</v>
      </c>
      <c r="O11" s="1">
        <v>790786.06766798801</v>
      </c>
      <c r="P11" s="7"/>
      <c r="Q11" s="8"/>
      <c r="R11" s="8"/>
      <c r="S11" s="7"/>
      <c r="T11" s="7"/>
      <c r="U11" s="8"/>
      <c r="V11" s="8"/>
      <c r="W11" s="7"/>
      <c r="X11" s="7"/>
      <c r="Y11" s="8"/>
      <c r="Z11" s="8"/>
      <c r="AA11" s="7"/>
      <c r="AB11" s="7"/>
      <c r="AC11" s="8"/>
      <c r="AD11" s="8"/>
      <c r="AE11" s="7"/>
      <c r="AF11" s="7"/>
      <c r="AG11" s="8"/>
      <c r="AH11" s="8"/>
      <c r="AI11" s="7"/>
      <c r="AJ11" s="7"/>
      <c r="AK11" s="8"/>
      <c r="AL11" s="8"/>
      <c r="AM11" s="39"/>
      <c r="AN11" s="39"/>
      <c r="AO11" s="39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6"/>
      <c r="GH11" s="6"/>
      <c r="GI11" s="6"/>
    </row>
    <row r="12" spans="1:192" s="23" customFormat="1" ht="15.75" x14ac:dyDescent="0.25">
      <c r="A12" s="29"/>
      <c r="B12" s="30" t="s">
        <v>27</v>
      </c>
      <c r="C12" s="31">
        <f>C6+C11</f>
        <v>629324</v>
      </c>
      <c r="D12" s="31">
        <f t="shared" ref="D12:E12" si="2">D6+D11</f>
        <v>695500</v>
      </c>
      <c r="E12" s="31">
        <f t="shared" si="2"/>
        <v>833613</v>
      </c>
      <c r="F12" s="31">
        <f t="shared" ref="F12:O12" si="3">F6+F11</f>
        <v>1189933</v>
      </c>
      <c r="G12" s="31">
        <f t="shared" si="3"/>
        <v>1499275</v>
      </c>
      <c r="H12" s="31">
        <f t="shared" si="3"/>
        <v>1624211</v>
      </c>
      <c r="I12" s="31">
        <f t="shared" si="3"/>
        <v>1700603</v>
      </c>
      <c r="J12" s="31">
        <f t="shared" si="3"/>
        <v>1984917</v>
      </c>
      <c r="K12" s="31">
        <f t="shared" si="3"/>
        <v>2243505</v>
      </c>
      <c r="L12" s="31">
        <f t="shared" si="3"/>
        <v>2366927</v>
      </c>
      <c r="M12" s="31">
        <f t="shared" si="3"/>
        <v>2877785</v>
      </c>
      <c r="N12" s="31">
        <f t="shared" si="3"/>
        <v>3323995</v>
      </c>
      <c r="O12" s="31">
        <f t="shared" si="3"/>
        <v>3779448.0676679881</v>
      </c>
      <c r="P12" s="7"/>
      <c r="Q12" s="8"/>
      <c r="R12" s="8"/>
      <c r="S12" s="7"/>
      <c r="T12" s="7"/>
      <c r="U12" s="8"/>
      <c r="V12" s="8"/>
      <c r="W12" s="7"/>
      <c r="X12" s="7"/>
      <c r="Y12" s="8"/>
      <c r="Z12" s="8"/>
      <c r="AA12" s="7"/>
      <c r="AB12" s="7"/>
      <c r="AC12" s="8"/>
      <c r="AD12" s="8"/>
      <c r="AE12" s="7"/>
      <c r="AF12" s="7"/>
      <c r="AG12" s="8"/>
      <c r="AH12" s="8"/>
      <c r="AI12" s="7"/>
      <c r="AJ12" s="7"/>
      <c r="AK12" s="8"/>
      <c r="AL12" s="8"/>
      <c r="AM12" s="39"/>
      <c r="AN12" s="39"/>
      <c r="AO12" s="39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  <c r="CA12" s="32"/>
      <c r="CB12" s="32"/>
      <c r="CC12" s="32"/>
      <c r="CD12" s="32"/>
      <c r="CE12" s="32"/>
      <c r="CF12" s="32"/>
      <c r="CG12" s="32"/>
      <c r="CH12" s="32"/>
      <c r="CI12" s="32"/>
      <c r="CJ12" s="32"/>
      <c r="CK12" s="32"/>
      <c r="CL12" s="32"/>
      <c r="CM12" s="32"/>
      <c r="CN12" s="32"/>
      <c r="CO12" s="32"/>
      <c r="CP12" s="32"/>
      <c r="CQ12" s="32"/>
      <c r="CR12" s="32"/>
      <c r="CS12" s="32"/>
      <c r="CT12" s="32"/>
      <c r="CU12" s="32"/>
      <c r="CV12" s="32"/>
      <c r="CW12" s="32"/>
      <c r="CX12" s="32"/>
      <c r="CY12" s="32"/>
      <c r="CZ12" s="32"/>
      <c r="DA12" s="32"/>
      <c r="DB12" s="32"/>
      <c r="DC12" s="32"/>
      <c r="DD12" s="32"/>
      <c r="DE12" s="32"/>
      <c r="DF12" s="32"/>
      <c r="DG12" s="32"/>
      <c r="DH12" s="32"/>
      <c r="DI12" s="27"/>
      <c r="DJ12" s="27"/>
      <c r="DK12" s="27"/>
      <c r="DL12" s="27"/>
      <c r="DM12" s="27"/>
      <c r="DN12" s="27"/>
      <c r="DO12" s="27"/>
      <c r="DP12" s="27"/>
      <c r="DQ12" s="27"/>
      <c r="DR12" s="27"/>
      <c r="DS12" s="27"/>
      <c r="DT12" s="27"/>
      <c r="DU12" s="27"/>
      <c r="DV12" s="27"/>
      <c r="DW12" s="27"/>
      <c r="DX12" s="27"/>
      <c r="DY12" s="27"/>
      <c r="DZ12" s="27"/>
      <c r="EA12" s="27"/>
      <c r="EB12" s="32"/>
      <c r="EC12" s="32"/>
      <c r="ED12" s="32"/>
      <c r="EE12" s="32"/>
      <c r="EF12" s="32"/>
      <c r="EG12" s="32"/>
      <c r="EH12" s="32"/>
      <c r="EI12" s="32"/>
      <c r="EJ12" s="32"/>
      <c r="EK12" s="32"/>
      <c r="EL12" s="32"/>
      <c r="EM12" s="32"/>
      <c r="EN12" s="32"/>
      <c r="EO12" s="32"/>
      <c r="EP12" s="32"/>
      <c r="EQ12" s="32"/>
      <c r="ER12" s="32"/>
      <c r="ES12" s="32"/>
      <c r="ET12" s="32"/>
      <c r="EU12" s="32"/>
      <c r="EV12" s="32"/>
      <c r="EW12" s="32"/>
      <c r="EX12" s="32"/>
      <c r="EY12" s="32"/>
      <c r="EZ12" s="32"/>
      <c r="FA12" s="32"/>
      <c r="FB12" s="32"/>
      <c r="FC12" s="32"/>
      <c r="FD12" s="32"/>
      <c r="FE12" s="32"/>
      <c r="FF12" s="32"/>
      <c r="FG12" s="32"/>
      <c r="FH12" s="32"/>
      <c r="FI12" s="32"/>
      <c r="FJ12" s="32"/>
      <c r="FK12" s="32"/>
      <c r="FL12" s="32"/>
      <c r="FM12" s="32"/>
      <c r="FN12" s="32"/>
      <c r="FO12" s="32"/>
      <c r="FP12" s="32"/>
      <c r="FQ12" s="32"/>
      <c r="FR12" s="32"/>
      <c r="FS12" s="32"/>
      <c r="FT12" s="32"/>
      <c r="FU12" s="32"/>
      <c r="FV12" s="32"/>
      <c r="FW12" s="32"/>
      <c r="FX12" s="32"/>
      <c r="FY12" s="32"/>
      <c r="FZ12" s="32"/>
      <c r="GA12" s="32"/>
      <c r="GB12" s="32"/>
      <c r="GC12" s="32"/>
      <c r="GD12" s="32"/>
      <c r="GE12" s="32"/>
      <c r="GF12" s="32"/>
      <c r="GG12" s="28"/>
      <c r="GH12" s="28"/>
      <c r="GI12" s="28"/>
    </row>
    <row r="13" spans="1:192" s="6" customFormat="1" ht="15.75" x14ac:dyDescent="0.25">
      <c r="A13" s="14" t="s">
        <v>31</v>
      </c>
      <c r="B13" s="15" t="s">
        <v>4</v>
      </c>
      <c r="C13" s="1">
        <v>72651</v>
      </c>
      <c r="D13" s="1">
        <v>117529</v>
      </c>
      <c r="E13" s="1">
        <v>125869</v>
      </c>
      <c r="F13" s="1">
        <v>153164</v>
      </c>
      <c r="G13" s="1">
        <v>120890</v>
      </c>
      <c r="H13" s="1">
        <v>150940</v>
      </c>
      <c r="I13" s="1">
        <v>147140</v>
      </c>
      <c r="J13" s="1">
        <v>141287</v>
      </c>
      <c r="K13" s="1">
        <v>157837</v>
      </c>
      <c r="L13" s="1">
        <v>162002</v>
      </c>
      <c r="M13" s="1">
        <v>176736</v>
      </c>
      <c r="N13" s="1">
        <v>183696</v>
      </c>
      <c r="O13" s="1">
        <v>198903.24645398901</v>
      </c>
      <c r="P13" s="7"/>
      <c r="Q13" s="8"/>
      <c r="R13" s="8"/>
      <c r="S13" s="7"/>
      <c r="T13" s="7"/>
      <c r="U13" s="8"/>
      <c r="V13" s="8"/>
      <c r="W13" s="7"/>
      <c r="X13" s="7"/>
      <c r="Y13" s="8"/>
      <c r="Z13" s="8"/>
      <c r="AA13" s="7"/>
      <c r="AB13" s="7"/>
      <c r="AC13" s="8"/>
      <c r="AD13" s="8"/>
      <c r="AE13" s="7"/>
      <c r="AF13" s="7"/>
      <c r="AG13" s="8"/>
      <c r="AH13" s="8"/>
      <c r="AI13" s="7"/>
      <c r="AJ13" s="7"/>
      <c r="AK13" s="8"/>
      <c r="AL13" s="8"/>
      <c r="AM13" s="38"/>
      <c r="AN13" s="38"/>
      <c r="AO13" s="38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J13" s="2"/>
    </row>
    <row r="14" spans="1:192" ht="30" x14ac:dyDescent="0.25">
      <c r="A14" s="18" t="s">
        <v>32</v>
      </c>
      <c r="B14" s="17" t="s">
        <v>5</v>
      </c>
      <c r="C14" s="4">
        <v>44297</v>
      </c>
      <c r="D14" s="4">
        <v>55855</v>
      </c>
      <c r="E14" s="4">
        <v>55022</v>
      </c>
      <c r="F14" s="4">
        <v>129811</v>
      </c>
      <c r="G14" s="4">
        <v>130459</v>
      </c>
      <c r="H14" s="4">
        <v>149092</v>
      </c>
      <c r="I14" s="1">
        <v>173612</v>
      </c>
      <c r="J14" s="1">
        <v>189906</v>
      </c>
      <c r="K14" s="1">
        <v>168177</v>
      </c>
      <c r="L14" s="1">
        <v>184067</v>
      </c>
      <c r="M14" s="1">
        <v>179229</v>
      </c>
      <c r="N14" s="1">
        <v>173607</v>
      </c>
      <c r="O14" s="1">
        <v>188580.21572713699</v>
      </c>
      <c r="P14" s="7"/>
      <c r="Q14" s="8"/>
      <c r="R14" s="8"/>
      <c r="S14" s="7"/>
      <c r="T14" s="7"/>
      <c r="U14" s="8"/>
      <c r="V14" s="8"/>
      <c r="W14" s="7"/>
      <c r="X14" s="7"/>
      <c r="Y14" s="8"/>
      <c r="Z14" s="8"/>
      <c r="AA14" s="7"/>
      <c r="AB14" s="7"/>
      <c r="AC14" s="8"/>
      <c r="AD14" s="8"/>
      <c r="AE14" s="7"/>
      <c r="AF14" s="7"/>
      <c r="AG14" s="8"/>
      <c r="AH14" s="8"/>
      <c r="AI14" s="7"/>
      <c r="AJ14" s="7"/>
      <c r="AK14" s="8"/>
      <c r="AL14" s="8"/>
      <c r="AM14" s="39"/>
      <c r="AN14" s="39"/>
      <c r="AO14" s="39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7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7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7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6"/>
      <c r="GH14" s="6"/>
      <c r="GI14" s="6"/>
    </row>
    <row r="15" spans="1:192" ht="15.75" x14ac:dyDescent="0.25">
      <c r="A15" s="18" t="s">
        <v>33</v>
      </c>
      <c r="B15" s="17" t="s">
        <v>6</v>
      </c>
      <c r="C15" s="4">
        <v>148327</v>
      </c>
      <c r="D15" s="4">
        <v>151630</v>
      </c>
      <c r="E15" s="4">
        <v>174411</v>
      </c>
      <c r="F15" s="4">
        <v>150174</v>
      </c>
      <c r="G15" s="4">
        <v>198252</v>
      </c>
      <c r="H15" s="4">
        <v>215067</v>
      </c>
      <c r="I15" s="1">
        <v>250384</v>
      </c>
      <c r="J15" s="1">
        <v>312325</v>
      </c>
      <c r="K15" s="1">
        <v>257473</v>
      </c>
      <c r="L15" s="1">
        <v>256487</v>
      </c>
      <c r="M15" s="1">
        <v>278710</v>
      </c>
      <c r="N15" s="1">
        <v>320130</v>
      </c>
      <c r="O15" s="1">
        <v>357859.17166481802</v>
      </c>
      <c r="P15" s="7"/>
      <c r="Q15" s="8"/>
      <c r="R15" s="8"/>
      <c r="S15" s="7"/>
      <c r="T15" s="7"/>
      <c r="U15" s="8"/>
      <c r="V15" s="8"/>
      <c r="W15" s="7"/>
      <c r="X15" s="7"/>
      <c r="Y15" s="8"/>
      <c r="Z15" s="8"/>
      <c r="AA15" s="7"/>
      <c r="AB15" s="7"/>
      <c r="AC15" s="8"/>
      <c r="AD15" s="8"/>
      <c r="AE15" s="7"/>
      <c r="AF15" s="7"/>
      <c r="AG15" s="8"/>
      <c r="AH15" s="8"/>
      <c r="AI15" s="7"/>
      <c r="AJ15" s="7"/>
      <c r="AK15" s="8"/>
      <c r="AL15" s="8"/>
      <c r="AM15" s="39"/>
      <c r="AN15" s="39"/>
      <c r="AO15" s="39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7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7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7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6"/>
      <c r="GH15" s="6"/>
      <c r="GI15" s="6"/>
    </row>
    <row r="16" spans="1:192" s="23" customFormat="1" ht="15.75" x14ac:dyDescent="0.25">
      <c r="A16" s="29"/>
      <c r="B16" s="30" t="s">
        <v>28</v>
      </c>
      <c r="C16" s="31">
        <f>+C13+C14+C15</f>
        <v>265275</v>
      </c>
      <c r="D16" s="31">
        <f t="shared" ref="D16:E16" si="4">+D13+D14+D15</f>
        <v>325014</v>
      </c>
      <c r="E16" s="31">
        <f t="shared" si="4"/>
        <v>355302</v>
      </c>
      <c r="F16" s="31">
        <f t="shared" ref="F16:H16" si="5">+F13+F14+F15</f>
        <v>433149</v>
      </c>
      <c r="G16" s="31">
        <f t="shared" si="5"/>
        <v>449601</v>
      </c>
      <c r="H16" s="31">
        <f t="shared" si="5"/>
        <v>515099</v>
      </c>
      <c r="I16" s="31">
        <f t="shared" ref="I16:K16" si="6">+I13+I14+I15</f>
        <v>571136</v>
      </c>
      <c r="J16" s="31">
        <f t="shared" si="6"/>
        <v>643518</v>
      </c>
      <c r="K16" s="31">
        <f t="shared" si="6"/>
        <v>583487</v>
      </c>
      <c r="L16" s="31">
        <f t="shared" ref="L16:M16" si="7">+L13+L14+L15</f>
        <v>602556</v>
      </c>
      <c r="M16" s="31">
        <f t="shared" si="7"/>
        <v>634675</v>
      </c>
      <c r="N16" s="31">
        <f t="shared" ref="N16:O16" si="8">+N13+N14+N15</f>
        <v>677433</v>
      </c>
      <c r="O16" s="31">
        <f t="shared" si="8"/>
        <v>745342.63384594396</v>
      </c>
      <c r="P16" s="7"/>
      <c r="Q16" s="8"/>
      <c r="R16" s="8"/>
      <c r="S16" s="7"/>
      <c r="T16" s="7"/>
      <c r="U16" s="8"/>
      <c r="V16" s="8"/>
      <c r="W16" s="7"/>
      <c r="X16" s="7"/>
      <c r="Y16" s="8"/>
      <c r="Z16" s="8"/>
      <c r="AA16" s="7"/>
      <c r="AB16" s="7"/>
      <c r="AC16" s="8"/>
      <c r="AD16" s="8"/>
      <c r="AE16" s="7"/>
      <c r="AF16" s="7"/>
      <c r="AG16" s="8"/>
      <c r="AH16" s="8"/>
      <c r="AI16" s="7"/>
      <c r="AJ16" s="7"/>
      <c r="AK16" s="8"/>
      <c r="AL16" s="8"/>
      <c r="AM16" s="39"/>
      <c r="AN16" s="39"/>
      <c r="AO16" s="39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32"/>
      <c r="BS16" s="32"/>
      <c r="BT16" s="32"/>
      <c r="BU16" s="32"/>
      <c r="BV16" s="32"/>
      <c r="BW16" s="32"/>
      <c r="BX16" s="32"/>
      <c r="BY16" s="32"/>
      <c r="BZ16" s="32"/>
      <c r="CA16" s="32"/>
      <c r="CB16" s="32"/>
      <c r="CC16" s="32"/>
      <c r="CD16" s="32"/>
      <c r="CE16" s="32"/>
      <c r="CF16" s="32"/>
      <c r="CG16" s="32"/>
      <c r="CH16" s="32"/>
      <c r="CI16" s="32"/>
      <c r="CJ16" s="32"/>
      <c r="CK16" s="32"/>
      <c r="CL16" s="32"/>
      <c r="CM16" s="32"/>
      <c r="CN16" s="32"/>
      <c r="CO16" s="32"/>
      <c r="CP16" s="32"/>
      <c r="CQ16" s="32"/>
      <c r="CR16" s="32"/>
      <c r="CS16" s="32"/>
      <c r="CT16" s="32"/>
      <c r="CU16" s="32"/>
      <c r="CV16" s="32"/>
      <c r="CW16" s="27"/>
      <c r="CX16" s="32"/>
      <c r="CY16" s="32"/>
      <c r="CZ16" s="32"/>
      <c r="DA16" s="32"/>
      <c r="DB16" s="32"/>
      <c r="DC16" s="32"/>
      <c r="DD16" s="32"/>
      <c r="DE16" s="32"/>
      <c r="DF16" s="32"/>
      <c r="DG16" s="32"/>
      <c r="DH16" s="32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27"/>
      <c r="DY16" s="27"/>
      <c r="DZ16" s="27"/>
      <c r="EA16" s="27"/>
      <c r="EB16" s="32"/>
      <c r="EC16" s="32"/>
      <c r="ED16" s="32"/>
      <c r="EE16" s="32"/>
      <c r="EF16" s="32"/>
      <c r="EG16" s="32"/>
      <c r="EH16" s="32"/>
      <c r="EI16" s="32"/>
      <c r="EJ16" s="32"/>
      <c r="EK16" s="32"/>
      <c r="EL16" s="32"/>
      <c r="EM16" s="32"/>
      <c r="EN16" s="32"/>
      <c r="EO16" s="32"/>
      <c r="EP16" s="32"/>
      <c r="EQ16" s="32"/>
      <c r="ER16" s="32"/>
      <c r="ES16" s="27"/>
      <c r="ET16" s="32"/>
      <c r="EU16" s="32"/>
      <c r="EV16" s="32"/>
      <c r="EW16" s="32"/>
      <c r="EX16" s="32"/>
      <c r="EY16" s="32"/>
      <c r="EZ16" s="32"/>
      <c r="FA16" s="32"/>
      <c r="FB16" s="32"/>
      <c r="FC16" s="32"/>
      <c r="FD16" s="32"/>
      <c r="FE16" s="32"/>
      <c r="FF16" s="32"/>
      <c r="FG16" s="32"/>
      <c r="FH16" s="32"/>
      <c r="FI16" s="32"/>
      <c r="FJ16" s="32"/>
      <c r="FK16" s="32"/>
      <c r="FL16" s="32"/>
      <c r="FM16" s="32"/>
      <c r="FN16" s="32"/>
      <c r="FO16" s="32"/>
      <c r="FP16" s="32"/>
      <c r="FQ16" s="27"/>
      <c r="FR16" s="32"/>
      <c r="FS16" s="32"/>
      <c r="FT16" s="32"/>
      <c r="FU16" s="32"/>
      <c r="FV16" s="32"/>
      <c r="FW16" s="32"/>
      <c r="FX16" s="32"/>
      <c r="FY16" s="32"/>
      <c r="FZ16" s="32"/>
      <c r="GA16" s="32"/>
      <c r="GB16" s="32"/>
      <c r="GC16" s="32"/>
      <c r="GD16" s="32"/>
      <c r="GE16" s="32"/>
      <c r="GF16" s="32"/>
      <c r="GG16" s="28"/>
      <c r="GH16" s="28"/>
      <c r="GI16" s="28"/>
    </row>
    <row r="17" spans="1:192" s="28" customFormat="1" ht="15.75" x14ac:dyDescent="0.25">
      <c r="A17" s="24" t="s">
        <v>34</v>
      </c>
      <c r="B17" s="25" t="s">
        <v>7</v>
      </c>
      <c r="C17" s="26">
        <f>C18+C19</f>
        <v>226839</v>
      </c>
      <c r="D17" s="26">
        <f t="shared" ref="D17:E17" si="9">D18+D19</f>
        <v>265292</v>
      </c>
      <c r="E17" s="26">
        <f t="shared" si="9"/>
        <v>333695</v>
      </c>
      <c r="F17" s="26">
        <f t="shared" ref="F17:H17" si="10">F18+F19</f>
        <v>327682</v>
      </c>
      <c r="G17" s="26">
        <f t="shared" si="10"/>
        <v>382389</v>
      </c>
      <c r="H17" s="26">
        <f t="shared" si="10"/>
        <v>409969</v>
      </c>
      <c r="I17" s="26">
        <f t="shared" ref="I17:K17" si="11">I18+I19</f>
        <v>467036</v>
      </c>
      <c r="J17" s="26">
        <f t="shared" si="11"/>
        <v>538393</v>
      </c>
      <c r="K17" s="26">
        <f t="shared" si="11"/>
        <v>582194</v>
      </c>
      <c r="L17" s="26">
        <f t="shared" ref="L17:M17" si="12">L18+L19</f>
        <v>465864</v>
      </c>
      <c r="M17" s="26">
        <f t="shared" si="12"/>
        <v>583385</v>
      </c>
      <c r="N17" s="26">
        <f t="shared" ref="N17:O17" si="13">N18+N19</f>
        <v>705976</v>
      </c>
      <c r="O17" s="26">
        <f t="shared" si="13"/>
        <v>827711.01619184623</v>
      </c>
      <c r="P17" s="7"/>
      <c r="Q17" s="8"/>
      <c r="R17" s="8"/>
      <c r="S17" s="7"/>
      <c r="T17" s="7"/>
      <c r="U17" s="8"/>
      <c r="V17" s="8"/>
      <c r="W17" s="7"/>
      <c r="X17" s="7"/>
      <c r="Y17" s="8"/>
      <c r="Z17" s="8"/>
      <c r="AA17" s="7"/>
      <c r="AB17" s="7"/>
      <c r="AC17" s="8"/>
      <c r="AD17" s="8"/>
      <c r="AE17" s="7"/>
      <c r="AF17" s="7"/>
      <c r="AG17" s="8"/>
      <c r="AH17" s="8"/>
      <c r="AI17" s="7"/>
      <c r="AJ17" s="7"/>
      <c r="AK17" s="8"/>
      <c r="AL17" s="8"/>
      <c r="AM17" s="38"/>
      <c r="AN17" s="38"/>
      <c r="AO17" s="38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C17" s="27"/>
      <c r="GD17" s="27"/>
      <c r="GE17" s="27"/>
      <c r="GF17" s="27"/>
      <c r="GJ17" s="23"/>
    </row>
    <row r="18" spans="1:192" ht="15.75" x14ac:dyDescent="0.25">
      <c r="A18" s="16">
        <v>6.1</v>
      </c>
      <c r="B18" s="17" t="s">
        <v>8</v>
      </c>
      <c r="C18" s="4">
        <v>218359</v>
      </c>
      <c r="D18" s="4">
        <v>255639</v>
      </c>
      <c r="E18" s="4">
        <v>322714</v>
      </c>
      <c r="F18" s="4">
        <v>317026</v>
      </c>
      <c r="G18" s="4">
        <v>370696</v>
      </c>
      <c r="H18" s="4">
        <v>397188</v>
      </c>
      <c r="I18" s="1">
        <v>452769</v>
      </c>
      <c r="J18" s="1">
        <v>522022</v>
      </c>
      <c r="K18" s="1">
        <v>564159</v>
      </c>
      <c r="L18" s="1">
        <v>457625</v>
      </c>
      <c r="M18" s="1">
        <v>570436</v>
      </c>
      <c r="N18" s="1">
        <v>684477</v>
      </c>
      <c r="O18" s="1">
        <v>803880.27158247598</v>
      </c>
      <c r="P18" s="7"/>
      <c r="Q18" s="8"/>
      <c r="R18" s="8"/>
      <c r="S18" s="7"/>
      <c r="T18" s="7"/>
      <c r="U18" s="8"/>
      <c r="V18" s="8"/>
      <c r="W18" s="7"/>
      <c r="X18" s="7"/>
      <c r="Y18" s="8"/>
      <c r="Z18" s="8"/>
      <c r="AA18" s="7"/>
      <c r="AB18" s="7"/>
      <c r="AC18" s="8"/>
      <c r="AD18" s="8"/>
      <c r="AE18" s="7"/>
      <c r="AF18" s="7"/>
      <c r="AG18" s="8"/>
      <c r="AH18" s="8"/>
      <c r="AI18" s="7"/>
      <c r="AJ18" s="7"/>
      <c r="AK18" s="8"/>
      <c r="AL18" s="8"/>
      <c r="AM18" s="39"/>
      <c r="AN18" s="39"/>
      <c r="AO18" s="39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7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6"/>
      <c r="GH18" s="6"/>
      <c r="GI18" s="6"/>
    </row>
    <row r="19" spans="1:192" ht="15.75" x14ac:dyDescent="0.25">
      <c r="A19" s="16">
        <v>6.2</v>
      </c>
      <c r="B19" s="17" t="s">
        <v>9</v>
      </c>
      <c r="C19" s="4">
        <v>8480</v>
      </c>
      <c r="D19" s="4">
        <v>9653</v>
      </c>
      <c r="E19" s="4">
        <v>10981</v>
      </c>
      <c r="F19" s="4">
        <v>10656</v>
      </c>
      <c r="G19" s="4">
        <v>11693</v>
      </c>
      <c r="H19" s="4">
        <v>12781</v>
      </c>
      <c r="I19" s="1">
        <v>14267</v>
      </c>
      <c r="J19" s="1">
        <v>16371</v>
      </c>
      <c r="K19" s="1">
        <v>18035</v>
      </c>
      <c r="L19" s="1">
        <v>8239</v>
      </c>
      <c r="M19" s="1">
        <v>12949</v>
      </c>
      <c r="N19" s="1">
        <v>21499</v>
      </c>
      <c r="O19" s="1">
        <v>23830.744609370198</v>
      </c>
      <c r="P19" s="7"/>
      <c r="Q19" s="8"/>
      <c r="R19" s="8"/>
      <c r="S19" s="7"/>
      <c r="T19" s="7"/>
      <c r="U19" s="8"/>
      <c r="V19" s="8"/>
      <c r="W19" s="7"/>
      <c r="X19" s="7"/>
      <c r="Y19" s="8"/>
      <c r="Z19" s="8"/>
      <c r="AA19" s="7"/>
      <c r="AB19" s="7"/>
      <c r="AC19" s="8"/>
      <c r="AD19" s="8"/>
      <c r="AE19" s="7"/>
      <c r="AF19" s="7"/>
      <c r="AG19" s="8"/>
      <c r="AH19" s="8"/>
      <c r="AI19" s="7"/>
      <c r="AJ19" s="7"/>
      <c r="AK19" s="8"/>
      <c r="AL19" s="8"/>
      <c r="AM19" s="39"/>
      <c r="AN19" s="39"/>
      <c r="AO19" s="39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7"/>
      <c r="DY19" s="7"/>
      <c r="DZ19" s="7"/>
      <c r="EA19" s="7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6"/>
      <c r="GH19" s="6"/>
      <c r="GI19" s="6"/>
    </row>
    <row r="20" spans="1:192" s="28" customFormat="1" ht="30" x14ac:dyDescent="0.25">
      <c r="A20" s="33" t="s">
        <v>35</v>
      </c>
      <c r="B20" s="34" t="s">
        <v>10</v>
      </c>
      <c r="C20" s="26">
        <f>SUM(C21:C27)</f>
        <v>84316</v>
      </c>
      <c r="D20" s="26">
        <f t="shared" ref="D20:E20" si="14">SUM(D21:D27)</f>
        <v>108895</v>
      </c>
      <c r="E20" s="26">
        <f t="shared" si="14"/>
        <v>121265</v>
      </c>
      <c r="F20" s="26">
        <f t="shared" ref="F20:O20" si="15">SUM(F21:F27)</f>
        <v>125743</v>
      </c>
      <c r="G20" s="26">
        <f t="shared" si="15"/>
        <v>146942</v>
      </c>
      <c r="H20" s="26">
        <f t="shared" si="15"/>
        <v>159684</v>
      </c>
      <c r="I20" s="26">
        <f t="shared" si="15"/>
        <v>171840</v>
      </c>
      <c r="J20" s="26">
        <f t="shared" si="15"/>
        <v>185874</v>
      </c>
      <c r="K20" s="26">
        <f t="shared" si="15"/>
        <v>221812</v>
      </c>
      <c r="L20" s="26">
        <f t="shared" si="15"/>
        <v>190253</v>
      </c>
      <c r="M20" s="26">
        <f t="shared" si="15"/>
        <v>249580</v>
      </c>
      <c r="N20" s="26">
        <f t="shared" si="15"/>
        <v>284839</v>
      </c>
      <c r="O20" s="26">
        <f t="shared" si="15"/>
        <v>346634.24804551597</v>
      </c>
      <c r="P20" s="7"/>
      <c r="Q20" s="8"/>
      <c r="R20" s="8"/>
      <c r="S20" s="7"/>
      <c r="T20" s="7"/>
      <c r="U20" s="8"/>
      <c r="V20" s="8"/>
      <c r="W20" s="7"/>
      <c r="X20" s="7"/>
      <c r="Y20" s="8"/>
      <c r="Z20" s="8"/>
      <c r="AA20" s="7"/>
      <c r="AB20" s="7"/>
      <c r="AC20" s="8"/>
      <c r="AD20" s="8"/>
      <c r="AE20" s="7"/>
      <c r="AF20" s="7"/>
      <c r="AG20" s="8"/>
      <c r="AH20" s="8"/>
      <c r="AI20" s="7"/>
      <c r="AJ20" s="7"/>
      <c r="AK20" s="8"/>
      <c r="AL20" s="8"/>
      <c r="AM20" s="38"/>
      <c r="AN20" s="38"/>
      <c r="AO20" s="38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7"/>
      <c r="DB20" s="27"/>
      <c r="DC20" s="27"/>
      <c r="DD20" s="27"/>
      <c r="DE20" s="27"/>
      <c r="DF20" s="27"/>
      <c r="DG20" s="27"/>
      <c r="DH20" s="27"/>
      <c r="DI20" s="27"/>
      <c r="DJ20" s="27"/>
      <c r="DK20" s="27"/>
      <c r="DL20" s="27"/>
      <c r="DM20" s="27"/>
      <c r="DN20" s="27"/>
      <c r="DO20" s="27"/>
      <c r="DP20" s="27"/>
      <c r="DQ20" s="27"/>
      <c r="DR20" s="27"/>
      <c r="DS20" s="27"/>
      <c r="DT20" s="27"/>
      <c r="DU20" s="27"/>
      <c r="DV20" s="27"/>
      <c r="DW20" s="27"/>
      <c r="DX20" s="27"/>
      <c r="DY20" s="27"/>
      <c r="DZ20" s="27"/>
      <c r="EA20" s="27"/>
      <c r="EB20" s="27"/>
      <c r="EC20" s="27"/>
      <c r="ED20" s="27"/>
      <c r="EE20" s="27"/>
      <c r="EF20" s="27"/>
      <c r="EG20" s="27"/>
      <c r="EH20" s="27"/>
      <c r="EI20" s="27"/>
      <c r="EJ20" s="27"/>
      <c r="EK20" s="27"/>
      <c r="EL20" s="27"/>
      <c r="EM20" s="27"/>
      <c r="EN20" s="27"/>
      <c r="EO20" s="27"/>
      <c r="EP20" s="27"/>
      <c r="EQ20" s="27"/>
      <c r="ER20" s="27"/>
      <c r="ES20" s="27"/>
      <c r="ET20" s="27"/>
      <c r="EU20" s="27"/>
      <c r="EV20" s="27"/>
      <c r="EW20" s="27"/>
      <c r="EX20" s="27"/>
      <c r="EY20" s="27"/>
      <c r="EZ20" s="27"/>
      <c r="FA20" s="27"/>
      <c r="FB20" s="27"/>
      <c r="FC20" s="27"/>
      <c r="FD20" s="27"/>
      <c r="FE20" s="27"/>
      <c r="FF20" s="27"/>
      <c r="FG20" s="27"/>
      <c r="FH20" s="27"/>
      <c r="FI20" s="27"/>
      <c r="FJ20" s="27"/>
      <c r="FK20" s="27"/>
      <c r="FL20" s="27"/>
      <c r="FM20" s="27"/>
      <c r="FN20" s="27"/>
      <c r="FO20" s="27"/>
      <c r="FP20" s="27"/>
      <c r="FQ20" s="27"/>
      <c r="FR20" s="27"/>
      <c r="FS20" s="27"/>
      <c r="FT20" s="27"/>
      <c r="FU20" s="27"/>
      <c r="FV20" s="27"/>
      <c r="FW20" s="27"/>
      <c r="FX20" s="27"/>
      <c r="FY20" s="27"/>
      <c r="FZ20" s="27"/>
      <c r="GA20" s="27"/>
      <c r="GB20" s="27"/>
      <c r="GC20" s="27"/>
      <c r="GD20" s="27"/>
      <c r="GE20" s="27"/>
      <c r="GF20" s="27"/>
      <c r="GJ20" s="23"/>
    </row>
    <row r="21" spans="1:192" ht="15.75" x14ac:dyDescent="0.25">
      <c r="A21" s="16">
        <v>7.1</v>
      </c>
      <c r="B21" s="17" t="s">
        <v>11</v>
      </c>
      <c r="C21" s="4">
        <v>224</v>
      </c>
      <c r="D21" s="4">
        <v>261</v>
      </c>
      <c r="E21" s="4">
        <v>261</v>
      </c>
      <c r="F21" s="4">
        <v>1119</v>
      </c>
      <c r="G21" s="4">
        <v>1303</v>
      </c>
      <c r="H21" s="4">
        <v>910</v>
      </c>
      <c r="I21" s="1">
        <v>1083</v>
      </c>
      <c r="J21" s="1">
        <v>3883</v>
      </c>
      <c r="K21" s="1">
        <v>16380</v>
      </c>
      <c r="L21" s="1">
        <v>8924</v>
      </c>
      <c r="M21" s="1">
        <v>11347</v>
      </c>
      <c r="N21" s="1">
        <v>15326</v>
      </c>
      <c r="O21" s="1">
        <v>22610.018530968398</v>
      </c>
      <c r="P21" s="7"/>
      <c r="Q21" s="8"/>
      <c r="R21" s="8"/>
      <c r="S21" s="7"/>
      <c r="T21" s="7"/>
      <c r="U21" s="8"/>
      <c r="V21" s="8"/>
      <c r="W21" s="7"/>
      <c r="X21" s="7"/>
      <c r="Y21" s="8"/>
      <c r="Z21" s="8"/>
      <c r="AA21" s="7"/>
      <c r="AB21" s="7"/>
      <c r="AC21" s="8"/>
      <c r="AD21" s="8"/>
      <c r="AE21" s="7"/>
      <c r="AF21" s="7"/>
      <c r="AG21" s="8"/>
      <c r="AH21" s="8"/>
      <c r="AI21" s="7"/>
      <c r="AJ21" s="7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6"/>
      <c r="GH21" s="6"/>
      <c r="GI21" s="6"/>
    </row>
    <row r="22" spans="1:192" ht="15.75" x14ac:dyDescent="0.25">
      <c r="A22" s="16">
        <v>7.2</v>
      </c>
      <c r="B22" s="17" t="s">
        <v>12</v>
      </c>
      <c r="C22" s="4"/>
      <c r="D22" s="4"/>
      <c r="E22" s="4"/>
      <c r="F22" s="4"/>
      <c r="G22" s="4"/>
      <c r="H22" s="4"/>
      <c r="I22" s="1"/>
      <c r="J22" s="1"/>
      <c r="K22" s="1"/>
      <c r="L22" s="1"/>
      <c r="M22" s="1"/>
      <c r="N22" s="1"/>
      <c r="O22" s="1"/>
      <c r="P22" s="8"/>
      <c r="Q22" s="8"/>
      <c r="R22" s="8"/>
      <c r="S22" s="8"/>
      <c r="T22" s="7"/>
      <c r="U22" s="8"/>
      <c r="V22" s="8"/>
      <c r="W22" s="7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6"/>
      <c r="GH22" s="6"/>
      <c r="GI22" s="6"/>
    </row>
    <row r="23" spans="1:192" ht="15.75" x14ac:dyDescent="0.25">
      <c r="A23" s="16">
        <v>7.3</v>
      </c>
      <c r="B23" s="17" t="s">
        <v>13</v>
      </c>
      <c r="C23" s="4"/>
      <c r="D23" s="4"/>
      <c r="E23" s="4"/>
      <c r="F23" s="4"/>
      <c r="G23" s="4"/>
      <c r="H23" s="4"/>
      <c r="I23" s="1"/>
      <c r="J23" s="1"/>
      <c r="K23" s="1"/>
      <c r="L23" s="1"/>
      <c r="M23" s="1"/>
      <c r="N23" s="1"/>
      <c r="O23" s="1"/>
      <c r="P23" s="8"/>
      <c r="Q23" s="8"/>
      <c r="R23" s="8"/>
      <c r="S23" s="8"/>
      <c r="T23" s="7"/>
      <c r="U23" s="8"/>
      <c r="V23" s="8"/>
      <c r="W23" s="7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8"/>
      <c r="GG23" s="6"/>
      <c r="GH23" s="6"/>
      <c r="GI23" s="6"/>
    </row>
    <row r="24" spans="1:192" ht="15.75" x14ac:dyDescent="0.25">
      <c r="A24" s="16">
        <v>7.4</v>
      </c>
      <c r="B24" s="17" t="s">
        <v>14</v>
      </c>
      <c r="C24" s="4"/>
      <c r="D24" s="4"/>
      <c r="E24" s="4"/>
      <c r="F24" s="4"/>
      <c r="G24" s="4"/>
      <c r="H24" s="4"/>
      <c r="I24" s="1"/>
      <c r="J24" s="1"/>
      <c r="K24" s="1"/>
      <c r="L24" s="1"/>
      <c r="M24" s="1"/>
      <c r="N24" s="1"/>
      <c r="O24" s="1"/>
      <c r="P24" s="8"/>
      <c r="Q24" s="8"/>
      <c r="R24" s="8"/>
      <c r="S24" s="8"/>
      <c r="T24" s="7"/>
      <c r="U24" s="8"/>
      <c r="V24" s="8"/>
      <c r="W24" s="7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8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8"/>
      <c r="GG24" s="6"/>
      <c r="GH24" s="6"/>
      <c r="GI24" s="6"/>
    </row>
    <row r="25" spans="1:192" ht="15.75" x14ac:dyDescent="0.25">
      <c r="A25" s="16">
        <v>7.5</v>
      </c>
      <c r="B25" s="17" t="s">
        <v>66</v>
      </c>
      <c r="C25" s="4">
        <v>46677</v>
      </c>
      <c r="D25" s="4">
        <v>63696</v>
      </c>
      <c r="E25" s="4">
        <v>65236</v>
      </c>
      <c r="F25" s="4">
        <v>60660</v>
      </c>
      <c r="G25" s="4">
        <v>68609</v>
      </c>
      <c r="H25" s="4">
        <v>80729</v>
      </c>
      <c r="I25" s="1">
        <v>91801</v>
      </c>
      <c r="J25" s="1">
        <v>101631</v>
      </c>
      <c r="K25" s="1">
        <v>114095</v>
      </c>
      <c r="L25" s="1">
        <v>78220</v>
      </c>
      <c r="M25" s="1">
        <v>122084</v>
      </c>
      <c r="N25" s="1">
        <v>135907</v>
      </c>
      <c r="O25" s="1">
        <v>172045.85891180401</v>
      </c>
      <c r="P25" s="8"/>
      <c r="Q25" s="8"/>
      <c r="R25" s="8"/>
      <c r="S25" s="8"/>
      <c r="T25" s="7"/>
      <c r="U25" s="8"/>
      <c r="V25" s="8"/>
      <c r="W25" s="7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7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6"/>
      <c r="GH25" s="6"/>
      <c r="GI25" s="6"/>
    </row>
    <row r="26" spans="1:192" ht="15.75" x14ac:dyDescent="0.25">
      <c r="A26" s="16">
        <v>7.6</v>
      </c>
      <c r="B26" s="17" t="s">
        <v>15</v>
      </c>
      <c r="C26" s="4">
        <v>151</v>
      </c>
      <c r="D26" s="4">
        <v>187</v>
      </c>
      <c r="E26" s="4">
        <v>205</v>
      </c>
      <c r="F26" s="4">
        <v>234</v>
      </c>
      <c r="G26" s="4">
        <v>217</v>
      </c>
      <c r="H26" s="4">
        <v>305</v>
      </c>
      <c r="I26" s="1">
        <v>172</v>
      </c>
      <c r="J26" s="1">
        <v>356</v>
      </c>
      <c r="K26" s="1">
        <v>206</v>
      </c>
      <c r="L26" s="1">
        <v>210</v>
      </c>
      <c r="M26" s="1">
        <v>247</v>
      </c>
      <c r="N26" s="1">
        <v>218</v>
      </c>
      <c r="O26" s="1">
        <v>256.40952380952399</v>
      </c>
      <c r="P26" s="8"/>
      <c r="Q26" s="8"/>
      <c r="R26" s="8"/>
      <c r="S26" s="8"/>
      <c r="T26" s="7"/>
      <c r="U26" s="8"/>
      <c r="V26" s="8"/>
      <c r="W26" s="7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7"/>
      <c r="DZ26" s="7"/>
      <c r="EA26" s="7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8"/>
      <c r="GG26" s="6"/>
      <c r="GH26" s="6"/>
      <c r="GI26" s="6"/>
    </row>
    <row r="27" spans="1:192" ht="30" x14ac:dyDescent="0.25">
      <c r="A27" s="16">
        <v>7.7</v>
      </c>
      <c r="B27" s="17" t="s">
        <v>16</v>
      </c>
      <c r="C27" s="4">
        <v>37264</v>
      </c>
      <c r="D27" s="4">
        <v>44751</v>
      </c>
      <c r="E27" s="4">
        <v>55563</v>
      </c>
      <c r="F27" s="4">
        <v>63730</v>
      </c>
      <c r="G27" s="4">
        <v>76813</v>
      </c>
      <c r="H27" s="4">
        <v>77740</v>
      </c>
      <c r="I27" s="1">
        <v>78784</v>
      </c>
      <c r="J27" s="1">
        <v>80004</v>
      </c>
      <c r="K27" s="1">
        <v>91131</v>
      </c>
      <c r="L27" s="1">
        <v>102899</v>
      </c>
      <c r="M27" s="1">
        <v>115902</v>
      </c>
      <c r="N27" s="1">
        <v>133388</v>
      </c>
      <c r="O27" s="1">
        <v>151721.96107893399</v>
      </c>
      <c r="P27" s="8"/>
      <c r="Q27" s="8"/>
      <c r="R27" s="8"/>
      <c r="S27" s="8"/>
      <c r="T27" s="7"/>
      <c r="U27" s="8"/>
      <c r="V27" s="8"/>
      <c r="W27" s="7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7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8"/>
      <c r="GG27" s="6"/>
      <c r="GH27" s="6"/>
      <c r="GI27" s="6"/>
    </row>
    <row r="28" spans="1:192" ht="15.75" x14ac:dyDescent="0.25">
      <c r="A28" s="18" t="s">
        <v>36</v>
      </c>
      <c r="B28" s="17" t="s">
        <v>17</v>
      </c>
      <c r="C28" s="4">
        <v>57103</v>
      </c>
      <c r="D28" s="4">
        <v>67963</v>
      </c>
      <c r="E28" s="4">
        <v>72348</v>
      </c>
      <c r="F28" s="4">
        <v>85950</v>
      </c>
      <c r="G28" s="4">
        <v>125921</v>
      </c>
      <c r="H28" s="4">
        <v>101476</v>
      </c>
      <c r="I28" s="1">
        <v>135767</v>
      </c>
      <c r="J28" s="1">
        <v>118086</v>
      </c>
      <c r="K28" s="1">
        <v>144055</v>
      </c>
      <c r="L28" s="1">
        <v>144030</v>
      </c>
      <c r="M28" s="1">
        <v>156905</v>
      </c>
      <c r="N28" s="1">
        <v>181694</v>
      </c>
      <c r="O28" s="1">
        <v>201132.370206494</v>
      </c>
      <c r="P28" s="8"/>
      <c r="Q28" s="8"/>
      <c r="R28" s="8"/>
      <c r="S28" s="8"/>
      <c r="T28" s="7"/>
      <c r="U28" s="8"/>
      <c r="V28" s="8"/>
      <c r="W28" s="7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7"/>
      <c r="DZ28" s="7"/>
      <c r="EA28" s="7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8"/>
      <c r="GE28" s="8"/>
      <c r="GF28" s="8"/>
      <c r="GG28" s="6"/>
      <c r="GH28" s="6"/>
      <c r="GI28" s="6"/>
    </row>
    <row r="29" spans="1:192" ht="30" x14ac:dyDescent="0.25">
      <c r="A29" s="18" t="s">
        <v>37</v>
      </c>
      <c r="B29" s="17" t="s">
        <v>18</v>
      </c>
      <c r="C29" s="4">
        <v>119572</v>
      </c>
      <c r="D29" s="4">
        <v>135500</v>
      </c>
      <c r="E29" s="4">
        <v>168765</v>
      </c>
      <c r="F29" s="4">
        <v>166248</v>
      </c>
      <c r="G29" s="4">
        <v>178869</v>
      </c>
      <c r="H29" s="4">
        <v>199380</v>
      </c>
      <c r="I29" s="1">
        <v>260240</v>
      </c>
      <c r="J29" s="1">
        <v>281577</v>
      </c>
      <c r="K29" s="1">
        <v>256479</v>
      </c>
      <c r="L29" s="1">
        <v>272686</v>
      </c>
      <c r="M29" s="1">
        <v>310991</v>
      </c>
      <c r="N29" s="1">
        <v>342975</v>
      </c>
      <c r="O29" s="1">
        <v>384701.05466530402</v>
      </c>
      <c r="P29" s="8"/>
      <c r="Q29" s="8"/>
      <c r="R29" s="8"/>
      <c r="S29" s="8"/>
      <c r="T29" s="7"/>
      <c r="U29" s="8"/>
      <c r="V29" s="8"/>
      <c r="W29" s="7"/>
      <c r="X29" s="9"/>
      <c r="Y29" s="9"/>
      <c r="Z29" s="9"/>
      <c r="AA29" s="9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8"/>
      <c r="GE29" s="8"/>
      <c r="GF29" s="8"/>
      <c r="GG29" s="6"/>
      <c r="GH29" s="6"/>
      <c r="GI29" s="6"/>
    </row>
    <row r="30" spans="1:192" ht="15.75" x14ac:dyDescent="0.25">
      <c r="A30" s="18" t="s">
        <v>38</v>
      </c>
      <c r="B30" s="17" t="s">
        <v>53</v>
      </c>
      <c r="C30" s="4">
        <v>241678</v>
      </c>
      <c r="D30" s="4">
        <v>270564</v>
      </c>
      <c r="E30" s="4">
        <v>302004</v>
      </c>
      <c r="F30" s="4">
        <v>305548</v>
      </c>
      <c r="G30" s="4">
        <v>351997</v>
      </c>
      <c r="H30" s="4">
        <v>394389</v>
      </c>
      <c r="I30" s="1">
        <v>486964</v>
      </c>
      <c r="J30" s="1">
        <v>618076</v>
      </c>
      <c r="K30" s="1">
        <v>691526</v>
      </c>
      <c r="L30" s="1">
        <v>533686</v>
      </c>
      <c r="M30" s="1">
        <v>694255.75147180096</v>
      </c>
      <c r="N30" s="1">
        <v>764795</v>
      </c>
      <c r="O30" s="1">
        <v>1012425.2738259099</v>
      </c>
      <c r="P30" s="8"/>
      <c r="Q30" s="8"/>
      <c r="R30" s="8"/>
      <c r="S30" s="8"/>
      <c r="T30" s="7"/>
      <c r="U30" s="8"/>
      <c r="V30" s="8"/>
      <c r="W30" s="7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8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7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8"/>
      <c r="GE30" s="8"/>
      <c r="GF30" s="8"/>
      <c r="GG30" s="6"/>
      <c r="GH30" s="6"/>
      <c r="GI30" s="6"/>
    </row>
    <row r="31" spans="1:192" ht="15.75" x14ac:dyDescent="0.25">
      <c r="A31" s="18" t="s">
        <v>39</v>
      </c>
      <c r="B31" s="17" t="s">
        <v>19</v>
      </c>
      <c r="C31" s="4">
        <v>255446</v>
      </c>
      <c r="D31" s="4">
        <v>260210</v>
      </c>
      <c r="E31" s="4">
        <v>316948</v>
      </c>
      <c r="F31" s="4">
        <v>252249</v>
      </c>
      <c r="G31" s="4">
        <v>337331</v>
      </c>
      <c r="H31" s="4">
        <v>368778</v>
      </c>
      <c r="I31" s="1">
        <v>441682</v>
      </c>
      <c r="J31" s="1">
        <v>420821</v>
      </c>
      <c r="K31" s="1">
        <v>464575</v>
      </c>
      <c r="L31" s="1">
        <v>539577</v>
      </c>
      <c r="M31" s="1">
        <v>492184</v>
      </c>
      <c r="N31" s="1">
        <v>568920</v>
      </c>
      <c r="O31" s="1">
        <v>643167.18822661706</v>
      </c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8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8"/>
      <c r="GE31" s="8"/>
      <c r="GF31" s="8"/>
      <c r="GG31" s="6"/>
      <c r="GH31" s="6"/>
      <c r="GI31" s="6"/>
    </row>
    <row r="32" spans="1:192" s="23" customFormat="1" ht="15.75" x14ac:dyDescent="0.25">
      <c r="A32" s="29"/>
      <c r="B32" s="30" t="s">
        <v>29</v>
      </c>
      <c r="C32" s="31">
        <f>C17+C20+C28+C29+C30+C31</f>
        <v>984954</v>
      </c>
      <c r="D32" s="31">
        <f t="shared" ref="D32:E32" si="16">D17+D20+D28+D29+D30+D31</f>
        <v>1108424</v>
      </c>
      <c r="E32" s="31">
        <f t="shared" si="16"/>
        <v>1315025</v>
      </c>
      <c r="F32" s="31">
        <f t="shared" ref="F32:G32" si="17">F17+F20+F28+F29+F30+F31</f>
        <v>1263420</v>
      </c>
      <c r="G32" s="31">
        <f t="shared" si="17"/>
        <v>1523449</v>
      </c>
      <c r="H32" s="31">
        <f t="shared" ref="H32:I32" si="18">H17+H20+H28+H29+H30+H31</f>
        <v>1633676</v>
      </c>
      <c r="I32" s="31">
        <f t="shared" si="18"/>
        <v>1963529</v>
      </c>
      <c r="J32" s="31">
        <f t="shared" ref="J32:K32" si="19">J17+J20+J28+J29+J30+J31</f>
        <v>2162827</v>
      </c>
      <c r="K32" s="31">
        <f t="shared" si="19"/>
        <v>2360641</v>
      </c>
      <c r="L32" s="31">
        <f t="shared" ref="L32" si="20">L17+L20+L28+L29+L30+L31</f>
        <v>2146096</v>
      </c>
      <c r="M32" s="31">
        <f t="shared" ref="M32:N32" si="21">M17+M20+M28+M29+M30+M31</f>
        <v>2487300.7514718007</v>
      </c>
      <c r="N32" s="31">
        <f t="shared" si="21"/>
        <v>2849199</v>
      </c>
      <c r="O32" s="31">
        <f t="shared" ref="O32" si="22">O17+O20+O28+O29+O30+O31</f>
        <v>3415771.1511616874</v>
      </c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  <c r="CH32" s="39"/>
      <c r="CI32" s="39"/>
      <c r="CJ32" s="39"/>
      <c r="CK32" s="39"/>
      <c r="CL32" s="39"/>
      <c r="CM32" s="39"/>
      <c r="CN32" s="39"/>
      <c r="CO32" s="39"/>
      <c r="CP32" s="39"/>
      <c r="CQ32" s="39"/>
      <c r="CR32" s="39"/>
      <c r="CS32" s="39"/>
      <c r="CT32" s="39"/>
      <c r="CU32" s="39"/>
      <c r="CV32" s="39"/>
      <c r="CW32" s="39"/>
      <c r="CX32" s="39"/>
      <c r="CY32" s="39"/>
      <c r="CZ32" s="39"/>
      <c r="DA32" s="39"/>
      <c r="DB32" s="39"/>
      <c r="DC32" s="39"/>
      <c r="DD32" s="39"/>
      <c r="DE32" s="39"/>
      <c r="DF32" s="39"/>
      <c r="DG32" s="39"/>
      <c r="DH32" s="39"/>
      <c r="DI32" s="38"/>
      <c r="DJ32" s="38"/>
      <c r="DK32" s="38"/>
      <c r="DL32" s="38"/>
      <c r="DM32" s="38"/>
      <c r="DN32" s="38"/>
      <c r="DO32" s="38"/>
      <c r="DP32" s="38"/>
      <c r="DQ32" s="38"/>
      <c r="DR32" s="38"/>
      <c r="DS32" s="38"/>
      <c r="DT32" s="38"/>
      <c r="DU32" s="38"/>
      <c r="DV32" s="38"/>
      <c r="DW32" s="38"/>
      <c r="DX32" s="38"/>
      <c r="DY32" s="27"/>
      <c r="DZ32" s="27"/>
      <c r="EA32" s="27"/>
      <c r="EB32" s="32"/>
      <c r="EC32" s="32"/>
      <c r="ED32" s="32"/>
      <c r="EE32" s="32"/>
      <c r="EF32" s="32"/>
      <c r="EG32" s="32"/>
      <c r="EH32" s="32"/>
      <c r="EI32" s="32"/>
      <c r="EJ32" s="32"/>
      <c r="EK32" s="32"/>
      <c r="EL32" s="32"/>
      <c r="EM32" s="32"/>
      <c r="EN32" s="32"/>
      <c r="EO32" s="32"/>
      <c r="EP32" s="32"/>
      <c r="EQ32" s="32"/>
      <c r="ER32" s="32"/>
      <c r="ES32" s="32"/>
      <c r="ET32" s="32"/>
      <c r="EU32" s="32"/>
      <c r="EV32" s="32"/>
      <c r="EW32" s="32"/>
      <c r="EX32" s="32"/>
      <c r="EY32" s="32"/>
      <c r="EZ32" s="32"/>
      <c r="FA32" s="32"/>
      <c r="FB32" s="32"/>
      <c r="FC32" s="32"/>
      <c r="FD32" s="32"/>
      <c r="FE32" s="32"/>
      <c r="FF32" s="32"/>
      <c r="FG32" s="32"/>
      <c r="FH32" s="32"/>
      <c r="FI32" s="32"/>
      <c r="FJ32" s="32"/>
      <c r="FK32" s="32"/>
      <c r="FL32" s="32"/>
      <c r="FM32" s="32"/>
      <c r="FN32" s="32"/>
      <c r="FO32" s="32"/>
      <c r="FP32" s="32"/>
      <c r="FQ32" s="32"/>
      <c r="FR32" s="32"/>
      <c r="FS32" s="32"/>
      <c r="FT32" s="32"/>
      <c r="FU32" s="32"/>
      <c r="FV32" s="32"/>
      <c r="FW32" s="32"/>
      <c r="FX32" s="32"/>
      <c r="FY32" s="32"/>
      <c r="FZ32" s="32"/>
      <c r="GA32" s="32"/>
      <c r="GB32" s="32"/>
      <c r="GC32" s="32"/>
      <c r="GD32" s="32"/>
      <c r="GE32" s="32"/>
      <c r="GF32" s="32"/>
      <c r="GG32" s="28"/>
      <c r="GH32" s="28"/>
      <c r="GI32" s="28"/>
    </row>
    <row r="33" spans="1:192" s="28" customFormat="1" ht="15.75" x14ac:dyDescent="0.25">
      <c r="A33" s="24" t="s">
        <v>26</v>
      </c>
      <c r="B33" s="35" t="s">
        <v>40</v>
      </c>
      <c r="C33" s="26">
        <f>C6+C11+C13+C14+C15+C17+C20+C28+C29+C30+C31</f>
        <v>1879553</v>
      </c>
      <c r="D33" s="26">
        <f>D6+D11+D13+D14+D15+D17+D20+D28+D29+D30+D31</f>
        <v>2128938</v>
      </c>
      <c r="E33" s="26">
        <f>E6+E11+E13+E14+E15+E17+E20+E28+E29+E30+E31</f>
        <v>2503940</v>
      </c>
      <c r="F33" s="26">
        <f>F6+F11+F13+F14+F15+F17+F20+F28+F29+F30+F31</f>
        <v>2886502</v>
      </c>
      <c r="G33" s="26">
        <f t="shared" ref="G33" si="23">G6+G11+G13+G14+G15+G17+G20+G28+G29+G30+G31</f>
        <v>3472325</v>
      </c>
      <c r="H33" s="26">
        <f t="shared" ref="H33:I33" si="24">H6+H11+H13+H14+H15+H17+H20+H28+H29+H30+H31</f>
        <v>3772986</v>
      </c>
      <c r="I33" s="26">
        <f t="shared" si="24"/>
        <v>4235268</v>
      </c>
      <c r="J33" s="26">
        <f t="shared" ref="J33:K33" si="25">J6+J11+J13+J14+J15+J17+J20+J28+J29+J30+J31</f>
        <v>4791262</v>
      </c>
      <c r="K33" s="26">
        <f t="shared" si="25"/>
        <v>5187633</v>
      </c>
      <c r="L33" s="26">
        <f t="shared" ref="L33" si="26">L6+L11+L13+L14+L15+L17+L20+L28+L29+L30+L31</f>
        <v>5115579</v>
      </c>
      <c r="M33" s="26">
        <f t="shared" ref="M33:N33" si="27">M6+M11+M13+M14+M15+M17+M20+M28+M29+M30+M31</f>
        <v>5999760.7514718007</v>
      </c>
      <c r="N33" s="26">
        <f t="shared" si="27"/>
        <v>6850627</v>
      </c>
      <c r="O33" s="26">
        <f t="shared" ref="O33" si="28">O6+O11+O13+O14+O15+O17+O20+O28+O29+O30+O31</f>
        <v>7940561.8526756195</v>
      </c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38"/>
      <c r="AO33" s="38"/>
      <c r="AP33" s="38"/>
      <c r="AQ33" s="38"/>
      <c r="AR33" s="38"/>
      <c r="AS33" s="38"/>
      <c r="AT33" s="38"/>
      <c r="AU33" s="38"/>
      <c r="AV33" s="38"/>
      <c r="AW33" s="38"/>
      <c r="AX33" s="38"/>
      <c r="AY33" s="38"/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38"/>
      <c r="BY33" s="38"/>
      <c r="BZ33" s="38"/>
      <c r="CA33" s="38"/>
      <c r="CB33" s="38"/>
      <c r="CC33" s="38"/>
      <c r="CD33" s="38"/>
      <c r="CE33" s="38"/>
      <c r="CF33" s="38"/>
      <c r="CG33" s="38"/>
      <c r="CH33" s="38"/>
      <c r="CI33" s="38"/>
      <c r="CJ33" s="38"/>
      <c r="CK33" s="38"/>
      <c r="CL33" s="38"/>
      <c r="CM33" s="38"/>
      <c r="CN33" s="38"/>
      <c r="CO33" s="38"/>
      <c r="CP33" s="38"/>
      <c r="CQ33" s="38"/>
      <c r="CR33" s="38"/>
      <c r="CS33" s="38"/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38"/>
      <c r="DS33" s="38"/>
      <c r="DT33" s="38"/>
      <c r="DU33" s="38"/>
      <c r="DV33" s="38"/>
      <c r="DW33" s="38"/>
      <c r="DX33" s="38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J33" s="23"/>
    </row>
    <row r="34" spans="1:192" ht="15.75" x14ac:dyDescent="0.25">
      <c r="A34" s="19" t="s">
        <v>42</v>
      </c>
      <c r="B34" s="5" t="s">
        <v>24</v>
      </c>
      <c r="C34" s="4">
        <v>103607</v>
      </c>
      <c r="D34" s="4">
        <v>118636</v>
      </c>
      <c r="E34" s="4">
        <v>149345</v>
      </c>
      <c r="F34" s="4">
        <v>154355</v>
      </c>
      <c r="G34" s="4">
        <v>206549</v>
      </c>
      <c r="H34" s="4">
        <v>234857</v>
      </c>
      <c r="I34" s="1">
        <v>187832</v>
      </c>
      <c r="J34" s="1">
        <v>241642</v>
      </c>
      <c r="K34" s="1">
        <v>276151</v>
      </c>
      <c r="L34" s="1">
        <v>327288</v>
      </c>
      <c r="M34" s="1">
        <v>356309</v>
      </c>
      <c r="N34" s="1">
        <v>408601</v>
      </c>
      <c r="O34" s="1">
        <v>460117.66390127997</v>
      </c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39"/>
      <c r="AO34" s="39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P34" s="39"/>
      <c r="BQ34" s="39"/>
      <c r="BR34" s="39"/>
      <c r="BS34" s="39"/>
      <c r="BT34" s="39"/>
      <c r="BU34" s="39"/>
      <c r="BV34" s="39"/>
      <c r="BW34" s="39"/>
      <c r="BX34" s="39"/>
      <c r="BY34" s="39"/>
      <c r="BZ34" s="39"/>
      <c r="CA34" s="39"/>
      <c r="CB34" s="39"/>
      <c r="CC34" s="39"/>
      <c r="CD34" s="39"/>
      <c r="CE34" s="39"/>
      <c r="CF34" s="39"/>
      <c r="CG34" s="39"/>
      <c r="CH34" s="39"/>
      <c r="CI34" s="39"/>
      <c r="CJ34" s="39"/>
      <c r="CK34" s="39"/>
      <c r="CL34" s="39"/>
      <c r="CM34" s="39"/>
      <c r="CN34" s="39"/>
      <c r="CO34" s="39"/>
      <c r="CP34" s="39"/>
      <c r="CQ34" s="39"/>
      <c r="CR34" s="39"/>
      <c r="CS34" s="39"/>
      <c r="CT34" s="39"/>
      <c r="CU34" s="39"/>
      <c r="CV34" s="39"/>
      <c r="CW34" s="39"/>
      <c r="CX34" s="39"/>
      <c r="CY34" s="39"/>
      <c r="CZ34" s="39"/>
      <c r="DA34" s="39"/>
      <c r="DB34" s="39"/>
      <c r="DC34" s="39"/>
      <c r="DD34" s="39"/>
      <c r="DE34" s="39"/>
      <c r="DF34" s="39"/>
      <c r="DG34" s="39"/>
      <c r="DH34" s="39"/>
      <c r="DI34" s="38"/>
      <c r="DJ34" s="38"/>
      <c r="DK34" s="38"/>
      <c r="DL34" s="38"/>
      <c r="DM34" s="38"/>
      <c r="DN34" s="38"/>
      <c r="DO34" s="38"/>
      <c r="DP34" s="38"/>
      <c r="DQ34" s="38"/>
      <c r="DR34" s="38"/>
      <c r="DS34" s="38"/>
      <c r="DT34" s="38"/>
      <c r="DU34" s="38"/>
      <c r="DV34" s="38"/>
      <c r="DW34" s="38"/>
      <c r="DX34" s="38"/>
      <c r="DY34" s="7"/>
      <c r="DZ34" s="7"/>
      <c r="EA34" s="7"/>
      <c r="EB34" s="8"/>
      <c r="EC34" s="8"/>
      <c r="ED34" s="8"/>
      <c r="EE34" s="8"/>
      <c r="EF34" s="8"/>
      <c r="EG34" s="8"/>
      <c r="EH34" s="8"/>
      <c r="EI34" s="8"/>
      <c r="EJ34" s="8"/>
      <c r="EK34" s="8"/>
      <c r="EL34" s="8"/>
      <c r="EM34" s="8"/>
      <c r="EN34" s="8"/>
      <c r="EO34" s="8"/>
      <c r="EP34" s="8"/>
      <c r="EQ34" s="8"/>
      <c r="ER34" s="8"/>
      <c r="ES34" s="8"/>
      <c r="ET34" s="8"/>
      <c r="EU34" s="8"/>
      <c r="EV34" s="8"/>
      <c r="EW34" s="8"/>
      <c r="EX34" s="8"/>
      <c r="EY34" s="8"/>
      <c r="EZ34" s="8"/>
      <c r="FA34" s="8"/>
      <c r="FB34" s="8"/>
      <c r="FC34" s="8"/>
      <c r="FD34" s="8"/>
      <c r="FE34" s="8"/>
      <c r="FF34" s="8"/>
      <c r="FG34" s="8"/>
      <c r="FH34" s="8"/>
      <c r="FI34" s="8"/>
      <c r="FJ34" s="8"/>
      <c r="FK34" s="8"/>
      <c r="FL34" s="8"/>
      <c r="FM34" s="8"/>
      <c r="FN34" s="8"/>
      <c r="FO34" s="8"/>
      <c r="FP34" s="8"/>
      <c r="FQ34" s="8"/>
      <c r="FR34" s="8"/>
      <c r="FS34" s="8"/>
      <c r="FT34" s="8"/>
      <c r="FU34" s="8"/>
      <c r="FV34" s="8"/>
      <c r="FW34" s="8"/>
      <c r="FX34" s="8"/>
      <c r="FY34" s="8"/>
      <c r="FZ34" s="8"/>
      <c r="GA34" s="8"/>
      <c r="GB34" s="8"/>
      <c r="GC34" s="8"/>
      <c r="GD34" s="8"/>
      <c r="GE34" s="8"/>
    </row>
    <row r="35" spans="1:192" ht="15.75" x14ac:dyDescent="0.25">
      <c r="A35" s="19" t="s">
        <v>43</v>
      </c>
      <c r="B35" s="5" t="s">
        <v>23</v>
      </c>
      <c r="C35" s="4">
        <v>62319</v>
      </c>
      <c r="D35" s="4">
        <v>81254</v>
      </c>
      <c r="E35" s="4">
        <v>94002</v>
      </c>
      <c r="F35" s="4">
        <v>87511</v>
      </c>
      <c r="G35" s="4">
        <v>85101</v>
      </c>
      <c r="H35" s="4">
        <v>59903</v>
      </c>
      <c r="I35" s="1">
        <v>51520</v>
      </c>
      <c r="J35" s="1">
        <v>50572</v>
      </c>
      <c r="K35" s="1">
        <v>48672</v>
      </c>
      <c r="L35" s="1">
        <v>92455</v>
      </c>
      <c r="M35" s="1">
        <v>125824</v>
      </c>
      <c r="N35" s="1">
        <v>152763</v>
      </c>
      <c r="O35" s="1">
        <v>180130.59232300799</v>
      </c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39"/>
      <c r="AO35" s="39"/>
      <c r="AP35" s="39"/>
      <c r="AQ35" s="39"/>
      <c r="AR35" s="39"/>
      <c r="AS35" s="39"/>
      <c r="AT35" s="39"/>
      <c r="AU35" s="39"/>
      <c r="AV35" s="39"/>
      <c r="AW35" s="39"/>
      <c r="AX35" s="39"/>
      <c r="AY35" s="39"/>
      <c r="AZ35" s="39"/>
      <c r="BA35" s="39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39"/>
      <c r="BR35" s="39"/>
      <c r="BS35" s="39"/>
      <c r="BT35" s="39"/>
      <c r="BU35" s="39"/>
      <c r="BV35" s="39"/>
      <c r="BW35" s="39"/>
      <c r="BX35" s="39"/>
      <c r="BY35" s="39"/>
      <c r="BZ35" s="39"/>
      <c r="CA35" s="39"/>
      <c r="CB35" s="39"/>
      <c r="CC35" s="39"/>
      <c r="CD35" s="39"/>
      <c r="CE35" s="39"/>
      <c r="CF35" s="39"/>
      <c r="CG35" s="39"/>
      <c r="CH35" s="39"/>
      <c r="CI35" s="39"/>
      <c r="CJ35" s="39"/>
      <c r="CK35" s="39"/>
      <c r="CL35" s="39"/>
      <c r="CM35" s="39"/>
      <c r="CN35" s="39"/>
      <c r="CO35" s="39"/>
      <c r="CP35" s="39"/>
      <c r="CQ35" s="39"/>
      <c r="CR35" s="39"/>
      <c r="CS35" s="39"/>
      <c r="CT35" s="39"/>
      <c r="CU35" s="39"/>
      <c r="CV35" s="39"/>
      <c r="CW35" s="39"/>
      <c r="CX35" s="39"/>
      <c r="CY35" s="39"/>
      <c r="CZ35" s="39"/>
      <c r="DA35" s="39"/>
      <c r="DB35" s="39"/>
      <c r="DC35" s="39"/>
      <c r="DD35" s="39"/>
      <c r="DE35" s="39"/>
      <c r="DF35" s="39"/>
      <c r="DG35" s="39"/>
      <c r="DH35" s="39"/>
      <c r="DI35" s="38"/>
      <c r="DJ35" s="38"/>
      <c r="DK35" s="38"/>
      <c r="DL35" s="38"/>
      <c r="DM35" s="38"/>
      <c r="DN35" s="38"/>
      <c r="DO35" s="38"/>
      <c r="DP35" s="38"/>
      <c r="DQ35" s="38"/>
      <c r="DR35" s="38"/>
      <c r="DS35" s="38"/>
      <c r="DT35" s="38"/>
      <c r="DU35" s="38"/>
      <c r="DV35" s="38"/>
      <c r="DW35" s="38"/>
      <c r="DX35" s="38"/>
      <c r="DY35" s="7"/>
      <c r="DZ35" s="7"/>
      <c r="EA35" s="7"/>
      <c r="EB35" s="8"/>
      <c r="EC35" s="8"/>
      <c r="ED35" s="8"/>
      <c r="EE35" s="8"/>
      <c r="EF35" s="8"/>
      <c r="EG35" s="8"/>
      <c r="EH35" s="8"/>
      <c r="EI35" s="8"/>
      <c r="EJ35" s="8"/>
      <c r="EK35" s="8"/>
      <c r="EL35" s="8"/>
      <c r="EM35" s="8"/>
      <c r="EN35" s="8"/>
      <c r="EO35" s="8"/>
      <c r="EP35" s="8"/>
      <c r="EQ35" s="8"/>
      <c r="ER35" s="8"/>
      <c r="ES35" s="8"/>
      <c r="ET35" s="8"/>
      <c r="EU35" s="8"/>
      <c r="EV35" s="8"/>
      <c r="EW35" s="8"/>
      <c r="EX35" s="8"/>
      <c r="EY35" s="8"/>
      <c r="EZ35" s="8"/>
      <c r="FA35" s="8"/>
      <c r="FB35" s="8"/>
      <c r="FC35" s="8"/>
      <c r="FD35" s="8"/>
      <c r="FE35" s="8"/>
      <c r="FF35" s="8"/>
      <c r="FG35" s="8"/>
      <c r="FH35" s="8"/>
      <c r="FI35" s="8"/>
      <c r="FJ35" s="8"/>
      <c r="FK35" s="8"/>
      <c r="FL35" s="8"/>
      <c r="FM35" s="8"/>
      <c r="FN35" s="8"/>
      <c r="FO35" s="8"/>
      <c r="FP35" s="8"/>
      <c r="FQ35" s="8"/>
      <c r="FR35" s="8"/>
      <c r="FS35" s="8"/>
      <c r="FT35" s="8"/>
      <c r="FU35" s="8"/>
      <c r="FV35" s="8"/>
      <c r="FW35" s="8"/>
      <c r="FX35" s="8"/>
      <c r="FY35" s="8"/>
      <c r="FZ35" s="8"/>
      <c r="GA35" s="8"/>
      <c r="GB35" s="8"/>
      <c r="GC35" s="8"/>
      <c r="GD35" s="8"/>
      <c r="GE35" s="8"/>
    </row>
    <row r="36" spans="1:192" s="23" customFormat="1" ht="15.75" x14ac:dyDescent="0.25">
      <c r="A36" s="36" t="s">
        <v>44</v>
      </c>
      <c r="B36" s="37" t="s">
        <v>54</v>
      </c>
      <c r="C36" s="31">
        <f>C33+C34-C35</f>
        <v>1920841</v>
      </c>
      <c r="D36" s="31">
        <f t="shared" ref="D36:O36" si="29">D33+D34-D35</f>
        <v>2166320</v>
      </c>
      <c r="E36" s="31">
        <f t="shared" si="29"/>
        <v>2559283</v>
      </c>
      <c r="F36" s="31">
        <f t="shared" si="29"/>
        <v>2953346</v>
      </c>
      <c r="G36" s="31">
        <f t="shared" si="29"/>
        <v>3593773</v>
      </c>
      <c r="H36" s="31">
        <f t="shared" si="29"/>
        <v>3947940</v>
      </c>
      <c r="I36" s="31">
        <f t="shared" si="29"/>
        <v>4371580</v>
      </c>
      <c r="J36" s="31">
        <f t="shared" si="29"/>
        <v>4982332</v>
      </c>
      <c r="K36" s="31">
        <f t="shared" si="29"/>
        <v>5415112</v>
      </c>
      <c r="L36" s="31">
        <f t="shared" si="29"/>
        <v>5350412</v>
      </c>
      <c r="M36" s="31">
        <f t="shared" si="29"/>
        <v>6230245.7514718007</v>
      </c>
      <c r="N36" s="31">
        <f t="shared" si="29"/>
        <v>7106465</v>
      </c>
      <c r="O36" s="31">
        <f t="shared" si="29"/>
        <v>8220548.9242538912</v>
      </c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39"/>
      <c r="AO36" s="39"/>
      <c r="AP36" s="39"/>
      <c r="AQ36" s="39"/>
      <c r="AR36" s="39"/>
      <c r="AS36" s="39"/>
      <c r="AT36" s="39"/>
      <c r="AU36" s="39"/>
      <c r="AV36" s="39"/>
      <c r="AW36" s="39"/>
      <c r="AX36" s="39"/>
      <c r="AY36" s="39"/>
      <c r="AZ36" s="39"/>
      <c r="BA36" s="39"/>
      <c r="BB36" s="39"/>
      <c r="BC36" s="39"/>
      <c r="BD36" s="39"/>
      <c r="BE36" s="39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  <c r="CH36" s="39"/>
      <c r="CI36" s="39"/>
      <c r="CJ36" s="39"/>
      <c r="CK36" s="39"/>
      <c r="CL36" s="39"/>
      <c r="CM36" s="39"/>
      <c r="CN36" s="39"/>
      <c r="CO36" s="39"/>
      <c r="CP36" s="39"/>
      <c r="CQ36" s="39"/>
      <c r="CR36" s="39"/>
      <c r="CS36" s="39"/>
      <c r="CT36" s="39"/>
      <c r="CU36" s="39"/>
      <c r="CV36" s="39"/>
      <c r="CW36" s="39"/>
      <c r="CX36" s="39"/>
      <c r="CY36" s="39"/>
      <c r="CZ36" s="39"/>
      <c r="DA36" s="39"/>
      <c r="DB36" s="39"/>
      <c r="DC36" s="39"/>
      <c r="DD36" s="39"/>
      <c r="DE36" s="39"/>
      <c r="DF36" s="39"/>
      <c r="DG36" s="39"/>
      <c r="DH36" s="39"/>
      <c r="DI36" s="38"/>
      <c r="DJ36" s="38"/>
      <c r="DK36" s="38"/>
      <c r="DL36" s="38"/>
      <c r="DM36" s="38"/>
      <c r="DN36" s="38"/>
      <c r="DO36" s="38"/>
      <c r="DP36" s="38"/>
      <c r="DQ36" s="38"/>
      <c r="DR36" s="38"/>
      <c r="DS36" s="38"/>
      <c r="DT36" s="38"/>
      <c r="DU36" s="38"/>
      <c r="DV36" s="38"/>
      <c r="DW36" s="38"/>
      <c r="DX36" s="38"/>
      <c r="DY36" s="27"/>
      <c r="DZ36" s="27"/>
      <c r="EA36" s="27"/>
      <c r="EB36" s="32"/>
      <c r="EC36" s="32"/>
      <c r="ED36" s="32"/>
      <c r="EE36" s="32"/>
      <c r="EF36" s="32"/>
      <c r="EG36" s="32"/>
      <c r="EH36" s="32"/>
      <c r="EI36" s="32"/>
      <c r="EJ36" s="32"/>
      <c r="EK36" s="32"/>
      <c r="EL36" s="32"/>
      <c r="EM36" s="32"/>
      <c r="EN36" s="32"/>
      <c r="EO36" s="32"/>
      <c r="EP36" s="32"/>
      <c r="EQ36" s="32"/>
      <c r="ER36" s="32"/>
      <c r="ES36" s="32"/>
      <c r="ET36" s="32"/>
      <c r="EU36" s="32"/>
      <c r="EV36" s="32"/>
      <c r="EW36" s="32"/>
      <c r="EX36" s="32"/>
      <c r="EY36" s="32"/>
      <c r="EZ36" s="32"/>
      <c r="FA36" s="32"/>
      <c r="FB36" s="32"/>
      <c r="FC36" s="32"/>
      <c r="FD36" s="32"/>
      <c r="FE36" s="32"/>
      <c r="FF36" s="32"/>
      <c r="FG36" s="32"/>
      <c r="FH36" s="32"/>
      <c r="FI36" s="32"/>
      <c r="FJ36" s="32"/>
      <c r="FK36" s="32"/>
      <c r="FL36" s="32"/>
      <c r="FM36" s="32"/>
      <c r="FN36" s="32"/>
      <c r="FO36" s="32"/>
      <c r="FP36" s="32"/>
      <c r="FQ36" s="32"/>
      <c r="FR36" s="32"/>
      <c r="FS36" s="32"/>
      <c r="FT36" s="32"/>
      <c r="FU36" s="32"/>
      <c r="FV36" s="32"/>
      <c r="FW36" s="32"/>
      <c r="FX36" s="32"/>
      <c r="FY36" s="32"/>
      <c r="FZ36" s="32"/>
      <c r="GA36" s="32"/>
      <c r="GB36" s="32"/>
      <c r="GC36" s="32"/>
      <c r="GD36" s="32"/>
      <c r="GE36" s="32"/>
    </row>
    <row r="37" spans="1:192" ht="15.75" x14ac:dyDescent="0.25">
      <c r="A37" s="19" t="s">
        <v>45</v>
      </c>
      <c r="B37" s="5" t="s">
        <v>41</v>
      </c>
      <c r="C37" s="4">
        <v>36940</v>
      </c>
      <c r="D37" s="4">
        <v>37340</v>
      </c>
      <c r="E37" s="4">
        <v>37740</v>
      </c>
      <c r="F37" s="4">
        <v>38140</v>
      </c>
      <c r="G37" s="4">
        <v>38540</v>
      </c>
      <c r="H37" s="4">
        <v>38940</v>
      </c>
      <c r="I37" s="1">
        <v>39330</v>
      </c>
      <c r="J37" s="1">
        <v>39730</v>
      </c>
      <c r="K37" s="1">
        <v>40120</v>
      </c>
      <c r="L37" s="1">
        <v>40510</v>
      </c>
      <c r="M37" s="1">
        <v>40900</v>
      </c>
      <c r="N37" s="1">
        <v>41280</v>
      </c>
      <c r="O37" s="1">
        <v>41650</v>
      </c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8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  <c r="BM37" s="40"/>
      <c r="BN37" s="40"/>
      <c r="BO37" s="40"/>
      <c r="BP37" s="40"/>
      <c r="BQ37" s="40"/>
      <c r="BR37" s="40"/>
      <c r="BS37" s="40"/>
      <c r="BT37" s="40"/>
      <c r="BU37" s="40"/>
      <c r="BV37" s="40"/>
      <c r="BW37" s="40"/>
      <c r="BX37" s="40"/>
      <c r="BY37" s="40"/>
      <c r="BZ37" s="40"/>
      <c r="CA37" s="40"/>
      <c r="CB37" s="40"/>
      <c r="CC37" s="40"/>
      <c r="CD37" s="40"/>
      <c r="CE37" s="40"/>
      <c r="CF37" s="40"/>
      <c r="CG37" s="40"/>
      <c r="CH37" s="40"/>
      <c r="CI37" s="40"/>
      <c r="CJ37" s="40"/>
      <c r="CK37" s="40"/>
      <c r="CL37" s="40"/>
      <c r="CM37" s="40"/>
      <c r="CN37" s="40"/>
      <c r="CO37" s="40"/>
      <c r="CP37" s="40"/>
      <c r="CQ37" s="40"/>
      <c r="CR37" s="40"/>
      <c r="CS37" s="40"/>
      <c r="CT37" s="40"/>
      <c r="CU37" s="40"/>
      <c r="CV37" s="40"/>
      <c r="CW37" s="40"/>
      <c r="CX37" s="40"/>
      <c r="CY37" s="40"/>
      <c r="CZ37" s="40"/>
      <c r="DA37" s="40"/>
      <c r="DB37" s="40"/>
      <c r="DC37" s="40"/>
      <c r="DD37" s="40"/>
      <c r="DE37" s="40"/>
      <c r="DF37" s="40"/>
      <c r="DG37" s="40"/>
      <c r="DH37" s="40"/>
      <c r="DI37" s="41"/>
      <c r="DJ37" s="41"/>
      <c r="DK37" s="41"/>
      <c r="DL37" s="41"/>
      <c r="DM37" s="41"/>
      <c r="DN37" s="41"/>
      <c r="DO37" s="41"/>
      <c r="DP37" s="41"/>
      <c r="DQ37" s="41"/>
      <c r="DR37" s="41"/>
      <c r="DS37" s="41"/>
      <c r="DT37" s="41"/>
      <c r="DU37" s="41"/>
      <c r="DV37" s="41"/>
      <c r="DW37" s="41"/>
      <c r="DX37" s="41"/>
      <c r="DY37" s="6"/>
      <c r="DZ37" s="6"/>
      <c r="EA37" s="6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2" s="23" customFormat="1" ht="15.75" x14ac:dyDescent="0.25">
      <c r="A38" s="36" t="s">
        <v>46</v>
      </c>
      <c r="B38" s="37" t="s">
        <v>57</v>
      </c>
      <c r="C38" s="31">
        <f>C36/C37*1000</f>
        <v>51998.944233892798</v>
      </c>
      <c r="D38" s="31">
        <f t="shared" ref="D38:E38" si="30">D36/D37*1000</f>
        <v>58016.068559185864</v>
      </c>
      <c r="E38" s="31">
        <f t="shared" si="30"/>
        <v>67813.540010598823</v>
      </c>
      <c r="F38" s="31">
        <f t="shared" ref="F38:O38" si="31">F36/F37*1000</f>
        <v>77434.347142108018</v>
      </c>
      <c r="G38" s="31">
        <f t="shared" si="31"/>
        <v>93247.872340425529</v>
      </c>
      <c r="H38" s="31">
        <f t="shared" si="31"/>
        <v>101385.20801232666</v>
      </c>
      <c r="I38" s="31">
        <f t="shared" si="31"/>
        <v>111151.28400711925</v>
      </c>
      <c r="J38" s="31">
        <f t="shared" si="31"/>
        <v>125404.78228039265</v>
      </c>
      <c r="K38" s="31">
        <f t="shared" si="31"/>
        <v>134972.88135593222</v>
      </c>
      <c r="L38" s="31">
        <f t="shared" si="31"/>
        <v>132076.32683288076</v>
      </c>
      <c r="M38" s="31">
        <f t="shared" si="31"/>
        <v>152328.74697975063</v>
      </c>
      <c r="N38" s="31">
        <f t="shared" si="31"/>
        <v>172152.73740310079</v>
      </c>
      <c r="O38" s="31">
        <f t="shared" si="31"/>
        <v>197372.12303130591</v>
      </c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8"/>
      <c r="AN38" s="40"/>
      <c r="AO38" s="40"/>
      <c r="AP38" s="40"/>
      <c r="AQ38" s="40"/>
      <c r="AR38" s="40"/>
      <c r="AS38" s="40"/>
      <c r="AT38" s="40"/>
      <c r="AU38" s="40"/>
      <c r="AV38" s="40"/>
      <c r="AW38" s="40"/>
      <c r="AX38" s="40"/>
      <c r="AY38" s="40"/>
      <c r="AZ38" s="40"/>
      <c r="BA38" s="40"/>
      <c r="BB38" s="40"/>
      <c r="BC38" s="40"/>
      <c r="BD38" s="40"/>
      <c r="BE38" s="40"/>
      <c r="BF38" s="40"/>
      <c r="BG38" s="40"/>
      <c r="BH38" s="40"/>
      <c r="BI38" s="40"/>
      <c r="BJ38" s="40"/>
      <c r="BK38" s="40"/>
      <c r="BL38" s="40"/>
      <c r="BM38" s="40"/>
      <c r="BN38" s="40"/>
      <c r="BO38" s="40"/>
      <c r="BP38" s="40"/>
      <c r="BQ38" s="40"/>
      <c r="BR38" s="40"/>
      <c r="BS38" s="40"/>
      <c r="BT38" s="40"/>
      <c r="BU38" s="40"/>
      <c r="BV38" s="40"/>
      <c r="BW38" s="40"/>
      <c r="BX38" s="40"/>
      <c r="BY38" s="40"/>
      <c r="BZ38" s="40"/>
      <c r="CA38" s="40"/>
      <c r="CB38" s="39"/>
      <c r="CC38" s="39"/>
      <c r="CD38" s="39"/>
      <c r="CE38" s="39"/>
      <c r="CF38" s="40"/>
      <c r="CG38" s="40"/>
      <c r="CH38" s="40"/>
      <c r="CI38" s="40"/>
      <c r="CJ38" s="40"/>
      <c r="CK38" s="40"/>
      <c r="CL38" s="40"/>
      <c r="CM38" s="40"/>
      <c r="CN38" s="40"/>
      <c r="CO38" s="40"/>
      <c r="CP38" s="40"/>
      <c r="CQ38" s="40"/>
      <c r="CR38" s="40"/>
      <c r="CS38" s="40"/>
      <c r="CT38" s="40"/>
      <c r="CU38" s="40"/>
      <c r="CV38" s="40"/>
      <c r="CW38" s="40"/>
      <c r="CX38" s="40"/>
      <c r="CY38" s="40"/>
      <c r="CZ38" s="40"/>
      <c r="DA38" s="40"/>
      <c r="DB38" s="40"/>
      <c r="DC38" s="40"/>
      <c r="DD38" s="40"/>
      <c r="DE38" s="40"/>
      <c r="DF38" s="40"/>
      <c r="DG38" s="40"/>
      <c r="DH38" s="40"/>
      <c r="DI38" s="41"/>
      <c r="DJ38" s="41"/>
      <c r="DK38" s="41"/>
      <c r="DL38" s="41"/>
      <c r="DM38" s="41"/>
      <c r="DN38" s="41"/>
      <c r="DO38" s="41"/>
      <c r="DP38" s="41"/>
      <c r="DQ38" s="41"/>
      <c r="DR38" s="41"/>
      <c r="DS38" s="41"/>
      <c r="DT38" s="41"/>
      <c r="DU38" s="41"/>
      <c r="DV38" s="41"/>
      <c r="DW38" s="41"/>
      <c r="DX38" s="41"/>
      <c r="DY38" s="28"/>
      <c r="DZ38" s="28"/>
      <c r="EA38" s="28"/>
    </row>
    <row r="39" spans="1:192" x14ac:dyDescent="0.25">
      <c r="A39" s="2" t="s">
        <v>75</v>
      </c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40"/>
      <c r="AO39" s="40"/>
      <c r="AP39" s="40"/>
      <c r="AQ39" s="40"/>
      <c r="AR39" s="40"/>
      <c r="AS39" s="40"/>
      <c r="AT39" s="40"/>
      <c r="AU39" s="40"/>
      <c r="AV39" s="40"/>
      <c r="AW39" s="40"/>
      <c r="AX39" s="40"/>
      <c r="AY39" s="40"/>
      <c r="AZ39" s="40"/>
      <c r="BA39" s="40"/>
      <c r="BB39" s="40"/>
      <c r="BC39" s="40"/>
      <c r="BD39" s="40"/>
      <c r="BE39" s="40"/>
      <c r="BF39" s="40"/>
      <c r="BG39" s="40"/>
      <c r="BH39" s="40"/>
      <c r="BI39" s="40"/>
      <c r="BJ39" s="40"/>
      <c r="BK39" s="40"/>
      <c r="BL39" s="40"/>
      <c r="BM39" s="40"/>
      <c r="BN39" s="40"/>
      <c r="BO39" s="40"/>
      <c r="BP39" s="40"/>
      <c r="BQ39" s="40"/>
      <c r="BR39" s="40"/>
      <c r="BS39" s="40"/>
      <c r="BT39" s="40"/>
      <c r="BU39" s="40"/>
      <c r="BV39" s="40"/>
      <c r="BW39" s="40"/>
      <c r="BX39" s="40"/>
      <c r="BY39" s="40"/>
      <c r="BZ39" s="40"/>
      <c r="CA39" s="40"/>
      <c r="CB39" s="40"/>
      <c r="CC39" s="40"/>
      <c r="CD39" s="40"/>
      <c r="CE39" s="40"/>
      <c r="CF39" s="40"/>
      <c r="CG39" s="40"/>
      <c r="CH39" s="40"/>
      <c r="CI39" s="40"/>
      <c r="CJ39" s="40"/>
      <c r="CK39" s="40"/>
      <c r="CL39" s="40"/>
      <c r="CM39" s="40"/>
      <c r="CN39" s="40"/>
      <c r="CO39" s="40"/>
      <c r="CP39" s="40"/>
      <c r="CQ39" s="40"/>
      <c r="CR39" s="40"/>
      <c r="CS39" s="40"/>
      <c r="CT39" s="40"/>
      <c r="CU39" s="40"/>
      <c r="CV39" s="40"/>
      <c r="CW39" s="40"/>
      <c r="CX39" s="40"/>
      <c r="CY39" s="40"/>
      <c r="CZ39" s="40"/>
      <c r="DA39" s="40"/>
      <c r="DB39" s="40"/>
      <c r="DC39" s="40"/>
      <c r="DD39" s="40"/>
      <c r="DE39" s="40"/>
      <c r="DF39" s="40"/>
      <c r="DG39" s="40"/>
      <c r="DH39" s="40"/>
      <c r="DI39" s="41"/>
      <c r="DJ39" s="41"/>
      <c r="DK39" s="41"/>
      <c r="DL39" s="41"/>
      <c r="DM39" s="41"/>
      <c r="DN39" s="41"/>
      <c r="DO39" s="41"/>
      <c r="DP39" s="41"/>
      <c r="DQ39" s="41"/>
      <c r="DR39" s="41"/>
      <c r="DS39" s="41"/>
      <c r="DT39" s="41"/>
      <c r="DU39" s="41"/>
      <c r="DV39" s="41"/>
      <c r="DW39" s="41"/>
      <c r="DX39" s="41"/>
      <c r="DY39" s="6"/>
      <c r="DZ39" s="6"/>
      <c r="EA39" s="6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s="23" customFormat="1" x14ac:dyDescent="0.25">
      <c r="A40" s="2"/>
      <c r="B40" s="2"/>
      <c r="C40" s="2"/>
      <c r="D40" s="2"/>
      <c r="E40" s="2"/>
      <c r="F40" s="2"/>
      <c r="G40" s="2"/>
      <c r="H40" s="2"/>
      <c r="I40" s="6"/>
      <c r="J40" s="6"/>
      <c r="K40" s="6"/>
      <c r="L40" s="6"/>
      <c r="M40" s="6"/>
      <c r="N40" s="6"/>
      <c r="O40" s="6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40"/>
      <c r="AO40" s="40"/>
      <c r="AP40" s="40"/>
      <c r="AQ40" s="40"/>
      <c r="AR40" s="40"/>
      <c r="AS40" s="40"/>
      <c r="AT40" s="40"/>
      <c r="AU40" s="40"/>
      <c r="AV40" s="40"/>
      <c r="AW40" s="40"/>
      <c r="AX40" s="40"/>
      <c r="AY40" s="40"/>
      <c r="AZ40" s="40"/>
      <c r="BA40" s="40"/>
      <c r="BB40" s="40"/>
      <c r="BC40" s="40"/>
      <c r="BD40" s="40"/>
      <c r="BE40" s="40"/>
      <c r="BF40" s="40"/>
      <c r="BG40" s="40"/>
      <c r="BH40" s="40"/>
      <c r="BI40" s="40"/>
      <c r="BJ40" s="40"/>
      <c r="BK40" s="40"/>
      <c r="BL40" s="40"/>
      <c r="BM40" s="40"/>
      <c r="BN40" s="40"/>
      <c r="BO40" s="40"/>
      <c r="BP40" s="40"/>
      <c r="BQ40" s="40"/>
      <c r="BR40" s="40"/>
      <c r="BS40" s="40"/>
      <c r="BT40" s="40"/>
      <c r="BU40" s="40"/>
      <c r="BV40" s="40"/>
      <c r="BW40" s="40"/>
      <c r="BX40" s="40"/>
      <c r="BY40" s="40"/>
      <c r="BZ40" s="40"/>
      <c r="CA40" s="40"/>
      <c r="CB40" s="40"/>
      <c r="CC40" s="40"/>
      <c r="CD40" s="40"/>
      <c r="CE40" s="40"/>
      <c r="CF40" s="40"/>
      <c r="CG40" s="40"/>
      <c r="CH40" s="40"/>
      <c r="CI40" s="40"/>
      <c r="CJ40" s="40"/>
      <c r="CK40" s="40"/>
      <c r="CL40" s="40"/>
      <c r="CM40" s="40"/>
      <c r="CN40" s="40"/>
      <c r="CO40" s="40"/>
      <c r="CP40" s="40"/>
      <c r="CQ40" s="40"/>
      <c r="CR40" s="40"/>
      <c r="CS40" s="40"/>
      <c r="CT40" s="40"/>
      <c r="CU40" s="40"/>
      <c r="CV40" s="40"/>
      <c r="CW40" s="40"/>
      <c r="CX40" s="40"/>
      <c r="CY40" s="40"/>
      <c r="CZ40" s="40"/>
      <c r="DA40" s="40"/>
      <c r="DB40" s="40"/>
      <c r="DC40" s="40"/>
      <c r="DD40" s="40"/>
      <c r="DE40" s="40"/>
      <c r="DF40" s="40"/>
      <c r="DG40" s="40"/>
      <c r="DH40" s="40"/>
      <c r="DI40" s="41"/>
      <c r="DJ40" s="41"/>
      <c r="DK40" s="41"/>
      <c r="DL40" s="41"/>
      <c r="DM40" s="41"/>
      <c r="DN40" s="41"/>
      <c r="DO40" s="41"/>
      <c r="DP40" s="41"/>
      <c r="DQ40" s="41"/>
      <c r="DR40" s="41"/>
      <c r="DS40" s="41"/>
      <c r="DT40" s="41"/>
      <c r="DU40" s="41"/>
      <c r="DV40" s="41"/>
      <c r="DW40" s="41"/>
      <c r="DX40" s="41"/>
      <c r="DY40" s="28"/>
      <c r="DZ40" s="28"/>
      <c r="EA40" s="28"/>
    </row>
    <row r="41" spans="1:192" x14ac:dyDescent="0.25">
      <c r="C41" s="6"/>
      <c r="I41" s="2"/>
      <c r="J41" s="2"/>
      <c r="K41" s="2"/>
      <c r="L41" s="2"/>
      <c r="M41" s="2"/>
      <c r="N41" s="2"/>
      <c r="O41" s="2"/>
      <c r="X41" s="6"/>
      <c r="AA41" s="6"/>
      <c r="AN41" s="2"/>
      <c r="AQ41" s="2"/>
      <c r="AV41" s="2"/>
      <c r="AY41" s="2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G41" s="6"/>
      <c r="EH41" s="6"/>
      <c r="EI41" s="6"/>
      <c r="EJ41" s="6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</row>
    <row r="42" spans="1:192" x14ac:dyDescent="0.25">
      <c r="C42" s="6"/>
      <c r="I42" s="2"/>
      <c r="J42" s="2"/>
      <c r="K42" s="2"/>
      <c r="L42" s="2"/>
      <c r="M42" s="2"/>
      <c r="N42" s="2"/>
      <c r="O42" s="2"/>
      <c r="X42" s="6"/>
      <c r="AA42" s="6"/>
      <c r="AN42" s="2"/>
      <c r="AQ42" s="2"/>
      <c r="AV42" s="2"/>
      <c r="AY42" s="2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2" x14ac:dyDescent="0.25">
      <c r="C43" s="6"/>
      <c r="I43" s="2"/>
      <c r="J43" s="2"/>
      <c r="K43" s="2"/>
      <c r="L43" s="2"/>
      <c r="M43" s="2"/>
      <c r="N43" s="2"/>
      <c r="O43" s="2"/>
      <c r="X43" s="6"/>
      <c r="AA43" s="6"/>
      <c r="AN43" s="2"/>
      <c r="AQ43" s="2"/>
      <c r="AV43" s="2"/>
      <c r="AY43" s="2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x14ac:dyDescent="0.25">
      <c r="C44" s="6"/>
      <c r="I44" s="2"/>
      <c r="J44" s="2"/>
      <c r="K44" s="2"/>
      <c r="L44" s="2"/>
      <c r="M44" s="2"/>
      <c r="N44" s="2"/>
      <c r="O44" s="2"/>
      <c r="X44" s="6"/>
      <c r="AA44" s="6"/>
      <c r="AN44" s="2"/>
      <c r="AQ44" s="2"/>
      <c r="AV44" s="2"/>
      <c r="AY44" s="2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92" x14ac:dyDescent="0.25">
      <c r="C45" s="6"/>
      <c r="I45" s="2"/>
      <c r="J45" s="2"/>
      <c r="K45" s="2"/>
      <c r="L45" s="2"/>
      <c r="M45" s="2"/>
      <c r="N45" s="2"/>
      <c r="O45" s="2"/>
      <c r="X45" s="6"/>
      <c r="AA45" s="6"/>
      <c r="AN45" s="2"/>
      <c r="AQ45" s="2"/>
      <c r="AV45" s="2"/>
      <c r="AY45" s="2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92" x14ac:dyDescent="0.25">
      <c r="C46" s="6"/>
      <c r="I46" s="2"/>
      <c r="J46" s="2"/>
      <c r="K46" s="2"/>
      <c r="L46" s="2"/>
      <c r="M46" s="2"/>
      <c r="N46" s="2"/>
      <c r="O46" s="2"/>
      <c r="X46" s="6"/>
      <c r="AA46" s="6"/>
      <c r="AN46" s="2"/>
      <c r="AQ46" s="2"/>
      <c r="AV46" s="2"/>
      <c r="AY46" s="2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92" x14ac:dyDescent="0.25">
      <c r="C47" s="6"/>
      <c r="I47" s="2"/>
      <c r="J47" s="2"/>
      <c r="K47" s="2"/>
      <c r="L47" s="2"/>
      <c r="M47" s="2"/>
      <c r="N47" s="2"/>
      <c r="O47" s="2"/>
      <c r="X47" s="6"/>
      <c r="AA47" s="6"/>
      <c r="AN47" s="2"/>
      <c r="AQ47" s="2"/>
      <c r="AV47" s="2"/>
      <c r="AY47" s="2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2" x14ac:dyDescent="0.25">
      <c r="C48" s="6"/>
      <c r="I48" s="2"/>
      <c r="J48" s="2"/>
      <c r="K48" s="2"/>
      <c r="L48" s="2"/>
      <c r="M48" s="2"/>
      <c r="N48" s="2"/>
      <c r="O48" s="2"/>
      <c r="X48" s="6"/>
      <c r="AA48" s="6"/>
      <c r="AN48" s="2"/>
      <c r="AQ48" s="2"/>
      <c r="AV48" s="2"/>
      <c r="AY48" s="2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59" x14ac:dyDescent="0.25">
      <c r="C49" s="6"/>
      <c r="I49" s="2"/>
      <c r="J49" s="2"/>
      <c r="K49" s="2"/>
      <c r="L49" s="2"/>
      <c r="M49" s="2"/>
      <c r="N49" s="2"/>
      <c r="O49" s="2"/>
      <c r="X49" s="6"/>
      <c r="AA49" s="6"/>
      <c r="AN49" s="2"/>
      <c r="AQ49" s="2"/>
      <c r="AV49" s="2"/>
      <c r="AY49" s="2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3:159" x14ac:dyDescent="0.25">
      <c r="C50" s="6"/>
      <c r="I50" s="2"/>
      <c r="J50" s="2"/>
      <c r="K50" s="2"/>
      <c r="L50" s="2"/>
      <c r="M50" s="2"/>
      <c r="N50" s="2"/>
      <c r="O50" s="2"/>
      <c r="X50" s="6"/>
      <c r="AA50" s="6"/>
      <c r="AN50" s="2"/>
      <c r="AQ50" s="2"/>
      <c r="AV50" s="2"/>
      <c r="AY50" s="2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3:159" x14ac:dyDescent="0.25">
      <c r="C51" s="6"/>
      <c r="I51" s="2"/>
      <c r="J51" s="2"/>
      <c r="K51" s="2"/>
      <c r="L51" s="2"/>
      <c r="M51" s="2"/>
      <c r="N51" s="2"/>
      <c r="O51" s="2"/>
      <c r="X51" s="6"/>
      <c r="AA51" s="6"/>
      <c r="AN51" s="2"/>
      <c r="AQ51" s="2"/>
      <c r="AV51" s="2"/>
      <c r="AY51" s="2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3:159" x14ac:dyDescent="0.25">
      <c r="C52" s="6"/>
      <c r="I52" s="2"/>
      <c r="J52" s="2"/>
      <c r="K52" s="2"/>
      <c r="L52" s="2"/>
      <c r="M52" s="2"/>
      <c r="N52" s="2"/>
      <c r="O52" s="2"/>
      <c r="X52" s="6"/>
      <c r="AA52" s="6"/>
      <c r="AN52" s="2"/>
      <c r="AQ52" s="2"/>
      <c r="AV52" s="2"/>
      <c r="AY52" s="2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3:159" x14ac:dyDescent="0.25">
      <c r="C53" s="6"/>
      <c r="I53" s="2"/>
      <c r="J53" s="2"/>
      <c r="K53" s="2"/>
      <c r="L53" s="2"/>
      <c r="M53" s="2"/>
      <c r="N53" s="2"/>
      <c r="O53" s="2"/>
      <c r="X53" s="6"/>
      <c r="AA53" s="6"/>
      <c r="AN53" s="2"/>
      <c r="AQ53" s="2"/>
      <c r="AV53" s="2"/>
      <c r="AY53" s="2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3:159" x14ac:dyDescent="0.25">
      <c r="C54" s="6"/>
      <c r="I54" s="2"/>
      <c r="J54" s="2"/>
      <c r="K54" s="2"/>
      <c r="L54" s="2"/>
      <c r="M54" s="2"/>
      <c r="N54" s="2"/>
      <c r="O54" s="2"/>
      <c r="X54" s="6"/>
      <c r="AA54" s="6"/>
      <c r="AN54" s="2"/>
      <c r="AQ54" s="2"/>
      <c r="AV54" s="2"/>
      <c r="AY54" s="2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3:159" x14ac:dyDescent="0.25">
      <c r="C55" s="6"/>
      <c r="I55" s="2"/>
      <c r="J55" s="2"/>
      <c r="K55" s="2"/>
      <c r="L55" s="2"/>
      <c r="M55" s="2"/>
      <c r="N55" s="2"/>
      <c r="O55" s="2"/>
      <c r="X55" s="6"/>
      <c r="AA55" s="6"/>
      <c r="AN55" s="2"/>
      <c r="AQ55" s="2"/>
      <c r="AV55" s="2"/>
      <c r="AY55" s="2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3:159" x14ac:dyDescent="0.25">
      <c r="C56" s="6"/>
      <c r="I56" s="2"/>
      <c r="J56" s="2"/>
      <c r="K56" s="2"/>
      <c r="L56" s="2"/>
      <c r="M56" s="2"/>
      <c r="N56" s="2"/>
      <c r="O56" s="2"/>
      <c r="X56" s="6"/>
      <c r="AA56" s="6"/>
      <c r="AN56" s="2"/>
      <c r="AQ56" s="2"/>
      <c r="AV56" s="2"/>
      <c r="AY56" s="2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3:159" x14ac:dyDescent="0.25">
      <c r="C57" s="6"/>
      <c r="I57" s="2"/>
      <c r="J57" s="2"/>
      <c r="K57" s="2"/>
      <c r="L57" s="2"/>
      <c r="M57" s="2"/>
      <c r="N57" s="2"/>
      <c r="O57" s="2"/>
      <c r="X57" s="6"/>
      <c r="AA57" s="6"/>
      <c r="AN57" s="2"/>
      <c r="AQ57" s="2"/>
      <c r="AV57" s="2"/>
      <c r="AY57" s="2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3:159" x14ac:dyDescent="0.25">
      <c r="C58" s="6"/>
      <c r="I58" s="2"/>
      <c r="J58" s="2"/>
      <c r="K58" s="2"/>
      <c r="L58" s="2"/>
      <c r="M58" s="2"/>
      <c r="N58" s="2"/>
      <c r="O58" s="2"/>
      <c r="X58" s="6"/>
      <c r="AA58" s="6"/>
      <c r="AN58" s="2"/>
      <c r="AQ58" s="2"/>
      <c r="AV58" s="2"/>
      <c r="AY58" s="2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3:159" x14ac:dyDescent="0.25">
      <c r="C59" s="6"/>
      <c r="I59" s="2"/>
      <c r="J59" s="2"/>
      <c r="K59" s="2"/>
      <c r="L59" s="2"/>
      <c r="M59" s="2"/>
      <c r="N59" s="2"/>
      <c r="O59" s="2"/>
      <c r="X59" s="6"/>
      <c r="AA59" s="6"/>
      <c r="AN59" s="2"/>
      <c r="AQ59" s="2"/>
      <c r="AV59" s="2"/>
      <c r="AY59" s="2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3:159" x14ac:dyDescent="0.25">
      <c r="C60" s="6"/>
      <c r="I60" s="2"/>
      <c r="J60" s="2"/>
      <c r="K60" s="2"/>
      <c r="L60" s="2"/>
      <c r="M60" s="2"/>
      <c r="N60" s="2"/>
      <c r="O60" s="2"/>
      <c r="X60" s="6"/>
      <c r="AA60" s="6"/>
      <c r="AN60" s="2"/>
      <c r="AQ60" s="2"/>
      <c r="AV60" s="2"/>
      <c r="AY60" s="2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3:159" x14ac:dyDescent="0.25">
      <c r="C61" s="6"/>
      <c r="I61" s="2"/>
      <c r="J61" s="2"/>
      <c r="K61" s="2"/>
      <c r="L61" s="2"/>
      <c r="M61" s="2"/>
      <c r="N61" s="2"/>
      <c r="O61" s="2"/>
      <c r="X61" s="6"/>
      <c r="AA61" s="6"/>
      <c r="AN61" s="2"/>
      <c r="AQ61" s="2"/>
      <c r="AV61" s="2"/>
      <c r="AY61" s="2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3:159" x14ac:dyDescent="0.25">
      <c r="C62" s="6"/>
      <c r="I62" s="2"/>
      <c r="J62" s="2"/>
      <c r="K62" s="2"/>
      <c r="L62" s="2"/>
      <c r="M62" s="2"/>
      <c r="N62" s="2"/>
      <c r="O62" s="2"/>
      <c r="X62" s="6"/>
      <c r="AA62" s="6"/>
      <c r="AN62" s="2"/>
      <c r="AQ62" s="2"/>
      <c r="AV62" s="2"/>
      <c r="AY62" s="2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3:159" x14ac:dyDescent="0.25">
      <c r="C63" s="6"/>
      <c r="I63" s="2"/>
      <c r="J63" s="2"/>
      <c r="K63" s="2"/>
      <c r="L63" s="2"/>
      <c r="M63" s="2"/>
      <c r="N63" s="2"/>
      <c r="O63" s="2"/>
      <c r="X63" s="6"/>
      <c r="AA63" s="6"/>
      <c r="AN63" s="2"/>
      <c r="AQ63" s="2"/>
      <c r="AV63" s="2"/>
      <c r="AY63" s="2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3:159" x14ac:dyDescent="0.25">
      <c r="C64" s="6"/>
      <c r="I64" s="2"/>
      <c r="J64" s="2"/>
      <c r="K64" s="2"/>
      <c r="L64" s="2"/>
      <c r="M64" s="2"/>
      <c r="N64" s="2"/>
      <c r="O64" s="2"/>
      <c r="X64" s="6"/>
      <c r="AA64" s="6"/>
      <c r="AN64" s="2"/>
      <c r="AQ64" s="2"/>
      <c r="AV64" s="2"/>
      <c r="AY64" s="2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3:159" x14ac:dyDescent="0.25">
      <c r="C65" s="6"/>
      <c r="I65" s="2"/>
      <c r="J65" s="2"/>
      <c r="K65" s="2"/>
      <c r="L65" s="2"/>
      <c r="M65" s="2"/>
      <c r="N65" s="2"/>
      <c r="O65" s="2"/>
      <c r="X65" s="6"/>
      <c r="AA65" s="6"/>
      <c r="AN65" s="2"/>
      <c r="AQ65" s="2"/>
      <c r="AV65" s="2"/>
      <c r="AY65" s="2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3:159" x14ac:dyDescent="0.25">
      <c r="C66" s="6"/>
      <c r="I66" s="2"/>
      <c r="J66" s="2"/>
      <c r="K66" s="2"/>
      <c r="L66" s="2"/>
      <c r="M66" s="2"/>
      <c r="N66" s="2"/>
      <c r="O66" s="2"/>
      <c r="X66" s="6"/>
      <c r="AA66" s="6"/>
      <c r="AN66" s="2"/>
      <c r="AQ66" s="2"/>
      <c r="AV66" s="2"/>
      <c r="AY66" s="2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3:159" x14ac:dyDescent="0.25">
      <c r="C67" s="6"/>
      <c r="I67" s="2"/>
      <c r="J67" s="2"/>
      <c r="K67" s="2"/>
      <c r="L67" s="2"/>
      <c r="M67" s="2"/>
      <c r="N67" s="2"/>
      <c r="O67" s="2"/>
      <c r="X67" s="6"/>
      <c r="AA67" s="6"/>
      <c r="AN67" s="2"/>
      <c r="AQ67" s="2"/>
      <c r="AV67" s="2"/>
      <c r="AY67" s="2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3:159" x14ac:dyDescent="0.25">
      <c r="C68" s="6"/>
      <c r="I68" s="2"/>
      <c r="J68" s="2"/>
      <c r="K68" s="2"/>
      <c r="L68" s="2"/>
      <c r="M68" s="2"/>
      <c r="N68" s="2"/>
      <c r="O68" s="2"/>
      <c r="X68" s="6"/>
      <c r="AA68" s="6"/>
      <c r="AN68" s="2"/>
      <c r="AQ68" s="2"/>
      <c r="AV68" s="2"/>
      <c r="AY68" s="2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3:159" x14ac:dyDescent="0.25">
      <c r="C69" s="6"/>
      <c r="I69" s="2"/>
      <c r="J69" s="2"/>
      <c r="K69" s="2"/>
      <c r="L69" s="2"/>
      <c r="M69" s="2"/>
      <c r="N69" s="2"/>
      <c r="O69" s="2"/>
      <c r="X69" s="6"/>
      <c r="AA69" s="6"/>
      <c r="AN69" s="2"/>
      <c r="AQ69" s="2"/>
      <c r="AV69" s="2"/>
      <c r="AY69" s="2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3:159" x14ac:dyDescent="0.25">
      <c r="C70" s="6"/>
      <c r="I70" s="2"/>
      <c r="J70" s="2"/>
      <c r="K70" s="2"/>
      <c r="L70" s="2"/>
      <c r="M70" s="2"/>
      <c r="N70" s="2"/>
      <c r="O70" s="2"/>
      <c r="X70" s="6"/>
      <c r="AA70" s="6"/>
      <c r="AN70" s="2"/>
      <c r="AQ70" s="2"/>
      <c r="AV70" s="2"/>
      <c r="AY70" s="2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3:159" x14ac:dyDescent="0.25">
      <c r="C71" s="6"/>
      <c r="I71" s="2"/>
      <c r="J71" s="2"/>
      <c r="K71" s="2"/>
      <c r="L71" s="2"/>
      <c r="M71" s="2"/>
      <c r="N71" s="2"/>
      <c r="O71" s="2"/>
      <c r="X71" s="6"/>
      <c r="AA71" s="6"/>
      <c r="AN71" s="2"/>
      <c r="AQ71" s="2"/>
      <c r="AV71" s="2"/>
      <c r="AY71" s="2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3:159" x14ac:dyDescent="0.25">
      <c r="C72" s="6"/>
      <c r="I72" s="2"/>
      <c r="J72" s="2"/>
      <c r="K72" s="2"/>
      <c r="L72" s="2"/>
      <c r="M72" s="2"/>
      <c r="N72" s="2"/>
      <c r="O72" s="2"/>
      <c r="X72" s="6"/>
      <c r="AA72" s="6"/>
      <c r="AN72" s="2"/>
      <c r="AQ72" s="2"/>
      <c r="AV72" s="2"/>
      <c r="AY72" s="2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3:159" x14ac:dyDescent="0.25">
      <c r="C73" s="6"/>
      <c r="I73" s="2"/>
      <c r="J73" s="2"/>
      <c r="K73" s="2"/>
      <c r="L73" s="2"/>
      <c r="M73" s="2"/>
      <c r="N73" s="2"/>
      <c r="O73" s="2"/>
      <c r="X73" s="6"/>
      <c r="AA73" s="6"/>
      <c r="AN73" s="2"/>
      <c r="AQ73" s="2"/>
      <c r="AV73" s="2"/>
      <c r="AY73" s="2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3:159" x14ac:dyDescent="0.25">
      <c r="C74" s="6"/>
      <c r="I74" s="2"/>
      <c r="J74" s="2"/>
      <c r="K74" s="2"/>
      <c r="L74" s="2"/>
      <c r="M74" s="2"/>
      <c r="N74" s="2"/>
      <c r="O74" s="2"/>
      <c r="X74" s="6"/>
      <c r="AA74" s="6"/>
      <c r="AN74" s="2"/>
      <c r="AQ74" s="2"/>
      <c r="AV74" s="2"/>
      <c r="AY74" s="2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3:159" x14ac:dyDescent="0.25">
      <c r="C75" s="6"/>
      <c r="I75" s="2"/>
      <c r="J75" s="2"/>
      <c r="K75" s="2"/>
      <c r="L75" s="2"/>
      <c r="M75" s="2"/>
      <c r="N75" s="2"/>
      <c r="O75" s="2"/>
      <c r="X75" s="6"/>
      <c r="AA75" s="6"/>
      <c r="AN75" s="2"/>
      <c r="AQ75" s="2"/>
      <c r="AV75" s="2"/>
      <c r="AY75" s="2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3:159" x14ac:dyDescent="0.25">
      <c r="C76" s="6"/>
      <c r="I76" s="2"/>
      <c r="J76" s="2"/>
      <c r="K76" s="2"/>
      <c r="L76" s="2"/>
      <c r="M76" s="2"/>
      <c r="N76" s="2"/>
      <c r="O76" s="2"/>
      <c r="X76" s="6"/>
      <c r="AA76" s="6"/>
      <c r="AN76" s="2"/>
      <c r="AQ76" s="2"/>
      <c r="AV76" s="2"/>
      <c r="AY76" s="2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3:159" x14ac:dyDescent="0.25">
      <c r="C77" s="6"/>
      <c r="I77" s="2"/>
      <c r="J77" s="2"/>
      <c r="K77" s="2"/>
      <c r="L77" s="2"/>
      <c r="M77" s="2"/>
      <c r="N77" s="2"/>
      <c r="O77" s="2"/>
      <c r="X77" s="6"/>
      <c r="AA77" s="6"/>
      <c r="AN77" s="2"/>
      <c r="AQ77" s="2"/>
      <c r="AV77" s="2"/>
      <c r="AY77" s="2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3:159" x14ac:dyDescent="0.25">
      <c r="C78" s="6"/>
      <c r="I78" s="2"/>
      <c r="J78" s="2"/>
      <c r="K78" s="2"/>
      <c r="L78" s="2"/>
      <c r="M78" s="2"/>
      <c r="N78" s="2"/>
      <c r="O78" s="2"/>
      <c r="X78" s="6"/>
      <c r="AA78" s="6"/>
      <c r="AN78" s="2"/>
      <c r="AQ78" s="2"/>
      <c r="AV78" s="2"/>
      <c r="AY78" s="2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3:159" x14ac:dyDescent="0.25">
      <c r="C79" s="6"/>
      <c r="I79" s="2"/>
      <c r="J79" s="2"/>
      <c r="K79" s="2"/>
      <c r="L79" s="2"/>
      <c r="M79" s="2"/>
      <c r="N79" s="2"/>
      <c r="O79" s="2"/>
      <c r="X79" s="6"/>
      <c r="AA79" s="6"/>
      <c r="AN79" s="2"/>
      <c r="AQ79" s="2"/>
      <c r="AV79" s="2"/>
      <c r="AY79" s="2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3:159" x14ac:dyDescent="0.25">
      <c r="C80" s="6"/>
      <c r="I80" s="2"/>
      <c r="J80" s="2"/>
      <c r="K80" s="2"/>
      <c r="L80" s="2"/>
      <c r="M80" s="2"/>
      <c r="N80" s="2"/>
      <c r="O80" s="2"/>
      <c r="X80" s="6"/>
      <c r="AA80" s="6"/>
      <c r="AN80" s="2"/>
      <c r="AQ80" s="2"/>
      <c r="AV80" s="2"/>
      <c r="AY80" s="2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3:159" x14ac:dyDescent="0.25">
      <c r="C81" s="6"/>
      <c r="I81" s="2"/>
      <c r="J81" s="2"/>
      <c r="K81" s="2"/>
      <c r="L81" s="2"/>
      <c r="M81" s="2"/>
      <c r="N81" s="2"/>
      <c r="O81" s="2"/>
      <c r="X81" s="6"/>
      <c r="AA81" s="6"/>
      <c r="AN81" s="2"/>
      <c r="AQ81" s="2"/>
      <c r="AV81" s="2"/>
      <c r="AY81" s="2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3:159" x14ac:dyDescent="0.25">
      <c r="C82" s="6"/>
      <c r="I82" s="2"/>
      <c r="J82" s="2"/>
      <c r="K82" s="2"/>
      <c r="L82" s="2"/>
      <c r="M82" s="2"/>
      <c r="N82" s="2"/>
      <c r="O82" s="2"/>
      <c r="X82" s="6"/>
      <c r="AA82" s="6"/>
      <c r="AN82" s="2"/>
      <c r="AQ82" s="2"/>
      <c r="AV82" s="2"/>
      <c r="AY82" s="2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3:159" x14ac:dyDescent="0.25">
      <c r="C83" s="6"/>
      <c r="I83" s="2"/>
      <c r="J83" s="2"/>
      <c r="K83" s="2"/>
      <c r="L83" s="2"/>
      <c r="M83" s="2"/>
      <c r="N83" s="2"/>
      <c r="O83" s="2"/>
      <c r="X83" s="6"/>
      <c r="AA83" s="6"/>
      <c r="AN83" s="2"/>
      <c r="AQ83" s="2"/>
      <c r="AV83" s="2"/>
      <c r="AY83" s="2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3:159" x14ac:dyDescent="0.25">
      <c r="C84" s="6"/>
      <c r="I84" s="2"/>
      <c r="J84" s="2"/>
      <c r="K84" s="2"/>
      <c r="L84" s="2"/>
      <c r="M84" s="2"/>
      <c r="N84" s="2"/>
      <c r="O84" s="2"/>
      <c r="X84" s="6"/>
      <c r="AA84" s="6"/>
      <c r="AN84" s="2"/>
      <c r="AQ84" s="2"/>
      <c r="AV84" s="2"/>
      <c r="AY84" s="2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3:159" x14ac:dyDescent="0.25">
      <c r="C85" s="6"/>
      <c r="I85" s="2"/>
      <c r="J85" s="2"/>
      <c r="K85" s="2"/>
      <c r="L85" s="2"/>
      <c r="M85" s="2"/>
      <c r="N85" s="2"/>
      <c r="O85" s="2"/>
      <c r="X85" s="6"/>
      <c r="AA85" s="6"/>
      <c r="AN85" s="2"/>
      <c r="AQ85" s="2"/>
      <c r="AV85" s="2"/>
      <c r="AY85" s="2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3:159" x14ac:dyDescent="0.25">
      <c r="C86" s="6"/>
      <c r="I86" s="2"/>
      <c r="J86" s="2"/>
      <c r="K86" s="2"/>
      <c r="L86" s="2"/>
      <c r="M86" s="2"/>
      <c r="N86" s="2"/>
      <c r="O86" s="2"/>
      <c r="X86" s="6"/>
      <c r="AA86" s="6"/>
      <c r="AN86" s="2"/>
      <c r="AQ86" s="2"/>
      <c r="AV86" s="2"/>
      <c r="AY86" s="2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3:159" x14ac:dyDescent="0.25">
      <c r="C87" s="6"/>
      <c r="I87" s="2"/>
      <c r="J87" s="2"/>
      <c r="K87" s="2"/>
      <c r="L87" s="2"/>
      <c r="M87" s="2"/>
      <c r="N87" s="2"/>
      <c r="O87" s="2"/>
      <c r="X87" s="6"/>
      <c r="AA87" s="6"/>
      <c r="AN87" s="2"/>
      <c r="AQ87" s="2"/>
      <c r="AV87" s="2"/>
      <c r="AY87" s="2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3:159" x14ac:dyDescent="0.25">
      <c r="C88" s="6"/>
      <c r="I88" s="2"/>
      <c r="J88" s="2"/>
      <c r="K88" s="2"/>
      <c r="L88" s="2"/>
      <c r="M88" s="2"/>
      <c r="N88" s="2"/>
      <c r="O88" s="2"/>
      <c r="X88" s="6"/>
      <c r="AA88" s="6"/>
      <c r="AN88" s="2"/>
      <c r="AQ88" s="2"/>
      <c r="AV88" s="2"/>
      <c r="AY88" s="2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3:159" x14ac:dyDescent="0.25">
      <c r="C89" s="6"/>
      <c r="I89" s="2"/>
      <c r="J89" s="2"/>
      <c r="K89" s="2"/>
      <c r="L89" s="2"/>
      <c r="M89" s="2"/>
      <c r="N89" s="2"/>
      <c r="O89" s="2"/>
      <c r="X89" s="6"/>
      <c r="AA89" s="6"/>
      <c r="AN89" s="2"/>
      <c r="AQ89" s="2"/>
      <c r="AV89" s="2"/>
      <c r="AY89" s="2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3:159" x14ac:dyDescent="0.25">
      <c r="C90" s="6"/>
      <c r="I90" s="2"/>
      <c r="J90" s="2"/>
      <c r="K90" s="2"/>
      <c r="L90" s="2"/>
      <c r="M90" s="2"/>
      <c r="N90" s="2"/>
      <c r="O90" s="2"/>
      <c r="X90" s="6"/>
      <c r="AA90" s="6"/>
      <c r="AN90" s="2"/>
      <c r="AQ90" s="2"/>
      <c r="AV90" s="2"/>
      <c r="AY90" s="2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3:159" x14ac:dyDescent="0.25">
      <c r="C91" s="6"/>
      <c r="I91" s="2"/>
      <c r="J91" s="2"/>
      <c r="K91" s="2"/>
      <c r="L91" s="2"/>
      <c r="M91" s="2"/>
      <c r="N91" s="2"/>
      <c r="O91" s="2"/>
      <c r="X91" s="6"/>
      <c r="AA91" s="6"/>
      <c r="AN91" s="2"/>
      <c r="AQ91" s="2"/>
      <c r="AV91" s="2"/>
      <c r="AY91" s="2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3:159" x14ac:dyDescent="0.25">
      <c r="C92" s="6"/>
      <c r="I92" s="2"/>
      <c r="J92" s="2"/>
      <c r="K92" s="2"/>
      <c r="L92" s="2"/>
      <c r="M92" s="2"/>
      <c r="N92" s="2"/>
      <c r="O92" s="2"/>
      <c r="X92" s="6"/>
      <c r="AA92" s="6"/>
      <c r="AN92" s="2"/>
      <c r="AQ92" s="2"/>
      <c r="AV92" s="2"/>
      <c r="AY92" s="2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3:159" x14ac:dyDescent="0.25">
      <c r="C93" s="6"/>
      <c r="I93" s="2"/>
      <c r="J93" s="2"/>
      <c r="K93" s="2"/>
      <c r="L93" s="2"/>
      <c r="M93" s="2"/>
      <c r="N93" s="2"/>
      <c r="O93" s="2"/>
      <c r="X93" s="6"/>
      <c r="AA93" s="6"/>
      <c r="AN93" s="2"/>
      <c r="AQ93" s="2"/>
      <c r="AV93" s="2"/>
      <c r="AY93" s="2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3:159" x14ac:dyDescent="0.25">
      <c r="C94" s="6"/>
      <c r="I94" s="2"/>
      <c r="J94" s="2"/>
      <c r="K94" s="2"/>
      <c r="L94" s="2"/>
      <c r="M94" s="2"/>
      <c r="N94" s="2"/>
      <c r="O94" s="2"/>
      <c r="X94" s="6"/>
      <c r="AA94" s="6"/>
      <c r="AN94" s="2"/>
      <c r="AQ94" s="2"/>
      <c r="AV94" s="2"/>
      <c r="AY94" s="2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3:159" x14ac:dyDescent="0.25">
      <c r="C95" s="6"/>
      <c r="I95" s="2"/>
      <c r="J95" s="2"/>
      <c r="K95" s="2"/>
      <c r="L95" s="2"/>
      <c r="M95" s="2"/>
      <c r="N95" s="2"/>
      <c r="O95" s="2"/>
      <c r="X95" s="6"/>
      <c r="AA95" s="6"/>
      <c r="AN95" s="2"/>
      <c r="AQ95" s="2"/>
      <c r="AV95" s="2"/>
      <c r="AY95" s="2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3:159" x14ac:dyDescent="0.25">
      <c r="C96" s="6"/>
      <c r="I96" s="2"/>
      <c r="J96" s="2"/>
      <c r="K96" s="2"/>
      <c r="L96" s="2"/>
      <c r="M96" s="2"/>
      <c r="N96" s="2"/>
      <c r="O96" s="2"/>
      <c r="X96" s="6"/>
      <c r="AA96" s="6"/>
      <c r="AN96" s="2"/>
      <c r="AQ96" s="2"/>
      <c r="AV96" s="2"/>
      <c r="AY96" s="2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C97" s="6"/>
      <c r="I97" s="2"/>
      <c r="J97" s="2"/>
      <c r="K97" s="2"/>
      <c r="L97" s="2"/>
      <c r="M97" s="2"/>
      <c r="N97" s="2"/>
      <c r="O97" s="2"/>
      <c r="X97" s="6"/>
      <c r="AA97" s="6"/>
      <c r="AN97" s="2"/>
      <c r="AQ97" s="2"/>
      <c r="AV97" s="2"/>
      <c r="AY97" s="2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C98" s="6"/>
      <c r="I98" s="2"/>
      <c r="J98" s="2"/>
      <c r="K98" s="2"/>
      <c r="L98" s="2"/>
      <c r="M98" s="2"/>
      <c r="N98" s="2"/>
      <c r="O98" s="2"/>
      <c r="X98" s="6"/>
      <c r="AA98" s="6"/>
      <c r="AN98" s="2"/>
      <c r="AQ98" s="2"/>
      <c r="AV98" s="2"/>
      <c r="AY98" s="2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6"/>
      <c r="I99" s="2"/>
      <c r="J99" s="2"/>
      <c r="K99" s="2"/>
      <c r="L99" s="2"/>
      <c r="M99" s="2"/>
      <c r="N99" s="2"/>
      <c r="O99" s="2"/>
      <c r="X99" s="6"/>
      <c r="AA99" s="6"/>
      <c r="AN99" s="2"/>
      <c r="AQ99" s="2"/>
      <c r="AV99" s="2"/>
      <c r="AY99" s="2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6"/>
      <c r="I100" s="2"/>
      <c r="J100" s="2"/>
      <c r="K100" s="2"/>
      <c r="L100" s="2"/>
      <c r="M100" s="2"/>
      <c r="N100" s="2"/>
      <c r="O100" s="2"/>
      <c r="X100" s="6"/>
      <c r="AA100" s="6"/>
      <c r="AN100" s="2"/>
      <c r="AQ100" s="2"/>
      <c r="AV100" s="2"/>
      <c r="AY100" s="2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6"/>
      <c r="I101" s="2"/>
      <c r="J101" s="2"/>
      <c r="K101" s="2"/>
      <c r="L101" s="2"/>
      <c r="M101" s="2"/>
      <c r="N101" s="2"/>
      <c r="O101" s="2"/>
      <c r="X101" s="6"/>
      <c r="AA101" s="6"/>
      <c r="AN101" s="2"/>
      <c r="AQ101" s="2"/>
      <c r="AV101" s="2"/>
      <c r="AY101" s="2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6"/>
      <c r="I102" s="2"/>
      <c r="J102" s="2"/>
      <c r="K102" s="2"/>
      <c r="L102" s="2"/>
      <c r="M102" s="2"/>
      <c r="N102" s="2"/>
      <c r="O102" s="2"/>
      <c r="X102" s="6"/>
      <c r="AA102" s="6"/>
      <c r="AN102" s="2"/>
      <c r="AQ102" s="2"/>
      <c r="AV102" s="2"/>
      <c r="AY102" s="2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6"/>
      <c r="I103" s="2"/>
      <c r="J103" s="2"/>
      <c r="K103" s="2"/>
      <c r="L103" s="2"/>
      <c r="M103" s="2"/>
      <c r="N103" s="2"/>
      <c r="O103" s="2"/>
      <c r="X103" s="6"/>
      <c r="AA103" s="6"/>
      <c r="AN103" s="2"/>
      <c r="AQ103" s="2"/>
      <c r="AV103" s="2"/>
      <c r="AY103" s="2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6"/>
      <c r="I104" s="2"/>
      <c r="J104" s="2"/>
      <c r="K104" s="2"/>
      <c r="L104" s="2"/>
      <c r="M104" s="2"/>
      <c r="N104" s="2"/>
      <c r="O104" s="2"/>
      <c r="X104" s="6"/>
      <c r="AA104" s="6"/>
      <c r="AN104" s="2"/>
      <c r="AQ104" s="2"/>
      <c r="AV104" s="2"/>
      <c r="AY104" s="2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6"/>
      <c r="I105" s="2"/>
      <c r="J105" s="2"/>
      <c r="K105" s="2"/>
      <c r="L105" s="2"/>
      <c r="M105" s="2"/>
      <c r="N105" s="2"/>
      <c r="O105" s="2"/>
      <c r="X105" s="6"/>
      <c r="AA105" s="6"/>
      <c r="AN105" s="2"/>
      <c r="AQ105" s="2"/>
      <c r="AV105" s="2"/>
      <c r="AY105" s="2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6"/>
      <c r="I106" s="2"/>
      <c r="J106" s="2"/>
      <c r="K106" s="2"/>
      <c r="L106" s="2"/>
      <c r="M106" s="2"/>
      <c r="N106" s="2"/>
      <c r="O106" s="2"/>
      <c r="X106" s="6"/>
      <c r="AA106" s="6"/>
      <c r="AN106" s="2"/>
      <c r="AQ106" s="2"/>
      <c r="AV106" s="2"/>
      <c r="AY106" s="2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6"/>
      <c r="I107" s="2"/>
      <c r="J107" s="2"/>
      <c r="K107" s="2"/>
      <c r="L107" s="2"/>
      <c r="M107" s="2"/>
      <c r="N107" s="2"/>
      <c r="O107" s="2"/>
      <c r="X107" s="6"/>
      <c r="AA107" s="6"/>
      <c r="AN107" s="2"/>
      <c r="AQ107" s="2"/>
      <c r="AV107" s="2"/>
      <c r="AY107" s="2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6"/>
      <c r="I108" s="2"/>
      <c r="J108" s="2"/>
      <c r="K108" s="2"/>
      <c r="L108" s="2"/>
      <c r="M108" s="2"/>
      <c r="N108" s="2"/>
      <c r="O108" s="2"/>
      <c r="X108" s="6"/>
      <c r="AA108" s="6"/>
      <c r="AN108" s="2"/>
      <c r="AQ108" s="2"/>
      <c r="AV108" s="2"/>
      <c r="AY108" s="2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6"/>
      <c r="I109" s="2"/>
      <c r="J109" s="2"/>
      <c r="K109" s="2"/>
      <c r="L109" s="2"/>
      <c r="M109" s="2"/>
      <c r="N109" s="2"/>
      <c r="O109" s="2"/>
      <c r="X109" s="6"/>
      <c r="AA109" s="6"/>
      <c r="AN109" s="2"/>
      <c r="AQ109" s="2"/>
      <c r="AV109" s="2"/>
      <c r="AY109" s="2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09"/>
  <sheetViews>
    <sheetView zoomScale="113" zoomScaleNormal="113" zoomScaleSheetLayoutView="100" workbookViewId="0">
      <pane xSplit="2" ySplit="5" topLeftCell="C27" activePane="bottomRight" state="frozen"/>
      <selection activeCell="R32" sqref="R32"/>
      <selection pane="topRight" activeCell="R32" sqref="R32"/>
      <selection pane="bottomLeft" activeCell="R32" sqref="R32"/>
      <selection pane="bottomRight" activeCell="D46" sqref="D46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8" width="11.140625" style="2" customWidth="1"/>
    <col min="9" max="16" width="11.85546875" style="6" customWidth="1"/>
    <col min="17" max="18" width="12.140625" style="2" customWidth="1"/>
    <col min="19" max="19" width="12.140625" style="6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6" customWidth="1"/>
    <col min="25" max="30" width="9.140625" style="2" customWidth="1"/>
    <col min="31" max="31" width="10.28515625" style="6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6" customWidth="1"/>
    <col min="37" max="37" width="10.42578125" style="2" customWidth="1"/>
    <col min="38" max="38" width="10" style="2" customWidth="1"/>
    <col min="39" max="39" width="11.5703125" style="6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6" customWidth="1"/>
    <col min="45" max="45" width="9.140625" style="2" customWidth="1"/>
    <col min="46" max="46" width="10.85546875" style="2" customWidth="1"/>
    <col min="47" max="47" width="10.85546875" style="6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6" customWidth="1"/>
    <col min="138" max="142" width="9.140625" style="6" hidden="1" customWidth="1"/>
    <col min="143" max="143" width="9.140625" style="6" customWidth="1"/>
    <col min="144" max="148" width="9.140625" style="6" hidden="1" customWidth="1"/>
    <col min="149" max="149" width="9.140625" style="6" customWidth="1"/>
    <col min="150" max="154" width="9.140625" style="6" hidden="1" customWidth="1"/>
    <col min="155" max="155" width="9.140625" style="6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88" ht="26.25" x14ac:dyDescent="0.4">
      <c r="A1" s="2" t="s">
        <v>52</v>
      </c>
      <c r="B1" s="21" t="s">
        <v>65</v>
      </c>
      <c r="AT1" s="7"/>
    </row>
    <row r="2" spans="1:188" ht="15.75" x14ac:dyDescent="0.25">
      <c r="A2" s="11" t="s">
        <v>48</v>
      </c>
      <c r="I2" s="6" t="str">
        <f>[1]GSVA_cur!$I$3</f>
        <v>As on 17.03.2025</v>
      </c>
    </row>
    <row r="3" spans="1:188" ht="15.75" x14ac:dyDescent="0.25">
      <c r="A3" s="11"/>
    </row>
    <row r="4" spans="1:188" ht="15.75" x14ac:dyDescent="0.25">
      <c r="A4" s="11"/>
      <c r="E4" s="10"/>
      <c r="F4" s="10" t="s">
        <v>56</v>
      </c>
      <c r="G4" s="10"/>
      <c r="H4" s="10"/>
      <c r="X4" s="2"/>
      <c r="AE4" s="2"/>
      <c r="AJ4" s="2"/>
      <c r="AM4" s="2"/>
      <c r="AR4" s="2"/>
      <c r="AU4" s="2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8" ht="15.75" x14ac:dyDescent="0.25">
      <c r="A5" s="12" t="s">
        <v>0</v>
      </c>
      <c r="B5" s="13" t="s">
        <v>1</v>
      </c>
      <c r="C5" s="3" t="s">
        <v>20</v>
      </c>
      <c r="D5" s="3" t="s">
        <v>21</v>
      </c>
      <c r="E5" s="3" t="s">
        <v>22</v>
      </c>
      <c r="F5" s="3" t="s">
        <v>55</v>
      </c>
      <c r="G5" s="3" t="s">
        <v>64</v>
      </c>
      <c r="H5" s="3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2" t="s">
        <v>72</v>
      </c>
      <c r="N5" s="22" t="s">
        <v>73</v>
      </c>
      <c r="O5" s="22" t="s">
        <v>74</v>
      </c>
      <c r="X5" s="2"/>
      <c r="AE5" s="2"/>
      <c r="AJ5" s="2"/>
      <c r="AM5" s="2"/>
      <c r="AR5" s="2"/>
      <c r="AU5" s="2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8" s="28" customFormat="1" ht="15.75" x14ac:dyDescent="0.25">
      <c r="A6" s="24" t="s">
        <v>25</v>
      </c>
      <c r="B6" s="25" t="s">
        <v>2</v>
      </c>
      <c r="C6" s="26">
        <f>SUM(C7:C10)</f>
        <v>511201</v>
      </c>
      <c r="D6" s="26">
        <f t="shared" ref="D6:O6" si="0">SUM(D7:D10)</f>
        <v>550569</v>
      </c>
      <c r="E6" s="26">
        <f t="shared" si="0"/>
        <v>646611</v>
      </c>
      <c r="F6" s="26">
        <f t="shared" si="0"/>
        <v>670462</v>
      </c>
      <c r="G6" s="26">
        <f t="shared" si="0"/>
        <v>720113</v>
      </c>
      <c r="H6" s="26">
        <f t="shared" si="0"/>
        <v>748871</v>
      </c>
      <c r="I6" s="26">
        <f t="shared" si="0"/>
        <v>775492</v>
      </c>
      <c r="J6" s="26">
        <f t="shared" si="0"/>
        <v>855217</v>
      </c>
      <c r="K6" s="26">
        <f t="shared" si="0"/>
        <v>903743</v>
      </c>
      <c r="L6" s="26">
        <f t="shared" si="0"/>
        <v>930413</v>
      </c>
      <c r="M6" s="26">
        <f t="shared" si="0"/>
        <v>1022905</v>
      </c>
      <c r="N6" s="26">
        <f t="shared" si="0"/>
        <v>1053638</v>
      </c>
      <c r="O6" s="26">
        <f t="shared" si="0"/>
        <v>1072954</v>
      </c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38"/>
      <c r="AN6" s="38"/>
      <c r="AO6" s="38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F6" s="23"/>
    </row>
    <row r="7" spans="1:188" ht="15.75" x14ac:dyDescent="0.25">
      <c r="A7" s="16">
        <v>1.1000000000000001</v>
      </c>
      <c r="B7" s="17" t="s">
        <v>58</v>
      </c>
      <c r="C7" s="4">
        <v>318959</v>
      </c>
      <c r="D7" s="4">
        <v>337685</v>
      </c>
      <c r="E7" s="4">
        <v>367407</v>
      </c>
      <c r="F7" s="4">
        <v>371854</v>
      </c>
      <c r="G7" s="4">
        <v>368133</v>
      </c>
      <c r="H7" s="4">
        <v>393209</v>
      </c>
      <c r="I7" s="1">
        <v>423660</v>
      </c>
      <c r="J7" s="1">
        <v>471732</v>
      </c>
      <c r="K7" s="1">
        <v>474002</v>
      </c>
      <c r="L7" s="1">
        <v>482982</v>
      </c>
      <c r="M7" s="1">
        <v>555545</v>
      </c>
      <c r="N7" s="1">
        <v>560393</v>
      </c>
      <c r="O7" s="1">
        <v>557289</v>
      </c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39"/>
      <c r="AN7" s="39"/>
      <c r="AO7" s="39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6"/>
      <c r="GD7" s="6"/>
      <c r="GE7" s="6"/>
    </row>
    <row r="8" spans="1:188" ht="15.75" x14ac:dyDescent="0.25">
      <c r="A8" s="16">
        <v>1.2</v>
      </c>
      <c r="B8" s="17" t="s">
        <v>59</v>
      </c>
      <c r="C8" s="4">
        <v>33664</v>
      </c>
      <c r="D8" s="4">
        <v>36718</v>
      </c>
      <c r="E8" s="4">
        <v>69506</v>
      </c>
      <c r="F8" s="4">
        <v>50981</v>
      </c>
      <c r="G8" s="4">
        <v>54781</v>
      </c>
      <c r="H8" s="4">
        <v>76956</v>
      </c>
      <c r="I8" s="1">
        <v>75954</v>
      </c>
      <c r="J8" s="1">
        <v>82147</v>
      </c>
      <c r="K8" s="1">
        <v>109060</v>
      </c>
      <c r="L8" s="1">
        <v>114353</v>
      </c>
      <c r="M8" s="1">
        <v>121766</v>
      </c>
      <c r="N8" s="1">
        <v>132162</v>
      </c>
      <c r="O8" s="1">
        <v>143084</v>
      </c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39"/>
      <c r="AN8" s="39"/>
      <c r="AO8" s="39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6"/>
      <c r="GD8" s="6"/>
      <c r="GE8" s="6"/>
    </row>
    <row r="9" spans="1:188" ht="15.75" x14ac:dyDescent="0.25">
      <c r="A9" s="16">
        <v>1.3</v>
      </c>
      <c r="B9" s="17" t="s">
        <v>60</v>
      </c>
      <c r="C9" s="4">
        <v>109763</v>
      </c>
      <c r="D9" s="4">
        <v>109650</v>
      </c>
      <c r="E9" s="4">
        <v>131213</v>
      </c>
      <c r="F9" s="4">
        <v>125044</v>
      </c>
      <c r="G9" s="4">
        <v>165183</v>
      </c>
      <c r="H9" s="4">
        <v>142786</v>
      </c>
      <c r="I9" s="1">
        <v>140236</v>
      </c>
      <c r="J9" s="1">
        <v>158861</v>
      </c>
      <c r="K9" s="1">
        <v>175854</v>
      </c>
      <c r="L9" s="1">
        <v>185596</v>
      </c>
      <c r="M9" s="1">
        <v>191512</v>
      </c>
      <c r="N9" s="1">
        <v>204371</v>
      </c>
      <c r="O9" s="1">
        <v>211511</v>
      </c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39"/>
      <c r="AN9" s="39"/>
      <c r="AO9" s="39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6"/>
      <c r="GD9" s="6"/>
      <c r="GE9" s="6"/>
    </row>
    <row r="10" spans="1:188" ht="15.75" x14ac:dyDescent="0.25">
      <c r="A10" s="16">
        <v>1.4</v>
      </c>
      <c r="B10" s="17" t="s">
        <v>61</v>
      </c>
      <c r="C10" s="4">
        <v>48815</v>
      </c>
      <c r="D10" s="4">
        <v>66516</v>
      </c>
      <c r="E10" s="4">
        <v>78485</v>
      </c>
      <c r="F10" s="4">
        <v>122583</v>
      </c>
      <c r="G10" s="4">
        <v>132016</v>
      </c>
      <c r="H10" s="4">
        <v>135920</v>
      </c>
      <c r="I10" s="1">
        <v>135642</v>
      </c>
      <c r="J10" s="1">
        <v>142477</v>
      </c>
      <c r="K10" s="1">
        <v>144827</v>
      </c>
      <c r="L10" s="1">
        <v>147482</v>
      </c>
      <c r="M10" s="1">
        <v>154082</v>
      </c>
      <c r="N10" s="1">
        <v>156712</v>
      </c>
      <c r="O10" s="1">
        <v>161070</v>
      </c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39"/>
      <c r="AN10" s="39"/>
      <c r="AO10" s="39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6"/>
      <c r="GD10" s="6"/>
      <c r="GE10" s="6"/>
    </row>
    <row r="11" spans="1:188" ht="15.75" x14ac:dyDescent="0.25">
      <c r="A11" s="18" t="s">
        <v>30</v>
      </c>
      <c r="B11" s="17" t="s">
        <v>3</v>
      </c>
      <c r="C11" s="4">
        <v>118123</v>
      </c>
      <c r="D11" s="4">
        <v>123568</v>
      </c>
      <c r="E11" s="4">
        <v>124916</v>
      </c>
      <c r="F11" s="4">
        <v>357953</v>
      </c>
      <c r="G11" s="4">
        <v>345942</v>
      </c>
      <c r="H11" s="4">
        <v>372460</v>
      </c>
      <c r="I11" s="1">
        <v>364670</v>
      </c>
      <c r="J11" s="1">
        <v>422308</v>
      </c>
      <c r="K11" s="1">
        <v>387205</v>
      </c>
      <c r="L11" s="1">
        <v>337878</v>
      </c>
      <c r="M11" s="1">
        <v>465527</v>
      </c>
      <c r="N11" s="1">
        <v>571194</v>
      </c>
      <c r="O11" s="1">
        <v>661360.708498094</v>
      </c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39"/>
      <c r="AN11" s="39"/>
      <c r="AO11" s="39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6"/>
      <c r="GD11" s="6"/>
      <c r="GE11" s="6"/>
    </row>
    <row r="12" spans="1:188" s="23" customFormat="1" ht="15.75" x14ac:dyDescent="0.25">
      <c r="A12" s="29"/>
      <c r="B12" s="30" t="s">
        <v>27</v>
      </c>
      <c r="C12" s="31">
        <f>C6+C11</f>
        <v>629324</v>
      </c>
      <c r="D12" s="31">
        <f t="shared" ref="D12:O12" si="1">D6+D11</f>
        <v>674137</v>
      </c>
      <c r="E12" s="31">
        <f t="shared" si="1"/>
        <v>771527</v>
      </c>
      <c r="F12" s="31">
        <f t="shared" si="1"/>
        <v>1028415</v>
      </c>
      <c r="G12" s="31">
        <f t="shared" si="1"/>
        <v>1066055</v>
      </c>
      <c r="H12" s="31">
        <f t="shared" si="1"/>
        <v>1121331</v>
      </c>
      <c r="I12" s="31">
        <f t="shared" si="1"/>
        <v>1140162</v>
      </c>
      <c r="J12" s="31">
        <f t="shared" si="1"/>
        <v>1277525</v>
      </c>
      <c r="K12" s="31">
        <f t="shared" si="1"/>
        <v>1290948</v>
      </c>
      <c r="L12" s="31">
        <f t="shared" si="1"/>
        <v>1268291</v>
      </c>
      <c r="M12" s="31">
        <f t="shared" si="1"/>
        <v>1488432</v>
      </c>
      <c r="N12" s="31">
        <f t="shared" si="1"/>
        <v>1624832</v>
      </c>
      <c r="O12" s="31">
        <f t="shared" si="1"/>
        <v>1734314.708498094</v>
      </c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39"/>
      <c r="AN12" s="39"/>
      <c r="AO12" s="39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  <c r="CA12" s="32"/>
      <c r="CB12" s="32"/>
      <c r="CC12" s="32"/>
      <c r="CD12" s="32"/>
      <c r="CE12" s="32"/>
      <c r="CF12" s="32"/>
      <c r="CG12" s="32"/>
      <c r="CH12" s="32"/>
      <c r="CI12" s="32"/>
      <c r="CJ12" s="32"/>
      <c r="CK12" s="32"/>
      <c r="CL12" s="32"/>
      <c r="CM12" s="32"/>
      <c r="CN12" s="32"/>
      <c r="CO12" s="32"/>
      <c r="CP12" s="32"/>
      <c r="CQ12" s="32"/>
      <c r="CR12" s="32"/>
      <c r="CS12" s="32"/>
      <c r="CT12" s="32"/>
      <c r="CU12" s="32"/>
      <c r="CV12" s="32"/>
      <c r="CW12" s="32"/>
      <c r="CX12" s="32"/>
      <c r="CY12" s="32"/>
      <c r="CZ12" s="32"/>
      <c r="DA12" s="32"/>
      <c r="DB12" s="32"/>
      <c r="DC12" s="32"/>
      <c r="DD12" s="32"/>
      <c r="DE12" s="27"/>
      <c r="DF12" s="27"/>
      <c r="DG12" s="27"/>
      <c r="DH12" s="27"/>
      <c r="DI12" s="27"/>
      <c r="DJ12" s="27"/>
      <c r="DK12" s="27"/>
      <c r="DL12" s="27"/>
      <c r="DM12" s="27"/>
      <c r="DN12" s="27"/>
      <c r="DO12" s="27"/>
      <c r="DP12" s="27"/>
      <c r="DQ12" s="27"/>
      <c r="DR12" s="27"/>
      <c r="DS12" s="27"/>
      <c r="DT12" s="27"/>
      <c r="DU12" s="27"/>
      <c r="DV12" s="27"/>
      <c r="DW12" s="27"/>
      <c r="DX12" s="32"/>
      <c r="DY12" s="32"/>
      <c r="DZ12" s="32"/>
      <c r="EA12" s="32"/>
      <c r="EB12" s="32"/>
      <c r="EC12" s="32"/>
      <c r="ED12" s="32"/>
      <c r="EE12" s="32"/>
      <c r="EF12" s="32"/>
      <c r="EG12" s="32"/>
      <c r="EH12" s="32"/>
      <c r="EI12" s="32"/>
      <c r="EJ12" s="32"/>
      <c r="EK12" s="32"/>
      <c r="EL12" s="32"/>
      <c r="EM12" s="32"/>
      <c r="EN12" s="32"/>
      <c r="EO12" s="32"/>
      <c r="EP12" s="32"/>
      <c r="EQ12" s="32"/>
      <c r="ER12" s="32"/>
      <c r="ES12" s="32"/>
      <c r="ET12" s="32"/>
      <c r="EU12" s="32"/>
      <c r="EV12" s="32"/>
      <c r="EW12" s="32"/>
      <c r="EX12" s="32"/>
      <c r="EY12" s="32"/>
      <c r="EZ12" s="32"/>
      <c r="FA12" s="32"/>
      <c r="FB12" s="32"/>
      <c r="FC12" s="32"/>
      <c r="FD12" s="32"/>
      <c r="FE12" s="32"/>
      <c r="FF12" s="32"/>
      <c r="FG12" s="32"/>
      <c r="FH12" s="32"/>
      <c r="FI12" s="32"/>
      <c r="FJ12" s="32"/>
      <c r="FK12" s="32"/>
      <c r="FL12" s="32"/>
      <c r="FM12" s="32"/>
      <c r="FN12" s="32"/>
      <c r="FO12" s="32"/>
      <c r="FP12" s="32"/>
      <c r="FQ12" s="32"/>
      <c r="FR12" s="32"/>
      <c r="FS12" s="32"/>
      <c r="FT12" s="32"/>
      <c r="FU12" s="32"/>
      <c r="FV12" s="32"/>
      <c r="FW12" s="32"/>
      <c r="FX12" s="32"/>
      <c r="FY12" s="32"/>
      <c r="FZ12" s="32"/>
      <c r="GA12" s="32"/>
      <c r="GB12" s="32"/>
      <c r="GC12" s="28"/>
      <c r="GD12" s="28"/>
      <c r="GE12" s="28"/>
    </row>
    <row r="13" spans="1:188" s="6" customFormat="1" ht="15.75" x14ac:dyDescent="0.25">
      <c r="A13" s="14" t="s">
        <v>31</v>
      </c>
      <c r="B13" s="15" t="s">
        <v>4</v>
      </c>
      <c r="C13" s="1">
        <v>72651</v>
      </c>
      <c r="D13" s="1">
        <v>115351</v>
      </c>
      <c r="E13" s="1">
        <v>107836</v>
      </c>
      <c r="F13" s="1">
        <v>146293</v>
      </c>
      <c r="G13" s="1">
        <v>110593</v>
      </c>
      <c r="H13" s="1">
        <v>146648</v>
      </c>
      <c r="I13" s="1">
        <v>129820</v>
      </c>
      <c r="J13" s="1">
        <v>120953</v>
      </c>
      <c r="K13" s="1">
        <v>134991</v>
      </c>
      <c r="L13" s="1">
        <v>135246</v>
      </c>
      <c r="M13" s="1">
        <v>132747</v>
      </c>
      <c r="N13" s="1">
        <v>152107</v>
      </c>
      <c r="O13" s="1">
        <v>164477.040788249</v>
      </c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38"/>
      <c r="AN13" s="38"/>
      <c r="AO13" s="38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F13" s="2"/>
    </row>
    <row r="14" spans="1:188" ht="30" x14ac:dyDescent="0.25">
      <c r="A14" s="18" t="s">
        <v>32</v>
      </c>
      <c r="B14" s="17" t="s">
        <v>5</v>
      </c>
      <c r="C14" s="4">
        <v>44297</v>
      </c>
      <c r="D14" s="4">
        <v>53862</v>
      </c>
      <c r="E14" s="4">
        <v>45538</v>
      </c>
      <c r="F14" s="4">
        <v>126970</v>
      </c>
      <c r="G14" s="4">
        <v>109633</v>
      </c>
      <c r="H14" s="4">
        <v>134409</v>
      </c>
      <c r="I14" s="1">
        <v>165033</v>
      </c>
      <c r="J14" s="1">
        <v>170698</v>
      </c>
      <c r="K14" s="1">
        <v>146155</v>
      </c>
      <c r="L14" s="1">
        <v>168297</v>
      </c>
      <c r="M14" s="1">
        <v>159683</v>
      </c>
      <c r="N14" s="1">
        <v>149679</v>
      </c>
      <c r="O14" s="1">
        <v>154264.760304164</v>
      </c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39"/>
      <c r="AN14" s="39"/>
      <c r="AO14" s="39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7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7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7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6"/>
      <c r="GD14" s="6"/>
      <c r="GE14" s="6"/>
    </row>
    <row r="15" spans="1:188" ht="15.75" x14ac:dyDescent="0.25">
      <c r="A15" s="18" t="s">
        <v>33</v>
      </c>
      <c r="B15" s="17" t="s">
        <v>6</v>
      </c>
      <c r="C15" s="4">
        <v>148327</v>
      </c>
      <c r="D15" s="4">
        <v>149833</v>
      </c>
      <c r="E15" s="4">
        <v>167203</v>
      </c>
      <c r="F15" s="4">
        <v>134256</v>
      </c>
      <c r="G15" s="4">
        <v>164624</v>
      </c>
      <c r="H15" s="4">
        <v>203153</v>
      </c>
      <c r="I15" s="1">
        <v>206984</v>
      </c>
      <c r="J15" s="1">
        <v>259019</v>
      </c>
      <c r="K15" s="1">
        <v>200494</v>
      </c>
      <c r="L15" s="1">
        <v>195151</v>
      </c>
      <c r="M15" s="1">
        <v>229435</v>
      </c>
      <c r="N15" s="1">
        <v>246566</v>
      </c>
      <c r="O15" s="1">
        <v>265019.09210015897</v>
      </c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39"/>
      <c r="AN15" s="39"/>
      <c r="AO15" s="39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7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7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7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6"/>
      <c r="GD15" s="6"/>
      <c r="GE15" s="6"/>
    </row>
    <row r="16" spans="1:188" s="23" customFormat="1" ht="15.75" x14ac:dyDescent="0.25">
      <c r="A16" s="29"/>
      <c r="B16" s="30" t="s">
        <v>28</v>
      </c>
      <c r="C16" s="31">
        <f>+C13+C14+C15</f>
        <v>265275</v>
      </c>
      <c r="D16" s="31">
        <f t="shared" ref="D16:H16" si="2">+D13+D14+D15</f>
        <v>319046</v>
      </c>
      <c r="E16" s="31">
        <f t="shared" si="2"/>
        <v>320577</v>
      </c>
      <c r="F16" s="31">
        <f t="shared" si="2"/>
        <v>407519</v>
      </c>
      <c r="G16" s="31">
        <f t="shared" si="2"/>
        <v>384850</v>
      </c>
      <c r="H16" s="31">
        <f t="shared" si="2"/>
        <v>484210</v>
      </c>
      <c r="I16" s="31">
        <f t="shared" ref="I16:K16" si="3">+I13+I14+I15</f>
        <v>501837</v>
      </c>
      <c r="J16" s="31">
        <f t="shared" si="3"/>
        <v>550670</v>
      </c>
      <c r="K16" s="31">
        <f t="shared" si="3"/>
        <v>481640</v>
      </c>
      <c r="L16" s="31">
        <f t="shared" ref="L16:M16" si="4">+L13+L14+L15</f>
        <v>498694</v>
      </c>
      <c r="M16" s="31">
        <f t="shared" si="4"/>
        <v>521865</v>
      </c>
      <c r="N16" s="31">
        <f t="shared" ref="N16:O16" si="5">+N13+N14+N15</f>
        <v>548352</v>
      </c>
      <c r="O16" s="31">
        <f t="shared" si="5"/>
        <v>583760.89319257205</v>
      </c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39"/>
      <c r="AN16" s="39"/>
      <c r="AO16" s="39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32"/>
      <c r="BS16" s="32"/>
      <c r="BT16" s="32"/>
      <c r="BU16" s="32"/>
      <c r="BV16" s="32"/>
      <c r="BW16" s="32"/>
      <c r="BX16" s="32"/>
      <c r="BY16" s="32"/>
      <c r="BZ16" s="32"/>
      <c r="CA16" s="32"/>
      <c r="CB16" s="32"/>
      <c r="CC16" s="32"/>
      <c r="CD16" s="32"/>
      <c r="CE16" s="32"/>
      <c r="CF16" s="32"/>
      <c r="CG16" s="32"/>
      <c r="CH16" s="32"/>
      <c r="CI16" s="32"/>
      <c r="CJ16" s="32"/>
      <c r="CK16" s="32"/>
      <c r="CL16" s="32"/>
      <c r="CM16" s="32"/>
      <c r="CN16" s="32"/>
      <c r="CO16" s="32"/>
      <c r="CP16" s="32"/>
      <c r="CQ16" s="32"/>
      <c r="CR16" s="32"/>
      <c r="CS16" s="27"/>
      <c r="CT16" s="32"/>
      <c r="CU16" s="32"/>
      <c r="CV16" s="32"/>
      <c r="CW16" s="32"/>
      <c r="CX16" s="32"/>
      <c r="CY16" s="32"/>
      <c r="CZ16" s="32"/>
      <c r="DA16" s="32"/>
      <c r="DB16" s="32"/>
      <c r="DC16" s="32"/>
      <c r="DD16" s="32"/>
      <c r="DE16" s="27"/>
      <c r="DF16" s="27"/>
      <c r="DG16" s="27"/>
      <c r="DH16" s="27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32"/>
      <c r="DY16" s="32"/>
      <c r="DZ16" s="32"/>
      <c r="EA16" s="32"/>
      <c r="EB16" s="32"/>
      <c r="EC16" s="32"/>
      <c r="ED16" s="32"/>
      <c r="EE16" s="32"/>
      <c r="EF16" s="32"/>
      <c r="EG16" s="32"/>
      <c r="EH16" s="32"/>
      <c r="EI16" s="32"/>
      <c r="EJ16" s="32"/>
      <c r="EK16" s="32"/>
      <c r="EL16" s="32"/>
      <c r="EM16" s="32"/>
      <c r="EN16" s="32"/>
      <c r="EO16" s="27"/>
      <c r="EP16" s="32"/>
      <c r="EQ16" s="32"/>
      <c r="ER16" s="32"/>
      <c r="ES16" s="32"/>
      <c r="ET16" s="32"/>
      <c r="EU16" s="32"/>
      <c r="EV16" s="32"/>
      <c r="EW16" s="32"/>
      <c r="EX16" s="32"/>
      <c r="EY16" s="32"/>
      <c r="EZ16" s="32"/>
      <c r="FA16" s="32"/>
      <c r="FB16" s="32"/>
      <c r="FC16" s="32"/>
      <c r="FD16" s="32"/>
      <c r="FE16" s="32"/>
      <c r="FF16" s="32"/>
      <c r="FG16" s="32"/>
      <c r="FH16" s="32"/>
      <c r="FI16" s="32"/>
      <c r="FJ16" s="32"/>
      <c r="FK16" s="32"/>
      <c r="FL16" s="32"/>
      <c r="FM16" s="27"/>
      <c r="FN16" s="32"/>
      <c r="FO16" s="32"/>
      <c r="FP16" s="32"/>
      <c r="FQ16" s="32"/>
      <c r="FR16" s="32"/>
      <c r="FS16" s="32"/>
      <c r="FT16" s="32"/>
      <c r="FU16" s="32"/>
      <c r="FV16" s="32"/>
      <c r="FW16" s="32"/>
      <c r="FX16" s="32"/>
      <c r="FY16" s="32"/>
      <c r="FZ16" s="32"/>
      <c r="GA16" s="32"/>
      <c r="GB16" s="32"/>
      <c r="GC16" s="28"/>
      <c r="GD16" s="28"/>
      <c r="GE16" s="28"/>
    </row>
    <row r="17" spans="1:188" s="28" customFormat="1" ht="15.75" x14ac:dyDescent="0.25">
      <c r="A17" s="24" t="s">
        <v>34</v>
      </c>
      <c r="B17" s="25" t="s">
        <v>7</v>
      </c>
      <c r="C17" s="26">
        <f>C18+C19</f>
        <v>226839</v>
      </c>
      <c r="D17" s="26">
        <f t="shared" ref="D17:H17" si="6">D18+D19</f>
        <v>262147</v>
      </c>
      <c r="E17" s="26">
        <f t="shared" si="6"/>
        <v>250939</v>
      </c>
      <c r="F17" s="26">
        <f t="shared" si="6"/>
        <v>318626</v>
      </c>
      <c r="G17" s="26">
        <f t="shared" si="6"/>
        <v>241102</v>
      </c>
      <c r="H17" s="26">
        <f t="shared" si="6"/>
        <v>279845</v>
      </c>
      <c r="I17" s="26">
        <f t="shared" ref="I17:K17" si="7">I18+I19</f>
        <v>384131</v>
      </c>
      <c r="J17" s="26">
        <f t="shared" si="7"/>
        <v>452552</v>
      </c>
      <c r="K17" s="26">
        <f t="shared" si="7"/>
        <v>525530</v>
      </c>
      <c r="L17" s="26">
        <f t="shared" ref="L17:M17" si="8">L18+L19</f>
        <v>404256</v>
      </c>
      <c r="M17" s="26">
        <f t="shared" si="8"/>
        <v>424054</v>
      </c>
      <c r="N17" s="26">
        <f t="shared" ref="N17:O17" si="9">N18+N19</f>
        <v>469726</v>
      </c>
      <c r="O17" s="26">
        <f t="shared" si="9"/>
        <v>517017.27380381088</v>
      </c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38"/>
      <c r="AN17" s="38"/>
      <c r="AO17" s="38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F17" s="23"/>
    </row>
    <row r="18" spans="1:188" ht="15.75" x14ac:dyDescent="0.25">
      <c r="A18" s="16">
        <v>6.1</v>
      </c>
      <c r="B18" s="17" t="s">
        <v>8</v>
      </c>
      <c r="C18" s="4">
        <v>218359</v>
      </c>
      <c r="D18" s="4">
        <v>252605</v>
      </c>
      <c r="E18" s="4">
        <v>241152</v>
      </c>
      <c r="F18" s="4">
        <v>308161</v>
      </c>
      <c r="G18" s="4">
        <v>233724</v>
      </c>
      <c r="H18" s="4">
        <v>268364</v>
      </c>
      <c r="I18" s="1">
        <v>371657</v>
      </c>
      <c r="J18" s="1">
        <v>438746</v>
      </c>
      <c r="K18" s="1">
        <v>510541</v>
      </c>
      <c r="L18" s="1">
        <v>397413</v>
      </c>
      <c r="M18" s="1">
        <v>414557</v>
      </c>
      <c r="N18" s="1">
        <v>455343</v>
      </c>
      <c r="O18" s="1">
        <v>501346.46212772798</v>
      </c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39"/>
      <c r="AN18" s="39"/>
      <c r="AO18" s="39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6"/>
      <c r="GD18" s="6"/>
      <c r="GE18" s="6"/>
    </row>
    <row r="19" spans="1:188" ht="15.75" x14ac:dyDescent="0.25">
      <c r="A19" s="16">
        <v>6.2</v>
      </c>
      <c r="B19" s="17" t="s">
        <v>9</v>
      </c>
      <c r="C19" s="4">
        <v>8480</v>
      </c>
      <c r="D19" s="4">
        <v>9542</v>
      </c>
      <c r="E19" s="4">
        <v>9787</v>
      </c>
      <c r="F19" s="4">
        <v>10465</v>
      </c>
      <c r="G19" s="4">
        <v>7378</v>
      </c>
      <c r="H19" s="4">
        <v>11481</v>
      </c>
      <c r="I19" s="1">
        <v>12474</v>
      </c>
      <c r="J19" s="1">
        <v>13806</v>
      </c>
      <c r="K19" s="1">
        <v>14989</v>
      </c>
      <c r="L19" s="1">
        <v>6843</v>
      </c>
      <c r="M19" s="1">
        <v>9497</v>
      </c>
      <c r="N19" s="1">
        <v>14383</v>
      </c>
      <c r="O19" s="1">
        <v>15670.8116760829</v>
      </c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39"/>
      <c r="AN19" s="39"/>
      <c r="AO19" s="39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7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6"/>
      <c r="GD19" s="6"/>
      <c r="GE19" s="6"/>
    </row>
    <row r="20" spans="1:188" s="28" customFormat="1" ht="30" x14ac:dyDescent="0.25">
      <c r="A20" s="33" t="s">
        <v>35</v>
      </c>
      <c r="B20" s="34" t="s">
        <v>10</v>
      </c>
      <c r="C20" s="26">
        <f>SUM(C21:C27)</f>
        <v>84316</v>
      </c>
      <c r="D20" s="26">
        <f t="shared" ref="D20:O20" si="10">SUM(D21:D27)</f>
        <v>76271</v>
      </c>
      <c r="E20" s="26">
        <f t="shared" si="10"/>
        <v>79274</v>
      </c>
      <c r="F20" s="26">
        <f t="shared" si="10"/>
        <v>108141</v>
      </c>
      <c r="G20" s="26">
        <f t="shared" si="10"/>
        <v>123047</v>
      </c>
      <c r="H20" s="26">
        <f t="shared" si="10"/>
        <v>135064</v>
      </c>
      <c r="I20" s="26">
        <f t="shared" si="10"/>
        <v>137659</v>
      </c>
      <c r="J20" s="26">
        <f t="shared" si="10"/>
        <v>140930</v>
      </c>
      <c r="K20" s="26">
        <f t="shared" si="10"/>
        <v>160116</v>
      </c>
      <c r="L20" s="26">
        <f t="shared" si="10"/>
        <v>123530</v>
      </c>
      <c r="M20" s="26">
        <f t="shared" si="10"/>
        <v>150029</v>
      </c>
      <c r="N20" s="26">
        <f t="shared" si="10"/>
        <v>165009</v>
      </c>
      <c r="O20" s="26">
        <f t="shared" si="10"/>
        <v>190890.96517234313</v>
      </c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38"/>
      <c r="AN20" s="38"/>
      <c r="AO20" s="38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7"/>
      <c r="DB20" s="27"/>
      <c r="DC20" s="27"/>
      <c r="DD20" s="27"/>
      <c r="DE20" s="27"/>
      <c r="DF20" s="27"/>
      <c r="DG20" s="27"/>
      <c r="DH20" s="27"/>
      <c r="DI20" s="27"/>
      <c r="DJ20" s="27"/>
      <c r="DK20" s="27"/>
      <c r="DL20" s="27"/>
      <c r="DM20" s="27"/>
      <c r="DN20" s="27"/>
      <c r="DO20" s="27"/>
      <c r="DP20" s="27"/>
      <c r="DQ20" s="27"/>
      <c r="DR20" s="27"/>
      <c r="DS20" s="27"/>
      <c r="DT20" s="27"/>
      <c r="DU20" s="27"/>
      <c r="DV20" s="27"/>
      <c r="DW20" s="27"/>
      <c r="DX20" s="27"/>
      <c r="DY20" s="27"/>
      <c r="DZ20" s="27"/>
      <c r="EA20" s="27"/>
      <c r="EB20" s="27"/>
      <c r="EC20" s="27"/>
      <c r="ED20" s="27"/>
      <c r="EE20" s="27"/>
      <c r="EF20" s="27"/>
      <c r="EG20" s="27"/>
      <c r="EH20" s="27"/>
      <c r="EI20" s="27"/>
      <c r="EJ20" s="27"/>
      <c r="EK20" s="27"/>
      <c r="EL20" s="27"/>
      <c r="EM20" s="27"/>
      <c r="EN20" s="27"/>
      <c r="EO20" s="27"/>
      <c r="EP20" s="27"/>
      <c r="EQ20" s="27"/>
      <c r="ER20" s="27"/>
      <c r="ES20" s="27"/>
      <c r="ET20" s="27"/>
      <c r="EU20" s="27"/>
      <c r="EV20" s="27"/>
      <c r="EW20" s="27"/>
      <c r="EX20" s="27"/>
      <c r="EY20" s="27"/>
      <c r="EZ20" s="27"/>
      <c r="FA20" s="27"/>
      <c r="FB20" s="27"/>
      <c r="FC20" s="27"/>
      <c r="FD20" s="27"/>
      <c r="FE20" s="27"/>
      <c r="FF20" s="27"/>
      <c r="FG20" s="27"/>
      <c r="FH20" s="27"/>
      <c r="FI20" s="27"/>
      <c r="FJ20" s="27"/>
      <c r="FK20" s="27"/>
      <c r="FL20" s="27"/>
      <c r="FM20" s="27"/>
      <c r="FN20" s="27"/>
      <c r="FO20" s="27"/>
      <c r="FP20" s="27"/>
      <c r="FQ20" s="27"/>
      <c r="FR20" s="27"/>
      <c r="FS20" s="27"/>
      <c r="FT20" s="27"/>
      <c r="FU20" s="27"/>
      <c r="FV20" s="27"/>
      <c r="FW20" s="27"/>
      <c r="FX20" s="27"/>
      <c r="FY20" s="27"/>
      <c r="FZ20" s="27"/>
      <c r="GA20" s="27"/>
      <c r="GB20" s="27"/>
      <c r="GF20" s="23"/>
    </row>
    <row r="21" spans="1:188" ht="15.75" x14ac:dyDescent="0.25">
      <c r="A21" s="16">
        <v>7.1</v>
      </c>
      <c r="B21" s="17" t="s">
        <v>11</v>
      </c>
      <c r="C21" s="4">
        <v>224</v>
      </c>
      <c r="D21" s="4">
        <v>248</v>
      </c>
      <c r="E21" s="4">
        <v>817</v>
      </c>
      <c r="F21" s="4">
        <v>981</v>
      </c>
      <c r="G21" s="4">
        <v>1109</v>
      </c>
      <c r="H21" s="4">
        <v>700</v>
      </c>
      <c r="I21" s="1">
        <v>819</v>
      </c>
      <c r="J21" s="1">
        <v>2872</v>
      </c>
      <c r="K21" s="1">
        <v>9951</v>
      </c>
      <c r="L21" s="1">
        <v>4524</v>
      </c>
      <c r="M21" s="1">
        <v>6226</v>
      </c>
      <c r="N21" s="1">
        <v>8833</v>
      </c>
      <c r="O21" s="1">
        <v>13141.4840848806</v>
      </c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6"/>
      <c r="GD21" s="6"/>
      <c r="GE21" s="6"/>
    </row>
    <row r="22" spans="1:188" ht="15.75" x14ac:dyDescent="0.25">
      <c r="A22" s="16">
        <v>7.2</v>
      </c>
      <c r="B22" s="17" t="s">
        <v>12</v>
      </c>
      <c r="C22" s="4"/>
      <c r="D22" s="4"/>
      <c r="E22" s="4"/>
      <c r="F22" s="4"/>
      <c r="G22" s="4"/>
      <c r="H22" s="4"/>
      <c r="I22" s="1"/>
      <c r="J22" s="1"/>
      <c r="K22" s="1"/>
      <c r="L22" s="1"/>
      <c r="M22" s="1"/>
      <c r="N22" s="1"/>
      <c r="O22" s="1"/>
      <c r="P22" s="7"/>
      <c r="Q22" s="8"/>
      <c r="R22" s="8"/>
      <c r="S22" s="7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6"/>
      <c r="GD22" s="6"/>
      <c r="GE22" s="6"/>
    </row>
    <row r="23" spans="1:188" ht="15.75" x14ac:dyDescent="0.25">
      <c r="A23" s="16">
        <v>7.3</v>
      </c>
      <c r="B23" s="17" t="s">
        <v>13</v>
      </c>
      <c r="C23" s="4"/>
      <c r="D23" s="4"/>
      <c r="E23" s="4"/>
      <c r="F23" s="4"/>
      <c r="G23" s="4"/>
      <c r="H23" s="4"/>
      <c r="I23" s="1"/>
      <c r="J23" s="1"/>
      <c r="K23" s="1"/>
      <c r="L23" s="1"/>
      <c r="M23" s="1"/>
      <c r="N23" s="1"/>
      <c r="O23" s="1"/>
      <c r="P23" s="7"/>
      <c r="Q23" s="8"/>
      <c r="R23" s="8"/>
      <c r="S23" s="7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6"/>
      <c r="GD23" s="6"/>
      <c r="GE23" s="6"/>
    </row>
    <row r="24" spans="1:188" ht="15.75" x14ac:dyDescent="0.25">
      <c r="A24" s="16">
        <v>7.4</v>
      </c>
      <c r="B24" s="17" t="s">
        <v>14</v>
      </c>
      <c r="C24" s="4"/>
      <c r="D24" s="4"/>
      <c r="E24" s="4"/>
      <c r="F24" s="4"/>
      <c r="G24" s="4"/>
      <c r="H24" s="4"/>
      <c r="I24" s="1"/>
      <c r="J24" s="1"/>
      <c r="K24" s="1"/>
      <c r="L24" s="1"/>
      <c r="M24" s="1"/>
      <c r="N24" s="1"/>
      <c r="O24" s="1"/>
      <c r="P24" s="7"/>
      <c r="Q24" s="8"/>
      <c r="R24" s="8"/>
      <c r="S24" s="7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6"/>
      <c r="GD24" s="6"/>
      <c r="GE24" s="6"/>
    </row>
    <row r="25" spans="1:188" ht="15.75" x14ac:dyDescent="0.25">
      <c r="A25" s="16">
        <v>7.5</v>
      </c>
      <c r="B25" s="17" t="s">
        <v>66</v>
      </c>
      <c r="C25" s="4">
        <v>46677</v>
      </c>
      <c r="D25" s="4">
        <v>62940</v>
      </c>
      <c r="E25" s="4">
        <v>64414</v>
      </c>
      <c r="F25" s="4">
        <v>51847</v>
      </c>
      <c r="G25" s="4">
        <v>57312</v>
      </c>
      <c r="H25" s="4">
        <v>68177</v>
      </c>
      <c r="I25" s="1">
        <v>73466</v>
      </c>
      <c r="J25" s="1">
        <v>76950</v>
      </c>
      <c r="K25" s="1">
        <v>83159</v>
      </c>
      <c r="L25" s="1">
        <v>51097</v>
      </c>
      <c r="M25" s="1">
        <v>73460</v>
      </c>
      <c r="N25" s="1">
        <v>78672</v>
      </c>
      <c r="O25" s="1">
        <v>94141.251901058204</v>
      </c>
      <c r="P25" s="7"/>
      <c r="Q25" s="8"/>
      <c r="R25" s="8"/>
      <c r="S25" s="7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6"/>
      <c r="GD25" s="6"/>
      <c r="GE25" s="6"/>
    </row>
    <row r="26" spans="1:188" ht="15.75" x14ac:dyDescent="0.25">
      <c r="A26" s="16">
        <v>7.6</v>
      </c>
      <c r="B26" s="17" t="s">
        <v>15</v>
      </c>
      <c r="C26" s="4">
        <v>151</v>
      </c>
      <c r="D26" s="4">
        <v>182</v>
      </c>
      <c r="E26" s="4">
        <v>193</v>
      </c>
      <c r="F26" s="4">
        <v>201</v>
      </c>
      <c r="G26" s="4">
        <v>181</v>
      </c>
      <c r="H26" s="4">
        <v>273</v>
      </c>
      <c r="I26" s="1">
        <v>150</v>
      </c>
      <c r="J26" s="1">
        <v>297</v>
      </c>
      <c r="K26" s="1">
        <v>169</v>
      </c>
      <c r="L26" s="1">
        <v>170</v>
      </c>
      <c r="M26" s="1">
        <v>178</v>
      </c>
      <c r="N26" s="1">
        <v>143</v>
      </c>
      <c r="O26" s="1">
        <v>149.72941176470599</v>
      </c>
      <c r="P26" s="7"/>
      <c r="Q26" s="8"/>
      <c r="R26" s="8"/>
      <c r="S26" s="7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6"/>
      <c r="GD26" s="6"/>
      <c r="GE26" s="6"/>
    </row>
    <row r="27" spans="1:188" ht="30" x14ac:dyDescent="0.25">
      <c r="A27" s="16">
        <v>7.7</v>
      </c>
      <c r="B27" s="17" t="s">
        <v>16</v>
      </c>
      <c r="C27" s="4">
        <v>37264</v>
      </c>
      <c r="D27" s="4">
        <v>12901</v>
      </c>
      <c r="E27" s="4">
        <v>13850</v>
      </c>
      <c r="F27" s="4">
        <v>55112</v>
      </c>
      <c r="G27" s="4">
        <v>64445</v>
      </c>
      <c r="H27" s="4">
        <v>65914</v>
      </c>
      <c r="I27" s="1">
        <v>63224</v>
      </c>
      <c r="J27" s="1">
        <v>60811</v>
      </c>
      <c r="K27" s="1">
        <v>66837</v>
      </c>
      <c r="L27" s="1">
        <v>67739</v>
      </c>
      <c r="M27" s="1">
        <v>70165</v>
      </c>
      <c r="N27" s="1">
        <v>77361</v>
      </c>
      <c r="O27" s="1">
        <v>83458.499774639597</v>
      </c>
      <c r="P27" s="7"/>
      <c r="Q27" s="8"/>
      <c r="R27" s="8"/>
      <c r="S27" s="7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6"/>
      <c r="GD27" s="6"/>
      <c r="GE27" s="6"/>
    </row>
    <row r="28" spans="1:188" ht="15.75" x14ac:dyDescent="0.25">
      <c r="A28" s="18" t="s">
        <v>36</v>
      </c>
      <c r="B28" s="17" t="s">
        <v>17</v>
      </c>
      <c r="C28" s="4">
        <v>57103</v>
      </c>
      <c r="D28" s="4">
        <v>65436</v>
      </c>
      <c r="E28" s="4">
        <v>69287</v>
      </c>
      <c r="F28" s="4">
        <v>82174</v>
      </c>
      <c r="G28" s="4">
        <v>116704</v>
      </c>
      <c r="H28" s="4">
        <v>94142</v>
      </c>
      <c r="I28" s="1">
        <v>117322</v>
      </c>
      <c r="J28" s="1">
        <v>94330</v>
      </c>
      <c r="K28" s="1">
        <v>110026</v>
      </c>
      <c r="L28" s="1">
        <v>109364</v>
      </c>
      <c r="M28" s="1">
        <v>111176</v>
      </c>
      <c r="N28" s="1">
        <v>112989</v>
      </c>
      <c r="O28" s="1">
        <v>119068.630573916</v>
      </c>
      <c r="P28" s="7"/>
      <c r="Q28" s="8"/>
      <c r="R28" s="8"/>
      <c r="S28" s="7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6"/>
      <c r="GD28" s="6"/>
      <c r="GE28" s="6"/>
    </row>
    <row r="29" spans="1:188" ht="30" x14ac:dyDescent="0.25">
      <c r="A29" s="18" t="s">
        <v>37</v>
      </c>
      <c r="B29" s="17" t="s">
        <v>18</v>
      </c>
      <c r="C29" s="4">
        <v>119572</v>
      </c>
      <c r="D29" s="4">
        <v>133892</v>
      </c>
      <c r="E29" s="4">
        <v>144245</v>
      </c>
      <c r="F29" s="4">
        <v>161915</v>
      </c>
      <c r="G29" s="4">
        <v>123383</v>
      </c>
      <c r="H29" s="4">
        <v>144582</v>
      </c>
      <c r="I29" s="1">
        <v>177105</v>
      </c>
      <c r="J29" s="1">
        <v>213854</v>
      </c>
      <c r="K29" s="1">
        <v>230463</v>
      </c>
      <c r="L29" s="1">
        <v>233929</v>
      </c>
      <c r="M29" s="1">
        <v>253160</v>
      </c>
      <c r="N29" s="1">
        <v>261089</v>
      </c>
      <c r="O29" s="1">
        <v>277728.54609747702</v>
      </c>
      <c r="P29" s="7"/>
      <c r="Q29" s="8"/>
      <c r="R29" s="8"/>
      <c r="S29" s="7"/>
      <c r="T29" s="9"/>
      <c r="U29" s="9"/>
      <c r="V29" s="9"/>
      <c r="W29" s="9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6"/>
      <c r="GD29" s="6"/>
      <c r="GE29" s="6"/>
    </row>
    <row r="30" spans="1:188" ht="15.75" x14ac:dyDescent="0.25">
      <c r="A30" s="18" t="s">
        <v>38</v>
      </c>
      <c r="B30" s="17" t="s">
        <v>53</v>
      </c>
      <c r="C30" s="4">
        <v>241678</v>
      </c>
      <c r="D30" s="4">
        <v>264358</v>
      </c>
      <c r="E30" s="4">
        <v>273604</v>
      </c>
      <c r="F30" s="4">
        <v>297515</v>
      </c>
      <c r="G30" s="4">
        <v>291630</v>
      </c>
      <c r="H30" s="4">
        <v>377456</v>
      </c>
      <c r="I30" s="1">
        <v>385561</v>
      </c>
      <c r="J30" s="1">
        <v>468950</v>
      </c>
      <c r="K30" s="1">
        <v>493947</v>
      </c>
      <c r="L30" s="1">
        <v>352967</v>
      </c>
      <c r="M30" s="1">
        <v>438847</v>
      </c>
      <c r="N30" s="1">
        <v>451740</v>
      </c>
      <c r="O30" s="1">
        <v>542973.03064728004</v>
      </c>
      <c r="P30" s="7"/>
      <c r="Q30" s="8"/>
      <c r="R30" s="8"/>
      <c r="S30" s="7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6"/>
      <c r="GD30" s="6"/>
      <c r="GE30" s="6"/>
    </row>
    <row r="31" spans="1:188" ht="15.75" x14ac:dyDescent="0.25">
      <c r="A31" s="18" t="s">
        <v>39</v>
      </c>
      <c r="B31" s="17" t="s">
        <v>19</v>
      </c>
      <c r="C31" s="4">
        <v>255446</v>
      </c>
      <c r="D31" s="4">
        <v>257379</v>
      </c>
      <c r="E31" s="4">
        <v>325136</v>
      </c>
      <c r="F31" s="4">
        <v>245756</v>
      </c>
      <c r="G31" s="4">
        <v>240464</v>
      </c>
      <c r="H31" s="4">
        <v>252672</v>
      </c>
      <c r="I31" s="1">
        <v>350457</v>
      </c>
      <c r="J31" s="1">
        <v>320957</v>
      </c>
      <c r="K31" s="1">
        <v>333804</v>
      </c>
      <c r="L31" s="1">
        <v>466077</v>
      </c>
      <c r="M31" s="1">
        <v>403309</v>
      </c>
      <c r="N31" s="1">
        <v>436310</v>
      </c>
      <c r="O31" s="1">
        <v>463028.95556150598</v>
      </c>
      <c r="P31" s="7"/>
      <c r="Q31" s="8"/>
      <c r="R31" s="8"/>
      <c r="S31" s="7"/>
      <c r="T31" s="8"/>
      <c r="U31" s="8"/>
      <c r="V31" s="7"/>
      <c r="W31" s="8"/>
      <c r="X31" s="8"/>
      <c r="Y31" s="7"/>
      <c r="Z31" s="8"/>
      <c r="AA31" s="8"/>
      <c r="AB31" s="7"/>
      <c r="AC31" s="8"/>
      <c r="AD31" s="8"/>
      <c r="AE31" s="7"/>
      <c r="AF31" s="8"/>
      <c r="AG31" s="8"/>
      <c r="AH31" s="7"/>
      <c r="AI31" s="8"/>
      <c r="AJ31" s="8"/>
      <c r="AK31" s="7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6"/>
      <c r="GD31" s="6"/>
      <c r="GE31" s="6"/>
    </row>
    <row r="32" spans="1:188" s="23" customFormat="1" ht="15.75" x14ac:dyDescent="0.25">
      <c r="A32" s="29"/>
      <c r="B32" s="30" t="s">
        <v>29</v>
      </c>
      <c r="C32" s="31">
        <f>C17+C20+C28+C29+C30+C31</f>
        <v>984954</v>
      </c>
      <c r="D32" s="31">
        <f t="shared" ref="D32:F32" si="11">D17+D20+D28+D29+D30+D31</f>
        <v>1059483</v>
      </c>
      <c r="E32" s="31">
        <f t="shared" si="11"/>
        <v>1142485</v>
      </c>
      <c r="F32" s="31">
        <f t="shared" si="11"/>
        <v>1214127</v>
      </c>
      <c r="G32" s="31">
        <f t="shared" ref="G32" si="12">G17+G20+G28+G29+G30+G31</f>
        <v>1136330</v>
      </c>
      <c r="H32" s="31">
        <f t="shared" ref="H32:I32" si="13">H17+H20+H28+H29+H30+H31</f>
        <v>1283761</v>
      </c>
      <c r="I32" s="31">
        <f t="shared" si="13"/>
        <v>1552235</v>
      </c>
      <c r="J32" s="31">
        <f t="shared" ref="J32:K32" si="14">J17+J20+J28+J29+J30+J31</f>
        <v>1691573</v>
      </c>
      <c r="K32" s="31">
        <f t="shared" si="14"/>
        <v>1853886</v>
      </c>
      <c r="L32" s="31">
        <f t="shared" ref="L32" si="15">L17+L20+L28+L29+L30+L31</f>
        <v>1690123</v>
      </c>
      <c r="M32" s="31">
        <f t="shared" ref="M32:N32" si="16">M17+M20+M28+M29+M30+M31</f>
        <v>1780575</v>
      </c>
      <c r="N32" s="31">
        <f t="shared" si="16"/>
        <v>1896863</v>
      </c>
      <c r="O32" s="31">
        <f t="shared" ref="O32" si="17">O17+O20+O28+O29+O30+O31</f>
        <v>2110707.401856333</v>
      </c>
      <c r="P32" s="7"/>
      <c r="Q32" s="8"/>
      <c r="R32" s="8"/>
      <c r="S32" s="7"/>
      <c r="T32" s="8"/>
      <c r="U32" s="8"/>
      <c r="V32" s="7"/>
      <c r="W32" s="8"/>
      <c r="X32" s="8"/>
      <c r="Y32" s="7"/>
      <c r="Z32" s="8"/>
      <c r="AA32" s="8"/>
      <c r="AB32" s="7"/>
      <c r="AC32" s="8"/>
      <c r="AD32" s="8"/>
      <c r="AE32" s="7"/>
      <c r="AF32" s="8"/>
      <c r="AG32" s="8"/>
      <c r="AH32" s="7"/>
      <c r="AI32" s="8"/>
      <c r="AJ32" s="8"/>
      <c r="AK32" s="7"/>
      <c r="AL32" s="8"/>
      <c r="AM32" s="8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  <c r="CH32" s="39"/>
      <c r="CI32" s="39"/>
      <c r="CJ32" s="39"/>
      <c r="CK32" s="39"/>
      <c r="CL32" s="39"/>
      <c r="CM32" s="39"/>
      <c r="CN32" s="39"/>
      <c r="CO32" s="39"/>
      <c r="CP32" s="39"/>
      <c r="CQ32" s="39"/>
      <c r="CR32" s="39"/>
      <c r="CS32" s="39"/>
      <c r="CT32" s="39"/>
      <c r="CU32" s="39"/>
      <c r="CV32" s="39"/>
      <c r="CW32" s="39"/>
      <c r="CX32" s="39"/>
      <c r="CY32" s="39"/>
      <c r="CZ32" s="39"/>
      <c r="DA32" s="39"/>
      <c r="DB32" s="39"/>
      <c r="DC32" s="39"/>
      <c r="DD32" s="39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38"/>
      <c r="DS32" s="38"/>
      <c r="DT32" s="38"/>
      <c r="DU32" s="38"/>
      <c r="DV32" s="38"/>
      <c r="DW32" s="38"/>
      <c r="DX32" s="39"/>
      <c r="DY32" s="32"/>
      <c r="DZ32" s="32"/>
      <c r="EA32" s="32"/>
      <c r="EB32" s="32"/>
      <c r="EC32" s="32"/>
      <c r="ED32" s="32"/>
      <c r="EE32" s="32"/>
      <c r="EF32" s="32"/>
      <c r="EG32" s="32"/>
      <c r="EH32" s="32"/>
      <c r="EI32" s="32"/>
      <c r="EJ32" s="32"/>
      <c r="EK32" s="32"/>
      <c r="EL32" s="32"/>
      <c r="EM32" s="32"/>
      <c r="EN32" s="32"/>
      <c r="EO32" s="32"/>
      <c r="EP32" s="32"/>
      <c r="EQ32" s="32"/>
      <c r="ER32" s="32"/>
      <c r="ES32" s="32"/>
      <c r="ET32" s="32"/>
      <c r="EU32" s="32"/>
      <c r="EV32" s="32"/>
      <c r="EW32" s="32"/>
      <c r="EX32" s="32"/>
      <c r="EY32" s="32"/>
      <c r="EZ32" s="32"/>
      <c r="FA32" s="32"/>
      <c r="FB32" s="32"/>
      <c r="FC32" s="32"/>
      <c r="FD32" s="32"/>
      <c r="FE32" s="32"/>
      <c r="FF32" s="32"/>
      <c r="FG32" s="32"/>
      <c r="FH32" s="32"/>
      <c r="FI32" s="32"/>
      <c r="FJ32" s="32"/>
      <c r="FK32" s="32"/>
      <c r="FL32" s="32"/>
      <c r="FM32" s="32"/>
      <c r="FN32" s="32"/>
      <c r="FO32" s="32"/>
      <c r="FP32" s="32"/>
      <c r="FQ32" s="32"/>
      <c r="FR32" s="32"/>
      <c r="FS32" s="32"/>
      <c r="FT32" s="32"/>
      <c r="FU32" s="32"/>
      <c r="FV32" s="32"/>
      <c r="FW32" s="32"/>
      <c r="FX32" s="32"/>
      <c r="FY32" s="32"/>
      <c r="FZ32" s="32"/>
      <c r="GA32" s="32"/>
      <c r="GB32" s="32"/>
      <c r="GC32" s="28"/>
      <c r="GD32" s="28"/>
      <c r="GE32" s="28"/>
    </row>
    <row r="33" spans="1:188" s="28" customFormat="1" ht="15.75" x14ac:dyDescent="0.25">
      <c r="A33" s="24" t="s">
        <v>26</v>
      </c>
      <c r="B33" s="35" t="s">
        <v>40</v>
      </c>
      <c r="C33" s="26">
        <f>C6+C11+C13+C14+C15+C17+C20+C28+C29+C30+C31</f>
        <v>1879553</v>
      </c>
      <c r="D33" s="26">
        <f>D6+D11+D13+D14+D15+D17+D20+D28+D29+D30+D31</f>
        <v>2052666</v>
      </c>
      <c r="E33" s="26">
        <f>E6+E11+E13+E14+E15+E17+E20+E28+E29+E30+E31</f>
        <v>2234589</v>
      </c>
      <c r="F33" s="26">
        <f>F6+F11+F13+F14+F15+F17+F20+F28+F29+F30+F31</f>
        <v>2650061</v>
      </c>
      <c r="G33" s="26">
        <f t="shared" ref="G33" si="18">G6+G11+G13+G14+G15+G17+G20+G28+G29+G30+G31</f>
        <v>2587235</v>
      </c>
      <c r="H33" s="26">
        <f t="shared" ref="H33:I33" si="19">H6+H11+H13+H14+H15+H17+H20+H28+H29+H30+H31</f>
        <v>2889302</v>
      </c>
      <c r="I33" s="26">
        <f t="shared" si="19"/>
        <v>3194234</v>
      </c>
      <c r="J33" s="26">
        <f t="shared" ref="J33:K33" si="20">J6+J11+J13+J14+J15+J17+J20+J28+J29+J30+J31</f>
        <v>3519768</v>
      </c>
      <c r="K33" s="26">
        <f t="shared" si="20"/>
        <v>3626474</v>
      </c>
      <c r="L33" s="26">
        <f t="shared" ref="L33" si="21">L6+L11+L13+L14+L15+L17+L20+L28+L29+L30+L31</f>
        <v>3457108</v>
      </c>
      <c r="M33" s="26">
        <f t="shared" ref="M33:N33" si="22">M6+M11+M13+M14+M15+M17+M20+M28+M29+M30+M31</f>
        <v>3790872</v>
      </c>
      <c r="N33" s="26">
        <f t="shared" si="22"/>
        <v>4070047</v>
      </c>
      <c r="O33" s="26">
        <f t="shared" ref="O33" si="23">O6+O11+O13+O14+O15+O17+O20+O28+O29+O30+O31</f>
        <v>4428783.0035469988</v>
      </c>
      <c r="P33" s="7"/>
      <c r="Q33" s="8"/>
      <c r="R33" s="8"/>
      <c r="S33" s="7"/>
      <c r="T33" s="8"/>
      <c r="U33" s="8"/>
      <c r="V33" s="7"/>
      <c r="W33" s="8"/>
      <c r="X33" s="8"/>
      <c r="Y33" s="7"/>
      <c r="Z33" s="8"/>
      <c r="AA33" s="8"/>
      <c r="AB33" s="7"/>
      <c r="AC33" s="8"/>
      <c r="AD33" s="8"/>
      <c r="AE33" s="7"/>
      <c r="AF33" s="8"/>
      <c r="AG33" s="8"/>
      <c r="AH33" s="7"/>
      <c r="AI33" s="8"/>
      <c r="AJ33" s="8"/>
      <c r="AK33" s="7"/>
      <c r="AL33" s="8"/>
      <c r="AM33" s="8"/>
      <c r="AN33" s="38"/>
      <c r="AO33" s="38"/>
      <c r="AP33" s="38"/>
      <c r="AQ33" s="38"/>
      <c r="AR33" s="38"/>
      <c r="AS33" s="38"/>
      <c r="AT33" s="38"/>
      <c r="AU33" s="38"/>
      <c r="AV33" s="38"/>
      <c r="AW33" s="38"/>
      <c r="AX33" s="38"/>
      <c r="AY33" s="38"/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38"/>
      <c r="BY33" s="38"/>
      <c r="BZ33" s="38"/>
      <c r="CA33" s="38"/>
      <c r="CB33" s="38"/>
      <c r="CC33" s="38"/>
      <c r="CD33" s="38"/>
      <c r="CE33" s="38"/>
      <c r="CF33" s="38"/>
      <c r="CG33" s="38"/>
      <c r="CH33" s="38"/>
      <c r="CI33" s="38"/>
      <c r="CJ33" s="38"/>
      <c r="CK33" s="38"/>
      <c r="CL33" s="38"/>
      <c r="CM33" s="38"/>
      <c r="CN33" s="38"/>
      <c r="CO33" s="38"/>
      <c r="CP33" s="38"/>
      <c r="CQ33" s="38"/>
      <c r="CR33" s="38"/>
      <c r="CS33" s="38"/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38"/>
      <c r="DS33" s="38"/>
      <c r="DT33" s="38"/>
      <c r="DU33" s="38"/>
      <c r="DV33" s="38"/>
      <c r="DW33" s="38"/>
      <c r="DX33" s="38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F33" s="23"/>
    </row>
    <row r="34" spans="1:188" ht="15.75" x14ac:dyDescent="0.25">
      <c r="A34" s="19" t="s">
        <v>42</v>
      </c>
      <c r="B34" s="5" t="s">
        <v>24</v>
      </c>
      <c r="C34" s="4">
        <v>103607</v>
      </c>
      <c r="D34" s="4">
        <v>109905</v>
      </c>
      <c r="E34" s="4">
        <v>128765</v>
      </c>
      <c r="F34" s="4">
        <v>125375</v>
      </c>
      <c r="G34" s="4">
        <v>168003</v>
      </c>
      <c r="H34" s="4">
        <v>220766</v>
      </c>
      <c r="I34" s="1">
        <v>158525</v>
      </c>
      <c r="J34" s="1">
        <v>196820</v>
      </c>
      <c r="K34" s="1">
        <v>218344</v>
      </c>
      <c r="L34" s="1">
        <v>255435</v>
      </c>
      <c r="M34" s="1">
        <v>248514</v>
      </c>
      <c r="N34" s="1">
        <v>261881</v>
      </c>
      <c r="O34" s="1">
        <v>283243.48679371102</v>
      </c>
      <c r="P34" s="7"/>
      <c r="Q34" s="8"/>
      <c r="R34" s="8"/>
      <c r="S34" s="7"/>
      <c r="T34" s="8"/>
      <c r="U34" s="8"/>
      <c r="V34" s="7"/>
      <c r="W34" s="8"/>
      <c r="X34" s="8"/>
      <c r="Y34" s="7"/>
      <c r="Z34" s="8"/>
      <c r="AA34" s="8"/>
      <c r="AB34" s="7"/>
      <c r="AC34" s="8"/>
      <c r="AD34" s="8"/>
      <c r="AE34" s="7"/>
      <c r="AF34" s="8"/>
      <c r="AG34" s="8"/>
      <c r="AH34" s="7"/>
      <c r="AI34" s="8"/>
      <c r="AJ34" s="8"/>
      <c r="AK34" s="7"/>
      <c r="AL34" s="8"/>
      <c r="AM34" s="8"/>
      <c r="AN34" s="39"/>
      <c r="AO34" s="39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P34" s="39"/>
      <c r="BQ34" s="39"/>
      <c r="BR34" s="39"/>
      <c r="BS34" s="39"/>
      <c r="BT34" s="39"/>
      <c r="BU34" s="39"/>
      <c r="BV34" s="39"/>
      <c r="BW34" s="39"/>
      <c r="BX34" s="39"/>
      <c r="BY34" s="39"/>
      <c r="BZ34" s="39"/>
      <c r="CA34" s="39"/>
      <c r="CB34" s="39"/>
      <c r="CC34" s="39"/>
      <c r="CD34" s="39"/>
      <c r="CE34" s="39"/>
      <c r="CF34" s="39"/>
      <c r="CG34" s="39"/>
      <c r="CH34" s="39"/>
      <c r="CI34" s="39"/>
      <c r="CJ34" s="39"/>
      <c r="CK34" s="39"/>
      <c r="CL34" s="39"/>
      <c r="CM34" s="39"/>
      <c r="CN34" s="39"/>
      <c r="CO34" s="39"/>
      <c r="CP34" s="39"/>
      <c r="CQ34" s="39"/>
      <c r="CR34" s="39"/>
      <c r="CS34" s="39"/>
      <c r="CT34" s="39"/>
      <c r="CU34" s="39"/>
      <c r="CV34" s="39"/>
      <c r="CW34" s="39"/>
      <c r="CX34" s="39"/>
      <c r="CY34" s="39"/>
      <c r="CZ34" s="39"/>
      <c r="DA34" s="39"/>
      <c r="DB34" s="39"/>
      <c r="DC34" s="39"/>
      <c r="DD34" s="39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38"/>
      <c r="DS34" s="38"/>
      <c r="DT34" s="38"/>
      <c r="DU34" s="38"/>
      <c r="DV34" s="38"/>
      <c r="DW34" s="38"/>
      <c r="DX34" s="39"/>
      <c r="DY34" s="8"/>
      <c r="DZ34" s="8"/>
      <c r="EA34" s="8"/>
      <c r="EB34" s="8"/>
      <c r="EC34" s="8"/>
      <c r="ED34" s="8"/>
      <c r="EE34" s="8"/>
      <c r="EF34" s="8"/>
      <c r="EG34" s="8"/>
      <c r="EH34" s="8"/>
      <c r="EI34" s="8"/>
      <c r="EJ34" s="8"/>
      <c r="EK34" s="8"/>
      <c r="EL34" s="8"/>
      <c r="EM34" s="8"/>
      <c r="EN34" s="8"/>
      <c r="EO34" s="8"/>
      <c r="EP34" s="8"/>
      <c r="EQ34" s="8"/>
      <c r="ER34" s="8"/>
      <c r="ES34" s="8"/>
      <c r="ET34" s="8"/>
      <c r="EU34" s="8"/>
      <c r="EV34" s="8"/>
      <c r="EW34" s="8"/>
      <c r="EX34" s="8"/>
      <c r="EY34" s="8"/>
      <c r="EZ34" s="8"/>
      <c r="FA34" s="8"/>
      <c r="FB34" s="8"/>
      <c r="FC34" s="8"/>
      <c r="FD34" s="8"/>
      <c r="FE34" s="8"/>
      <c r="FF34" s="8"/>
      <c r="FG34" s="8"/>
      <c r="FH34" s="8"/>
      <c r="FI34" s="8"/>
      <c r="FJ34" s="8"/>
      <c r="FK34" s="8"/>
      <c r="FL34" s="8"/>
      <c r="FM34" s="8"/>
      <c r="FN34" s="8"/>
      <c r="FO34" s="8"/>
      <c r="FP34" s="8"/>
      <c r="FQ34" s="8"/>
      <c r="FR34" s="8"/>
      <c r="FS34" s="8"/>
      <c r="FT34" s="8"/>
      <c r="FU34" s="8"/>
      <c r="FV34" s="8"/>
      <c r="FW34" s="8"/>
      <c r="FX34" s="8"/>
      <c r="FY34" s="8"/>
      <c r="FZ34" s="8"/>
      <c r="GA34" s="8"/>
    </row>
    <row r="35" spans="1:188" ht="15.75" x14ac:dyDescent="0.25">
      <c r="A35" s="19" t="s">
        <v>43</v>
      </c>
      <c r="B35" s="5" t="s">
        <v>23</v>
      </c>
      <c r="C35" s="4">
        <v>62319</v>
      </c>
      <c r="D35" s="4">
        <v>75274</v>
      </c>
      <c r="E35" s="4">
        <v>81443</v>
      </c>
      <c r="F35" s="4">
        <v>78915</v>
      </c>
      <c r="G35" s="4">
        <v>76548</v>
      </c>
      <c r="H35" s="4">
        <v>56309</v>
      </c>
      <c r="I35" s="1">
        <v>43481</v>
      </c>
      <c r="J35" s="1">
        <v>41192</v>
      </c>
      <c r="K35" s="1">
        <v>38483</v>
      </c>
      <c r="L35" s="1">
        <v>72157</v>
      </c>
      <c r="M35" s="1">
        <v>87758</v>
      </c>
      <c r="N35" s="1">
        <v>97909</v>
      </c>
      <c r="O35" s="1">
        <v>106593.99397840899</v>
      </c>
      <c r="P35" s="7"/>
      <c r="Q35" s="8"/>
      <c r="R35" s="8"/>
      <c r="S35" s="7"/>
      <c r="T35" s="8"/>
      <c r="U35" s="8"/>
      <c r="V35" s="7"/>
      <c r="W35" s="8"/>
      <c r="X35" s="8"/>
      <c r="Y35" s="7"/>
      <c r="Z35" s="8"/>
      <c r="AA35" s="8"/>
      <c r="AB35" s="7"/>
      <c r="AC35" s="8"/>
      <c r="AD35" s="8"/>
      <c r="AE35" s="7"/>
      <c r="AF35" s="8"/>
      <c r="AG35" s="8"/>
      <c r="AH35" s="7"/>
      <c r="AI35" s="8"/>
      <c r="AJ35" s="8"/>
      <c r="AK35" s="7"/>
      <c r="AL35" s="8"/>
      <c r="AM35" s="8"/>
      <c r="AN35" s="39"/>
      <c r="AO35" s="39"/>
      <c r="AP35" s="39"/>
      <c r="AQ35" s="39"/>
      <c r="AR35" s="39"/>
      <c r="AS35" s="39"/>
      <c r="AT35" s="39"/>
      <c r="AU35" s="39"/>
      <c r="AV35" s="39"/>
      <c r="AW35" s="39"/>
      <c r="AX35" s="39"/>
      <c r="AY35" s="39"/>
      <c r="AZ35" s="39"/>
      <c r="BA35" s="39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39"/>
      <c r="BR35" s="39"/>
      <c r="BS35" s="39"/>
      <c r="BT35" s="39"/>
      <c r="BU35" s="39"/>
      <c r="BV35" s="39"/>
      <c r="BW35" s="39"/>
      <c r="BX35" s="39"/>
      <c r="BY35" s="39"/>
      <c r="BZ35" s="39"/>
      <c r="CA35" s="39"/>
      <c r="CB35" s="39"/>
      <c r="CC35" s="39"/>
      <c r="CD35" s="39"/>
      <c r="CE35" s="39"/>
      <c r="CF35" s="39"/>
      <c r="CG35" s="39"/>
      <c r="CH35" s="39"/>
      <c r="CI35" s="39"/>
      <c r="CJ35" s="39"/>
      <c r="CK35" s="39"/>
      <c r="CL35" s="39"/>
      <c r="CM35" s="39"/>
      <c r="CN35" s="39"/>
      <c r="CO35" s="39"/>
      <c r="CP35" s="39"/>
      <c r="CQ35" s="39"/>
      <c r="CR35" s="39"/>
      <c r="CS35" s="39"/>
      <c r="CT35" s="39"/>
      <c r="CU35" s="39"/>
      <c r="CV35" s="39"/>
      <c r="CW35" s="39"/>
      <c r="CX35" s="39"/>
      <c r="CY35" s="39"/>
      <c r="CZ35" s="39"/>
      <c r="DA35" s="39"/>
      <c r="DB35" s="39"/>
      <c r="DC35" s="39"/>
      <c r="DD35" s="39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38"/>
      <c r="DS35" s="38"/>
      <c r="DT35" s="38"/>
      <c r="DU35" s="38"/>
      <c r="DV35" s="38"/>
      <c r="DW35" s="38"/>
      <c r="DX35" s="39"/>
      <c r="DY35" s="8"/>
      <c r="DZ35" s="8"/>
      <c r="EA35" s="8"/>
      <c r="EB35" s="8"/>
      <c r="EC35" s="8"/>
      <c r="ED35" s="8"/>
      <c r="EE35" s="8"/>
      <c r="EF35" s="8"/>
      <c r="EG35" s="8"/>
      <c r="EH35" s="8"/>
      <c r="EI35" s="8"/>
      <c r="EJ35" s="8"/>
      <c r="EK35" s="8"/>
      <c r="EL35" s="8"/>
      <c r="EM35" s="8"/>
      <c r="EN35" s="8"/>
      <c r="EO35" s="8"/>
      <c r="EP35" s="8"/>
      <c r="EQ35" s="8"/>
      <c r="ER35" s="8"/>
      <c r="ES35" s="8"/>
      <c r="ET35" s="8"/>
      <c r="EU35" s="8"/>
      <c r="EV35" s="8"/>
      <c r="EW35" s="8"/>
      <c r="EX35" s="8"/>
      <c r="EY35" s="8"/>
      <c r="EZ35" s="8"/>
      <c r="FA35" s="8"/>
      <c r="FB35" s="8"/>
      <c r="FC35" s="8"/>
      <c r="FD35" s="8"/>
      <c r="FE35" s="8"/>
      <c r="FF35" s="8"/>
      <c r="FG35" s="8"/>
      <c r="FH35" s="8"/>
      <c r="FI35" s="8"/>
      <c r="FJ35" s="8"/>
      <c r="FK35" s="8"/>
      <c r="FL35" s="8"/>
      <c r="FM35" s="8"/>
      <c r="FN35" s="8"/>
      <c r="FO35" s="8"/>
      <c r="FP35" s="8"/>
      <c r="FQ35" s="8"/>
      <c r="FR35" s="8"/>
      <c r="FS35" s="8"/>
      <c r="FT35" s="8"/>
      <c r="FU35" s="8"/>
      <c r="FV35" s="8"/>
      <c r="FW35" s="8"/>
      <c r="FX35" s="8"/>
      <c r="FY35" s="8"/>
      <c r="FZ35" s="8"/>
      <c r="GA35" s="8"/>
    </row>
    <row r="36" spans="1:188" s="23" customFormat="1" ht="15.75" x14ac:dyDescent="0.25">
      <c r="A36" s="36" t="s">
        <v>44</v>
      </c>
      <c r="B36" s="37" t="s">
        <v>54</v>
      </c>
      <c r="C36" s="31">
        <f>C33+C34-C35</f>
        <v>1920841</v>
      </c>
      <c r="D36" s="31">
        <f t="shared" ref="D36:O36" si="24">D33+D34-D35</f>
        <v>2087297</v>
      </c>
      <c r="E36" s="31">
        <f t="shared" si="24"/>
        <v>2281911</v>
      </c>
      <c r="F36" s="31">
        <f t="shared" si="24"/>
        <v>2696521</v>
      </c>
      <c r="G36" s="31">
        <f t="shared" si="24"/>
        <v>2678690</v>
      </c>
      <c r="H36" s="31">
        <f t="shared" si="24"/>
        <v>3053759</v>
      </c>
      <c r="I36" s="31">
        <f t="shared" si="24"/>
        <v>3309278</v>
      </c>
      <c r="J36" s="31">
        <f t="shared" si="24"/>
        <v>3675396</v>
      </c>
      <c r="K36" s="31">
        <f t="shared" si="24"/>
        <v>3806335</v>
      </c>
      <c r="L36" s="31">
        <f t="shared" si="24"/>
        <v>3640386</v>
      </c>
      <c r="M36" s="31">
        <f t="shared" si="24"/>
        <v>3951628</v>
      </c>
      <c r="N36" s="31">
        <f t="shared" si="24"/>
        <v>4234019</v>
      </c>
      <c r="O36" s="31">
        <f t="shared" si="24"/>
        <v>4605432.4963623006</v>
      </c>
      <c r="P36" s="7"/>
      <c r="Q36" s="8"/>
      <c r="R36" s="8"/>
      <c r="S36" s="7"/>
      <c r="T36" s="8"/>
      <c r="U36" s="8"/>
      <c r="V36" s="7"/>
      <c r="W36" s="8"/>
      <c r="X36" s="8"/>
      <c r="Y36" s="7"/>
      <c r="Z36" s="8"/>
      <c r="AA36" s="8"/>
      <c r="AB36" s="7"/>
      <c r="AC36" s="8"/>
      <c r="AD36" s="8"/>
      <c r="AE36" s="7"/>
      <c r="AF36" s="8"/>
      <c r="AG36" s="8"/>
      <c r="AH36" s="7"/>
      <c r="AI36" s="8"/>
      <c r="AJ36" s="8"/>
      <c r="AK36" s="7"/>
      <c r="AL36" s="8"/>
      <c r="AM36" s="8"/>
      <c r="AN36" s="39"/>
      <c r="AO36" s="39"/>
      <c r="AP36" s="39"/>
      <c r="AQ36" s="39"/>
      <c r="AR36" s="39"/>
      <c r="AS36" s="39"/>
      <c r="AT36" s="39"/>
      <c r="AU36" s="39"/>
      <c r="AV36" s="39"/>
      <c r="AW36" s="39"/>
      <c r="AX36" s="39"/>
      <c r="AY36" s="39"/>
      <c r="AZ36" s="39"/>
      <c r="BA36" s="39"/>
      <c r="BB36" s="39"/>
      <c r="BC36" s="39"/>
      <c r="BD36" s="39"/>
      <c r="BE36" s="39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  <c r="CH36" s="39"/>
      <c r="CI36" s="39"/>
      <c r="CJ36" s="39"/>
      <c r="CK36" s="39"/>
      <c r="CL36" s="39"/>
      <c r="CM36" s="39"/>
      <c r="CN36" s="39"/>
      <c r="CO36" s="39"/>
      <c r="CP36" s="39"/>
      <c r="CQ36" s="39"/>
      <c r="CR36" s="39"/>
      <c r="CS36" s="39"/>
      <c r="CT36" s="39"/>
      <c r="CU36" s="39"/>
      <c r="CV36" s="39"/>
      <c r="CW36" s="39"/>
      <c r="CX36" s="39"/>
      <c r="CY36" s="39"/>
      <c r="CZ36" s="39"/>
      <c r="DA36" s="39"/>
      <c r="DB36" s="39"/>
      <c r="DC36" s="39"/>
      <c r="DD36" s="39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38"/>
      <c r="DS36" s="38"/>
      <c r="DT36" s="38"/>
      <c r="DU36" s="38"/>
      <c r="DV36" s="38"/>
      <c r="DW36" s="38"/>
      <c r="DX36" s="39"/>
      <c r="DY36" s="32"/>
      <c r="DZ36" s="32"/>
      <c r="EA36" s="32"/>
      <c r="EB36" s="32"/>
      <c r="EC36" s="32"/>
      <c r="ED36" s="32"/>
      <c r="EE36" s="32"/>
      <c r="EF36" s="32"/>
      <c r="EG36" s="32"/>
      <c r="EH36" s="32"/>
      <c r="EI36" s="32"/>
      <c r="EJ36" s="32"/>
      <c r="EK36" s="32"/>
      <c r="EL36" s="32"/>
      <c r="EM36" s="32"/>
      <c r="EN36" s="32"/>
      <c r="EO36" s="32"/>
      <c r="EP36" s="32"/>
      <c r="EQ36" s="32"/>
      <c r="ER36" s="32"/>
      <c r="ES36" s="32"/>
      <c r="ET36" s="32"/>
      <c r="EU36" s="32"/>
      <c r="EV36" s="32"/>
      <c r="EW36" s="32"/>
      <c r="EX36" s="32"/>
      <c r="EY36" s="32"/>
      <c r="EZ36" s="32"/>
      <c r="FA36" s="32"/>
      <c r="FB36" s="32"/>
      <c r="FC36" s="32"/>
      <c r="FD36" s="32"/>
      <c r="FE36" s="32"/>
      <c r="FF36" s="32"/>
      <c r="FG36" s="32"/>
      <c r="FH36" s="32"/>
      <c r="FI36" s="32"/>
      <c r="FJ36" s="32"/>
      <c r="FK36" s="32"/>
      <c r="FL36" s="32"/>
      <c r="FM36" s="32"/>
      <c r="FN36" s="32"/>
      <c r="FO36" s="32"/>
      <c r="FP36" s="32"/>
      <c r="FQ36" s="32"/>
      <c r="FR36" s="32"/>
      <c r="FS36" s="32"/>
      <c r="FT36" s="32"/>
      <c r="FU36" s="32"/>
      <c r="FV36" s="32"/>
      <c r="FW36" s="32"/>
      <c r="FX36" s="32"/>
      <c r="FY36" s="32"/>
      <c r="FZ36" s="32"/>
      <c r="GA36" s="32"/>
    </row>
    <row r="37" spans="1:188" s="23" customFormat="1" ht="15.75" x14ac:dyDescent="0.25">
      <c r="A37" s="36" t="s">
        <v>45</v>
      </c>
      <c r="B37" s="37" t="s">
        <v>41</v>
      </c>
      <c r="C37" s="31">
        <f>GSVA_cur!C37</f>
        <v>36940</v>
      </c>
      <c r="D37" s="31">
        <f>GSVA_cur!D37</f>
        <v>37340</v>
      </c>
      <c r="E37" s="31">
        <f>GSVA_cur!E37</f>
        <v>37740</v>
      </c>
      <c r="F37" s="31">
        <f>GSVA_cur!F37</f>
        <v>38140</v>
      </c>
      <c r="G37" s="31">
        <f>GSVA_cur!G37</f>
        <v>38540</v>
      </c>
      <c r="H37" s="31">
        <f>GSVA_cur!H37</f>
        <v>38940</v>
      </c>
      <c r="I37" s="31">
        <f>GSVA_cur!I37</f>
        <v>39330</v>
      </c>
      <c r="J37" s="31">
        <f>GSVA_cur!J37</f>
        <v>39730</v>
      </c>
      <c r="K37" s="31">
        <f>GSVA_cur!K37</f>
        <v>40120</v>
      </c>
      <c r="L37" s="31">
        <f>GSVA_cur!L37</f>
        <v>40510</v>
      </c>
      <c r="M37" s="31">
        <f>GSVA_cur!M37</f>
        <v>40900</v>
      </c>
      <c r="N37" s="31">
        <f>GSVA_cur!N37</f>
        <v>41280</v>
      </c>
      <c r="O37" s="31">
        <f>GSVA_cur!O37</f>
        <v>41650</v>
      </c>
      <c r="P37" s="7"/>
      <c r="Q37" s="8"/>
      <c r="R37" s="8"/>
      <c r="S37" s="7"/>
      <c r="T37" s="8"/>
      <c r="U37" s="8"/>
      <c r="V37" s="7"/>
      <c r="W37" s="8"/>
      <c r="X37" s="8"/>
      <c r="Y37" s="7"/>
      <c r="Z37" s="8"/>
      <c r="AA37" s="8"/>
      <c r="AB37" s="7"/>
      <c r="AC37" s="8"/>
      <c r="AD37" s="8"/>
      <c r="AE37" s="7"/>
      <c r="AF37" s="8"/>
      <c r="AG37" s="8"/>
      <c r="AH37" s="7"/>
      <c r="AI37" s="8"/>
      <c r="AJ37" s="8"/>
      <c r="AK37" s="7"/>
      <c r="AL37" s="8"/>
      <c r="AM37" s="8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  <c r="BM37" s="40"/>
      <c r="BN37" s="40"/>
      <c r="BO37" s="40"/>
      <c r="BP37" s="40"/>
      <c r="BQ37" s="40"/>
      <c r="BR37" s="40"/>
      <c r="BS37" s="40"/>
      <c r="BT37" s="40"/>
      <c r="BU37" s="40"/>
      <c r="BV37" s="40"/>
      <c r="BW37" s="40"/>
      <c r="BX37" s="40"/>
      <c r="BY37" s="40"/>
      <c r="BZ37" s="40"/>
      <c r="CA37" s="40"/>
      <c r="CB37" s="40"/>
      <c r="CC37" s="40"/>
      <c r="CD37" s="40"/>
      <c r="CE37" s="40"/>
      <c r="CF37" s="40"/>
      <c r="CG37" s="40"/>
      <c r="CH37" s="40"/>
      <c r="CI37" s="40"/>
      <c r="CJ37" s="40"/>
      <c r="CK37" s="40"/>
      <c r="CL37" s="40"/>
      <c r="CM37" s="40"/>
      <c r="CN37" s="40"/>
      <c r="CO37" s="40"/>
      <c r="CP37" s="40"/>
      <c r="CQ37" s="40"/>
      <c r="CR37" s="40"/>
      <c r="CS37" s="40"/>
      <c r="CT37" s="40"/>
      <c r="CU37" s="40"/>
      <c r="CV37" s="40"/>
      <c r="CW37" s="40"/>
      <c r="CX37" s="40"/>
      <c r="CY37" s="40"/>
      <c r="CZ37" s="40"/>
      <c r="DA37" s="40"/>
      <c r="DB37" s="40"/>
      <c r="DC37" s="40"/>
      <c r="DD37" s="40"/>
      <c r="DE37" s="41"/>
      <c r="DF37" s="41"/>
      <c r="DG37" s="41"/>
      <c r="DH37" s="41"/>
      <c r="DI37" s="41"/>
      <c r="DJ37" s="41"/>
      <c r="DK37" s="41"/>
      <c r="DL37" s="41"/>
      <c r="DM37" s="41"/>
      <c r="DN37" s="41"/>
      <c r="DO37" s="41"/>
      <c r="DP37" s="41"/>
      <c r="DQ37" s="41"/>
      <c r="DR37" s="41"/>
      <c r="DS37" s="41"/>
      <c r="DT37" s="41"/>
      <c r="DU37" s="41"/>
      <c r="DV37" s="41"/>
      <c r="DW37" s="41"/>
      <c r="DX37" s="40"/>
    </row>
    <row r="38" spans="1:188" s="23" customFormat="1" ht="15.75" x14ac:dyDescent="0.25">
      <c r="A38" s="36" t="s">
        <v>46</v>
      </c>
      <c r="B38" s="37" t="s">
        <v>57</v>
      </c>
      <c r="C38" s="31">
        <f>C36/C37*1000</f>
        <v>51998.944233892798</v>
      </c>
      <c r="D38" s="31">
        <f t="shared" ref="D38:O38" si="25">D36/D37*1000</f>
        <v>55899.758971612217</v>
      </c>
      <c r="E38" s="31">
        <f t="shared" si="25"/>
        <v>60463.990461049281</v>
      </c>
      <c r="F38" s="31">
        <f t="shared" si="25"/>
        <v>70700.603041426322</v>
      </c>
      <c r="G38" s="31">
        <f t="shared" si="25"/>
        <v>69504.151530877003</v>
      </c>
      <c r="H38" s="31">
        <f t="shared" si="25"/>
        <v>78422.162300975862</v>
      </c>
      <c r="I38" s="31">
        <f t="shared" si="25"/>
        <v>84141.317060767862</v>
      </c>
      <c r="J38" s="31">
        <f t="shared" si="25"/>
        <v>92509.338031714069</v>
      </c>
      <c r="K38" s="31">
        <f t="shared" si="25"/>
        <v>94873.753738783649</v>
      </c>
      <c r="L38" s="31">
        <f t="shared" si="25"/>
        <v>89863.885460380145</v>
      </c>
      <c r="M38" s="31">
        <f t="shared" si="25"/>
        <v>96616.821515892429</v>
      </c>
      <c r="N38" s="31">
        <f t="shared" si="25"/>
        <v>102568.28972868217</v>
      </c>
      <c r="O38" s="31">
        <f t="shared" si="25"/>
        <v>110574.60975659786</v>
      </c>
      <c r="P38" s="7"/>
      <c r="Q38" s="8"/>
      <c r="R38" s="8"/>
      <c r="S38" s="7"/>
      <c r="T38" s="8"/>
      <c r="U38" s="8"/>
      <c r="V38" s="7"/>
      <c r="W38" s="8"/>
      <c r="X38" s="8"/>
      <c r="Y38" s="7"/>
      <c r="Z38" s="8"/>
      <c r="AA38" s="8"/>
      <c r="AB38" s="7"/>
      <c r="AC38" s="8"/>
      <c r="AD38" s="8"/>
      <c r="AE38" s="7"/>
      <c r="AF38" s="8"/>
      <c r="AG38" s="8"/>
      <c r="AH38" s="7"/>
      <c r="AI38" s="8"/>
      <c r="AJ38" s="8"/>
      <c r="AK38" s="7"/>
      <c r="AL38" s="8"/>
      <c r="AM38" s="8"/>
      <c r="AN38" s="40"/>
      <c r="AO38" s="40"/>
      <c r="AP38" s="40"/>
      <c r="AQ38" s="40"/>
      <c r="AR38" s="40"/>
      <c r="AS38" s="40"/>
      <c r="AT38" s="40"/>
      <c r="AU38" s="40"/>
      <c r="AV38" s="40"/>
      <c r="AW38" s="40"/>
      <c r="AX38" s="40"/>
      <c r="AY38" s="40"/>
      <c r="AZ38" s="40"/>
      <c r="BA38" s="40"/>
      <c r="BB38" s="40"/>
      <c r="BC38" s="40"/>
      <c r="BD38" s="40"/>
      <c r="BE38" s="40"/>
      <c r="BF38" s="40"/>
      <c r="BG38" s="40"/>
      <c r="BH38" s="40"/>
      <c r="BI38" s="40"/>
      <c r="BJ38" s="40"/>
      <c r="BK38" s="40"/>
      <c r="BL38" s="40"/>
      <c r="BM38" s="40"/>
      <c r="BN38" s="40"/>
      <c r="BO38" s="40"/>
      <c r="BP38" s="40"/>
      <c r="BQ38" s="40"/>
      <c r="BR38" s="40"/>
      <c r="BS38" s="40"/>
      <c r="BT38" s="40"/>
      <c r="BU38" s="40"/>
      <c r="BV38" s="40"/>
      <c r="BW38" s="40"/>
      <c r="BX38" s="39"/>
      <c r="BY38" s="39"/>
      <c r="BZ38" s="39"/>
      <c r="CA38" s="39"/>
      <c r="CB38" s="40"/>
      <c r="CC38" s="40"/>
      <c r="CD38" s="40"/>
      <c r="CE38" s="40"/>
      <c r="CF38" s="40"/>
      <c r="CG38" s="40"/>
      <c r="CH38" s="40"/>
      <c r="CI38" s="40"/>
      <c r="CJ38" s="40"/>
      <c r="CK38" s="40"/>
      <c r="CL38" s="40"/>
      <c r="CM38" s="40"/>
      <c r="CN38" s="40"/>
      <c r="CO38" s="40"/>
      <c r="CP38" s="40"/>
      <c r="CQ38" s="40"/>
      <c r="CR38" s="40"/>
      <c r="CS38" s="40"/>
      <c r="CT38" s="40"/>
      <c r="CU38" s="40"/>
      <c r="CV38" s="40"/>
      <c r="CW38" s="40"/>
      <c r="CX38" s="40"/>
      <c r="CY38" s="40"/>
      <c r="CZ38" s="40"/>
      <c r="DA38" s="40"/>
      <c r="DB38" s="40"/>
      <c r="DC38" s="40"/>
      <c r="DD38" s="40"/>
      <c r="DE38" s="41"/>
      <c r="DF38" s="41"/>
      <c r="DG38" s="41"/>
      <c r="DH38" s="41"/>
      <c r="DI38" s="41"/>
      <c r="DJ38" s="41"/>
      <c r="DK38" s="41"/>
      <c r="DL38" s="41"/>
      <c r="DM38" s="41"/>
      <c r="DN38" s="41"/>
      <c r="DO38" s="41"/>
      <c r="DP38" s="41"/>
      <c r="DQ38" s="41"/>
      <c r="DR38" s="41"/>
      <c r="DS38" s="41"/>
      <c r="DT38" s="41"/>
      <c r="DU38" s="41"/>
      <c r="DV38" s="41"/>
      <c r="DW38" s="41"/>
      <c r="DX38" s="40"/>
    </row>
    <row r="39" spans="1:188" x14ac:dyDescent="0.25">
      <c r="A39" s="2" t="s">
        <v>75</v>
      </c>
      <c r="P39" s="7"/>
      <c r="Q39" s="8"/>
      <c r="R39" s="8"/>
      <c r="S39" s="7"/>
      <c r="T39" s="8"/>
      <c r="U39" s="8"/>
      <c r="V39" s="7"/>
      <c r="W39" s="8"/>
      <c r="X39" s="8"/>
      <c r="Y39" s="7"/>
      <c r="Z39" s="8"/>
      <c r="AA39" s="8"/>
      <c r="AB39" s="7"/>
      <c r="AC39" s="8"/>
      <c r="AD39" s="8"/>
      <c r="AE39" s="7"/>
      <c r="AF39" s="8"/>
      <c r="AG39" s="8"/>
      <c r="AH39" s="7"/>
      <c r="AI39" s="8"/>
      <c r="AJ39" s="8"/>
      <c r="AK39" s="7"/>
      <c r="AL39" s="8"/>
      <c r="AM39" s="8"/>
      <c r="AN39" s="40"/>
      <c r="AO39" s="40"/>
      <c r="AP39" s="40"/>
      <c r="AQ39" s="40"/>
      <c r="AR39" s="40"/>
      <c r="AS39" s="40"/>
      <c r="AT39" s="40"/>
      <c r="AU39" s="40"/>
      <c r="AV39" s="40"/>
      <c r="AW39" s="40"/>
      <c r="AX39" s="40"/>
      <c r="AY39" s="40"/>
      <c r="AZ39" s="40"/>
      <c r="BA39" s="40"/>
      <c r="BB39" s="40"/>
      <c r="BC39" s="40"/>
      <c r="BD39" s="40"/>
      <c r="BE39" s="40"/>
      <c r="BF39" s="40"/>
      <c r="BG39" s="40"/>
      <c r="BH39" s="40"/>
      <c r="BI39" s="40"/>
      <c r="BJ39" s="40"/>
      <c r="BK39" s="40"/>
      <c r="BL39" s="40"/>
      <c r="BM39" s="40"/>
      <c r="BN39" s="40"/>
      <c r="BO39" s="40"/>
      <c r="BP39" s="40"/>
      <c r="BQ39" s="40"/>
      <c r="BR39" s="40"/>
      <c r="BS39" s="40"/>
      <c r="BT39" s="40"/>
      <c r="BU39" s="40"/>
      <c r="BV39" s="40"/>
      <c r="BW39" s="40"/>
      <c r="BX39" s="40"/>
      <c r="BY39" s="40"/>
      <c r="BZ39" s="40"/>
      <c r="CA39" s="40"/>
      <c r="CB39" s="40"/>
      <c r="CC39" s="40"/>
      <c r="CD39" s="40"/>
      <c r="CE39" s="40"/>
      <c r="CF39" s="40"/>
      <c r="CG39" s="40"/>
      <c r="CH39" s="40"/>
      <c r="CI39" s="40"/>
      <c r="CJ39" s="40"/>
      <c r="CK39" s="40"/>
      <c r="CL39" s="40"/>
      <c r="CM39" s="40"/>
      <c r="CN39" s="40"/>
      <c r="CO39" s="40"/>
      <c r="CP39" s="40"/>
      <c r="CQ39" s="40"/>
      <c r="CR39" s="40"/>
      <c r="CS39" s="40"/>
      <c r="CT39" s="40"/>
      <c r="CU39" s="40"/>
      <c r="CV39" s="40"/>
      <c r="CW39" s="40"/>
      <c r="CX39" s="40"/>
      <c r="CY39" s="40"/>
      <c r="CZ39" s="40"/>
      <c r="DA39" s="40"/>
      <c r="DB39" s="40"/>
      <c r="DC39" s="40"/>
      <c r="DD39" s="40"/>
      <c r="DE39" s="41"/>
      <c r="DF39" s="41"/>
      <c r="DG39" s="41"/>
      <c r="DH39" s="41"/>
      <c r="DI39" s="41"/>
      <c r="DJ39" s="41"/>
      <c r="DK39" s="41"/>
      <c r="DL39" s="41"/>
      <c r="DM39" s="41"/>
      <c r="DN39" s="41"/>
      <c r="DO39" s="41"/>
      <c r="DP39" s="41"/>
      <c r="DQ39" s="41"/>
      <c r="DR39" s="41"/>
      <c r="DS39" s="41"/>
      <c r="DT39" s="41"/>
      <c r="DU39" s="41"/>
      <c r="DV39" s="41"/>
      <c r="DW39" s="41"/>
      <c r="DX39" s="40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8" s="23" customFormat="1" x14ac:dyDescent="0.25">
      <c r="A40" s="2"/>
      <c r="B40" s="2"/>
      <c r="C40" s="2"/>
      <c r="D40" s="2"/>
      <c r="E40" s="2"/>
      <c r="F40" s="2"/>
      <c r="G40" s="2"/>
      <c r="H40" s="2"/>
      <c r="I40" s="6"/>
      <c r="J40" s="6"/>
      <c r="K40" s="6"/>
      <c r="L40" s="6"/>
      <c r="M40" s="6"/>
      <c r="N40" s="6"/>
      <c r="O40" s="6"/>
      <c r="P40" s="7"/>
      <c r="Q40" s="8"/>
      <c r="R40" s="8"/>
      <c r="S40" s="7"/>
      <c r="T40" s="8"/>
      <c r="U40" s="8"/>
      <c r="V40" s="7"/>
      <c r="W40" s="8"/>
      <c r="X40" s="8"/>
      <c r="Y40" s="7"/>
      <c r="Z40" s="8"/>
      <c r="AA40" s="8"/>
      <c r="AB40" s="7"/>
      <c r="AC40" s="8"/>
      <c r="AD40" s="8"/>
      <c r="AE40" s="7"/>
      <c r="AF40" s="8"/>
      <c r="AG40" s="8"/>
      <c r="AH40" s="7"/>
      <c r="AI40" s="8"/>
      <c r="AJ40" s="8"/>
      <c r="AK40" s="7"/>
      <c r="AL40" s="8"/>
      <c r="AM40" s="8"/>
      <c r="AN40" s="40"/>
      <c r="AO40" s="40"/>
      <c r="AP40" s="40"/>
      <c r="AQ40" s="40"/>
      <c r="AR40" s="40"/>
      <c r="AS40" s="40"/>
      <c r="AT40" s="40"/>
      <c r="AU40" s="40"/>
      <c r="AV40" s="40"/>
      <c r="AW40" s="40"/>
      <c r="AX40" s="40"/>
      <c r="AY40" s="40"/>
      <c r="AZ40" s="40"/>
      <c r="BA40" s="40"/>
      <c r="BB40" s="40"/>
      <c r="BC40" s="40"/>
      <c r="BD40" s="40"/>
      <c r="BE40" s="40"/>
      <c r="BF40" s="40"/>
      <c r="BG40" s="40"/>
      <c r="BH40" s="40"/>
      <c r="BI40" s="40"/>
      <c r="BJ40" s="40"/>
      <c r="BK40" s="40"/>
      <c r="BL40" s="40"/>
      <c r="BM40" s="40"/>
      <c r="BN40" s="40"/>
      <c r="BO40" s="40"/>
      <c r="BP40" s="40"/>
      <c r="BQ40" s="40"/>
      <c r="BR40" s="40"/>
      <c r="BS40" s="40"/>
      <c r="BT40" s="40"/>
      <c r="BU40" s="40"/>
      <c r="BV40" s="40"/>
      <c r="BW40" s="40"/>
      <c r="BX40" s="40"/>
      <c r="BY40" s="40"/>
      <c r="BZ40" s="40"/>
      <c r="CA40" s="40"/>
      <c r="CB40" s="40"/>
      <c r="CC40" s="40"/>
      <c r="CD40" s="40"/>
      <c r="CE40" s="40"/>
      <c r="CF40" s="40"/>
      <c r="CG40" s="40"/>
      <c r="CH40" s="40"/>
      <c r="CI40" s="40"/>
      <c r="CJ40" s="40"/>
      <c r="CK40" s="40"/>
      <c r="CL40" s="40"/>
      <c r="CM40" s="40"/>
      <c r="CN40" s="40"/>
      <c r="CO40" s="40"/>
      <c r="CP40" s="40"/>
      <c r="CQ40" s="40"/>
      <c r="CR40" s="40"/>
      <c r="CS40" s="40"/>
      <c r="CT40" s="40"/>
      <c r="CU40" s="40"/>
      <c r="CV40" s="40"/>
      <c r="CW40" s="40"/>
      <c r="CX40" s="40"/>
      <c r="CY40" s="40"/>
      <c r="CZ40" s="40"/>
      <c r="DA40" s="40"/>
      <c r="DB40" s="40"/>
      <c r="DC40" s="40"/>
      <c r="DD40" s="40"/>
      <c r="DE40" s="41"/>
      <c r="DF40" s="41"/>
      <c r="DG40" s="41"/>
      <c r="DH40" s="41"/>
      <c r="DI40" s="41"/>
      <c r="DJ40" s="41"/>
      <c r="DK40" s="41"/>
      <c r="DL40" s="41"/>
      <c r="DM40" s="41"/>
      <c r="DN40" s="41"/>
      <c r="DO40" s="41"/>
      <c r="DP40" s="41"/>
      <c r="DQ40" s="41"/>
      <c r="DR40" s="41"/>
      <c r="DS40" s="41"/>
      <c r="DT40" s="41"/>
      <c r="DU40" s="41"/>
      <c r="DV40" s="41"/>
      <c r="DW40" s="41"/>
      <c r="DX40" s="40"/>
    </row>
    <row r="41" spans="1:188" x14ac:dyDescent="0.25">
      <c r="C41" s="6"/>
      <c r="H41" s="6"/>
      <c r="I41" s="2"/>
      <c r="J41" s="2"/>
      <c r="K41" s="2"/>
      <c r="L41" s="2"/>
      <c r="M41" s="2"/>
      <c r="N41" s="2"/>
      <c r="P41" s="2"/>
      <c r="S41" s="2"/>
      <c r="T41" s="6"/>
      <c r="W41" s="6"/>
      <c r="X41" s="2"/>
      <c r="AB41" s="6"/>
      <c r="AJ41" s="2"/>
      <c r="AM41" s="2"/>
      <c r="AR41" s="2"/>
      <c r="AU41" s="2"/>
      <c r="DQ41" s="6"/>
      <c r="DR41" s="6"/>
      <c r="DS41" s="6"/>
      <c r="DT41" s="6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</row>
    <row r="42" spans="1:188" x14ac:dyDescent="0.25">
      <c r="C42" s="6"/>
      <c r="H42" s="6"/>
      <c r="I42" s="2"/>
      <c r="J42" s="2"/>
      <c r="K42" s="2"/>
      <c r="L42" s="2"/>
      <c r="M42" s="2"/>
      <c r="N42" s="2"/>
      <c r="P42" s="2"/>
      <c r="S42" s="2"/>
      <c r="T42" s="6"/>
      <c r="W42" s="6"/>
      <c r="X42" s="2"/>
      <c r="AB42" s="6"/>
      <c r="AJ42" s="2"/>
      <c r="AM42" s="2"/>
      <c r="AR42" s="2"/>
      <c r="AU42" s="2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8" x14ac:dyDescent="0.25">
      <c r="C43" s="6"/>
      <c r="H43" s="6"/>
      <c r="I43" s="2"/>
      <c r="J43" s="2"/>
      <c r="K43" s="2"/>
      <c r="L43" s="2"/>
      <c r="M43" s="2"/>
      <c r="N43" s="2"/>
      <c r="P43" s="2"/>
      <c r="S43" s="2"/>
      <c r="T43" s="6"/>
      <c r="W43" s="6"/>
      <c r="X43" s="2"/>
      <c r="AB43" s="6"/>
      <c r="AJ43" s="2"/>
      <c r="AM43" s="2"/>
      <c r="AR43" s="2"/>
      <c r="AU43" s="2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8" x14ac:dyDescent="0.25">
      <c r="C44" s="6"/>
      <c r="H44" s="6"/>
      <c r="I44" s="2"/>
      <c r="J44" s="2"/>
      <c r="K44" s="2"/>
      <c r="L44" s="2"/>
      <c r="M44" s="2"/>
      <c r="N44" s="2"/>
      <c r="P44" s="2"/>
      <c r="S44" s="2"/>
      <c r="T44" s="6"/>
      <c r="W44" s="6"/>
      <c r="X44" s="2"/>
      <c r="AB44" s="6"/>
      <c r="AJ44" s="2"/>
      <c r="AM44" s="2"/>
      <c r="AR44" s="2"/>
      <c r="AU44" s="2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88" x14ac:dyDescent="0.25">
      <c r="C45" s="6"/>
      <c r="H45" s="6"/>
      <c r="I45" s="2"/>
      <c r="J45" s="2"/>
      <c r="K45" s="2"/>
      <c r="L45" s="2"/>
      <c r="M45" s="2"/>
      <c r="N45" s="2"/>
      <c r="P45" s="2"/>
      <c r="S45" s="2"/>
      <c r="T45" s="6"/>
      <c r="W45" s="6"/>
      <c r="X45" s="2"/>
      <c r="AB45" s="6"/>
      <c r="AJ45" s="2"/>
      <c r="AM45" s="2"/>
      <c r="AR45" s="2"/>
      <c r="AU45" s="2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88" x14ac:dyDescent="0.25">
      <c r="C46" s="6"/>
      <c r="H46" s="6"/>
      <c r="I46" s="2"/>
      <c r="J46" s="2"/>
      <c r="K46" s="2"/>
      <c r="L46" s="2"/>
      <c r="M46" s="2"/>
      <c r="N46" s="2"/>
      <c r="P46" s="2"/>
      <c r="S46" s="2"/>
      <c r="T46" s="6"/>
      <c r="W46" s="6"/>
      <c r="X46" s="2"/>
      <c r="AB46" s="6"/>
      <c r="AJ46" s="2"/>
      <c r="AM46" s="2"/>
      <c r="AR46" s="2"/>
      <c r="AU46" s="2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88" x14ac:dyDescent="0.25">
      <c r="C47" s="6"/>
      <c r="H47" s="6"/>
      <c r="I47" s="2"/>
      <c r="J47" s="2"/>
      <c r="K47" s="2"/>
      <c r="L47" s="2"/>
      <c r="M47" s="2"/>
      <c r="N47" s="2"/>
      <c r="P47" s="2"/>
      <c r="S47" s="2"/>
      <c r="T47" s="6"/>
      <c r="W47" s="6"/>
      <c r="X47" s="2"/>
      <c r="AB47" s="6"/>
      <c r="AJ47" s="2"/>
      <c r="AM47" s="2"/>
      <c r="AR47" s="2"/>
      <c r="AU47" s="2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8" x14ac:dyDescent="0.25">
      <c r="C48" s="6"/>
      <c r="H48" s="6"/>
      <c r="I48" s="2"/>
      <c r="J48" s="2"/>
      <c r="K48" s="2"/>
      <c r="L48" s="2"/>
      <c r="M48" s="2"/>
      <c r="N48" s="2"/>
      <c r="P48" s="2"/>
      <c r="S48" s="2"/>
      <c r="T48" s="6"/>
      <c r="W48" s="6"/>
      <c r="X48" s="2"/>
      <c r="AB48" s="6"/>
      <c r="AJ48" s="2"/>
      <c r="AM48" s="2"/>
      <c r="AR48" s="2"/>
      <c r="AU48" s="2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6"/>
      <c r="H49" s="6"/>
      <c r="I49" s="2"/>
      <c r="J49" s="2"/>
      <c r="K49" s="2"/>
      <c r="L49" s="2"/>
      <c r="M49" s="2"/>
      <c r="N49" s="2"/>
      <c r="P49" s="2"/>
      <c r="S49" s="2"/>
      <c r="T49" s="6"/>
      <c r="W49" s="6"/>
      <c r="X49" s="2"/>
      <c r="AB49" s="6"/>
      <c r="AJ49" s="2"/>
      <c r="AM49" s="2"/>
      <c r="AR49" s="2"/>
      <c r="AU49" s="2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6"/>
      <c r="H50" s="6"/>
      <c r="I50" s="2"/>
      <c r="J50" s="2"/>
      <c r="K50" s="2"/>
      <c r="L50" s="2"/>
      <c r="M50" s="2"/>
      <c r="N50" s="2"/>
      <c r="P50" s="2"/>
      <c r="S50" s="2"/>
      <c r="T50" s="6"/>
      <c r="W50" s="6"/>
      <c r="X50" s="2"/>
      <c r="AB50" s="6"/>
      <c r="AJ50" s="2"/>
      <c r="AM50" s="2"/>
      <c r="AR50" s="2"/>
      <c r="AU50" s="2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6"/>
      <c r="H51" s="6"/>
      <c r="I51" s="2"/>
      <c r="J51" s="2"/>
      <c r="K51" s="2"/>
      <c r="L51" s="2"/>
      <c r="M51" s="2"/>
      <c r="N51" s="2"/>
      <c r="P51" s="2"/>
      <c r="S51" s="2"/>
      <c r="T51" s="6"/>
      <c r="W51" s="6"/>
      <c r="X51" s="2"/>
      <c r="AB51" s="6"/>
      <c r="AJ51" s="2"/>
      <c r="AM51" s="2"/>
      <c r="AR51" s="2"/>
      <c r="AU51" s="2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C52" s="6"/>
      <c r="H52" s="6"/>
      <c r="I52" s="2"/>
      <c r="J52" s="2"/>
      <c r="K52" s="2"/>
      <c r="L52" s="2"/>
      <c r="M52" s="2"/>
      <c r="N52" s="2"/>
      <c r="P52" s="2"/>
      <c r="S52" s="2"/>
      <c r="T52" s="6"/>
      <c r="W52" s="6"/>
      <c r="X52" s="2"/>
      <c r="AB52" s="6"/>
      <c r="AJ52" s="2"/>
      <c r="AM52" s="2"/>
      <c r="AR52" s="2"/>
      <c r="AU52" s="2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6"/>
      <c r="H53" s="6"/>
      <c r="I53" s="2"/>
      <c r="J53" s="2"/>
      <c r="K53" s="2"/>
      <c r="L53" s="2"/>
      <c r="M53" s="2"/>
      <c r="N53" s="2"/>
      <c r="P53" s="2"/>
      <c r="S53" s="2"/>
      <c r="T53" s="6"/>
      <c r="W53" s="6"/>
      <c r="X53" s="2"/>
      <c r="AB53" s="6"/>
      <c r="AJ53" s="2"/>
      <c r="AM53" s="2"/>
      <c r="AR53" s="2"/>
      <c r="AU53" s="2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6"/>
      <c r="H54" s="6"/>
      <c r="I54" s="2"/>
      <c r="J54" s="2"/>
      <c r="K54" s="2"/>
      <c r="L54" s="2"/>
      <c r="M54" s="2"/>
      <c r="N54" s="2"/>
      <c r="P54" s="2"/>
      <c r="S54" s="2"/>
      <c r="T54" s="6"/>
      <c r="W54" s="6"/>
      <c r="X54" s="2"/>
      <c r="AB54" s="6"/>
      <c r="AJ54" s="2"/>
      <c r="AM54" s="2"/>
      <c r="AR54" s="2"/>
      <c r="AU54" s="2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6"/>
      <c r="H55" s="6"/>
      <c r="I55" s="2"/>
      <c r="J55" s="2"/>
      <c r="K55" s="2"/>
      <c r="L55" s="2"/>
      <c r="M55" s="2"/>
      <c r="N55" s="2"/>
      <c r="P55" s="2"/>
      <c r="S55" s="2"/>
      <c r="T55" s="6"/>
      <c r="W55" s="6"/>
      <c r="X55" s="2"/>
      <c r="AB55" s="6"/>
      <c r="AJ55" s="2"/>
      <c r="AM55" s="2"/>
      <c r="AR55" s="2"/>
      <c r="AU55" s="2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6"/>
      <c r="H56" s="6"/>
      <c r="I56" s="2"/>
      <c r="J56" s="2"/>
      <c r="K56" s="2"/>
      <c r="L56" s="2"/>
      <c r="M56" s="2"/>
      <c r="N56" s="2"/>
      <c r="P56" s="2"/>
      <c r="S56" s="2"/>
      <c r="T56" s="6"/>
      <c r="W56" s="6"/>
      <c r="X56" s="2"/>
      <c r="AB56" s="6"/>
      <c r="AJ56" s="2"/>
      <c r="AM56" s="2"/>
      <c r="AR56" s="2"/>
      <c r="AU56" s="2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6"/>
      <c r="H57" s="6"/>
      <c r="I57" s="2"/>
      <c r="J57" s="2"/>
      <c r="K57" s="2"/>
      <c r="L57" s="2"/>
      <c r="M57" s="2"/>
      <c r="N57" s="2"/>
      <c r="P57" s="2"/>
      <c r="S57" s="2"/>
      <c r="T57" s="6"/>
      <c r="W57" s="6"/>
      <c r="X57" s="2"/>
      <c r="AB57" s="6"/>
      <c r="AJ57" s="2"/>
      <c r="AM57" s="2"/>
      <c r="AR57" s="2"/>
      <c r="AU57" s="2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6"/>
      <c r="H58" s="6"/>
      <c r="I58" s="2"/>
      <c r="J58" s="2"/>
      <c r="K58" s="2"/>
      <c r="L58" s="2"/>
      <c r="M58" s="2"/>
      <c r="N58" s="2"/>
      <c r="P58" s="2"/>
      <c r="S58" s="2"/>
      <c r="T58" s="6"/>
      <c r="W58" s="6"/>
      <c r="X58" s="2"/>
      <c r="AB58" s="6"/>
      <c r="AJ58" s="2"/>
      <c r="AM58" s="2"/>
      <c r="AR58" s="2"/>
      <c r="AU58" s="2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6"/>
      <c r="H59" s="6"/>
      <c r="I59" s="2"/>
      <c r="J59" s="2"/>
      <c r="K59" s="2"/>
      <c r="L59" s="2"/>
      <c r="M59" s="2"/>
      <c r="N59" s="2"/>
      <c r="P59" s="2"/>
      <c r="S59" s="2"/>
      <c r="T59" s="6"/>
      <c r="W59" s="6"/>
      <c r="X59" s="2"/>
      <c r="AB59" s="6"/>
      <c r="AJ59" s="2"/>
      <c r="AM59" s="2"/>
      <c r="AR59" s="2"/>
      <c r="AU59" s="2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6"/>
      <c r="H60" s="6"/>
      <c r="I60" s="2"/>
      <c r="J60" s="2"/>
      <c r="K60" s="2"/>
      <c r="L60" s="2"/>
      <c r="M60" s="2"/>
      <c r="N60" s="2"/>
      <c r="P60" s="2"/>
      <c r="S60" s="2"/>
      <c r="T60" s="6"/>
      <c r="W60" s="6"/>
      <c r="X60" s="2"/>
      <c r="AB60" s="6"/>
      <c r="AJ60" s="2"/>
      <c r="AM60" s="2"/>
      <c r="AR60" s="2"/>
      <c r="AU60" s="2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6"/>
      <c r="H61" s="6"/>
      <c r="I61" s="2"/>
      <c r="J61" s="2"/>
      <c r="K61" s="2"/>
      <c r="L61" s="2"/>
      <c r="M61" s="2"/>
      <c r="N61" s="2"/>
      <c r="P61" s="2"/>
      <c r="S61" s="2"/>
      <c r="T61" s="6"/>
      <c r="W61" s="6"/>
      <c r="X61" s="2"/>
      <c r="AB61" s="6"/>
      <c r="AJ61" s="2"/>
      <c r="AM61" s="2"/>
      <c r="AR61" s="2"/>
      <c r="AU61" s="2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6"/>
      <c r="H62" s="6"/>
      <c r="I62" s="2"/>
      <c r="J62" s="2"/>
      <c r="K62" s="2"/>
      <c r="L62" s="2"/>
      <c r="M62" s="2"/>
      <c r="N62" s="2"/>
      <c r="P62" s="2"/>
      <c r="S62" s="2"/>
      <c r="T62" s="6"/>
      <c r="W62" s="6"/>
      <c r="X62" s="2"/>
      <c r="AB62" s="6"/>
      <c r="AJ62" s="2"/>
      <c r="AM62" s="2"/>
      <c r="AR62" s="2"/>
      <c r="AU62" s="2"/>
      <c r="DQ62" s="6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6"/>
      <c r="H63" s="6"/>
      <c r="I63" s="2"/>
      <c r="J63" s="2"/>
      <c r="K63" s="2"/>
      <c r="L63" s="2"/>
      <c r="M63" s="2"/>
      <c r="N63" s="2"/>
      <c r="P63" s="2"/>
      <c r="S63" s="2"/>
      <c r="T63" s="6"/>
      <c r="W63" s="6"/>
      <c r="X63" s="2"/>
      <c r="AB63" s="6"/>
      <c r="AJ63" s="2"/>
      <c r="AM63" s="2"/>
      <c r="AR63" s="2"/>
      <c r="AU63" s="2"/>
      <c r="DQ63" s="6"/>
      <c r="DR63" s="6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6"/>
      <c r="H64" s="6"/>
      <c r="I64" s="2"/>
      <c r="J64" s="2"/>
      <c r="K64" s="2"/>
      <c r="L64" s="2"/>
      <c r="M64" s="2"/>
      <c r="N64" s="2"/>
      <c r="P64" s="2"/>
      <c r="S64" s="2"/>
      <c r="T64" s="6"/>
      <c r="W64" s="6"/>
      <c r="X64" s="2"/>
      <c r="AB64" s="6"/>
      <c r="AJ64" s="2"/>
      <c r="AM64" s="2"/>
      <c r="AR64" s="2"/>
      <c r="AU64" s="2"/>
      <c r="DQ64" s="6"/>
      <c r="DR64" s="6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6"/>
      <c r="H65" s="6"/>
      <c r="I65" s="2"/>
      <c r="J65" s="2"/>
      <c r="K65" s="2"/>
      <c r="L65" s="2"/>
      <c r="M65" s="2"/>
      <c r="N65" s="2"/>
      <c r="P65" s="2"/>
      <c r="S65" s="2"/>
      <c r="T65" s="6"/>
      <c r="W65" s="6"/>
      <c r="X65" s="2"/>
      <c r="AB65" s="6"/>
      <c r="AJ65" s="2"/>
      <c r="AM65" s="2"/>
      <c r="AR65" s="2"/>
      <c r="AU65" s="2"/>
      <c r="DQ65" s="6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6"/>
      <c r="H66" s="6"/>
      <c r="I66" s="2"/>
      <c r="J66" s="2"/>
      <c r="K66" s="2"/>
      <c r="L66" s="2"/>
      <c r="M66" s="2"/>
      <c r="N66" s="2"/>
      <c r="P66" s="2"/>
      <c r="S66" s="2"/>
      <c r="T66" s="6"/>
      <c r="W66" s="6"/>
      <c r="X66" s="2"/>
      <c r="AB66" s="6"/>
      <c r="AJ66" s="2"/>
      <c r="AM66" s="2"/>
      <c r="AR66" s="2"/>
      <c r="AU66" s="2"/>
      <c r="DQ66" s="6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6"/>
      <c r="H67" s="6"/>
      <c r="I67" s="2"/>
      <c r="J67" s="2"/>
      <c r="K67" s="2"/>
      <c r="L67" s="2"/>
      <c r="M67" s="2"/>
      <c r="N67" s="2"/>
      <c r="P67" s="2"/>
      <c r="S67" s="2"/>
      <c r="T67" s="6"/>
      <c r="W67" s="6"/>
      <c r="X67" s="2"/>
      <c r="AB67" s="6"/>
      <c r="AJ67" s="2"/>
      <c r="AM67" s="2"/>
      <c r="AR67" s="2"/>
      <c r="AU67" s="2"/>
      <c r="DQ67" s="6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6"/>
      <c r="H68" s="6"/>
      <c r="I68" s="2"/>
      <c r="J68" s="2"/>
      <c r="K68" s="2"/>
      <c r="L68" s="2"/>
      <c r="M68" s="2"/>
      <c r="N68" s="2"/>
      <c r="P68" s="2"/>
      <c r="S68" s="2"/>
      <c r="T68" s="6"/>
      <c r="W68" s="6"/>
      <c r="X68" s="2"/>
      <c r="AB68" s="6"/>
      <c r="AJ68" s="2"/>
      <c r="AM68" s="2"/>
      <c r="AR68" s="2"/>
      <c r="AU68" s="2"/>
      <c r="DQ68" s="6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6"/>
      <c r="H69" s="6"/>
      <c r="I69" s="2"/>
      <c r="J69" s="2"/>
      <c r="K69" s="2"/>
      <c r="L69" s="2"/>
      <c r="M69" s="2"/>
      <c r="N69" s="2"/>
      <c r="P69" s="2"/>
      <c r="S69" s="2"/>
      <c r="T69" s="6"/>
      <c r="W69" s="6"/>
      <c r="X69" s="2"/>
      <c r="AB69" s="6"/>
      <c r="AJ69" s="2"/>
      <c r="AM69" s="2"/>
      <c r="AR69" s="2"/>
      <c r="AU69" s="2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6"/>
      <c r="H70" s="6"/>
      <c r="I70" s="2"/>
      <c r="J70" s="2"/>
      <c r="K70" s="2"/>
      <c r="L70" s="2"/>
      <c r="M70" s="2"/>
      <c r="N70" s="2"/>
      <c r="P70" s="2"/>
      <c r="S70" s="2"/>
      <c r="T70" s="6"/>
      <c r="W70" s="6"/>
      <c r="X70" s="2"/>
      <c r="AB70" s="6"/>
      <c r="AJ70" s="2"/>
      <c r="AM70" s="2"/>
      <c r="AR70" s="2"/>
      <c r="AU70" s="2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6"/>
      <c r="H71" s="6"/>
      <c r="I71" s="2"/>
      <c r="J71" s="2"/>
      <c r="K71" s="2"/>
      <c r="L71" s="2"/>
      <c r="M71" s="2"/>
      <c r="N71" s="2"/>
      <c r="P71" s="2"/>
      <c r="S71" s="2"/>
      <c r="T71" s="6"/>
      <c r="W71" s="6"/>
      <c r="X71" s="2"/>
      <c r="AB71" s="6"/>
      <c r="AJ71" s="2"/>
      <c r="AM71" s="2"/>
      <c r="AR71" s="2"/>
      <c r="AU71" s="2"/>
      <c r="DQ71" s="6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6"/>
      <c r="H72" s="6"/>
      <c r="I72" s="2"/>
      <c r="J72" s="2"/>
      <c r="K72" s="2"/>
      <c r="L72" s="2"/>
      <c r="M72" s="2"/>
      <c r="N72" s="2"/>
      <c r="P72" s="2"/>
      <c r="S72" s="2"/>
      <c r="T72" s="6"/>
      <c r="W72" s="6"/>
      <c r="X72" s="2"/>
      <c r="AB72" s="6"/>
      <c r="AJ72" s="2"/>
      <c r="AM72" s="2"/>
      <c r="AR72" s="2"/>
      <c r="AU72" s="2"/>
      <c r="DQ72" s="6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6"/>
      <c r="H73" s="6"/>
      <c r="I73" s="2"/>
      <c r="J73" s="2"/>
      <c r="K73" s="2"/>
      <c r="L73" s="2"/>
      <c r="M73" s="2"/>
      <c r="N73" s="2"/>
      <c r="P73" s="2"/>
      <c r="S73" s="2"/>
      <c r="T73" s="6"/>
      <c r="W73" s="6"/>
      <c r="X73" s="2"/>
      <c r="AB73" s="6"/>
      <c r="AJ73" s="2"/>
      <c r="AM73" s="2"/>
      <c r="AR73" s="2"/>
      <c r="AU73" s="2"/>
      <c r="DQ73" s="6"/>
      <c r="DR73" s="6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6"/>
      <c r="H74" s="6"/>
      <c r="I74" s="2"/>
      <c r="J74" s="2"/>
      <c r="K74" s="2"/>
      <c r="L74" s="2"/>
      <c r="M74" s="2"/>
      <c r="N74" s="2"/>
      <c r="P74" s="2"/>
      <c r="S74" s="2"/>
      <c r="T74" s="6"/>
      <c r="W74" s="6"/>
      <c r="X74" s="2"/>
      <c r="AB74" s="6"/>
      <c r="AJ74" s="2"/>
      <c r="AM74" s="2"/>
      <c r="AR74" s="2"/>
      <c r="AU74" s="2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6"/>
      <c r="H75" s="6"/>
      <c r="I75" s="2"/>
      <c r="J75" s="2"/>
      <c r="K75" s="2"/>
      <c r="L75" s="2"/>
      <c r="M75" s="2"/>
      <c r="N75" s="2"/>
      <c r="P75" s="2"/>
      <c r="S75" s="2"/>
      <c r="T75" s="6"/>
      <c r="W75" s="6"/>
      <c r="X75" s="2"/>
      <c r="AB75" s="6"/>
      <c r="AJ75" s="2"/>
      <c r="AM75" s="2"/>
      <c r="AR75" s="2"/>
      <c r="AU75" s="2"/>
      <c r="DQ75" s="6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6"/>
      <c r="H76" s="6"/>
      <c r="I76" s="2"/>
      <c r="J76" s="2"/>
      <c r="K76" s="2"/>
      <c r="L76" s="2"/>
      <c r="M76" s="2"/>
      <c r="N76" s="2"/>
      <c r="P76" s="2"/>
      <c r="S76" s="2"/>
      <c r="T76" s="6"/>
      <c r="W76" s="6"/>
      <c r="X76" s="2"/>
      <c r="AB76" s="6"/>
      <c r="AJ76" s="2"/>
      <c r="AM76" s="2"/>
      <c r="AR76" s="2"/>
      <c r="AU76" s="2"/>
      <c r="DQ76" s="6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6"/>
      <c r="H77" s="6"/>
      <c r="I77" s="2"/>
      <c r="J77" s="2"/>
      <c r="K77" s="2"/>
      <c r="L77" s="2"/>
      <c r="M77" s="2"/>
      <c r="N77" s="2"/>
      <c r="P77" s="2"/>
      <c r="S77" s="2"/>
      <c r="T77" s="6"/>
      <c r="W77" s="6"/>
      <c r="X77" s="2"/>
      <c r="AB77" s="6"/>
      <c r="AJ77" s="2"/>
      <c r="AM77" s="2"/>
      <c r="AR77" s="2"/>
      <c r="AU77" s="2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6"/>
      <c r="H78" s="6"/>
      <c r="I78" s="2"/>
      <c r="J78" s="2"/>
      <c r="K78" s="2"/>
      <c r="L78" s="2"/>
      <c r="M78" s="2"/>
      <c r="N78" s="2"/>
      <c r="P78" s="2"/>
      <c r="S78" s="2"/>
      <c r="T78" s="6"/>
      <c r="W78" s="6"/>
      <c r="X78" s="2"/>
      <c r="AB78" s="6"/>
      <c r="AJ78" s="2"/>
      <c r="AM78" s="2"/>
      <c r="AR78" s="2"/>
      <c r="AU78" s="2"/>
      <c r="DQ78" s="6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6"/>
      <c r="H79" s="6"/>
      <c r="I79" s="2"/>
      <c r="J79" s="2"/>
      <c r="K79" s="2"/>
      <c r="L79" s="2"/>
      <c r="M79" s="2"/>
      <c r="N79" s="2"/>
      <c r="P79" s="2"/>
      <c r="S79" s="2"/>
      <c r="T79" s="6"/>
      <c r="W79" s="6"/>
      <c r="X79" s="2"/>
      <c r="AB79" s="6"/>
      <c r="AJ79" s="2"/>
      <c r="AM79" s="2"/>
      <c r="AR79" s="2"/>
      <c r="AU79" s="2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6"/>
      <c r="H80" s="6"/>
      <c r="I80" s="2"/>
      <c r="J80" s="2"/>
      <c r="K80" s="2"/>
      <c r="L80" s="2"/>
      <c r="M80" s="2"/>
      <c r="N80" s="2"/>
      <c r="P80" s="2"/>
      <c r="S80" s="2"/>
      <c r="T80" s="6"/>
      <c r="W80" s="6"/>
      <c r="X80" s="2"/>
      <c r="AB80" s="6"/>
      <c r="AJ80" s="2"/>
      <c r="AM80" s="2"/>
      <c r="AR80" s="2"/>
      <c r="AU80" s="2"/>
      <c r="DQ80" s="6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6"/>
      <c r="H81" s="6"/>
      <c r="I81" s="2"/>
      <c r="J81" s="2"/>
      <c r="K81" s="2"/>
      <c r="L81" s="2"/>
      <c r="M81" s="2"/>
      <c r="N81" s="2"/>
      <c r="P81" s="2"/>
      <c r="S81" s="2"/>
      <c r="T81" s="6"/>
      <c r="W81" s="6"/>
      <c r="X81" s="2"/>
      <c r="AB81" s="6"/>
      <c r="AJ81" s="2"/>
      <c r="AM81" s="2"/>
      <c r="AR81" s="2"/>
      <c r="AU81" s="2"/>
      <c r="DQ81" s="6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6"/>
      <c r="H82" s="6"/>
      <c r="I82" s="2"/>
      <c r="J82" s="2"/>
      <c r="K82" s="2"/>
      <c r="L82" s="2"/>
      <c r="M82" s="2"/>
      <c r="N82" s="2"/>
      <c r="P82" s="2"/>
      <c r="S82" s="2"/>
      <c r="T82" s="6"/>
      <c r="W82" s="6"/>
      <c r="X82" s="2"/>
      <c r="AB82" s="6"/>
      <c r="AJ82" s="2"/>
      <c r="AM82" s="2"/>
      <c r="AR82" s="2"/>
      <c r="AU82" s="2"/>
      <c r="DQ82" s="6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6"/>
      <c r="H83" s="6"/>
      <c r="I83" s="2"/>
      <c r="J83" s="2"/>
      <c r="K83" s="2"/>
      <c r="L83" s="2"/>
      <c r="M83" s="2"/>
      <c r="N83" s="2"/>
      <c r="P83" s="2"/>
      <c r="S83" s="2"/>
      <c r="T83" s="6"/>
      <c r="W83" s="6"/>
      <c r="X83" s="2"/>
      <c r="AB83" s="6"/>
      <c r="AJ83" s="2"/>
      <c r="AM83" s="2"/>
      <c r="AR83" s="2"/>
      <c r="AU83" s="2"/>
      <c r="DQ83" s="6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6"/>
      <c r="H84" s="6"/>
      <c r="I84" s="2"/>
      <c r="J84" s="2"/>
      <c r="K84" s="2"/>
      <c r="L84" s="2"/>
      <c r="M84" s="2"/>
      <c r="N84" s="2"/>
      <c r="P84" s="2"/>
      <c r="S84" s="2"/>
      <c r="T84" s="6"/>
      <c r="W84" s="6"/>
      <c r="X84" s="2"/>
      <c r="AB84" s="6"/>
      <c r="AJ84" s="2"/>
      <c r="AM84" s="2"/>
      <c r="AR84" s="2"/>
      <c r="AU84" s="2"/>
      <c r="DQ84" s="6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6"/>
      <c r="H85" s="6"/>
      <c r="I85" s="2"/>
      <c r="J85" s="2"/>
      <c r="K85" s="2"/>
      <c r="L85" s="2"/>
      <c r="M85" s="2"/>
      <c r="N85" s="2"/>
      <c r="P85" s="2"/>
      <c r="S85" s="2"/>
      <c r="T85" s="6"/>
      <c r="W85" s="6"/>
      <c r="X85" s="2"/>
      <c r="AB85" s="6"/>
      <c r="AJ85" s="2"/>
      <c r="AM85" s="2"/>
      <c r="AR85" s="2"/>
      <c r="AU85" s="2"/>
      <c r="DQ85" s="6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6"/>
      <c r="H86" s="6"/>
      <c r="I86" s="2"/>
      <c r="J86" s="2"/>
      <c r="K86" s="2"/>
      <c r="L86" s="2"/>
      <c r="M86" s="2"/>
      <c r="N86" s="2"/>
      <c r="P86" s="2"/>
      <c r="S86" s="2"/>
      <c r="T86" s="6"/>
      <c r="W86" s="6"/>
      <c r="X86" s="2"/>
      <c r="AB86" s="6"/>
      <c r="AJ86" s="2"/>
      <c r="AM86" s="2"/>
      <c r="AR86" s="2"/>
      <c r="AU86" s="2"/>
      <c r="DQ86" s="6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6"/>
      <c r="H87" s="6"/>
      <c r="I87" s="2"/>
      <c r="J87" s="2"/>
      <c r="K87" s="2"/>
      <c r="L87" s="2"/>
      <c r="M87" s="2"/>
      <c r="N87" s="2"/>
      <c r="P87" s="2"/>
      <c r="S87" s="2"/>
      <c r="T87" s="6"/>
      <c r="W87" s="6"/>
      <c r="X87" s="2"/>
      <c r="AB87" s="6"/>
      <c r="AJ87" s="2"/>
      <c r="AM87" s="2"/>
      <c r="AR87" s="2"/>
      <c r="AU87" s="2"/>
      <c r="DQ87" s="6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6"/>
      <c r="H88" s="6"/>
      <c r="I88" s="2"/>
      <c r="J88" s="2"/>
      <c r="K88" s="2"/>
      <c r="L88" s="2"/>
      <c r="M88" s="2"/>
      <c r="N88" s="2"/>
      <c r="P88" s="2"/>
      <c r="S88" s="2"/>
      <c r="T88" s="6"/>
      <c r="W88" s="6"/>
      <c r="X88" s="2"/>
      <c r="AB88" s="6"/>
      <c r="AJ88" s="2"/>
      <c r="AM88" s="2"/>
      <c r="AR88" s="2"/>
      <c r="AU88" s="2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6"/>
      <c r="H89" s="6"/>
      <c r="I89" s="2"/>
      <c r="J89" s="2"/>
      <c r="K89" s="2"/>
      <c r="L89" s="2"/>
      <c r="M89" s="2"/>
      <c r="N89" s="2"/>
      <c r="P89" s="2"/>
      <c r="S89" s="2"/>
      <c r="T89" s="6"/>
      <c r="W89" s="6"/>
      <c r="X89" s="2"/>
      <c r="AB89" s="6"/>
      <c r="AJ89" s="2"/>
      <c r="AM89" s="2"/>
      <c r="AR89" s="2"/>
      <c r="AU89" s="2"/>
      <c r="DQ89" s="6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6"/>
      <c r="H90" s="6"/>
      <c r="I90" s="2"/>
      <c r="J90" s="2"/>
      <c r="K90" s="2"/>
      <c r="L90" s="2"/>
      <c r="M90" s="2"/>
      <c r="N90" s="2"/>
      <c r="P90" s="2"/>
      <c r="S90" s="2"/>
      <c r="T90" s="6"/>
      <c r="W90" s="6"/>
      <c r="X90" s="2"/>
      <c r="AB90" s="6"/>
      <c r="AJ90" s="2"/>
      <c r="AM90" s="2"/>
      <c r="AR90" s="2"/>
      <c r="AU90" s="2"/>
      <c r="DQ90" s="6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6"/>
      <c r="H91" s="6"/>
      <c r="I91" s="2"/>
      <c r="J91" s="2"/>
      <c r="K91" s="2"/>
      <c r="L91" s="2"/>
      <c r="M91" s="2"/>
      <c r="N91" s="2"/>
      <c r="P91" s="2"/>
      <c r="S91" s="2"/>
      <c r="T91" s="6"/>
      <c r="W91" s="6"/>
      <c r="X91" s="2"/>
      <c r="AB91" s="6"/>
      <c r="AJ91" s="2"/>
      <c r="AM91" s="2"/>
      <c r="AR91" s="2"/>
      <c r="AU91" s="2"/>
      <c r="DQ91" s="6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6"/>
      <c r="H92" s="6"/>
      <c r="I92" s="2"/>
      <c r="J92" s="2"/>
      <c r="K92" s="2"/>
      <c r="L92" s="2"/>
      <c r="M92" s="2"/>
      <c r="N92" s="2"/>
      <c r="P92" s="2"/>
      <c r="S92" s="2"/>
      <c r="T92" s="6"/>
      <c r="W92" s="6"/>
      <c r="X92" s="2"/>
      <c r="AB92" s="6"/>
      <c r="AJ92" s="2"/>
      <c r="AM92" s="2"/>
      <c r="AR92" s="2"/>
      <c r="AU92" s="2"/>
      <c r="DQ92" s="6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6"/>
      <c r="H93" s="6"/>
      <c r="I93" s="2"/>
      <c r="J93" s="2"/>
      <c r="K93" s="2"/>
      <c r="L93" s="2"/>
      <c r="M93" s="2"/>
      <c r="N93" s="2"/>
      <c r="P93" s="2"/>
      <c r="S93" s="2"/>
      <c r="T93" s="6"/>
      <c r="W93" s="6"/>
      <c r="X93" s="2"/>
      <c r="AB93" s="6"/>
      <c r="AJ93" s="2"/>
      <c r="AM93" s="2"/>
      <c r="AR93" s="2"/>
      <c r="AU93" s="2"/>
      <c r="DQ93" s="6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6"/>
      <c r="H94" s="6"/>
      <c r="I94" s="2"/>
      <c r="J94" s="2"/>
      <c r="K94" s="2"/>
      <c r="L94" s="2"/>
      <c r="M94" s="2"/>
      <c r="N94" s="2"/>
      <c r="P94" s="2"/>
      <c r="S94" s="2"/>
      <c r="T94" s="6"/>
      <c r="W94" s="6"/>
      <c r="X94" s="2"/>
      <c r="AB94" s="6"/>
      <c r="AJ94" s="2"/>
      <c r="AM94" s="2"/>
      <c r="AR94" s="2"/>
      <c r="AU94" s="2"/>
      <c r="DQ94" s="6"/>
      <c r="DR94" s="6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6"/>
      <c r="H95" s="6"/>
      <c r="I95" s="2"/>
      <c r="J95" s="2"/>
      <c r="K95" s="2"/>
      <c r="L95" s="2"/>
      <c r="M95" s="2"/>
      <c r="N95" s="2"/>
      <c r="P95" s="2"/>
      <c r="S95" s="2"/>
      <c r="T95" s="6"/>
      <c r="W95" s="6"/>
      <c r="X95" s="2"/>
      <c r="AB95" s="6"/>
      <c r="AJ95" s="2"/>
      <c r="AM95" s="2"/>
      <c r="AR95" s="2"/>
      <c r="AU95" s="2"/>
      <c r="DQ95" s="6"/>
      <c r="DR95" s="6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6"/>
      <c r="H96" s="6"/>
      <c r="I96" s="2"/>
      <c r="J96" s="2"/>
      <c r="K96" s="2"/>
      <c r="L96" s="2"/>
      <c r="M96" s="2"/>
      <c r="N96" s="2"/>
      <c r="P96" s="2"/>
      <c r="S96" s="2"/>
      <c r="T96" s="6"/>
      <c r="W96" s="6"/>
      <c r="X96" s="2"/>
      <c r="AB96" s="6"/>
      <c r="AJ96" s="2"/>
      <c r="AM96" s="2"/>
      <c r="AR96" s="2"/>
      <c r="AU96" s="2"/>
      <c r="DQ96" s="6"/>
      <c r="DR96" s="6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6"/>
      <c r="H97" s="6"/>
      <c r="I97" s="2"/>
      <c r="J97" s="2"/>
      <c r="K97" s="2"/>
      <c r="L97" s="2"/>
      <c r="M97" s="2"/>
      <c r="N97" s="2"/>
      <c r="P97" s="2"/>
      <c r="S97" s="2"/>
      <c r="T97" s="6"/>
      <c r="W97" s="6"/>
      <c r="X97" s="2"/>
      <c r="AB97" s="6"/>
      <c r="AJ97" s="2"/>
      <c r="AM97" s="2"/>
      <c r="AR97" s="2"/>
      <c r="AU97" s="2"/>
      <c r="DQ97" s="6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6"/>
      <c r="H98" s="6"/>
      <c r="I98" s="2"/>
      <c r="J98" s="2"/>
      <c r="K98" s="2"/>
      <c r="L98" s="2"/>
      <c r="M98" s="2"/>
      <c r="N98" s="2"/>
      <c r="P98" s="2"/>
      <c r="S98" s="2"/>
      <c r="T98" s="6"/>
      <c r="W98" s="6"/>
      <c r="X98" s="2"/>
      <c r="AB98" s="6"/>
      <c r="AJ98" s="2"/>
      <c r="AM98" s="2"/>
      <c r="AR98" s="2"/>
      <c r="AU98" s="2"/>
      <c r="DQ98" s="6"/>
      <c r="DR98" s="6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6"/>
      <c r="H99" s="6"/>
      <c r="I99" s="2"/>
      <c r="J99" s="2"/>
      <c r="K99" s="2"/>
      <c r="L99" s="2"/>
      <c r="M99" s="2"/>
      <c r="N99" s="2"/>
      <c r="P99" s="2"/>
      <c r="S99" s="2"/>
      <c r="T99" s="6"/>
      <c r="W99" s="6"/>
      <c r="X99" s="2"/>
      <c r="AB99" s="6"/>
      <c r="AJ99" s="2"/>
      <c r="AM99" s="2"/>
      <c r="AR99" s="2"/>
      <c r="AU99" s="2"/>
      <c r="DQ99" s="6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6"/>
      <c r="H100" s="6"/>
      <c r="I100" s="2"/>
      <c r="J100" s="2"/>
      <c r="K100" s="2"/>
      <c r="L100" s="2"/>
      <c r="M100" s="2"/>
      <c r="N100" s="2"/>
      <c r="P100" s="2"/>
      <c r="S100" s="2"/>
      <c r="T100" s="6"/>
      <c r="W100" s="6"/>
      <c r="X100" s="2"/>
      <c r="AB100" s="6"/>
      <c r="AJ100" s="2"/>
      <c r="AM100" s="2"/>
      <c r="AR100" s="2"/>
      <c r="AU100" s="2"/>
      <c r="DQ100" s="6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6"/>
      <c r="H101" s="6"/>
      <c r="I101" s="2"/>
      <c r="J101" s="2"/>
      <c r="K101" s="2"/>
      <c r="L101" s="2"/>
      <c r="M101" s="2"/>
      <c r="N101" s="2"/>
      <c r="P101" s="2"/>
      <c r="S101" s="2"/>
      <c r="T101" s="6"/>
      <c r="W101" s="6"/>
      <c r="X101" s="2"/>
      <c r="AB101" s="6"/>
      <c r="AJ101" s="2"/>
      <c r="AM101" s="2"/>
      <c r="AR101" s="2"/>
      <c r="AU101" s="2"/>
      <c r="DQ101" s="6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6"/>
      <c r="H102" s="6"/>
      <c r="I102" s="2"/>
      <c r="J102" s="2"/>
      <c r="K102" s="2"/>
      <c r="L102" s="2"/>
      <c r="M102" s="2"/>
      <c r="N102" s="2"/>
      <c r="P102" s="2"/>
      <c r="S102" s="2"/>
      <c r="T102" s="6"/>
      <c r="W102" s="6"/>
      <c r="X102" s="2"/>
      <c r="AB102" s="6"/>
      <c r="AJ102" s="2"/>
      <c r="AM102" s="2"/>
      <c r="AR102" s="2"/>
      <c r="AU102" s="2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6"/>
      <c r="H103" s="6"/>
      <c r="I103" s="2"/>
      <c r="J103" s="2"/>
      <c r="K103" s="2"/>
      <c r="L103" s="2"/>
      <c r="M103" s="2"/>
      <c r="N103" s="2"/>
      <c r="P103" s="2"/>
      <c r="S103" s="2"/>
      <c r="T103" s="6"/>
      <c r="W103" s="6"/>
      <c r="X103" s="2"/>
      <c r="AB103" s="6"/>
      <c r="AJ103" s="2"/>
      <c r="AM103" s="2"/>
      <c r="AR103" s="2"/>
      <c r="AU103" s="2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6"/>
      <c r="H104" s="6"/>
      <c r="I104" s="2"/>
      <c r="J104" s="2"/>
      <c r="K104" s="2"/>
      <c r="L104" s="2"/>
      <c r="M104" s="2"/>
      <c r="N104" s="2"/>
      <c r="P104" s="2"/>
      <c r="S104" s="2"/>
      <c r="T104" s="6"/>
      <c r="W104" s="6"/>
      <c r="X104" s="2"/>
      <c r="AB104" s="6"/>
      <c r="AJ104" s="2"/>
      <c r="AM104" s="2"/>
      <c r="AR104" s="2"/>
      <c r="AU104" s="2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6"/>
      <c r="H105" s="6"/>
      <c r="I105" s="2"/>
      <c r="J105" s="2"/>
      <c r="K105" s="2"/>
      <c r="L105" s="2"/>
      <c r="M105" s="2"/>
      <c r="N105" s="2"/>
      <c r="P105" s="2"/>
      <c r="S105" s="2"/>
      <c r="T105" s="6"/>
      <c r="W105" s="6"/>
      <c r="X105" s="2"/>
      <c r="AB105" s="6"/>
      <c r="AJ105" s="2"/>
      <c r="AM105" s="2"/>
      <c r="AR105" s="2"/>
      <c r="AU105" s="2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6"/>
      <c r="H106" s="6"/>
      <c r="I106" s="2"/>
      <c r="J106" s="2"/>
      <c r="K106" s="2"/>
      <c r="L106" s="2"/>
      <c r="M106" s="2"/>
      <c r="N106" s="2"/>
      <c r="P106" s="2"/>
      <c r="S106" s="2"/>
      <c r="T106" s="6"/>
      <c r="W106" s="6"/>
      <c r="X106" s="2"/>
      <c r="AB106" s="6"/>
      <c r="AJ106" s="2"/>
      <c r="AM106" s="2"/>
      <c r="AR106" s="2"/>
      <c r="AU106" s="2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6"/>
      <c r="H107" s="6"/>
      <c r="I107" s="2"/>
      <c r="J107" s="2"/>
      <c r="K107" s="2"/>
      <c r="L107" s="2"/>
      <c r="M107" s="2"/>
      <c r="N107" s="2"/>
      <c r="P107" s="2"/>
      <c r="S107" s="2"/>
      <c r="T107" s="6"/>
      <c r="W107" s="6"/>
      <c r="X107" s="2"/>
      <c r="AB107" s="6"/>
      <c r="AJ107" s="2"/>
      <c r="AM107" s="2"/>
      <c r="AR107" s="2"/>
      <c r="AU107" s="2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6"/>
      <c r="H108" s="6"/>
      <c r="I108" s="2"/>
      <c r="J108" s="2"/>
      <c r="K108" s="2"/>
      <c r="L108" s="2"/>
      <c r="M108" s="2"/>
      <c r="N108" s="2"/>
      <c r="P108" s="2"/>
      <c r="S108" s="2"/>
      <c r="T108" s="6"/>
      <c r="W108" s="6"/>
      <c r="X108" s="2"/>
      <c r="AB108" s="6"/>
      <c r="AJ108" s="2"/>
      <c r="AM108" s="2"/>
      <c r="AR108" s="2"/>
      <c r="AU108" s="2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6"/>
      <c r="H109" s="6"/>
      <c r="I109" s="2"/>
      <c r="J109" s="2"/>
      <c r="K109" s="2"/>
      <c r="L109" s="2"/>
      <c r="M109" s="2"/>
      <c r="N109" s="2"/>
      <c r="P109" s="2"/>
      <c r="S109" s="2"/>
      <c r="T109" s="6"/>
      <c r="W109" s="6"/>
      <c r="X109" s="2"/>
      <c r="AB109" s="6"/>
      <c r="AJ109" s="2"/>
      <c r="AM109" s="2"/>
      <c r="AR109" s="2"/>
      <c r="AU109" s="2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09"/>
  <sheetViews>
    <sheetView zoomScale="125" zoomScaleNormal="125" zoomScaleSheetLayoutView="100" workbookViewId="0">
      <pane xSplit="2" ySplit="5" topLeftCell="C30" activePane="bottomRight" state="frozen"/>
      <selection activeCell="R32" sqref="R32"/>
      <selection pane="topRight" activeCell="R32" sqref="R32"/>
      <selection pane="bottomLeft" activeCell="R32" sqref="R32"/>
      <selection pane="bottomRight" activeCell="A39" sqref="A39"/>
    </sheetView>
  </sheetViews>
  <sheetFormatPr defaultColWidth="8.85546875" defaultRowHeight="15" x14ac:dyDescent="0.25"/>
  <cols>
    <col min="1" max="1" width="11" style="2" customWidth="1"/>
    <col min="2" max="2" width="27.28515625" style="2" customWidth="1"/>
    <col min="3" max="8" width="11.28515625" style="2" customWidth="1"/>
    <col min="9" max="16" width="11.85546875" style="6" customWidth="1"/>
    <col min="17" max="18" width="12.140625" style="2" customWidth="1"/>
    <col min="19" max="19" width="12.140625" style="6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6" customWidth="1"/>
    <col min="33" max="34" width="9.140625" style="2" customWidth="1"/>
    <col min="35" max="35" width="10.28515625" style="6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6" customWidth="1"/>
    <col min="41" max="41" width="10.42578125" style="2" customWidth="1"/>
    <col min="42" max="42" width="10" style="2" customWidth="1"/>
    <col min="43" max="43" width="11.5703125" style="6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6" customWidth="1"/>
    <col min="49" max="49" width="9.140625" style="2" customWidth="1"/>
    <col min="50" max="50" width="10.85546875" style="2" customWidth="1"/>
    <col min="51" max="51" width="10.85546875" style="6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6" customWidth="1"/>
    <col min="142" max="146" width="9.140625" style="6" hidden="1" customWidth="1"/>
    <col min="147" max="147" width="9.140625" style="6" customWidth="1"/>
    <col min="148" max="152" width="9.140625" style="6" hidden="1" customWidth="1"/>
    <col min="153" max="153" width="9.140625" style="6" customWidth="1"/>
    <col min="154" max="158" width="9.140625" style="6" hidden="1" customWidth="1"/>
    <col min="159" max="159" width="9.140625" style="6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ht="26.25" x14ac:dyDescent="0.4">
      <c r="A1" s="2" t="s">
        <v>52</v>
      </c>
      <c r="B1" s="21" t="s">
        <v>65</v>
      </c>
      <c r="AX1" s="7"/>
    </row>
    <row r="2" spans="1:192" ht="15.75" x14ac:dyDescent="0.25">
      <c r="A2" s="11" t="s">
        <v>49</v>
      </c>
      <c r="I2" s="6" t="str">
        <f>[1]GSVA_cur!$I$3</f>
        <v>As on 17.03.2025</v>
      </c>
    </row>
    <row r="3" spans="1:192" ht="15.75" x14ac:dyDescent="0.25">
      <c r="A3" s="11"/>
    </row>
    <row r="4" spans="1:192" ht="15.75" x14ac:dyDescent="0.25">
      <c r="A4" s="11"/>
      <c r="E4" s="10"/>
      <c r="F4" s="10" t="s">
        <v>56</v>
      </c>
      <c r="G4" s="10"/>
      <c r="H4" s="10"/>
      <c r="P4" s="2"/>
      <c r="S4" s="2"/>
      <c r="T4" s="6"/>
      <c r="W4" s="6"/>
      <c r="AF4" s="2"/>
      <c r="AI4" s="2"/>
      <c r="AN4" s="2"/>
      <c r="AQ4" s="2"/>
      <c r="AV4" s="2"/>
      <c r="AY4" s="2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2" ht="15.75" x14ac:dyDescent="0.25">
      <c r="A5" s="12" t="s">
        <v>0</v>
      </c>
      <c r="B5" s="13" t="s">
        <v>1</v>
      </c>
      <c r="C5" s="3" t="s">
        <v>20</v>
      </c>
      <c r="D5" s="3" t="s">
        <v>21</v>
      </c>
      <c r="E5" s="3" t="s">
        <v>22</v>
      </c>
      <c r="F5" s="3" t="s">
        <v>55</v>
      </c>
      <c r="G5" s="3" t="s">
        <v>64</v>
      </c>
      <c r="H5" s="3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2" t="s">
        <v>72</v>
      </c>
      <c r="N5" s="22" t="s">
        <v>73</v>
      </c>
      <c r="O5" s="22" t="s">
        <v>74</v>
      </c>
      <c r="P5" s="2"/>
      <c r="S5" s="2"/>
      <c r="T5" s="6"/>
      <c r="W5" s="6"/>
      <c r="AF5" s="2"/>
      <c r="AI5" s="2"/>
      <c r="AN5" s="2"/>
      <c r="AQ5" s="2"/>
      <c r="AV5" s="2"/>
      <c r="AY5" s="2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28" customFormat="1" ht="30" x14ac:dyDescent="0.25">
      <c r="A6" s="24" t="s">
        <v>25</v>
      </c>
      <c r="B6" s="25" t="s">
        <v>2</v>
      </c>
      <c r="C6" s="26">
        <f>SUM(C7:C10)</f>
        <v>492245</v>
      </c>
      <c r="D6" s="26">
        <f t="shared" ref="D6:O6" si="0">SUM(D7:D10)</f>
        <v>544703</v>
      </c>
      <c r="E6" s="26">
        <f t="shared" si="0"/>
        <v>672566</v>
      </c>
      <c r="F6" s="26">
        <f t="shared" si="0"/>
        <v>798223</v>
      </c>
      <c r="G6" s="26">
        <f t="shared" si="0"/>
        <v>1097810</v>
      </c>
      <c r="H6" s="26">
        <f t="shared" si="0"/>
        <v>1197178</v>
      </c>
      <c r="I6" s="26">
        <f t="shared" si="0"/>
        <v>1275820</v>
      </c>
      <c r="J6" s="26">
        <f t="shared" si="0"/>
        <v>1497466</v>
      </c>
      <c r="K6" s="26">
        <f t="shared" si="0"/>
        <v>1731338</v>
      </c>
      <c r="L6" s="26">
        <f t="shared" si="0"/>
        <v>1964632</v>
      </c>
      <c r="M6" s="26">
        <f t="shared" si="0"/>
        <v>2314830</v>
      </c>
      <c r="N6" s="26">
        <f t="shared" si="0"/>
        <v>2596423</v>
      </c>
      <c r="O6" s="26">
        <f t="shared" si="0"/>
        <v>2931379</v>
      </c>
      <c r="P6" s="7"/>
      <c r="Q6" s="8"/>
      <c r="R6" s="8"/>
      <c r="S6" s="7"/>
      <c r="T6" s="7"/>
      <c r="U6" s="8"/>
      <c r="V6" s="8"/>
      <c r="W6" s="7"/>
      <c r="X6" s="7"/>
      <c r="Y6" s="8"/>
      <c r="Z6" s="8"/>
      <c r="AA6" s="7"/>
      <c r="AB6" s="7"/>
      <c r="AC6" s="8"/>
      <c r="AD6" s="8"/>
      <c r="AE6" s="7"/>
      <c r="AF6" s="7"/>
      <c r="AG6" s="8"/>
      <c r="AH6" s="8"/>
      <c r="AI6" s="7"/>
      <c r="AJ6" s="7"/>
      <c r="AK6" s="8"/>
      <c r="AL6" s="8"/>
      <c r="AM6" s="38"/>
      <c r="AN6" s="38"/>
      <c r="AO6" s="38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C6" s="27"/>
      <c r="GD6" s="27"/>
      <c r="GE6" s="27"/>
      <c r="GF6" s="27"/>
      <c r="GJ6" s="23"/>
    </row>
    <row r="7" spans="1:192" ht="15.75" x14ac:dyDescent="0.25">
      <c r="A7" s="16">
        <v>1.1000000000000001</v>
      </c>
      <c r="B7" s="17" t="s">
        <v>58</v>
      </c>
      <c r="C7" s="4">
        <v>307680</v>
      </c>
      <c r="D7" s="4">
        <v>326089</v>
      </c>
      <c r="E7" s="4">
        <v>360432</v>
      </c>
      <c r="F7" s="4">
        <v>444503</v>
      </c>
      <c r="G7" s="4">
        <v>604305</v>
      </c>
      <c r="H7" s="4">
        <v>720137</v>
      </c>
      <c r="I7" s="1">
        <v>725687</v>
      </c>
      <c r="J7" s="1">
        <v>911299</v>
      </c>
      <c r="K7" s="1">
        <v>1014006</v>
      </c>
      <c r="L7" s="1">
        <v>1157026</v>
      </c>
      <c r="M7" s="1">
        <v>1398809</v>
      </c>
      <c r="N7" s="1">
        <v>1586432</v>
      </c>
      <c r="O7" s="1">
        <v>1801898</v>
      </c>
      <c r="P7" s="7"/>
      <c r="Q7" s="8"/>
      <c r="R7" s="8"/>
      <c r="S7" s="7"/>
      <c r="T7" s="7"/>
      <c r="U7" s="8"/>
      <c r="V7" s="8"/>
      <c r="W7" s="7"/>
      <c r="X7" s="7"/>
      <c r="Y7" s="8"/>
      <c r="Z7" s="8"/>
      <c r="AA7" s="7"/>
      <c r="AB7" s="7"/>
      <c r="AC7" s="8"/>
      <c r="AD7" s="8"/>
      <c r="AE7" s="7"/>
      <c r="AF7" s="7"/>
      <c r="AG7" s="8"/>
      <c r="AH7" s="8"/>
      <c r="AI7" s="7"/>
      <c r="AJ7" s="7"/>
      <c r="AK7" s="8"/>
      <c r="AL7" s="8"/>
      <c r="AM7" s="39"/>
      <c r="AN7" s="39"/>
      <c r="AO7" s="39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6"/>
      <c r="GH7" s="6"/>
      <c r="GI7" s="6"/>
    </row>
    <row r="8" spans="1:192" ht="15.75" x14ac:dyDescent="0.25">
      <c r="A8" s="16">
        <v>1.2</v>
      </c>
      <c r="B8" s="17" t="s">
        <v>59</v>
      </c>
      <c r="C8" s="4">
        <v>32929</v>
      </c>
      <c r="D8" s="4">
        <v>41288</v>
      </c>
      <c r="E8" s="4">
        <v>69382</v>
      </c>
      <c r="F8" s="4">
        <v>71964</v>
      </c>
      <c r="G8" s="4">
        <v>91429</v>
      </c>
      <c r="H8" s="4">
        <v>127265</v>
      </c>
      <c r="I8" s="1">
        <v>167188</v>
      </c>
      <c r="J8" s="1">
        <v>167697</v>
      </c>
      <c r="K8" s="1">
        <v>201012</v>
      </c>
      <c r="L8" s="1">
        <v>237971</v>
      </c>
      <c r="M8" s="1">
        <v>252126</v>
      </c>
      <c r="N8" s="1">
        <v>292674</v>
      </c>
      <c r="O8" s="1">
        <v>366594</v>
      </c>
      <c r="P8" s="7"/>
      <c r="Q8" s="8"/>
      <c r="R8" s="8"/>
      <c r="S8" s="7"/>
      <c r="T8" s="7"/>
      <c r="U8" s="8"/>
      <c r="V8" s="8"/>
      <c r="W8" s="7"/>
      <c r="X8" s="7"/>
      <c r="Y8" s="8"/>
      <c r="Z8" s="8"/>
      <c r="AA8" s="7"/>
      <c r="AB8" s="7"/>
      <c r="AC8" s="8"/>
      <c r="AD8" s="8"/>
      <c r="AE8" s="7"/>
      <c r="AF8" s="7"/>
      <c r="AG8" s="8"/>
      <c r="AH8" s="8"/>
      <c r="AI8" s="7"/>
      <c r="AJ8" s="7"/>
      <c r="AK8" s="8"/>
      <c r="AL8" s="8"/>
      <c r="AM8" s="39"/>
      <c r="AN8" s="39"/>
      <c r="AO8" s="39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6"/>
      <c r="GH8" s="6"/>
      <c r="GI8" s="6"/>
    </row>
    <row r="9" spans="1:192" ht="15.75" x14ac:dyDescent="0.25">
      <c r="A9" s="16">
        <v>1.3</v>
      </c>
      <c r="B9" s="17" t="s">
        <v>60</v>
      </c>
      <c r="C9" s="4">
        <v>108559</v>
      </c>
      <c r="D9" s="4">
        <v>117928</v>
      </c>
      <c r="E9" s="4">
        <v>131591</v>
      </c>
      <c r="F9" s="4">
        <v>145921</v>
      </c>
      <c r="G9" s="4">
        <v>243110</v>
      </c>
      <c r="H9" s="4">
        <v>178634</v>
      </c>
      <c r="I9" s="1">
        <v>211496</v>
      </c>
      <c r="J9" s="1">
        <v>236694</v>
      </c>
      <c r="K9" s="1">
        <v>324410</v>
      </c>
      <c r="L9" s="1">
        <v>346620</v>
      </c>
      <c r="M9" s="1">
        <v>417794</v>
      </c>
      <c r="N9" s="1">
        <v>449671</v>
      </c>
      <c r="O9" s="1">
        <v>483918</v>
      </c>
      <c r="P9" s="7"/>
      <c r="Q9" s="8"/>
      <c r="R9" s="8"/>
      <c r="S9" s="7"/>
      <c r="T9" s="7"/>
      <c r="U9" s="8"/>
      <c r="V9" s="8"/>
      <c r="W9" s="7"/>
      <c r="X9" s="7"/>
      <c r="Y9" s="8"/>
      <c r="Z9" s="8"/>
      <c r="AA9" s="7"/>
      <c r="AB9" s="7"/>
      <c r="AC9" s="8"/>
      <c r="AD9" s="8"/>
      <c r="AE9" s="7"/>
      <c r="AF9" s="7"/>
      <c r="AG9" s="8"/>
      <c r="AH9" s="8"/>
      <c r="AI9" s="7"/>
      <c r="AJ9" s="7"/>
      <c r="AK9" s="8"/>
      <c r="AL9" s="8"/>
      <c r="AM9" s="39"/>
      <c r="AN9" s="39"/>
      <c r="AO9" s="39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6"/>
      <c r="GH9" s="6"/>
      <c r="GI9" s="6"/>
    </row>
    <row r="10" spans="1:192" ht="15.75" x14ac:dyDescent="0.25">
      <c r="A10" s="16">
        <v>1.4</v>
      </c>
      <c r="B10" s="17" t="s">
        <v>61</v>
      </c>
      <c r="C10" s="4">
        <v>43077</v>
      </c>
      <c r="D10" s="4">
        <v>59398</v>
      </c>
      <c r="E10" s="4">
        <v>111161</v>
      </c>
      <c r="F10" s="4">
        <v>135835</v>
      </c>
      <c r="G10" s="4">
        <v>158966</v>
      </c>
      <c r="H10" s="4">
        <v>171142</v>
      </c>
      <c r="I10" s="1">
        <v>171449</v>
      </c>
      <c r="J10" s="1">
        <v>181776</v>
      </c>
      <c r="K10" s="1">
        <v>191910</v>
      </c>
      <c r="L10" s="1">
        <v>223015</v>
      </c>
      <c r="M10" s="1">
        <v>246101</v>
      </c>
      <c r="N10" s="1">
        <v>267646</v>
      </c>
      <c r="O10" s="1">
        <v>278969</v>
      </c>
      <c r="P10" s="7"/>
      <c r="Q10" s="8"/>
      <c r="R10" s="8"/>
      <c r="S10" s="7"/>
      <c r="T10" s="7"/>
      <c r="U10" s="8"/>
      <c r="V10" s="8"/>
      <c r="W10" s="7"/>
      <c r="X10" s="7"/>
      <c r="Y10" s="8"/>
      <c r="Z10" s="8"/>
      <c r="AA10" s="7"/>
      <c r="AB10" s="7"/>
      <c r="AC10" s="8"/>
      <c r="AD10" s="8"/>
      <c r="AE10" s="7"/>
      <c r="AF10" s="7"/>
      <c r="AG10" s="8"/>
      <c r="AH10" s="8"/>
      <c r="AI10" s="7"/>
      <c r="AJ10" s="7"/>
      <c r="AK10" s="8"/>
      <c r="AL10" s="8"/>
      <c r="AM10" s="39"/>
      <c r="AN10" s="39"/>
      <c r="AO10" s="39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7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6"/>
      <c r="GH10" s="6"/>
      <c r="GI10" s="6"/>
    </row>
    <row r="11" spans="1:192" ht="15.75" x14ac:dyDescent="0.25">
      <c r="A11" s="18" t="s">
        <v>30</v>
      </c>
      <c r="B11" s="17" t="s">
        <v>3</v>
      </c>
      <c r="C11" s="4">
        <v>103863</v>
      </c>
      <c r="D11" s="4">
        <v>112836</v>
      </c>
      <c r="E11" s="4">
        <v>112707</v>
      </c>
      <c r="F11" s="4">
        <v>335775</v>
      </c>
      <c r="G11" s="4">
        <v>304967</v>
      </c>
      <c r="H11" s="4">
        <v>327594</v>
      </c>
      <c r="I11" s="1">
        <v>327643</v>
      </c>
      <c r="J11" s="1">
        <v>378161</v>
      </c>
      <c r="K11" s="1">
        <v>386903</v>
      </c>
      <c r="L11" s="1">
        <v>285904</v>
      </c>
      <c r="M11" s="1">
        <v>426736</v>
      </c>
      <c r="N11" s="1">
        <v>565358</v>
      </c>
      <c r="O11" s="1">
        <v>668593.91816798795</v>
      </c>
      <c r="P11" s="7"/>
      <c r="Q11" s="8"/>
      <c r="R11" s="8"/>
      <c r="S11" s="7"/>
      <c r="T11" s="7"/>
      <c r="U11" s="8"/>
      <c r="V11" s="8"/>
      <c r="W11" s="7"/>
      <c r="X11" s="7"/>
      <c r="Y11" s="8"/>
      <c r="Z11" s="8"/>
      <c r="AA11" s="7"/>
      <c r="AB11" s="7"/>
      <c r="AC11" s="8"/>
      <c r="AD11" s="8"/>
      <c r="AE11" s="7"/>
      <c r="AF11" s="7"/>
      <c r="AG11" s="8"/>
      <c r="AH11" s="8"/>
      <c r="AI11" s="7"/>
      <c r="AJ11" s="7"/>
      <c r="AK11" s="8"/>
      <c r="AL11" s="8"/>
      <c r="AM11" s="39"/>
      <c r="AN11" s="39"/>
      <c r="AO11" s="39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6"/>
      <c r="GH11" s="6"/>
      <c r="GI11" s="6"/>
    </row>
    <row r="12" spans="1:192" s="23" customFormat="1" ht="15.75" x14ac:dyDescent="0.25">
      <c r="A12" s="29"/>
      <c r="B12" s="30" t="s">
        <v>27</v>
      </c>
      <c r="C12" s="31">
        <f>C6+C11</f>
        <v>596108</v>
      </c>
      <c r="D12" s="31">
        <f t="shared" ref="D12:O12" si="1">D6+D11</f>
        <v>657539</v>
      </c>
      <c r="E12" s="31">
        <f t="shared" si="1"/>
        <v>785273</v>
      </c>
      <c r="F12" s="31">
        <f t="shared" si="1"/>
        <v>1133998</v>
      </c>
      <c r="G12" s="31">
        <f t="shared" si="1"/>
        <v>1402777</v>
      </c>
      <c r="H12" s="31">
        <f t="shared" si="1"/>
        <v>1524772</v>
      </c>
      <c r="I12" s="31">
        <f t="shared" si="1"/>
        <v>1603463</v>
      </c>
      <c r="J12" s="31">
        <f t="shared" si="1"/>
        <v>1875627</v>
      </c>
      <c r="K12" s="31">
        <f t="shared" si="1"/>
        <v>2118241</v>
      </c>
      <c r="L12" s="31">
        <f t="shared" si="1"/>
        <v>2250536</v>
      </c>
      <c r="M12" s="31">
        <f t="shared" si="1"/>
        <v>2741566</v>
      </c>
      <c r="N12" s="31">
        <f t="shared" si="1"/>
        <v>3161781</v>
      </c>
      <c r="O12" s="31">
        <f t="shared" si="1"/>
        <v>3599972.9181679878</v>
      </c>
      <c r="P12" s="7"/>
      <c r="Q12" s="8"/>
      <c r="R12" s="8"/>
      <c r="S12" s="7"/>
      <c r="T12" s="7"/>
      <c r="U12" s="8"/>
      <c r="V12" s="8"/>
      <c r="W12" s="7"/>
      <c r="X12" s="7"/>
      <c r="Y12" s="8"/>
      <c r="Z12" s="8"/>
      <c r="AA12" s="7"/>
      <c r="AB12" s="7"/>
      <c r="AC12" s="8"/>
      <c r="AD12" s="8"/>
      <c r="AE12" s="7"/>
      <c r="AF12" s="7"/>
      <c r="AG12" s="8"/>
      <c r="AH12" s="8"/>
      <c r="AI12" s="7"/>
      <c r="AJ12" s="7"/>
      <c r="AK12" s="8"/>
      <c r="AL12" s="8"/>
      <c r="AM12" s="39"/>
      <c r="AN12" s="39"/>
      <c r="AO12" s="39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  <c r="CA12" s="32"/>
      <c r="CB12" s="32"/>
      <c r="CC12" s="32"/>
      <c r="CD12" s="32"/>
      <c r="CE12" s="32"/>
      <c r="CF12" s="32"/>
      <c r="CG12" s="32"/>
      <c r="CH12" s="32"/>
      <c r="CI12" s="32"/>
      <c r="CJ12" s="32"/>
      <c r="CK12" s="32"/>
      <c r="CL12" s="32"/>
      <c r="CM12" s="32"/>
      <c r="CN12" s="32"/>
      <c r="CO12" s="32"/>
      <c r="CP12" s="32"/>
      <c r="CQ12" s="32"/>
      <c r="CR12" s="32"/>
      <c r="CS12" s="32"/>
      <c r="CT12" s="32"/>
      <c r="CU12" s="32"/>
      <c r="CV12" s="32"/>
      <c r="CW12" s="32"/>
      <c r="CX12" s="32"/>
      <c r="CY12" s="32"/>
      <c r="CZ12" s="32"/>
      <c r="DA12" s="32"/>
      <c r="DB12" s="32"/>
      <c r="DC12" s="32"/>
      <c r="DD12" s="32"/>
      <c r="DE12" s="32"/>
      <c r="DF12" s="32"/>
      <c r="DG12" s="32"/>
      <c r="DH12" s="32"/>
      <c r="DI12" s="27"/>
      <c r="DJ12" s="27"/>
      <c r="DK12" s="27"/>
      <c r="DL12" s="27"/>
      <c r="DM12" s="27"/>
      <c r="DN12" s="27"/>
      <c r="DO12" s="27"/>
      <c r="DP12" s="27"/>
      <c r="DQ12" s="27"/>
      <c r="DR12" s="27"/>
      <c r="DS12" s="27"/>
      <c r="DT12" s="27"/>
      <c r="DU12" s="27"/>
      <c r="DV12" s="27"/>
      <c r="DW12" s="27"/>
      <c r="DX12" s="27"/>
      <c r="DY12" s="27"/>
      <c r="DZ12" s="27"/>
      <c r="EA12" s="27"/>
      <c r="EB12" s="32"/>
      <c r="EC12" s="32"/>
      <c r="ED12" s="32"/>
      <c r="EE12" s="32"/>
      <c r="EF12" s="32"/>
      <c r="EG12" s="32"/>
      <c r="EH12" s="32"/>
      <c r="EI12" s="32"/>
      <c r="EJ12" s="32"/>
      <c r="EK12" s="32"/>
      <c r="EL12" s="32"/>
      <c r="EM12" s="32"/>
      <c r="EN12" s="32"/>
      <c r="EO12" s="32"/>
      <c r="EP12" s="32"/>
      <c r="EQ12" s="32"/>
      <c r="ER12" s="32"/>
      <c r="ES12" s="32"/>
      <c r="ET12" s="32"/>
      <c r="EU12" s="32"/>
      <c r="EV12" s="32"/>
      <c r="EW12" s="32"/>
      <c r="EX12" s="32"/>
      <c r="EY12" s="32"/>
      <c r="EZ12" s="32"/>
      <c r="FA12" s="32"/>
      <c r="FB12" s="32"/>
      <c r="FC12" s="32"/>
      <c r="FD12" s="32"/>
      <c r="FE12" s="32"/>
      <c r="FF12" s="32"/>
      <c r="FG12" s="32"/>
      <c r="FH12" s="32"/>
      <c r="FI12" s="32"/>
      <c r="FJ12" s="32"/>
      <c r="FK12" s="32"/>
      <c r="FL12" s="32"/>
      <c r="FM12" s="32"/>
      <c r="FN12" s="32"/>
      <c r="FO12" s="32"/>
      <c r="FP12" s="32"/>
      <c r="FQ12" s="32"/>
      <c r="FR12" s="32"/>
      <c r="FS12" s="32"/>
      <c r="FT12" s="32"/>
      <c r="FU12" s="32"/>
      <c r="FV12" s="32"/>
      <c r="FW12" s="32"/>
      <c r="FX12" s="32"/>
      <c r="FY12" s="32"/>
      <c r="FZ12" s="32"/>
      <c r="GA12" s="32"/>
      <c r="GB12" s="32"/>
      <c r="GC12" s="32"/>
      <c r="GD12" s="32"/>
      <c r="GE12" s="32"/>
      <c r="GF12" s="32"/>
      <c r="GG12" s="28"/>
      <c r="GH12" s="28"/>
      <c r="GI12" s="28"/>
    </row>
    <row r="13" spans="1:192" s="6" customFormat="1" ht="15.75" x14ac:dyDescent="0.25">
      <c r="A13" s="14" t="s">
        <v>31</v>
      </c>
      <c r="B13" s="15" t="s">
        <v>4</v>
      </c>
      <c r="C13" s="1">
        <v>62462</v>
      </c>
      <c r="D13" s="1">
        <v>106951</v>
      </c>
      <c r="E13" s="1">
        <v>114857</v>
      </c>
      <c r="F13" s="1">
        <v>140209</v>
      </c>
      <c r="G13" s="1">
        <v>107475</v>
      </c>
      <c r="H13" s="1">
        <v>136802</v>
      </c>
      <c r="I13" s="1">
        <v>132290</v>
      </c>
      <c r="J13" s="1">
        <v>124559</v>
      </c>
      <c r="K13" s="1">
        <v>139478</v>
      </c>
      <c r="L13" s="1">
        <v>143001</v>
      </c>
      <c r="M13" s="1">
        <v>154453</v>
      </c>
      <c r="N13" s="1">
        <v>156192</v>
      </c>
      <c r="O13" s="1">
        <v>166874.83845398901</v>
      </c>
      <c r="P13" s="7"/>
      <c r="Q13" s="8"/>
      <c r="R13" s="8"/>
      <c r="S13" s="7"/>
      <c r="T13" s="7"/>
      <c r="U13" s="8"/>
      <c r="V13" s="8"/>
      <c r="W13" s="7"/>
      <c r="X13" s="7"/>
      <c r="Y13" s="8"/>
      <c r="Z13" s="8"/>
      <c r="AA13" s="7"/>
      <c r="AB13" s="7"/>
      <c r="AC13" s="8"/>
      <c r="AD13" s="8"/>
      <c r="AE13" s="7"/>
      <c r="AF13" s="7"/>
      <c r="AG13" s="8"/>
      <c r="AH13" s="8"/>
      <c r="AI13" s="7"/>
      <c r="AJ13" s="7"/>
      <c r="AK13" s="8"/>
      <c r="AL13" s="8"/>
      <c r="AM13" s="38"/>
      <c r="AN13" s="38"/>
      <c r="AO13" s="38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J13" s="2"/>
    </row>
    <row r="14" spans="1:192" ht="30" x14ac:dyDescent="0.25">
      <c r="A14" s="18" t="s">
        <v>32</v>
      </c>
      <c r="B14" s="17" t="s">
        <v>5</v>
      </c>
      <c r="C14" s="4">
        <v>29486</v>
      </c>
      <c r="D14" s="4">
        <v>36806</v>
      </c>
      <c r="E14" s="4">
        <v>36313</v>
      </c>
      <c r="F14" s="4">
        <v>84062</v>
      </c>
      <c r="G14" s="4">
        <v>87894</v>
      </c>
      <c r="H14" s="4">
        <v>99305</v>
      </c>
      <c r="I14" s="1">
        <v>120530</v>
      </c>
      <c r="J14" s="1">
        <v>129135</v>
      </c>
      <c r="K14" s="1">
        <v>116757</v>
      </c>
      <c r="L14" s="1">
        <v>123727</v>
      </c>
      <c r="M14" s="1">
        <v>121356</v>
      </c>
      <c r="N14" s="1">
        <v>114866</v>
      </c>
      <c r="O14" s="1">
        <v>120176.321227137</v>
      </c>
      <c r="P14" s="7"/>
      <c r="Q14" s="8"/>
      <c r="R14" s="8"/>
      <c r="S14" s="7"/>
      <c r="T14" s="7"/>
      <c r="U14" s="8"/>
      <c r="V14" s="8"/>
      <c r="W14" s="7"/>
      <c r="X14" s="7"/>
      <c r="Y14" s="8"/>
      <c r="Z14" s="8"/>
      <c r="AA14" s="7"/>
      <c r="AB14" s="7"/>
      <c r="AC14" s="8"/>
      <c r="AD14" s="8"/>
      <c r="AE14" s="7"/>
      <c r="AF14" s="7"/>
      <c r="AG14" s="8"/>
      <c r="AH14" s="8"/>
      <c r="AI14" s="7"/>
      <c r="AJ14" s="7"/>
      <c r="AK14" s="8"/>
      <c r="AL14" s="8"/>
      <c r="AM14" s="39"/>
      <c r="AN14" s="39"/>
      <c r="AO14" s="39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7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7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7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6"/>
      <c r="GH14" s="6"/>
      <c r="GI14" s="6"/>
    </row>
    <row r="15" spans="1:192" ht="15.75" x14ac:dyDescent="0.25">
      <c r="A15" s="18" t="s">
        <v>33</v>
      </c>
      <c r="B15" s="17" t="s">
        <v>6</v>
      </c>
      <c r="C15" s="4">
        <v>142979</v>
      </c>
      <c r="D15" s="4">
        <v>146091</v>
      </c>
      <c r="E15" s="4">
        <v>165932</v>
      </c>
      <c r="F15" s="4">
        <v>141365</v>
      </c>
      <c r="G15" s="4">
        <v>186551</v>
      </c>
      <c r="H15" s="4">
        <v>201877</v>
      </c>
      <c r="I15" s="1">
        <v>238238</v>
      </c>
      <c r="J15" s="1">
        <v>299469</v>
      </c>
      <c r="K15" s="1">
        <v>242442</v>
      </c>
      <c r="L15" s="1">
        <v>237790</v>
      </c>
      <c r="M15" s="1">
        <v>257811</v>
      </c>
      <c r="N15" s="1">
        <v>290657</v>
      </c>
      <c r="O15" s="1">
        <v>323537.86316481797</v>
      </c>
      <c r="P15" s="7"/>
      <c r="Q15" s="8"/>
      <c r="R15" s="8"/>
      <c r="S15" s="7"/>
      <c r="T15" s="7"/>
      <c r="U15" s="8"/>
      <c r="V15" s="8"/>
      <c r="W15" s="7"/>
      <c r="X15" s="7"/>
      <c r="Y15" s="8"/>
      <c r="Z15" s="8"/>
      <c r="AA15" s="7"/>
      <c r="AB15" s="7"/>
      <c r="AC15" s="8"/>
      <c r="AD15" s="8"/>
      <c r="AE15" s="7"/>
      <c r="AF15" s="7"/>
      <c r="AG15" s="8"/>
      <c r="AH15" s="8"/>
      <c r="AI15" s="7"/>
      <c r="AJ15" s="7"/>
      <c r="AK15" s="8"/>
      <c r="AL15" s="8"/>
      <c r="AM15" s="39"/>
      <c r="AN15" s="39"/>
      <c r="AO15" s="39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7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7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7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6"/>
      <c r="GH15" s="6"/>
      <c r="GI15" s="6"/>
    </row>
    <row r="16" spans="1:192" s="23" customFormat="1" ht="15.75" x14ac:dyDescent="0.25">
      <c r="A16" s="29"/>
      <c r="B16" s="30" t="s">
        <v>28</v>
      </c>
      <c r="C16" s="31">
        <f>+C13+C14+C15</f>
        <v>234927</v>
      </c>
      <c r="D16" s="31">
        <f t="shared" ref="D16:H16" si="2">+D13+D14+D15</f>
        <v>289848</v>
      </c>
      <c r="E16" s="31">
        <f t="shared" si="2"/>
        <v>317102</v>
      </c>
      <c r="F16" s="31">
        <f t="shared" si="2"/>
        <v>365636</v>
      </c>
      <c r="G16" s="31">
        <f t="shared" si="2"/>
        <v>381920</v>
      </c>
      <c r="H16" s="31">
        <f t="shared" si="2"/>
        <v>437984</v>
      </c>
      <c r="I16" s="31">
        <f t="shared" ref="I16:K16" si="3">+I13+I14+I15</f>
        <v>491058</v>
      </c>
      <c r="J16" s="31">
        <f t="shared" si="3"/>
        <v>553163</v>
      </c>
      <c r="K16" s="31">
        <f t="shared" si="3"/>
        <v>498677</v>
      </c>
      <c r="L16" s="31">
        <f t="shared" ref="L16:M16" si="4">+L13+L14+L15</f>
        <v>504518</v>
      </c>
      <c r="M16" s="31">
        <f t="shared" si="4"/>
        <v>533620</v>
      </c>
      <c r="N16" s="31">
        <f t="shared" ref="N16:O16" si="5">+N13+N14+N15</f>
        <v>561715</v>
      </c>
      <c r="O16" s="31">
        <f t="shared" si="5"/>
        <v>610589.02284594392</v>
      </c>
      <c r="P16" s="7"/>
      <c r="Q16" s="8"/>
      <c r="R16" s="8"/>
      <c r="S16" s="7"/>
      <c r="T16" s="7"/>
      <c r="U16" s="8"/>
      <c r="V16" s="8"/>
      <c r="W16" s="7"/>
      <c r="X16" s="7"/>
      <c r="Y16" s="8"/>
      <c r="Z16" s="8"/>
      <c r="AA16" s="7"/>
      <c r="AB16" s="7"/>
      <c r="AC16" s="8"/>
      <c r="AD16" s="8"/>
      <c r="AE16" s="7"/>
      <c r="AF16" s="7"/>
      <c r="AG16" s="8"/>
      <c r="AH16" s="8"/>
      <c r="AI16" s="7"/>
      <c r="AJ16" s="7"/>
      <c r="AK16" s="8"/>
      <c r="AL16" s="8"/>
      <c r="AM16" s="39"/>
      <c r="AN16" s="39"/>
      <c r="AO16" s="39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32"/>
      <c r="BS16" s="32"/>
      <c r="BT16" s="32"/>
      <c r="BU16" s="32"/>
      <c r="BV16" s="32"/>
      <c r="BW16" s="32"/>
      <c r="BX16" s="32"/>
      <c r="BY16" s="32"/>
      <c r="BZ16" s="32"/>
      <c r="CA16" s="32"/>
      <c r="CB16" s="32"/>
      <c r="CC16" s="32"/>
      <c r="CD16" s="32"/>
      <c r="CE16" s="32"/>
      <c r="CF16" s="32"/>
      <c r="CG16" s="32"/>
      <c r="CH16" s="32"/>
      <c r="CI16" s="32"/>
      <c r="CJ16" s="32"/>
      <c r="CK16" s="32"/>
      <c r="CL16" s="32"/>
      <c r="CM16" s="32"/>
      <c r="CN16" s="32"/>
      <c r="CO16" s="32"/>
      <c r="CP16" s="32"/>
      <c r="CQ16" s="32"/>
      <c r="CR16" s="32"/>
      <c r="CS16" s="32"/>
      <c r="CT16" s="32"/>
      <c r="CU16" s="32"/>
      <c r="CV16" s="32"/>
      <c r="CW16" s="27"/>
      <c r="CX16" s="32"/>
      <c r="CY16" s="32"/>
      <c r="CZ16" s="32"/>
      <c r="DA16" s="32"/>
      <c r="DB16" s="32"/>
      <c r="DC16" s="32"/>
      <c r="DD16" s="32"/>
      <c r="DE16" s="32"/>
      <c r="DF16" s="32"/>
      <c r="DG16" s="32"/>
      <c r="DH16" s="32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27"/>
      <c r="DY16" s="27"/>
      <c r="DZ16" s="27"/>
      <c r="EA16" s="27"/>
      <c r="EB16" s="32"/>
      <c r="EC16" s="32"/>
      <c r="ED16" s="32"/>
      <c r="EE16" s="32"/>
      <c r="EF16" s="32"/>
      <c r="EG16" s="32"/>
      <c r="EH16" s="32"/>
      <c r="EI16" s="32"/>
      <c r="EJ16" s="32"/>
      <c r="EK16" s="32"/>
      <c r="EL16" s="32"/>
      <c r="EM16" s="32"/>
      <c r="EN16" s="32"/>
      <c r="EO16" s="32"/>
      <c r="EP16" s="32"/>
      <c r="EQ16" s="32"/>
      <c r="ER16" s="32"/>
      <c r="ES16" s="27"/>
      <c r="ET16" s="32"/>
      <c r="EU16" s="32"/>
      <c r="EV16" s="32"/>
      <c r="EW16" s="32"/>
      <c r="EX16" s="32"/>
      <c r="EY16" s="32"/>
      <c r="EZ16" s="32"/>
      <c r="FA16" s="32"/>
      <c r="FB16" s="32"/>
      <c r="FC16" s="32"/>
      <c r="FD16" s="32"/>
      <c r="FE16" s="32"/>
      <c r="FF16" s="32"/>
      <c r="FG16" s="32"/>
      <c r="FH16" s="32"/>
      <c r="FI16" s="32"/>
      <c r="FJ16" s="32"/>
      <c r="FK16" s="32"/>
      <c r="FL16" s="32"/>
      <c r="FM16" s="32"/>
      <c r="FN16" s="32"/>
      <c r="FO16" s="32"/>
      <c r="FP16" s="32"/>
      <c r="FQ16" s="27"/>
      <c r="FR16" s="32"/>
      <c r="FS16" s="32"/>
      <c r="FT16" s="32"/>
      <c r="FU16" s="32"/>
      <c r="FV16" s="32"/>
      <c r="FW16" s="32"/>
      <c r="FX16" s="32"/>
      <c r="FY16" s="32"/>
      <c r="FZ16" s="32"/>
      <c r="GA16" s="32"/>
      <c r="GB16" s="32"/>
      <c r="GC16" s="32"/>
      <c r="GD16" s="32"/>
      <c r="GE16" s="32"/>
      <c r="GF16" s="32"/>
      <c r="GG16" s="28"/>
      <c r="GH16" s="28"/>
      <c r="GI16" s="28"/>
    </row>
    <row r="17" spans="1:192" s="28" customFormat="1" ht="30" x14ac:dyDescent="0.25">
      <c r="A17" s="24" t="s">
        <v>34</v>
      </c>
      <c r="B17" s="25" t="s">
        <v>7</v>
      </c>
      <c r="C17" s="26">
        <f>C18+C19</f>
        <v>211298</v>
      </c>
      <c r="D17" s="26">
        <f t="shared" ref="D17:H17" si="6">D18+D19</f>
        <v>245477</v>
      </c>
      <c r="E17" s="26">
        <f t="shared" si="6"/>
        <v>308508</v>
      </c>
      <c r="F17" s="26">
        <f t="shared" si="6"/>
        <v>299127</v>
      </c>
      <c r="G17" s="26">
        <f t="shared" si="6"/>
        <v>348609</v>
      </c>
      <c r="H17" s="26">
        <f t="shared" si="6"/>
        <v>370783</v>
      </c>
      <c r="I17" s="26">
        <f t="shared" ref="I17:K17" si="7">I18+I19</f>
        <v>419904</v>
      </c>
      <c r="J17" s="26">
        <f t="shared" si="7"/>
        <v>479946</v>
      </c>
      <c r="K17" s="26">
        <f t="shared" si="7"/>
        <v>516163</v>
      </c>
      <c r="L17" s="26">
        <f t="shared" ref="L17:M17" si="8">L18+L19</f>
        <v>392992</v>
      </c>
      <c r="M17" s="26">
        <f t="shared" si="8"/>
        <v>496101</v>
      </c>
      <c r="N17" s="26">
        <f t="shared" ref="N17:O17" si="9">N18+N19</f>
        <v>600103</v>
      </c>
      <c r="O17" s="26">
        <f t="shared" si="9"/>
        <v>704421.90769184625</v>
      </c>
      <c r="P17" s="7"/>
      <c r="Q17" s="8"/>
      <c r="R17" s="8"/>
      <c r="S17" s="7"/>
      <c r="T17" s="7"/>
      <c r="U17" s="8"/>
      <c r="V17" s="8"/>
      <c r="W17" s="7"/>
      <c r="X17" s="7"/>
      <c r="Y17" s="8"/>
      <c r="Z17" s="8"/>
      <c r="AA17" s="7"/>
      <c r="AB17" s="7"/>
      <c r="AC17" s="8"/>
      <c r="AD17" s="8"/>
      <c r="AE17" s="7"/>
      <c r="AF17" s="7"/>
      <c r="AG17" s="8"/>
      <c r="AH17" s="8"/>
      <c r="AI17" s="7"/>
      <c r="AJ17" s="7"/>
      <c r="AK17" s="8"/>
      <c r="AL17" s="8"/>
      <c r="AM17" s="38"/>
      <c r="AN17" s="38"/>
      <c r="AO17" s="38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C17" s="27"/>
      <c r="GD17" s="27"/>
      <c r="GE17" s="27"/>
      <c r="GF17" s="27"/>
      <c r="GJ17" s="23"/>
    </row>
    <row r="18" spans="1:192" ht="15.75" x14ac:dyDescent="0.25">
      <c r="A18" s="16">
        <v>6.1</v>
      </c>
      <c r="B18" s="17" t="s">
        <v>8</v>
      </c>
      <c r="C18" s="4">
        <v>203030</v>
      </c>
      <c r="D18" s="4">
        <v>236093</v>
      </c>
      <c r="E18" s="4">
        <v>297870</v>
      </c>
      <c r="F18" s="4">
        <v>288824</v>
      </c>
      <c r="G18" s="4">
        <v>337678</v>
      </c>
      <c r="H18" s="4">
        <v>358824</v>
      </c>
      <c r="I18" s="1">
        <v>406113</v>
      </c>
      <c r="J18" s="1">
        <v>464607</v>
      </c>
      <c r="K18" s="1">
        <v>499303</v>
      </c>
      <c r="L18" s="1">
        <v>386009</v>
      </c>
      <c r="M18" s="1">
        <v>484776</v>
      </c>
      <c r="N18" s="1">
        <v>580557</v>
      </c>
      <c r="O18" s="1">
        <v>682865.43158247601</v>
      </c>
      <c r="P18" s="7"/>
      <c r="Q18" s="8"/>
      <c r="R18" s="8"/>
      <c r="S18" s="7"/>
      <c r="T18" s="7"/>
      <c r="U18" s="8"/>
      <c r="V18" s="8"/>
      <c r="W18" s="7"/>
      <c r="X18" s="7"/>
      <c r="Y18" s="8"/>
      <c r="Z18" s="8"/>
      <c r="AA18" s="7"/>
      <c r="AB18" s="7"/>
      <c r="AC18" s="8"/>
      <c r="AD18" s="8"/>
      <c r="AE18" s="7"/>
      <c r="AF18" s="7"/>
      <c r="AG18" s="8"/>
      <c r="AH18" s="8"/>
      <c r="AI18" s="7"/>
      <c r="AJ18" s="7"/>
      <c r="AK18" s="8"/>
      <c r="AL18" s="8"/>
      <c r="AM18" s="39"/>
      <c r="AN18" s="39"/>
      <c r="AO18" s="39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7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6"/>
      <c r="GH18" s="6"/>
      <c r="GI18" s="6"/>
    </row>
    <row r="19" spans="1:192" ht="15.75" x14ac:dyDescent="0.25">
      <c r="A19" s="16">
        <v>6.2</v>
      </c>
      <c r="B19" s="17" t="s">
        <v>9</v>
      </c>
      <c r="C19" s="4">
        <v>8268</v>
      </c>
      <c r="D19" s="4">
        <v>9384</v>
      </c>
      <c r="E19" s="4">
        <v>10638</v>
      </c>
      <c r="F19" s="4">
        <v>10303</v>
      </c>
      <c r="G19" s="4">
        <v>10931</v>
      </c>
      <c r="H19" s="4">
        <v>11959</v>
      </c>
      <c r="I19" s="1">
        <v>13791</v>
      </c>
      <c r="J19" s="1">
        <v>15339</v>
      </c>
      <c r="K19" s="1">
        <v>16860</v>
      </c>
      <c r="L19" s="1">
        <v>6983</v>
      </c>
      <c r="M19" s="1">
        <v>11325</v>
      </c>
      <c r="N19" s="1">
        <v>19546</v>
      </c>
      <c r="O19" s="1">
        <v>21556.4761093702</v>
      </c>
      <c r="P19" s="7"/>
      <c r="Q19" s="8"/>
      <c r="R19" s="8"/>
      <c r="S19" s="7"/>
      <c r="T19" s="7"/>
      <c r="U19" s="8"/>
      <c r="V19" s="8"/>
      <c r="W19" s="7"/>
      <c r="X19" s="7"/>
      <c r="Y19" s="8"/>
      <c r="Z19" s="8"/>
      <c r="AA19" s="7"/>
      <c r="AB19" s="7"/>
      <c r="AC19" s="8"/>
      <c r="AD19" s="8"/>
      <c r="AE19" s="7"/>
      <c r="AF19" s="7"/>
      <c r="AG19" s="8"/>
      <c r="AH19" s="8"/>
      <c r="AI19" s="7"/>
      <c r="AJ19" s="7"/>
      <c r="AK19" s="8"/>
      <c r="AL19" s="8"/>
      <c r="AM19" s="39"/>
      <c r="AN19" s="39"/>
      <c r="AO19" s="39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7"/>
      <c r="DY19" s="7"/>
      <c r="DZ19" s="7"/>
      <c r="EA19" s="7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6"/>
      <c r="GH19" s="6"/>
      <c r="GI19" s="6"/>
    </row>
    <row r="20" spans="1:192" s="28" customFormat="1" ht="45" x14ac:dyDescent="0.25">
      <c r="A20" s="33" t="s">
        <v>35</v>
      </c>
      <c r="B20" s="34" t="s">
        <v>10</v>
      </c>
      <c r="C20" s="26">
        <f>SUM(C21:C27)</f>
        <v>60456</v>
      </c>
      <c r="D20" s="26">
        <f t="shared" ref="D20:O20" si="10">SUM(D21:D27)</f>
        <v>81859</v>
      </c>
      <c r="E20" s="26">
        <f t="shared" si="10"/>
        <v>92847</v>
      </c>
      <c r="F20" s="26">
        <f t="shared" si="10"/>
        <v>86902</v>
      </c>
      <c r="G20" s="26">
        <f t="shared" si="10"/>
        <v>105626</v>
      </c>
      <c r="H20" s="26">
        <f t="shared" si="10"/>
        <v>110720</v>
      </c>
      <c r="I20" s="26">
        <f t="shared" si="10"/>
        <v>110987</v>
      </c>
      <c r="J20" s="26">
        <f t="shared" si="10"/>
        <v>111918</v>
      </c>
      <c r="K20" s="26">
        <f t="shared" si="10"/>
        <v>130903</v>
      </c>
      <c r="L20" s="26">
        <f t="shared" si="10"/>
        <v>83315</v>
      </c>
      <c r="M20" s="26">
        <f t="shared" si="10"/>
        <v>146708</v>
      </c>
      <c r="N20" s="26">
        <f t="shared" si="10"/>
        <v>164776</v>
      </c>
      <c r="O20" s="26">
        <f t="shared" si="10"/>
        <v>206820.88454551593</v>
      </c>
      <c r="P20" s="7"/>
      <c r="Q20" s="8"/>
      <c r="R20" s="8"/>
      <c r="S20" s="7"/>
      <c r="T20" s="7"/>
      <c r="U20" s="8"/>
      <c r="V20" s="8"/>
      <c r="W20" s="7"/>
      <c r="X20" s="7"/>
      <c r="Y20" s="8"/>
      <c r="Z20" s="8"/>
      <c r="AA20" s="7"/>
      <c r="AB20" s="7"/>
      <c r="AC20" s="8"/>
      <c r="AD20" s="8"/>
      <c r="AE20" s="7"/>
      <c r="AF20" s="7"/>
      <c r="AG20" s="8"/>
      <c r="AH20" s="8"/>
      <c r="AI20" s="7"/>
      <c r="AJ20" s="7"/>
      <c r="AK20" s="8"/>
      <c r="AL20" s="8"/>
      <c r="AM20" s="38"/>
      <c r="AN20" s="38"/>
      <c r="AO20" s="38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7"/>
      <c r="DB20" s="27"/>
      <c r="DC20" s="27"/>
      <c r="DD20" s="27"/>
      <c r="DE20" s="27"/>
      <c r="DF20" s="27"/>
      <c r="DG20" s="27"/>
      <c r="DH20" s="27"/>
      <c r="DI20" s="27"/>
      <c r="DJ20" s="27"/>
      <c r="DK20" s="27"/>
      <c r="DL20" s="27"/>
      <c r="DM20" s="27"/>
      <c r="DN20" s="27"/>
      <c r="DO20" s="27"/>
      <c r="DP20" s="27"/>
      <c r="DQ20" s="27"/>
      <c r="DR20" s="27"/>
      <c r="DS20" s="27"/>
      <c r="DT20" s="27"/>
      <c r="DU20" s="27"/>
      <c r="DV20" s="27"/>
      <c r="DW20" s="27"/>
      <c r="DX20" s="27"/>
      <c r="DY20" s="27"/>
      <c r="DZ20" s="27"/>
      <c r="EA20" s="27"/>
      <c r="EB20" s="27"/>
      <c r="EC20" s="27"/>
      <c r="ED20" s="27"/>
      <c r="EE20" s="27"/>
      <c r="EF20" s="27"/>
      <c r="EG20" s="27"/>
      <c r="EH20" s="27"/>
      <c r="EI20" s="27"/>
      <c r="EJ20" s="27"/>
      <c r="EK20" s="27"/>
      <c r="EL20" s="27"/>
      <c r="EM20" s="27"/>
      <c r="EN20" s="27"/>
      <c r="EO20" s="27"/>
      <c r="EP20" s="27"/>
      <c r="EQ20" s="27"/>
      <c r="ER20" s="27"/>
      <c r="ES20" s="27"/>
      <c r="ET20" s="27"/>
      <c r="EU20" s="27"/>
      <c r="EV20" s="27"/>
      <c r="EW20" s="27"/>
      <c r="EX20" s="27"/>
      <c r="EY20" s="27"/>
      <c r="EZ20" s="27"/>
      <c r="FA20" s="27"/>
      <c r="FB20" s="27"/>
      <c r="FC20" s="27"/>
      <c r="FD20" s="27"/>
      <c r="FE20" s="27"/>
      <c r="FF20" s="27"/>
      <c r="FG20" s="27"/>
      <c r="FH20" s="27"/>
      <c r="FI20" s="27"/>
      <c r="FJ20" s="27"/>
      <c r="FK20" s="27"/>
      <c r="FL20" s="27"/>
      <c r="FM20" s="27"/>
      <c r="FN20" s="27"/>
      <c r="FO20" s="27"/>
      <c r="FP20" s="27"/>
      <c r="FQ20" s="27"/>
      <c r="FR20" s="27"/>
      <c r="FS20" s="27"/>
      <c r="FT20" s="27"/>
      <c r="FU20" s="27"/>
      <c r="FV20" s="27"/>
      <c r="FW20" s="27"/>
      <c r="FX20" s="27"/>
      <c r="FY20" s="27"/>
      <c r="FZ20" s="27"/>
      <c r="GA20" s="27"/>
      <c r="GB20" s="27"/>
      <c r="GC20" s="27"/>
      <c r="GD20" s="27"/>
      <c r="GE20" s="27"/>
      <c r="GF20" s="27"/>
      <c r="GJ20" s="23"/>
    </row>
    <row r="21" spans="1:192" ht="15.75" x14ac:dyDescent="0.25">
      <c r="A21" s="16">
        <v>7.1</v>
      </c>
      <c r="B21" s="17" t="s">
        <v>11</v>
      </c>
      <c r="C21" s="4">
        <v>142</v>
      </c>
      <c r="D21" s="4">
        <v>179</v>
      </c>
      <c r="E21" s="4">
        <v>151</v>
      </c>
      <c r="F21" s="4">
        <v>589</v>
      </c>
      <c r="G21" s="4">
        <v>647</v>
      </c>
      <c r="H21" s="4">
        <v>174</v>
      </c>
      <c r="I21" s="1">
        <v>302</v>
      </c>
      <c r="J21" s="1">
        <v>1037</v>
      </c>
      <c r="K21" s="1">
        <v>9527</v>
      </c>
      <c r="L21" s="1">
        <v>-10274</v>
      </c>
      <c r="M21" s="1">
        <v>4322</v>
      </c>
      <c r="N21" s="1">
        <v>5464</v>
      </c>
      <c r="O21" s="1">
        <v>11125.719530968399</v>
      </c>
      <c r="P21" s="7"/>
      <c r="Q21" s="8"/>
      <c r="R21" s="8"/>
      <c r="S21" s="7"/>
      <c r="T21" s="7"/>
      <c r="U21" s="8"/>
      <c r="V21" s="8"/>
      <c r="W21" s="7"/>
      <c r="X21" s="7"/>
      <c r="Y21" s="8"/>
      <c r="Z21" s="8"/>
      <c r="AA21" s="7"/>
      <c r="AB21" s="7"/>
      <c r="AC21" s="8"/>
      <c r="AD21" s="8"/>
      <c r="AE21" s="7"/>
      <c r="AF21" s="7"/>
      <c r="AG21" s="8"/>
      <c r="AH21" s="8"/>
      <c r="AI21" s="7"/>
      <c r="AJ21" s="7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6"/>
      <c r="GH21" s="6"/>
      <c r="GI21" s="6"/>
    </row>
    <row r="22" spans="1:192" ht="15.75" x14ac:dyDescent="0.25">
      <c r="A22" s="16">
        <v>7.2</v>
      </c>
      <c r="B22" s="17" t="s">
        <v>12</v>
      </c>
      <c r="C22" s="4"/>
      <c r="D22" s="4"/>
      <c r="E22" s="4"/>
      <c r="F22" s="4"/>
      <c r="G22" s="4"/>
      <c r="H22" s="4"/>
      <c r="I22" s="1"/>
      <c r="J22" s="1"/>
      <c r="K22" s="1"/>
      <c r="L22" s="1"/>
      <c r="M22" s="1"/>
      <c r="N22" s="1"/>
      <c r="O22" s="1"/>
      <c r="P22" s="8"/>
      <c r="Q22" s="8"/>
      <c r="R22" s="8"/>
      <c r="S22" s="8"/>
      <c r="T22" s="7"/>
      <c r="U22" s="8"/>
      <c r="V22" s="8"/>
      <c r="W22" s="7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6"/>
      <c r="GH22" s="6"/>
      <c r="GI22" s="6"/>
    </row>
    <row r="23" spans="1:192" ht="15.75" x14ac:dyDescent="0.25">
      <c r="A23" s="16">
        <v>7.3</v>
      </c>
      <c r="B23" s="17" t="s">
        <v>13</v>
      </c>
      <c r="C23" s="4"/>
      <c r="D23" s="4"/>
      <c r="E23" s="4"/>
      <c r="F23" s="4"/>
      <c r="G23" s="4"/>
      <c r="H23" s="4"/>
      <c r="I23" s="1"/>
      <c r="J23" s="1"/>
      <c r="K23" s="1"/>
      <c r="L23" s="1"/>
      <c r="M23" s="1"/>
      <c r="N23" s="1"/>
      <c r="O23" s="1"/>
      <c r="P23" s="8"/>
      <c r="Q23" s="8"/>
      <c r="R23" s="8"/>
      <c r="S23" s="8"/>
      <c r="T23" s="7"/>
      <c r="U23" s="8"/>
      <c r="V23" s="8"/>
      <c r="W23" s="7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8"/>
      <c r="GG23" s="6"/>
      <c r="GH23" s="6"/>
      <c r="GI23" s="6"/>
    </row>
    <row r="24" spans="1:192" ht="15.75" x14ac:dyDescent="0.25">
      <c r="A24" s="16">
        <v>7.4</v>
      </c>
      <c r="B24" s="17" t="s">
        <v>14</v>
      </c>
      <c r="C24" s="4"/>
      <c r="D24" s="4"/>
      <c r="E24" s="4"/>
      <c r="F24" s="4"/>
      <c r="G24" s="4"/>
      <c r="H24" s="4"/>
      <c r="I24" s="1"/>
      <c r="J24" s="1"/>
      <c r="K24" s="1"/>
      <c r="L24" s="1"/>
      <c r="M24" s="1"/>
      <c r="N24" s="1"/>
      <c r="O24" s="1"/>
      <c r="P24" s="8"/>
      <c r="Q24" s="8"/>
      <c r="R24" s="8"/>
      <c r="S24" s="8"/>
      <c r="T24" s="7"/>
      <c r="U24" s="8"/>
      <c r="V24" s="8"/>
      <c r="W24" s="7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8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8"/>
      <c r="GG24" s="6"/>
      <c r="GH24" s="6"/>
      <c r="GI24" s="6"/>
    </row>
    <row r="25" spans="1:192" ht="30" x14ac:dyDescent="0.25">
      <c r="A25" s="16">
        <v>7.5</v>
      </c>
      <c r="B25" s="17" t="s">
        <v>66</v>
      </c>
      <c r="C25" s="4">
        <v>29943</v>
      </c>
      <c r="D25" s="4">
        <v>44788</v>
      </c>
      <c r="E25" s="4">
        <v>45722</v>
      </c>
      <c r="F25" s="4">
        <v>37409</v>
      </c>
      <c r="G25" s="4">
        <v>45031</v>
      </c>
      <c r="H25" s="4">
        <v>51700</v>
      </c>
      <c r="I25" s="1">
        <v>55909</v>
      </c>
      <c r="J25" s="1">
        <v>58726</v>
      </c>
      <c r="K25" s="1">
        <v>61896</v>
      </c>
      <c r="L25" s="1">
        <v>26392</v>
      </c>
      <c r="M25" s="1">
        <v>64888</v>
      </c>
      <c r="N25" s="1">
        <v>68714</v>
      </c>
      <c r="O25" s="1">
        <v>93799.610411803995</v>
      </c>
      <c r="P25" s="8"/>
      <c r="Q25" s="8"/>
      <c r="R25" s="8"/>
      <c r="S25" s="8"/>
      <c r="T25" s="7"/>
      <c r="U25" s="8"/>
      <c r="V25" s="8"/>
      <c r="W25" s="7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7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6"/>
      <c r="GH25" s="6"/>
      <c r="GI25" s="6"/>
    </row>
    <row r="26" spans="1:192" ht="15.75" x14ac:dyDescent="0.25">
      <c r="A26" s="16">
        <v>7.6</v>
      </c>
      <c r="B26" s="17" t="s">
        <v>15</v>
      </c>
      <c r="C26" s="4">
        <v>129</v>
      </c>
      <c r="D26" s="4">
        <v>162</v>
      </c>
      <c r="E26" s="4">
        <v>174</v>
      </c>
      <c r="F26" s="4">
        <v>200</v>
      </c>
      <c r="G26" s="4">
        <v>182</v>
      </c>
      <c r="H26" s="4">
        <v>257</v>
      </c>
      <c r="I26" s="1">
        <v>145</v>
      </c>
      <c r="J26" s="1">
        <v>325</v>
      </c>
      <c r="K26" s="1">
        <v>187</v>
      </c>
      <c r="L26" s="1">
        <v>189</v>
      </c>
      <c r="M26" s="1">
        <v>219</v>
      </c>
      <c r="N26" s="1">
        <v>192</v>
      </c>
      <c r="O26" s="1">
        <v>226.132523809524</v>
      </c>
      <c r="P26" s="8"/>
      <c r="Q26" s="8"/>
      <c r="R26" s="8"/>
      <c r="S26" s="8"/>
      <c r="T26" s="7"/>
      <c r="U26" s="8"/>
      <c r="V26" s="8"/>
      <c r="W26" s="7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7"/>
      <c r="DZ26" s="7"/>
      <c r="EA26" s="7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8"/>
      <c r="GG26" s="6"/>
      <c r="GH26" s="6"/>
      <c r="GI26" s="6"/>
    </row>
    <row r="27" spans="1:192" ht="30" x14ac:dyDescent="0.25">
      <c r="A27" s="16">
        <v>7.7</v>
      </c>
      <c r="B27" s="17" t="s">
        <v>16</v>
      </c>
      <c r="C27" s="4">
        <v>30242</v>
      </c>
      <c r="D27" s="4">
        <v>36730</v>
      </c>
      <c r="E27" s="4">
        <v>46800</v>
      </c>
      <c r="F27" s="4">
        <v>48704</v>
      </c>
      <c r="G27" s="4">
        <v>59766</v>
      </c>
      <c r="H27" s="4">
        <v>58589</v>
      </c>
      <c r="I27" s="1">
        <v>54631</v>
      </c>
      <c r="J27" s="1">
        <v>51830</v>
      </c>
      <c r="K27" s="1">
        <v>59293</v>
      </c>
      <c r="L27" s="1">
        <v>67008</v>
      </c>
      <c r="M27" s="1">
        <v>77279</v>
      </c>
      <c r="N27" s="1">
        <v>90406</v>
      </c>
      <c r="O27" s="1">
        <v>101669.422078934</v>
      </c>
      <c r="P27" s="8"/>
      <c r="Q27" s="8"/>
      <c r="R27" s="8"/>
      <c r="S27" s="8"/>
      <c r="T27" s="7"/>
      <c r="U27" s="8"/>
      <c r="V27" s="8"/>
      <c r="W27" s="7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7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8"/>
      <c r="GG27" s="6"/>
      <c r="GH27" s="6"/>
      <c r="GI27" s="6"/>
    </row>
    <row r="28" spans="1:192" ht="15.75" x14ac:dyDescent="0.25">
      <c r="A28" s="18" t="s">
        <v>36</v>
      </c>
      <c r="B28" s="17" t="s">
        <v>17</v>
      </c>
      <c r="C28" s="4">
        <v>56201</v>
      </c>
      <c r="D28" s="4">
        <v>66780</v>
      </c>
      <c r="E28" s="4">
        <v>70994</v>
      </c>
      <c r="F28" s="4">
        <v>84365</v>
      </c>
      <c r="G28" s="4">
        <v>123347</v>
      </c>
      <c r="H28" s="4">
        <v>99144</v>
      </c>
      <c r="I28" s="1">
        <v>132836</v>
      </c>
      <c r="J28" s="1">
        <v>115398</v>
      </c>
      <c r="K28" s="1">
        <v>140774</v>
      </c>
      <c r="L28" s="1">
        <v>140288</v>
      </c>
      <c r="M28" s="1">
        <v>152773</v>
      </c>
      <c r="N28" s="1">
        <v>177534</v>
      </c>
      <c r="O28" s="1">
        <v>196288.05020649399</v>
      </c>
      <c r="P28" s="8"/>
      <c r="Q28" s="8"/>
      <c r="R28" s="8"/>
      <c r="S28" s="8"/>
      <c r="T28" s="7"/>
      <c r="U28" s="8"/>
      <c r="V28" s="8"/>
      <c r="W28" s="7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7"/>
      <c r="DZ28" s="7"/>
      <c r="EA28" s="7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8"/>
      <c r="GE28" s="8"/>
      <c r="GF28" s="8"/>
      <c r="GG28" s="6"/>
      <c r="GH28" s="6"/>
      <c r="GI28" s="6"/>
    </row>
    <row r="29" spans="1:192" ht="45" x14ac:dyDescent="0.25">
      <c r="A29" s="18" t="s">
        <v>37</v>
      </c>
      <c r="B29" s="17" t="s">
        <v>18</v>
      </c>
      <c r="C29" s="4">
        <v>106856</v>
      </c>
      <c r="D29" s="4">
        <v>120198</v>
      </c>
      <c r="E29" s="4">
        <v>151269</v>
      </c>
      <c r="F29" s="4">
        <v>145776</v>
      </c>
      <c r="G29" s="4">
        <v>157262</v>
      </c>
      <c r="H29" s="4">
        <v>175234</v>
      </c>
      <c r="I29" s="1">
        <v>233349</v>
      </c>
      <c r="J29" s="1">
        <v>248777</v>
      </c>
      <c r="K29" s="1">
        <v>219292</v>
      </c>
      <c r="L29" s="1">
        <v>231244</v>
      </c>
      <c r="M29" s="1">
        <v>261615</v>
      </c>
      <c r="N29" s="1">
        <v>283823</v>
      </c>
      <c r="O29" s="1">
        <v>315818.55066530401</v>
      </c>
      <c r="P29" s="8"/>
      <c r="Q29" s="8"/>
      <c r="R29" s="8"/>
      <c r="S29" s="8"/>
      <c r="T29" s="7"/>
      <c r="U29" s="8"/>
      <c r="V29" s="8"/>
      <c r="W29" s="7"/>
      <c r="X29" s="9"/>
      <c r="Y29" s="9"/>
      <c r="Z29" s="9"/>
      <c r="AA29" s="9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8"/>
      <c r="GE29" s="8"/>
      <c r="GF29" s="8"/>
      <c r="GG29" s="6"/>
      <c r="GH29" s="6"/>
      <c r="GI29" s="6"/>
    </row>
    <row r="30" spans="1:192" ht="15.75" x14ac:dyDescent="0.25">
      <c r="A30" s="18" t="s">
        <v>38</v>
      </c>
      <c r="B30" s="17" t="s">
        <v>53</v>
      </c>
      <c r="C30" s="4">
        <v>190140</v>
      </c>
      <c r="D30" s="4">
        <v>215255</v>
      </c>
      <c r="E30" s="4">
        <v>238822</v>
      </c>
      <c r="F30" s="4">
        <v>241702</v>
      </c>
      <c r="G30" s="4">
        <v>283126</v>
      </c>
      <c r="H30" s="4">
        <v>319109</v>
      </c>
      <c r="I30" s="1">
        <v>399293</v>
      </c>
      <c r="J30" s="1">
        <v>510375</v>
      </c>
      <c r="K30" s="1">
        <v>575183</v>
      </c>
      <c r="L30" s="1">
        <v>442422</v>
      </c>
      <c r="M30" s="1">
        <v>572945</v>
      </c>
      <c r="N30" s="1">
        <v>620515</v>
      </c>
      <c r="O30" s="1">
        <v>844411.21382590802</v>
      </c>
      <c r="P30" s="8"/>
      <c r="Q30" s="8"/>
      <c r="R30" s="8"/>
      <c r="S30" s="8"/>
      <c r="T30" s="7"/>
      <c r="U30" s="8"/>
      <c r="V30" s="8"/>
      <c r="W30" s="7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8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7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8"/>
      <c r="GE30" s="8"/>
      <c r="GF30" s="8"/>
      <c r="GG30" s="6"/>
      <c r="GH30" s="6"/>
      <c r="GI30" s="6"/>
    </row>
    <row r="31" spans="1:192" ht="15.75" x14ac:dyDescent="0.25">
      <c r="A31" s="18" t="s">
        <v>39</v>
      </c>
      <c r="B31" s="17" t="s">
        <v>19</v>
      </c>
      <c r="C31" s="4">
        <v>244631</v>
      </c>
      <c r="D31" s="4">
        <v>248776</v>
      </c>
      <c r="E31" s="4">
        <v>312740</v>
      </c>
      <c r="F31" s="4">
        <v>239985</v>
      </c>
      <c r="G31" s="4">
        <v>323520</v>
      </c>
      <c r="H31" s="4">
        <v>354059</v>
      </c>
      <c r="I31" s="1">
        <v>423261</v>
      </c>
      <c r="J31" s="1">
        <v>403832</v>
      </c>
      <c r="K31" s="1">
        <v>446105</v>
      </c>
      <c r="L31" s="1">
        <v>516278</v>
      </c>
      <c r="M31" s="1">
        <v>468814</v>
      </c>
      <c r="N31" s="1">
        <v>541601</v>
      </c>
      <c r="O31" s="1">
        <v>611354.212726617</v>
      </c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8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8"/>
      <c r="GE31" s="8"/>
      <c r="GF31" s="8"/>
      <c r="GG31" s="6"/>
      <c r="GH31" s="6"/>
      <c r="GI31" s="6"/>
    </row>
    <row r="32" spans="1:192" s="23" customFormat="1" ht="15.75" x14ac:dyDescent="0.25">
      <c r="A32" s="29"/>
      <c r="B32" s="30" t="s">
        <v>29</v>
      </c>
      <c r="C32" s="31">
        <f>C17+C20+C28+C29+C30+C31</f>
        <v>869582</v>
      </c>
      <c r="D32" s="31">
        <f t="shared" ref="D32:F32" si="11">D17+D20+D28+D29+D30+D31</f>
        <v>978345</v>
      </c>
      <c r="E32" s="31">
        <f t="shared" si="11"/>
        <v>1175180</v>
      </c>
      <c r="F32" s="31">
        <f t="shared" si="11"/>
        <v>1097857</v>
      </c>
      <c r="G32" s="31">
        <f t="shared" ref="G32" si="12">G17+G20+G28+G29+G30+G31</f>
        <v>1341490</v>
      </c>
      <c r="H32" s="31">
        <f t="shared" ref="H32:I32" si="13">H17+H20+H28+H29+H30+H31</f>
        <v>1429049</v>
      </c>
      <c r="I32" s="31">
        <f t="shared" si="13"/>
        <v>1719630</v>
      </c>
      <c r="J32" s="31">
        <f t="shared" ref="J32:K32" si="14">J17+J20+J28+J29+J30+J31</f>
        <v>1870246</v>
      </c>
      <c r="K32" s="31">
        <f t="shared" si="14"/>
        <v>2028420</v>
      </c>
      <c r="L32" s="31">
        <f t="shared" ref="L32:M32" si="15">L17+L20+L28+L29+L30+L31</f>
        <v>1806539</v>
      </c>
      <c r="M32" s="31">
        <f t="shared" si="15"/>
        <v>2098956</v>
      </c>
      <c r="N32" s="31">
        <f t="shared" ref="N32" si="16">N17+N20+N28+N29+N30+N31</f>
        <v>2388352</v>
      </c>
      <c r="O32" s="31">
        <f t="shared" ref="O32" si="17">O17+O20+O28+O29+O30+O31</f>
        <v>2879114.8196616853</v>
      </c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  <c r="CH32" s="39"/>
      <c r="CI32" s="39"/>
      <c r="CJ32" s="39"/>
      <c r="CK32" s="39"/>
      <c r="CL32" s="39"/>
      <c r="CM32" s="39"/>
      <c r="CN32" s="39"/>
      <c r="CO32" s="39"/>
      <c r="CP32" s="39"/>
      <c r="CQ32" s="39"/>
      <c r="CR32" s="39"/>
      <c r="CS32" s="39"/>
      <c r="CT32" s="39"/>
      <c r="CU32" s="39"/>
      <c r="CV32" s="39"/>
      <c r="CW32" s="39"/>
      <c r="CX32" s="39"/>
      <c r="CY32" s="39"/>
      <c r="CZ32" s="39"/>
      <c r="DA32" s="39"/>
      <c r="DB32" s="39"/>
      <c r="DC32" s="39"/>
      <c r="DD32" s="39"/>
      <c r="DE32" s="39"/>
      <c r="DF32" s="39"/>
      <c r="DG32" s="39"/>
      <c r="DH32" s="39"/>
      <c r="DI32" s="38"/>
      <c r="DJ32" s="38"/>
      <c r="DK32" s="38"/>
      <c r="DL32" s="38"/>
      <c r="DM32" s="38"/>
      <c r="DN32" s="38"/>
      <c r="DO32" s="38"/>
      <c r="DP32" s="38"/>
      <c r="DQ32" s="38"/>
      <c r="DR32" s="38"/>
      <c r="DS32" s="38"/>
      <c r="DT32" s="38"/>
      <c r="DU32" s="38"/>
      <c r="DV32" s="38"/>
      <c r="DW32" s="38"/>
      <c r="DX32" s="38"/>
      <c r="DY32" s="27"/>
      <c r="DZ32" s="27"/>
      <c r="EA32" s="27"/>
      <c r="EB32" s="32"/>
      <c r="EC32" s="32"/>
      <c r="ED32" s="32"/>
      <c r="EE32" s="32"/>
      <c r="EF32" s="32"/>
      <c r="EG32" s="32"/>
      <c r="EH32" s="32"/>
      <c r="EI32" s="32"/>
      <c r="EJ32" s="32"/>
      <c r="EK32" s="32"/>
      <c r="EL32" s="32"/>
      <c r="EM32" s="32"/>
      <c r="EN32" s="32"/>
      <c r="EO32" s="32"/>
      <c r="EP32" s="32"/>
      <c r="EQ32" s="32"/>
      <c r="ER32" s="32"/>
      <c r="ES32" s="32"/>
      <c r="ET32" s="32"/>
      <c r="EU32" s="32"/>
      <c r="EV32" s="32"/>
      <c r="EW32" s="32"/>
      <c r="EX32" s="32"/>
      <c r="EY32" s="32"/>
      <c r="EZ32" s="32"/>
      <c r="FA32" s="32"/>
      <c r="FB32" s="32"/>
      <c r="FC32" s="32"/>
      <c r="FD32" s="32"/>
      <c r="FE32" s="32"/>
      <c r="FF32" s="32"/>
      <c r="FG32" s="32"/>
      <c r="FH32" s="32"/>
      <c r="FI32" s="32"/>
      <c r="FJ32" s="32"/>
      <c r="FK32" s="32"/>
      <c r="FL32" s="32"/>
      <c r="FM32" s="32"/>
      <c r="FN32" s="32"/>
      <c r="FO32" s="32"/>
      <c r="FP32" s="32"/>
      <c r="FQ32" s="32"/>
      <c r="FR32" s="32"/>
      <c r="FS32" s="32"/>
      <c r="FT32" s="32"/>
      <c r="FU32" s="32"/>
      <c r="FV32" s="32"/>
      <c r="FW32" s="32"/>
      <c r="FX32" s="32"/>
      <c r="FY32" s="32"/>
      <c r="FZ32" s="32"/>
      <c r="GA32" s="32"/>
      <c r="GB32" s="32"/>
      <c r="GC32" s="32"/>
      <c r="GD32" s="32"/>
      <c r="GE32" s="32"/>
      <c r="GF32" s="32"/>
      <c r="GG32" s="28"/>
      <c r="GH32" s="28"/>
      <c r="GI32" s="28"/>
    </row>
    <row r="33" spans="1:192" s="28" customFormat="1" ht="15.75" x14ac:dyDescent="0.25">
      <c r="A33" s="24" t="s">
        <v>26</v>
      </c>
      <c r="B33" s="35" t="s">
        <v>50</v>
      </c>
      <c r="C33" s="26">
        <f>C6+C11+C13+C14+C15+C17+C20+C28+C29+C30+C31</f>
        <v>1700617</v>
      </c>
      <c r="D33" s="26">
        <f>D6+D11+D13+D14+D15+D17+D20+D28+D29+D30+D31</f>
        <v>1925732</v>
      </c>
      <c r="E33" s="26">
        <f>E6+E11+E13+E14+E15+E17+E20+E28+E29+E30+E31</f>
        <v>2277555</v>
      </c>
      <c r="F33" s="26">
        <f>F6+F11+F13+F14+F15+F17+F20+F28+F29+F30+F31</f>
        <v>2597491</v>
      </c>
      <c r="G33" s="26">
        <f t="shared" ref="G33" si="18">G6+G11+G13+G14+G15+G17+G20+G28+G29+G30+G31</f>
        <v>3126187</v>
      </c>
      <c r="H33" s="26">
        <f t="shared" ref="H33:I33" si="19">H6+H11+H13+H14+H15+H17+H20+H28+H29+H30+H31</f>
        <v>3391805</v>
      </c>
      <c r="I33" s="26">
        <f t="shared" si="19"/>
        <v>3814151</v>
      </c>
      <c r="J33" s="26">
        <f t="shared" ref="J33:K33" si="20">J6+J11+J13+J14+J15+J17+J20+J28+J29+J30+J31</f>
        <v>4299036</v>
      </c>
      <c r="K33" s="26">
        <f t="shared" si="20"/>
        <v>4645338</v>
      </c>
      <c r="L33" s="26">
        <f t="shared" ref="L33" si="21">L6+L11+L13+L14+L15+L17+L20+L28+L29+L30+L31</f>
        <v>4561593</v>
      </c>
      <c r="M33" s="26">
        <f t="shared" ref="M33:N33" si="22">M6+M11+M13+M14+M15+M17+M20+M28+M29+M30+M31</f>
        <v>5374142</v>
      </c>
      <c r="N33" s="26">
        <f t="shared" si="22"/>
        <v>6111848</v>
      </c>
      <c r="O33" s="26">
        <f t="shared" ref="O33" si="23">O6+O11+O13+O14+O15+O17+O20+O28+O29+O30+O31</f>
        <v>7089676.7606756184</v>
      </c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38"/>
      <c r="AO33" s="38"/>
      <c r="AP33" s="38"/>
      <c r="AQ33" s="38"/>
      <c r="AR33" s="38"/>
      <c r="AS33" s="38"/>
      <c r="AT33" s="38"/>
      <c r="AU33" s="38"/>
      <c r="AV33" s="38"/>
      <c r="AW33" s="38"/>
      <c r="AX33" s="38"/>
      <c r="AY33" s="38"/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38"/>
      <c r="BY33" s="38"/>
      <c r="BZ33" s="38"/>
      <c r="CA33" s="38"/>
      <c r="CB33" s="38"/>
      <c r="CC33" s="38"/>
      <c r="CD33" s="38"/>
      <c r="CE33" s="38"/>
      <c r="CF33" s="38"/>
      <c r="CG33" s="38"/>
      <c r="CH33" s="38"/>
      <c r="CI33" s="38"/>
      <c r="CJ33" s="38"/>
      <c r="CK33" s="38"/>
      <c r="CL33" s="38"/>
      <c r="CM33" s="38"/>
      <c r="CN33" s="38"/>
      <c r="CO33" s="38"/>
      <c r="CP33" s="38"/>
      <c r="CQ33" s="38"/>
      <c r="CR33" s="38"/>
      <c r="CS33" s="38"/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38"/>
      <c r="DS33" s="38"/>
      <c r="DT33" s="38"/>
      <c r="DU33" s="38"/>
      <c r="DV33" s="38"/>
      <c r="DW33" s="38"/>
      <c r="DX33" s="38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J33" s="23"/>
    </row>
    <row r="34" spans="1:192" s="23" customFormat="1" ht="15.75" x14ac:dyDescent="0.25">
      <c r="A34" s="36" t="s">
        <v>42</v>
      </c>
      <c r="B34" s="37" t="s">
        <v>24</v>
      </c>
      <c r="C34" s="31">
        <f>GSVA_cur!C34</f>
        <v>103607</v>
      </c>
      <c r="D34" s="31">
        <f>GSVA_cur!D34</f>
        <v>118636</v>
      </c>
      <c r="E34" s="31">
        <f>GSVA_cur!E34</f>
        <v>149345</v>
      </c>
      <c r="F34" s="31">
        <f>GSVA_cur!F34</f>
        <v>154355</v>
      </c>
      <c r="G34" s="31">
        <f>GSVA_cur!G34</f>
        <v>206549</v>
      </c>
      <c r="H34" s="31">
        <f>GSVA_cur!H34</f>
        <v>234857</v>
      </c>
      <c r="I34" s="31">
        <f>GSVA_cur!I34</f>
        <v>187832</v>
      </c>
      <c r="J34" s="31">
        <f>GSVA_cur!J34</f>
        <v>241642</v>
      </c>
      <c r="K34" s="31">
        <f>GSVA_cur!K34</f>
        <v>276151</v>
      </c>
      <c r="L34" s="31">
        <f>GSVA_cur!L34</f>
        <v>327288</v>
      </c>
      <c r="M34" s="31">
        <f>GSVA_cur!M34</f>
        <v>356309</v>
      </c>
      <c r="N34" s="31">
        <f>GSVA_cur!N34</f>
        <v>408601</v>
      </c>
      <c r="O34" s="31">
        <f>GSVA_cur!O34</f>
        <v>460117.66390127997</v>
      </c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39"/>
      <c r="AO34" s="39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P34" s="39"/>
      <c r="BQ34" s="39"/>
      <c r="BR34" s="39"/>
      <c r="BS34" s="39"/>
      <c r="BT34" s="39"/>
      <c r="BU34" s="39"/>
      <c r="BV34" s="39"/>
      <c r="BW34" s="39"/>
      <c r="BX34" s="39"/>
      <c r="BY34" s="39"/>
      <c r="BZ34" s="39"/>
      <c r="CA34" s="39"/>
      <c r="CB34" s="39"/>
      <c r="CC34" s="39"/>
      <c r="CD34" s="39"/>
      <c r="CE34" s="39"/>
      <c r="CF34" s="39"/>
      <c r="CG34" s="39"/>
      <c r="CH34" s="39"/>
      <c r="CI34" s="39"/>
      <c r="CJ34" s="39"/>
      <c r="CK34" s="39"/>
      <c r="CL34" s="39"/>
      <c r="CM34" s="39"/>
      <c r="CN34" s="39"/>
      <c r="CO34" s="39"/>
      <c r="CP34" s="39"/>
      <c r="CQ34" s="39"/>
      <c r="CR34" s="39"/>
      <c r="CS34" s="39"/>
      <c r="CT34" s="39"/>
      <c r="CU34" s="39"/>
      <c r="CV34" s="39"/>
      <c r="CW34" s="39"/>
      <c r="CX34" s="39"/>
      <c r="CY34" s="39"/>
      <c r="CZ34" s="39"/>
      <c r="DA34" s="39"/>
      <c r="DB34" s="39"/>
      <c r="DC34" s="39"/>
      <c r="DD34" s="39"/>
      <c r="DE34" s="39"/>
      <c r="DF34" s="39"/>
      <c r="DG34" s="39"/>
      <c r="DH34" s="39"/>
      <c r="DI34" s="38"/>
      <c r="DJ34" s="38"/>
      <c r="DK34" s="38"/>
      <c r="DL34" s="38"/>
      <c r="DM34" s="38"/>
      <c r="DN34" s="38"/>
      <c r="DO34" s="38"/>
      <c r="DP34" s="38"/>
      <c r="DQ34" s="38"/>
      <c r="DR34" s="38"/>
      <c r="DS34" s="38"/>
      <c r="DT34" s="38"/>
      <c r="DU34" s="38"/>
      <c r="DV34" s="38"/>
      <c r="DW34" s="38"/>
      <c r="DX34" s="38"/>
      <c r="DY34" s="27"/>
      <c r="DZ34" s="27"/>
      <c r="EA34" s="27"/>
      <c r="EB34" s="32"/>
      <c r="EC34" s="32"/>
      <c r="ED34" s="32"/>
      <c r="EE34" s="32"/>
      <c r="EF34" s="32"/>
      <c r="EG34" s="32"/>
      <c r="EH34" s="32"/>
      <c r="EI34" s="32"/>
      <c r="EJ34" s="32"/>
      <c r="EK34" s="32"/>
      <c r="EL34" s="32"/>
      <c r="EM34" s="32"/>
      <c r="EN34" s="32"/>
      <c r="EO34" s="32"/>
      <c r="EP34" s="32"/>
      <c r="EQ34" s="32"/>
      <c r="ER34" s="32"/>
      <c r="ES34" s="32"/>
      <c r="ET34" s="32"/>
      <c r="EU34" s="32"/>
      <c r="EV34" s="32"/>
      <c r="EW34" s="32"/>
      <c r="EX34" s="32"/>
      <c r="EY34" s="32"/>
      <c r="EZ34" s="32"/>
      <c r="FA34" s="32"/>
      <c r="FB34" s="32"/>
      <c r="FC34" s="32"/>
      <c r="FD34" s="32"/>
      <c r="FE34" s="32"/>
      <c r="FF34" s="32"/>
      <c r="FG34" s="32"/>
      <c r="FH34" s="32"/>
      <c r="FI34" s="32"/>
      <c r="FJ34" s="32"/>
      <c r="FK34" s="32"/>
      <c r="FL34" s="32"/>
      <c r="FM34" s="32"/>
      <c r="FN34" s="32"/>
      <c r="FO34" s="32"/>
      <c r="FP34" s="32"/>
      <c r="FQ34" s="32"/>
      <c r="FR34" s="32"/>
      <c r="FS34" s="32"/>
      <c r="FT34" s="32"/>
      <c r="FU34" s="32"/>
      <c r="FV34" s="32"/>
      <c r="FW34" s="32"/>
      <c r="FX34" s="32"/>
      <c r="FY34" s="32"/>
      <c r="FZ34" s="32"/>
      <c r="GA34" s="32"/>
      <c r="GB34" s="32"/>
      <c r="GC34" s="32"/>
      <c r="GD34" s="32"/>
      <c r="GE34" s="32"/>
    </row>
    <row r="35" spans="1:192" s="23" customFormat="1" ht="15.75" x14ac:dyDescent="0.25">
      <c r="A35" s="36" t="s">
        <v>43</v>
      </c>
      <c r="B35" s="37" t="s">
        <v>23</v>
      </c>
      <c r="C35" s="31">
        <f>GSVA_cur!C35</f>
        <v>62319</v>
      </c>
      <c r="D35" s="31">
        <f>GSVA_cur!D35</f>
        <v>81254</v>
      </c>
      <c r="E35" s="31">
        <f>GSVA_cur!E35</f>
        <v>94002</v>
      </c>
      <c r="F35" s="31">
        <f>GSVA_cur!F35</f>
        <v>87511</v>
      </c>
      <c r="G35" s="31">
        <f>GSVA_cur!G35</f>
        <v>85101</v>
      </c>
      <c r="H35" s="31">
        <f>GSVA_cur!H35</f>
        <v>59903</v>
      </c>
      <c r="I35" s="31">
        <f>GSVA_cur!I35</f>
        <v>51520</v>
      </c>
      <c r="J35" s="31">
        <f>GSVA_cur!J35</f>
        <v>50572</v>
      </c>
      <c r="K35" s="31">
        <f>GSVA_cur!K35</f>
        <v>48672</v>
      </c>
      <c r="L35" s="31">
        <f>GSVA_cur!L35</f>
        <v>92455</v>
      </c>
      <c r="M35" s="31">
        <f>GSVA_cur!M35</f>
        <v>125824</v>
      </c>
      <c r="N35" s="31">
        <f>GSVA_cur!N35</f>
        <v>152763</v>
      </c>
      <c r="O35" s="31">
        <f>GSVA_cur!O35</f>
        <v>180130.59232300799</v>
      </c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39"/>
      <c r="AO35" s="39"/>
      <c r="AP35" s="39"/>
      <c r="AQ35" s="39"/>
      <c r="AR35" s="39"/>
      <c r="AS35" s="39"/>
      <c r="AT35" s="39"/>
      <c r="AU35" s="39"/>
      <c r="AV35" s="39"/>
      <c r="AW35" s="39"/>
      <c r="AX35" s="39"/>
      <c r="AY35" s="39"/>
      <c r="AZ35" s="39"/>
      <c r="BA35" s="39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39"/>
      <c r="BR35" s="39"/>
      <c r="BS35" s="39"/>
      <c r="BT35" s="39"/>
      <c r="BU35" s="39"/>
      <c r="BV35" s="39"/>
      <c r="BW35" s="39"/>
      <c r="BX35" s="39"/>
      <c r="BY35" s="39"/>
      <c r="BZ35" s="39"/>
      <c r="CA35" s="39"/>
      <c r="CB35" s="39"/>
      <c r="CC35" s="39"/>
      <c r="CD35" s="39"/>
      <c r="CE35" s="39"/>
      <c r="CF35" s="39"/>
      <c r="CG35" s="39"/>
      <c r="CH35" s="39"/>
      <c r="CI35" s="39"/>
      <c r="CJ35" s="39"/>
      <c r="CK35" s="39"/>
      <c r="CL35" s="39"/>
      <c r="CM35" s="39"/>
      <c r="CN35" s="39"/>
      <c r="CO35" s="39"/>
      <c r="CP35" s="39"/>
      <c r="CQ35" s="39"/>
      <c r="CR35" s="39"/>
      <c r="CS35" s="39"/>
      <c r="CT35" s="39"/>
      <c r="CU35" s="39"/>
      <c r="CV35" s="39"/>
      <c r="CW35" s="39"/>
      <c r="CX35" s="39"/>
      <c r="CY35" s="39"/>
      <c r="CZ35" s="39"/>
      <c r="DA35" s="39"/>
      <c r="DB35" s="39"/>
      <c r="DC35" s="39"/>
      <c r="DD35" s="39"/>
      <c r="DE35" s="39"/>
      <c r="DF35" s="39"/>
      <c r="DG35" s="39"/>
      <c r="DH35" s="39"/>
      <c r="DI35" s="38"/>
      <c r="DJ35" s="38"/>
      <c r="DK35" s="38"/>
      <c r="DL35" s="38"/>
      <c r="DM35" s="38"/>
      <c r="DN35" s="38"/>
      <c r="DO35" s="38"/>
      <c r="DP35" s="38"/>
      <c r="DQ35" s="38"/>
      <c r="DR35" s="38"/>
      <c r="DS35" s="38"/>
      <c r="DT35" s="38"/>
      <c r="DU35" s="38"/>
      <c r="DV35" s="38"/>
      <c r="DW35" s="38"/>
      <c r="DX35" s="38"/>
      <c r="DY35" s="27"/>
      <c r="DZ35" s="27"/>
      <c r="EA35" s="27"/>
      <c r="EB35" s="32"/>
      <c r="EC35" s="32"/>
      <c r="ED35" s="32"/>
      <c r="EE35" s="32"/>
      <c r="EF35" s="32"/>
      <c r="EG35" s="32"/>
      <c r="EH35" s="32"/>
      <c r="EI35" s="32"/>
      <c r="EJ35" s="32"/>
      <c r="EK35" s="32"/>
      <c r="EL35" s="32"/>
      <c r="EM35" s="32"/>
      <c r="EN35" s="32"/>
      <c r="EO35" s="32"/>
      <c r="EP35" s="32"/>
      <c r="EQ35" s="32"/>
      <c r="ER35" s="32"/>
      <c r="ES35" s="32"/>
      <c r="ET35" s="32"/>
      <c r="EU35" s="32"/>
      <c r="EV35" s="32"/>
      <c r="EW35" s="32"/>
      <c r="EX35" s="32"/>
      <c r="EY35" s="32"/>
      <c r="EZ35" s="32"/>
      <c r="FA35" s="32"/>
      <c r="FB35" s="32"/>
      <c r="FC35" s="32"/>
      <c r="FD35" s="32"/>
      <c r="FE35" s="32"/>
      <c r="FF35" s="32"/>
      <c r="FG35" s="32"/>
      <c r="FH35" s="32"/>
      <c r="FI35" s="32"/>
      <c r="FJ35" s="32"/>
      <c r="FK35" s="32"/>
      <c r="FL35" s="32"/>
      <c r="FM35" s="32"/>
      <c r="FN35" s="32"/>
      <c r="FO35" s="32"/>
      <c r="FP35" s="32"/>
      <c r="FQ35" s="32"/>
      <c r="FR35" s="32"/>
      <c r="FS35" s="32"/>
      <c r="FT35" s="32"/>
      <c r="FU35" s="32"/>
      <c r="FV35" s="32"/>
      <c r="FW35" s="32"/>
      <c r="FX35" s="32"/>
      <c r="FY35" s="32"/>
      <c r="FZ35" s="32"/>
      <c r="GA35" s="32"/>
      <c r="GB35" s="32"/>
      <c r="GC35" s="32"/>
      <c r="GD35" s="32"/>
      <c r="GE35" s="32"/>
    </row>
    <row r="36" spans="1:192" s="23" customFormat="1" ht="15.75" x14ac:dyDescent="0.25">
      <c r="A36" s="36" t="s">
        <v>44</v>
      </c>
      <c r="B36" s="37" t="s">
        <v>62</v>
      </c>
      <c r="C36" s="31">
        <f>C33+C34-C35</f>
        <v>1741905</v>
      </c>
      <c r="D36" s="31">
        <f t="shared" ref="D36:M36" si="24">D33+D34-D35</f>
        <v>1963114</v>
      </c>
      <c r="E36" s="31">
        <f t="shared" si="24"/>
        <v>2332898</v>
      </c>
      <c r="F36" s="31">
        <f t="shared" si="24"/>
        <v>2664335</v>
      </c>
      <c r="G36" s="31">
        <f t="shared" si="24"/>
        <v>3247635</v>
      </c>
      <c r="H36" s="31">
        <f t="shared" si="24"/>
        <v>3566759</v>
      </c>
      <c r="I36" s="31">
        <f t="shared" si="24"/>
        <v>3950463</v>
      </c>
      <c r="J36" s="31">
        <f t="shared" si="24"/>
        <v>4490106</v>
      </c>
      <c r="K36" s="31">
        <f t="shared" si="24"/>
        <v>4872817</v>
      </c>
      <c r="L36" s="31">
        <f t="shared" si="24"/>
        <v>4796426</v>
      </c>
      <c r="M36" s="31">
        <f t="shared" si="24"/>
        <v>5604627</v>
      </c>
      <c r="N36" s="31">
        <f t="shared" ref="N36" si="25">N33+N34-N35</f>
        <v>6367686</v>
      </c>
      <c r="O36" s="31">
        <f t="shared" ref="O36" si="26">O33+O34-O35</f>
        <v>7369663.8322538901</v>
      </c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39"/>
      <c r="AO36" s="39"/>
      <c r="AP36" s="39"/>
      <c r="AQ36" s="39"/>
      <c r="AR36" s="39"/>
      <c r="AS36" s="39"/>
      <c r="AT36" s="39"/>
      <c r="AU36" s="39"/>
      <c r="AV36" s="39"/>
      <c r="AW36" s="39"/>
      <c r="AX36" s="39"/>
      <c r="AY36" s="39"/>
      <c r="AZ36" s="39"/>
      <c r="BA36" s="39"/>
      <c r="BB36" s="39"/>
      <c r="BC36" s="39"/>
      <c r="BD36" s="39"/>
      <c r="BE36" s="39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  <c r="CH36" s="39"/>
      <c r="CI36" s="39"/>
      <c r="CJ36" s="39"/>
      <c r="CK36" s="39"/>
      <c r="CL36" s="39"/>
      <c r="CM36" s="39"/>
      <c r="CN36" s="39"/>
      <c r="CO36" s="39"/>
      <c r="CP36" s="39"/>
      <c r="CQ36" s="39"/>
      <c r="CR36" s="39"/>
      <c r="CS36" s="39"/>
      <c r="CT36" s="39"/>
      <c r="CU36" s="39"/>
      <c r="CV36" s="39"/>
      <c r="CW36" s="39"/>
      <c r="CX36" s="39"/>
      <c r="CY36" s="39"/>
      <c r="CZ36" s="39"/>
      <c r="DA36" s="39"/>
      <c r="DB36" s="39"/>
      <c r="DC36" s="39"/>
      <c r="DD36" s="39"/>
      <c r="DE36" s="39"/>
      <c r="DF36" s="39"/>
      <c r="DG36" s="39"/>
      <c r="DH36" s="39"/>
      <c r="DI36" s="38"/>
      <c r="DJ36" s="38"/>
      <c r="DK36" s="38"/>
      <c r="DL36" s="38"/>
      <c r="DM36" s="38"/>
      <c r="DN36" s="38"/>
      <c r="DO36" s="38"/>
      <c r="DP36" s="38"/>
      <c r="DQ36" s="38"/>
      <c r="DR36" s="38"/>
      <c r="DS36" s="38"/>
      <c r="DT36" s="38"/>
      <c r="DU36" s="38"/>
      <c r="DV36" s="38"/>
      <c r="DW36" s="38"/>
      <c r="DX36" s="38"/>
      <c r="DY36" s="27"/>
      <c r="DZ36" s="27"/>
      <c r="EA36" s="27"/>
      <c r="EB36" s="32"/>
      <c r="EC36" s="32"/>
      <c r="ED36" s="32"/>
      <c r="EE36" s="32"/>
      <c r="EF36" s="32"/>
      <c r="EG36" s="32"/>
      <c r="EH36" s="32"/>
      <c r="EI36" s="32"/>
      <c r="EJ36" s="32"/>
      <c r="EK36" s="32"/>
      <c r="EL36" s="32"/>
      <c r="EM36" s="32"/>
      <c r="EN36" s="32"/>
      <c r="EO36" s="32"/>
      <c r="EP36" s="32"/>
      <c r="EQ36" s="32"/>
      <c r="ER36" s="32"/>
      <c r="ES36" s="32"/>
      <c r="ET36" s="32"/>
      <c r="EU36" s="32"/>
      <c r="EV36" s="32"/>
      <c r="EW36" s="32"/>
      <c r="EX36" s="32"/>
      <c r="EY36" s="32"/>
      <c r="EZ36" s="32"/>
      <c r="FA36" s="32"/>
      <c r="FB36" s="32"/>
      <c r="FC36" s="32"/>
      <c r="FD36" s="32"/>
      <c r="FE36" s="32"/>
      <c r="FF36" s="32"/>
      <c r="FG36" s="32"/>
      <c r="FH36" s="32"/>
      <c r="FI36" s="32"/>
      <c r="FJ36" s="32"/>
      <c r="FK36" s="32"/>
      <c r="FL36" s="32"/>
      <c r="FM36" s="32"/>
      <c r="FN36" s="32"/>
      <c r="FO36" s="32"/>
      <c r="FP36" s="32"/>
      <c r="FQ36" s="32"/>
      <c r="FR36" s="32"/>
      <c r="FS36" s="32"/>
      <c r="FT36" s="32"/>
      <c r="FU36" s="32"/>
      <c r="FV36" s="32"/>
      <c r="FW36" s="32"/>
      <c r="FX36" s="32"/>
      <c r="FY36" s="32"/>
      <c r="FZ36" s="32"/>
      <c r="GA36" s="32"/>
      <c r="GB36" s="32"/>
      <c r="GC36" s="32"/>
      <c r="GD36" s="32"/>
      <c r="GE36" s="32"/>
    </row>
    <row r="37" spans="1:192" s="23" customFormat="1" ht="15.75" x14ac:dyDescent="0.25">
      <c r="A37" s="36" t="s">
        <v>45</v>
      </c>
      <c r="B37" s="37" t="s">
        <v>41</v>
      </c>
      <c r="C37" s="31">
        <f>GSVA_cur!C37</f>
        <v>36940</v>
      </c>
      <c r="D37" s="31">
        <f>GSVA_cur!D37</f>
        <v>37340</v>
      </c>
      <c r="E37" s="31">
        <f>GSVA_cur!E37</f>
        <v>37740</v>
      </c>
      <c r="F37" s="31">
        <f>GSVA_cur!F37</f>
        <v>38140</v>
      </c>
      <c r="G37" s="31">
        <f>GSVA_cur!G37</f>
        <v>38540</v>
      </c>
      <c r="H37" s="31">
        <f>GSVA_cur!H37</f>
        <v>38940</v>
      </c>
      <c r="I37" s="31">
        <f>GSVA_cur!I37</f>
        <v>39330</v>
      </c>
      <c r="J37" s="31">
        <f>GSVA_cur!J37</f>
        <v>39730</v>
      </c>
      <c r="K37" s="31">
        <f>GSVA_cur!K37</f>
        <v>40120</v>
      </c>
      <c r="L37" s="31">
        <f>GSVA_cur!L37</f>
        <v>40510</v>
      </c>
      <c r="M37" s="31">
        <f>GSVA_cur!M37</f>
        <v>40900</v>
      </c>
      <c r="N37" s="31">
        <f>GSVA_cur!N37</f>
        <v>41280</v>
      </c>
      <c r="O37" s="31">
        <f>GSVA_cur!O37</f>
        <v>41650</v>
      </c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8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  <c r="BM37" s="40"/>
      <c r="BN37" s="40"/>
      <c r="BO37" s="40"/>
      <c r="BP37" s="40"/>
      <c r="BQ37" s="40"/>
      <c r="BR37" s="40"/>
      <c r="BS37" s="40"/>
      <c r="BT37" s="40"/>
      <c r="BU37" s="40"/>
      <c r="BV37" s="40"/>
      <c r="BW37" s="40"/>
      <c r="BX37" s="40"/>
      <c r="BY37" s="40"/>
      <c r="BZ37" s="40"/>
      <c r="CA37" s="40"/>
      <c r="CB37" s="40"/>
      <c r="CC37" s="40"/>
      <c r="CD37" s="40"/>
      <c r="CE37" s="40"/>
      <c r="CF37" s="40"/>
      <c r="CG37" s="40"/>
      <c r="CH37" s="40"/>
      <c r="CI37" s="40"/>
      <c r="CJ37" s="40"/>
      <c r="CK37" s="40"/>
      <c r="CL37" s="40"/>
      <c r="CM37" s="40"/>
      <c r="CN37" s="40"/>
      <c r="CO37" s="40"/>
      <c r="CP37" s="40"/>
      <c r="CQ37" s="40"/>
      <c r="CR37" s="40"/>
      <c r="CS37" s="40"/>
      <c r="CT37" s="40"/>
      <c r="CU37" s="40"/>
      <c r="CV37" s="40"/>
      <c r="CW37" s="40"/>
      <c r="CX37" s="40"/>
      <c r="CY37" s="40"/>
      <c r="CZ37" s="40"/>
      <c r="DA37" s="40"/>
      <c r="DB37" s="40"/>
      <c r="DC37" s="40"/>
      <c r="DD37" s="40"/>
      <c r="DE37" s="40"/>
      <c r="DF37" s="40"/>
      <c r="DG37" s="40"/>
      <c r="DH37" s="40"/>
      <c r="DI37" s="41"/>
      <c r="DJ37" s="41"/>
      <c r="DK37" s="41"/>
      <c r="DL37" s="41"/>
      <c r="DM37" s="41"/>
      <c r="DN37" s="41"/>
      <c r="DO37" s="41"/>
      <c r="DP37" s="41"/>
      <c r="DQ37" s="41"/>
      <c r="DR37" s="41"/>
      <c r="DS37" s="41"/>
      <c r="DT37" s="41"/>
      <c r="DU37" s="41"/>
      <c r="DV37" s="41"/>
      <c r="DW37" s="41"/>
      <c r="DX37" s="41"/>
      <c r="DY37" s="28"/>
      <c r="DZ37" s="28"/>
      <c r="EA37" s="28"/>
    </row>
    <row r="38" spans="1:192" s="23" customFormat="1" ht="15.75" x14ac:dyDescent="0.25">
      <c r="A38" s="36" t="s">
        <v>46</v>
      </c>
      <c r="B38" s="37" t="s">
        <v>63</v>
      </c>
      <c r="C38" s="31">
        <f>C36/C37*1000</f>
        <v>47154.981050351918</v>
      </c>
      <c r="D38" s="31">
        <f t="shared" ref="D38:M38" si="27">D36/D37*1000</f>
        <v>52574.022495982863</v>
      </c>
      <c r="E38" s="31">
        <f t="shared" si="27"/>
        <v>61814.997350291473</v>
      </c>
      <c r="F38" s="31">
        <f t="shared" si="27"/>
        <v>69856.712113266913</v>
      </c>
      <c r="G38" s="31">
        <f t="shared" si="27"/>
        <v>84266.606123508041</v>
      </c>
      <c r="H38" s="31">
        <f t="shared" si="27"/>
        <v>91596.276322547506</v>
      </c>
      <c r="I38" s="31">
        <f t="shared" si="27"/>
        <v>100444.0122044241</v>
      </c>
      <c r="J38" s="31">
        <f t="shared" si="27"/>
        <v>113015.5046564309</v>
      </c>
      <c r="K38" s="31">
        <f t="shared" si="27"/>
        <v>121456.05682951146</v>
      </c>
      <c r="L38" s="31">
        <f t="shared" si="27"/>
        <v>118401.03678104172</v>
      </c>
      <c r="M38" s="31">
        <f t="shared" si="27"/>
        <v>137032.44498777506</v>
      </c>
      <c r="N38" s="31">
        <f t="shared" ref="N38" si="28">N36/N37*1000</f>
        <v>154255.95930232559</v>
      </c>
      <c r="O38" s="31">
        <f t="shared" ref="O38" si="29">O36/O37*1000</f>
        <v>176942.70905771645</v>
      </c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8"/>
      <c r="AN38" s="40"/>
      <c r="AO38" s="40"/>
      <c r="AP38" s="40"/>
      <c r="AQ38" s="40"/>
      <c r="AR38" s="40"/>
      <c r="AS38" s="40"/>
      <c r="AT38" s="40"/>
      <c r="AU38" s="40"/>
      <c r="AV38" s="40"/>
      <c r="AW38" s="40"/>
      <c r="AX38" s="40"/>
      <c r="AY38" s="40"/>
      <c r="AZ38" s="40"/>
      <c r="BA38" s="40"/>
      <c r="BB38" s="40"/>
      <c r="BC38" s="40"/>
      <c r="BD38" s="40"/>
      <c r="BE38" s="40"/>
      <c r="BF38" s="40"/>
      <c r="BG38" s="40"/>
      <c r="BH38" s="40"/>
      <c r="BI38" s="40"/>
      <c r="BJ38" s="40"/>
      <c r="BK38" s="40"/>
      <c r="BL38" s="40"/>
      <c r="BM38" s="40"/>
      <c r="BN38" s="40"/>
      <c r="BO38" s="40"/>
      <c r="BP38" s="40"/>
      <c r="BQ38" s="40"/>
      <c r="BR38" s="40"/>
      <c r="BS38" s="40"/>
      <c r="BT38" s="40"/>
      <c r="BU38" s="40"/>
      <c r="BV38" s="40"/>
      <c r="BW38" s="40"/>
      <c r="BX38" s="40"/>
      <c r="BY38" s="40"/>
      <c r="BZ38" s="40"/>
      <c r="CA38" s="40"/>
      <c r="CB38" s="39"/>
      <c r="CC38" s="39"/>
      <c r="CD38" s="39"/>
      <c r="CE38" s="39"/>
      <c r="CF38" s="40"/>
      <c r="CG38" s="40"/>
      <c r="CH38" s="40"/>
      <c r="CI38" s="40"/>
      <c r="CJ38" s="40"/>
      <c r="CK38" s="40"/>
      <c r="CL38" s="40"/>
      <c r="CM38" s="40"/>
      <c r="CN38" s="40"/>
      <c r="CO38" s="40"/>
      <c r="CP38" s="40"/>
      <c r="CQ38" s="40"/>
      <c r="CR38" s="40"/>
      <c r="CS38" s="40"/>
      <c r="CT38" s="40"/>
      <c r="CU38" s="40"/>
      <c r="CV38" s="40"/>
      <c r="CW38" s="40"/>
      <c r="CX38" s="40"/>
      <c r="CY38" s="40"/>
      <c r="CZ38" s="40"/>
      <c r="DA38" s="40"/>
      <c r="DB38" s="40"/>
      <c r="DC38" s="40"/>
      <c r="DD38" s="40"/>
      <c r="DE38" s="40"/>
      <c r="DF38" s="40"/>
      <c r="DG38" s="40"/>
      <c r="DH38" s="40"/>
      <c r="DI38" s="41"/>
      <c r="DJ38" s="41"/>
      <c r="DK38" s="41"/>
      <c r="DL38" s="41"/>
      <c r="DM38" s="41"/>
      <c r="DN38" s="41"/>
      <c r="DO38" s="41"/>
      <c r="DP38" s="41"/>
      <c r="DQ38" s="41"/>
      <c r="DR38" s="41"/>
      <c r="DS38" s="41"/>
      <c r="DT38" s="41"/>
      <c r="DU38" s="41"/>
      <c r="DV38" s="41"/>
      <c r="DW38" s="41"/>
      <c r="DX38" s="41"/>
      <c r="DY38" s="28"/>
      <c r="DZ38" s="28"/>
      <c r="EA38" s="28"/>
    </row>
    <row r="39" spans="1:192" x14ac:dyDescent="0.25">
      <c r="A39" s="2" t="s">
        <v>75</v>
      </c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40"/>
      <c r="AO39" s="40"/>
      <c r="AP39" s="40"/>
      <c r="AQ39" s="40"/>
      <c r="AR39" s="40"/>
      <c r="AS39" s="40"/>
      <c r="AT39" s="40"/>
      <c r="AU39" s="40"/>
      <c r="AV39" s="40"/>
      <c r="AW39" s="40"/>
      <c r="AX39" s="40"/>
      <c r="AY39" s="40"/>
      <c r="AZ39" s="40"/>
      <c r="BA39" s="40"/>
      <c r="BB39" s="40"/>
      <c r="BC39" s="40"/>
      <c r="BD39" s="40"/>
      <c r="BE39" s="40"/>
      <c r="BF39" s="40"/>
      <c r="BG39" s="40"/>
      <c r="BH39" s="40"/>
      <c r="BI39" s="40"/>
      <c r="BJ39" s="40"/>
      <c r="BK39" s="40"/>
      <c r="BL39" s="40"/>
      <c r="BM39" s="40"/>
      <c r="BN39" s="40"/>
      <c r="BO39" s="40"/>
      <c r="BP39" s="40"/>
      <c r="BQ39" s="40"/>
      <c r="BR39" s="40"/>
      <c r="BS39" s="40"/>
      <c r="BT39" s="40"/>
      <c r="BU39" s="40"/>
      <c r="BV39" s="40"/>
      <c r="BW39" s="40"/>
      <c r="BX39" s="40"/>
      <c r="BY39" s="40"/>
      <c r="BZ39" s="40"/>
      <c r="CA39" s="40"/>
      <c r="CB39" s="40"/>
      <c r="CC39" s="40"/>
      <c r="CD39" s="40"/>
      <c r="CE39" s="40"/>
      <c r="CF39" s="40"/>
      <c r="CG39" s="40"/>
      <c r="CH39" s="40"/>
      <c r="CI39" s="40"/>
      <c r="CJ39" s="40"/>
      <c r="CK39" s="40"/>
      <c r="CL39" s="40"/>
      <c r="CM39" s="40"/>
      <c r="CN39" s="40"/>
      <c r="CO39" s="40"/>
      <c r="CP39" s="40"/>
      <c r="CQ39" s="40"/>
      <c r="CR39" s="40"/>
      <c r="CS39" s="40"/>
      <c r="CT39" s="40"/>
      <c r="CU39" s="40"/>
      <c r="CV39" s="40"/>
      <c r="CW39" s="40"/>
      <c r="CX39" s="40"/>
      <c r="CY39" s="40"/>
      <c r="CZ39" s="40"/>
      <c r="DA39" s="40"/>
      <c r="DB39" s="40"/>
      <c r="DC39" s="40"/>
      <c r="DD39" s="40"/>
      <c r="DE39" s="40"/>
      <c r="DF39" s="40"/>
      <c r="DG39" s="40"/>
      <c r="DH39" s="40"/>
      <c r="DI39" s="41"/>
      <c r="DJ39" s="41"/>
      <c r="DK39" s="41"/>
      <c r="DL39" s="41"/>
      <c r="DM39" s="41"/>
      <c r="DN39" s="41"/>
      <c r="DO39" s="41"/>
      <c r="DP39" s="41"/>
      <c r="DQ39" s="41"/>
      <c r="DR39" s="41"/>
      <c r="DS39" s="41"/>
      <c r="DT39" s="41"/>
      <c r="DU39" s="41"/>
      <c r="DV39" s="41"/>
      <c r="DW39" s="41"/>
      <c r="DX39" s="41"/>
      <c r="DY39" s="6"/>
      <c r="DZ39" s="6"/>
      <c r="EA39" s="6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s="23" customFormat="1" x14ac:dyDescent="0.25">
      <c r="A40" s="2"/>
      <c r="B40" s="2"/>
      <c r="C40" s="2"/>
      <c r="D40" s="2"/>
      <c r="E40" s="2"/>
      <c r="F40" s="2"/>
      <c r="G40" s="2"/>
      <c r="H40" s="2"/>
      <c r="I40" s="6"/>
      <c r="J40" s="6"/>
      <c r="K40" s="6"/>
      <c r="L40" s="6"/>
      <c r="M40" s="6"/>
      <c r="N40" s="6"/>
      <c r="O40" s="6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40"/>
      <c r="AO40" s="40"/>
      <c r="AP40" s="40"/>
      <c r="AQ40" s="40"/>
      <c r="AR40" s="40"/>
      <c r="AS40" s="40"/>
      <c r="AT40" s="40"/>
      <c r="AU40" s="40"/>
      <c r="AV40" s="40"/>
      <c r="AW40" s="40"/>
      <c r="AX40" s="40"/>
      <c r="AY40" s="40"/>
      <c r="AZ40" s="40"/>
      <c r="BA40" s="40"/>
      <c r="BB40" s="40"/>
      <c r="BC40" s="40"/>
      <c r="BD40" s="40"/>
      <c r="BE40" s="40"/>
      <c r="BF40" s="40"/>
      <c r="BG40" s="40"/>
      <c r="BH40" s="40"/>
      <c r="BI40" s="40"/>
      <c r="BJ40" s="40"/>
      <c r="BK40" s="40"/>
      <c r="BL40" s="40"/>
      <c r="BM40" s="40"/>
      <c r="BN40" s="40"/>
      <c r="BO40" s="40"/>
      <c r="BP40" s="40"/>
      <c r="BQ40" s="40"/>
      <c r="BR40" s="40"/>
      <c r="BS40" s="40"/>
      <c r="BT40" s="40"/>
      <c r="BU40" s="40"/>
      <c r="BV40" s="40"/>
      <c r="BW40" s="40"/>
      <c r="BX40" s="40"/>
      <c r="BY40" s="40"/>
      <c r="BZ40" s="40"/>
      <c r="CA40" s="40"/>
      <c r="CB40" s="40"/>
      <c r="CC40" s="40"/>
      <c r="CD40" s="40"/>
      <c r="CE40" s="40"/>
      <c r="CF40" s="40"/>
      <c r="CG40" s="40"/>
      <c r="CH40" s="40"/>
      <c r="CI40" s="40"/>
      <c r="CJ40" s="40"/>
      <c r="CK40" s="40"/>
      <c r="CL40" s="40"/>
      <c r="CM40" s="40"/>
      <c r="CN40" s="40"/>
      <c r="CO40" s="40"/>
      <c r="CP40" s="40"/>
      <c r="CQ40" s="40"/>
      <c r="CR40" s="40"/>
      <c r="CS40" s="40"/>
      <c r="CT40" s="40"/>
      <c r="CU40" s="40"/>
      <c r="CV40" s="40"/>
      <c r="CW40" s="40"/>
      <c r="CX40" s="40"/>
      <c r="CY40" s="40"/>
      <c r="CZ40" s="40"/>
      <c r="DA40" s="40"/>
      <c r="DB40" s="40"/>
      <c r="DC40" s="40"/>
      <c r="DD40" s="40"/>
      <c r="DE40" s="40"/>
      <c r="DF40" s="40"/>
      <c r="DG40" s="40"/>
      <c r="DH40" s="40"/>
      <c r="DI40" s="41"/>
      <c r="DJ40" s="41"/>
      <c r="DK40" s="41"/>
      <c r="DL40" s="41"/>
      <c r="DM40" s="41"/>
      <c r="DN40" s="41"/>
      <c r="DO40" s="41"/>
      <c r="DP40" s="41"/>
      <c r="DQ40" s="41"/>
      <c r="DR40" s="41"/>
      <c r="DS40" s="41"/>
      <c r="DT40" s="41"/>
      <c r="DU40" s="41"/>
      <c r="DV40" s="41"/>
      <c r="DW40" s="41"/>
      <c r="DX40" s="41"/>
      <c r="DY40" s="28"/>
      <c r="DZ40" s="28"/>
      <c r="EA40" s="28"/>
    </row>
    <row r="41" spans="1:192" x14ac:dyDescent="0.25">
      <c r="C41" s="6"/>
      <c r="I41" s="2"/>
      <c r="J41" s="2"/>
      <c r="K41" s="2"/>
      <c r="L41" s="2"/>
      <c r="M41" s="2"/>
      <c r="N41" s="2"/>
      <c r="O41" s="2"/>
      <c r="X41" s="6"/>
      <c r="AA41" s="6"/>
      <c r="AN41" s="2"/>
      <c r="AQ41" s="2"/>
      <c r="AV41" s="2"/>
      <c r="AY41" s="2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G41" s="6"/>
      <c r="EH41" s="6"/>
      <c r="EI41" s="6"/>
      <c r="EJ41" s="6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</row>
    <row r="42" spans="1:192" x14ac:dyDescent="0.25">
      <c r="C42" s="6"/>
      <c r="I42" s="2"/>
      <c r="J42" s="2"/>
      <c r="K42" s="2"/>
      <c r="L42" s="2"/>
      <c r="M42" s="2"/>
      <c r="N42" s="2"/>
      <c r="O42" s="2"/>
      <c r="X42" s="6"/>
      <c r="AA42" s="6"/>
      <c r="AN42" s="2"/>
      <c r="AQ42" s="2"/>
      <c r="AV42" s="2"/>
      <c r="AY42" s="2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2" x14ac:dyDescent="0.25">
      <c r="C43" s="6"/>
      <c r="I43" s="2"/>
      <c r="J43" s="2"/>
      <c r="K43" s="2"/>
      <c r="L43" s="2"/>
      <c r="M43" s="2"/>
      <c r="N43" s="2"/>
      <c r="O43" s="2"/>
      <c r="X43" s="6"/>
      <c r="AA43" s="6"/>
      <c r="AN43" s="2"/>
      <c r="AQ43" s="2"/>
      <c r="AV43" s="2"/>
      <c r="AY43" s="2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x14ac:dyDescent="0.25">
      <c r="C44" s="6"/>
      <c r="I44" s="2"/>
      <c r="J44" s="2"/>
      <c r="K44" s="2"/>
      <c r="L44" s="2"/>
      <c r="M44" s="2"/>
      <c r="N44" s="2"/>
      <c r="O44" s="2"/>
      <c r="X44" s="6"/>
      <c r="AA44" s="6"/>
      <c r="AN44" s="2"/>
      <c r="AQ44" s="2"/>
      <c r="AV44" s="2"/>
      <c r="AY44" s="2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92" x14ac:dyDescent="0.25">
      <c r="C45" s="6"/>
      <c r="I45" s="2"/>
      <c r="J45" s="2"/>
      <c r="K45" s="2"/>
      <c r="L45" s="2"/>
      <c r="M45" s="2"/>
      <c r="N45" s="2"/>
      <c r="O45" s="2"/>
      <c r="X45" s="6"/>
      <c r="AA45" s="6"/>
      <c r="AN45" s="2"/>
      <c r="AQ45" s="2"/>
      <c r="AV45" s="2"/>
      <c r="AY45" s="2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92" x14ac:dyDescent="0.25">
      <c r="C46" s="6"/>
      <c r="I46" s="2"/>
      <c r="J46" s="2"/>
      <c r="K46" s="2"/>
      <c r="L46" s="2"/>
      <c r="M46" s="2"/>
      <c r="N46" s="2"/>
      <c r="O46" s="2"/>
      <c r="X46" s="6"/>
      <c r="AA46" s="6"/>
      <c r="AN46" s="2"/>
      <c r="AQ46" s="2"/>
      <c r="AV46" s="2"/>
      <c r="AY46" s="2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92" x14ac:dyDescent="0.25">
      <c r="C47" s="6"/>
      <c r="I47" s="2"/>
      <c r="J47" s="2"/>
      <c r="K47" s="2"/>
      <c r="L47" s="2"/>
      <c r="M47" s="2"/>
      <c r="N47" s="2"/>
      <c r="O47" s="2"/>
      <c r="X47" s="6"/>
      <c r="AA47" s="6"/>
      <c r="AN47" s="2"/>
      <c r="AQ47" s="2"/>
      <c r="AV47" s="2"/>
      <c r="AY47" s="2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2" x14ac:dyDescent="0.25">
      <c r="C48" s="6"/>
      <c r="I48" s="2"/>
      <c r="J48" s="2"/>
      <c r="K48" s="2"/>
      <c r="L48" s="2"/>
      <c r="M48" s="2"/>
      <c r="N48" s="2"/>
      <c r="O48" s="2"/>
      <c r="X48" s="6"/>
      <c r="AA48" s="6"/>
      <c r="AN48" s="2"/>
      <c r="AQ48" s="2"/>
      <c r="AV48" s="2"/>
      <c r="AY48" s="2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59" x14ac:dyDescent="0.25">
      <c r="C49" s="6"/>
      <c r="I49" s="2"/>
      <c r="J49" s="2"/>
      <c r="K49" s="2"/>
      <c r="L49" s="2"/>
      <c r="M49" s="2"/>
      <c r="N49" s="2"/>
      <c r="O49" s="2"/>
      <c r="X49" s="6"/>
      <c r="AA49" s="6"/>
      <c r="AN49" s="2"/>
      <c r="AQ49" s="2"/>
      <c r="AV49" s="2"/>
      <c r="AY49" s="2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3:159" x14ac:dyDescent="0.25">
      <c r="C50" s="6"/>
      <c r="I50" s="2"/>
      <c r="J50" s="2"/>
      <c r="K50" s="2"/>
      <c r="L50" s="2"/>
      <c r="M50" s="2"/>
      <c r="N50" s="2"/>
      <c r="O50" s="2"/>
      <c r="X50" s="6"/>
      <c r="AA50" s="6"/>
      <c r="AN50" s="2"/>
      <c r="AQ50" s="2"/>
      <c r="AV50" s="2"/>
      <c r="AY50" s="2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3:159" x14ac:dyDescent="0.25">
      <c r="C51" s="6"/>
      <c r="I51" s="2"/>
      <c r="J51" s="2"/>
      <c r="K51" s="2"/>
      <c r="L51" s="2"/>
      <c r="M51" s="2"/>
      <c r="N51" s="2"/>
      <c r="O51" s="2"/>
      <c r="X51" s="6"/>
      <c r="AA51" s="6"/>
      <c r="AN51" s="2"/>
      <c r="AQ51" s="2"/>
      <c r="AV51" s="2"/>
      <c r="AY51" s="2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3:159" x14ac:dyDescent="0.25">
      <c r="C52" s="6"/>
      <c r="I52" s="2"/>
      <c r="J52" s="2"/>
      <c r="K52" s="2"/>
      <c r="L52" s="2"/>
      <c r="M52" s="2"/>
      <c r="N52" s="2"/>
      <c r="O52" s="2"/>
      <c r="X52" s="6"/>
      <c r="AA52" s="6"/>
      <c r="AN52" s="2"/>
      <c r="AQ52" s="2"/>
      <c r="AV52" s="2"/>
      <c r="AY52" s="2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3:159" x14ac:dyDescent="0.25">
      <c r="C53" s="6"/>
      <c r="I53" s="2"/>
      <c r="J53" s="2"/>
      <c r="K53" s="2"/>
      <c r="L53" s="2"/>
      <c r="M53" s="2"/>
      <c r="N53" s="2"/>
      <c r="O53" s="2"/>
      <c r="X53" s="6"/>
      <c r="AA53" s="6"/>
      <c r="AN53" s="2"/>
      <c r="AQ53" s="2"/>
      <c r="AV53" s="2"/>
      <c r="AY53" s="2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3:159" x14ac:dyDescent="0.25">
      <c r="C54" s="6"/>
      <c r="I54" s="2"/>
      <c r="J54" s="2"/>
      <c r="K54" s="2"/>
      <c r="L54" s="2"/>
      <c r="M54" s="2"/>
      <c r="N54" s="2"/>
      <c r="O54" s="2"/>
      <c r="X54" s="6"/>
      <c r="AA54" s="6"/>
      <c r="AN54" s="2"/>
      <c r="AQ54" s="2"/>
      <c r="AV54" s="2"/>
      <c r="AY54" s="2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3:159" x14ac:dyDescent="0.25">
      <c r="C55" s="6"/>
      <c r="I55" s="2"/>
      <c r="J55" s="2"/>
      <c r="K55" s="2"/>
      <c r="L55" s="2"/>
      <c r="M55" s="2"/>
      <c r="N55" s="2"/>
      <c r="O55" s="2"/>
      <c r="X55" s="6"/>
      <c r="AA55" s="6"/>
      <c r="AN55" s="2"/>
      <c r="AQ55" s="2"/>
      <c r="AV55" s="2"/>
      <c r="AY55" s="2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3:159" x14ac:dyDescent="0.25">
      <c r="C56" s="6"/>
      <c r="I56" s="2"/>
      <c r="J56" s="2"/>
      <c r="K56" s="2"/>
      <c r="L56" s="2"/>
      <c r="M56" s="2"/>
      <c r="N56" s="2"/>
      <c r="O56" s="2"/>
      <c r="X56" s="6"/>
      <c r="AA56" s="6"/>
      <c r="AN56" s="2"/>
      <c r="AQ56" s="2"/>
      <c r="AV56" s="2"/>
      <c r="AY56" s="2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3:159" x14ac:dyDescent="0.25">
      <c r="C57" s="6"/>
      <c r="I57" s="2"/>
      <c r="J57" s="2"/>
      <c r="K57" s="2"/>
      <c r="L57" s="2"/>
      <c r="M57" s="2"/>
      <c r="N57" s="2"/>
      <c r="O57" s="2"/>
      <c r="X57" s="6"/>
      <c r="AA57" s="6"/>
      <c r="AN57" s="2"/>
      <c r="AQ57" s="2"/>
      <c r="AV57" s="2"/>
      <c r="AY57" s="2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3:159" x14ac:dyDescent="0.25">
      <c r="C58" s="6"/>
      <c r="I58" s="2"/>
      <c r="J58" s="2"/>
      <c r="K58" s="2"/>
      <c r="L58" s="2"/>
      <c r="M58" s="2"/>
      <c r="N58" s="2"/>
      <c r="O58" s="2"/>
      <c r="X58" s="6"/>
      <c r="AA58" s="6"/>
      <c r="AN58" s="2"/>
      <c r="AQ58" s="2"/>
      <c r="AV58" s="2"/>
      <c r="AY58" s="2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3:159" x14ac:dyDescent="0.25">
      <c r="C59" s="6"/>
      <c r="I59" s="2"/>
      <c r="J59" s="2"/>
      <c r="K59" s="2"/>
      <c r="L59" s="2"/>
      <c r="M59" s="2"/>
      <c r="N59" s="2"/>
      <c r="O59" s="2"/>
      <c r="X59" s="6"/>
      <c r="AA59" s="6"/>
      <c r="AN59" s="2"/>
      <c r="AQ59" s="2"/>
      <c r="AV59" s="2"/>
      <c r="AY59" s="2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3:159" x14ac:dyDescent="0.25">
      <c r="C60" s="6"/>
      <c r="I60" s="2"/>
      <c r="J60" s="2"/>
      <c r="K60" s="2"/>
      <c r="L60" s="2"/>
      <c r="M60" s="2"/>
      <c r="N60" s="2"/>
      <c r="O60" s="2"/>
      <c r="X60" s="6"/>
      <c r="AA60" s="6"/>
      <c r="AN60" s="2"/>
      <c r="AQ60" s="2"/>
      <c r="AV60" s="2"/>
      <c r="AY60" s="2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3:159" x14ac:dyDescent="0.25">
      <c r="C61" s="6"/>
      <c r="I61" s="2"/>
      <c r="J61" s="2"/>
      <c r="K61" s="2"/>
      <c r="L61" s="2"/>
      <c r="M61" s="2"/>
      <c r="N61" s="2"/>
      <c r="O61" s="2"/>
      <c r="X61" s="6"/>
      <c r="AA61" s="6"/>
      <c r="AN61" s="2"/>
      <c r="AQ61" s="2"/>
      <c r="AV61" s="2"/>
      <c r="AY61" s="2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3:159" x14ac:dyDescent="0.25">
      <c r="C62" s="6"/>
      <c r="I62" s="2"/>
      <c r="J62" s="2"/>
      <c r="K62" s="2"/>
      <c r="L62" s="2"/>
      <c r="M62" s="2"/>
      <c r="N62" s="2"/>
      <c r="O62" s="2"/>
      <c r="X62" s="6"/>
      <c r="AA62" s="6"/>
      <c r="AN62" s="2"/>
      <c r="AQ62" s="2"/>
      <c r="AV62" s="2"/>
      <c r="AY62" s="2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3:159" x14ac:dyDescent="0.25">
      <c r="C63" s="6"/>
      <c r="I63" s="2"/>
      <c r="J63" s="2"/>
      <c r="K63" s="2"/>
      <c r="L63" s="2"/>
      <c r="M63" s="2"/>
      <c r="N63" s="2"/>
      <c r="O63" s="2"/>
      <c r="X63" s="6"/>
      <c r="AA63" s="6"/>
      <c r="AN63" s="2"/>
      <c r="AQ63" s="2"/>
      <c r="AV63" s="2"/>
      <c r="AY63" s="2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3:159" x14ac:dyDescent="0.25">
      <c r="C64" s="6"/>
      <c r="I64" s="2"/>
      <c r="J64" s="2"/>
      <c r="K64" s="2"/>
      <c r="L64" s="2"/>
      <c r="M64" s="2"/>
      <c r="N64" s="2"/>
      <c r="O64" s="2"/>
      <c r="X64" s="6"/>
      <c r="AA64" s="6"/>
      <c r="AN64" s="2"/>
      <c r="AQ64" s="2"/>
      <c r="AV64" s="2"/>
      <c r="AY64" s="2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3:159" x14ac:dyDescent="0.25">
      <c r="C65" s="6"/>
      <c r="I65" s="2"/>
      <c r="J65" s="2"/>
      <c r="K65" s="2"/>
      <c r="L65" s="2"/>
      <c r="M65" s="2"/>
      <c r="N65" s="2"/>
      <c r="O65" s="2"/>
      <c r="X65" s="6"/>
      <c r="AA65" s="6"/>
      <c r="AN65" s="2"/>
      <c r="AQ65" s="2"/>
      <c r="AV65" s="2"/>
      <c r="AY65" s="2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3:159" x14ac:dyDescent="0.25">
      <c r="C66" s="6"/>
      <c r="I66" s="2"/>
      <c r="J66" s="2"/>
      <c r="K66" s="2"/>
      <c r="L66" s="2"/>
      <c r="M66" s="2"/>
      <c r="N66" s="2"/>
      <c r="O66" s="2"/>
      <c r="X66" s="6"/>
      <c r="AA66" s="6"/>
      <c r="AN66" s="2"/>
      <c r="AQ66" s="2"/>
      <c r="AV66" s="2"/>
      <c r="AY66" s="2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3:159" x14ac:dyDescent="0.25">
      <c r="C67" s="6"/>
      <c r="I67" s="2"/>
      <c r="J67" s="2"/>
      <c r="K67" s="2"/>
      <c r="L67" s="2"/>
      <c r="M67" s="2"/>
      <c r="N67" s="2"/>
      <c r="O67" s="2"/>
      <c r="X67" s="6"/>
      <c r="AA67" s="6"/>
      <c r="AN67" s="2"/>
      <c r="AQ67" s="2"/>
      <c r="AV67" s="2"/>
      <c r="AY67" s="2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3:159" x14ac:dyDescent="0.25">
      <c r="C68" s="6"/>
      <c r="I68" s="2"/>
      <c r="J68" s="2"/>
      <c r="K68" s="2"/>
      <c r="L68" s="2"/>
      <c r="M68" s="2"/>
      <c r="N68" s="2"/>
      <c r="O68" s="2"/>
      <c r="X68" s="6"/>
      <c r="AA68" s="6"/>
      <c r="AN68" s="2"/>
      <c r="AQ68" s="2"/>
      <c r="AV68" s="2"/>
      <c r="AY68" s="2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3:159" x14ac:dyDescent="0.25">
      <c r="C69" s="6"/>
      <c r="I69" s="2"/>
      <c r="J69" s="2"/>
      <c r="K69" s="2"/>
      <c r="L69" s="2"/>
      <c r="M69" s="2"/>
      <c r="N69" s="2"/>
      <c r="O69" s="2"/>
      <c r="X69" s="6"/>
      <c r="AA69" s="6"/>
      <c r="AN69" s="2"/>
      <c r="AQ69" s="2"/>
      <c r="AV69" s="2"/>
      <c r="AY69" s="2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3:159" x14ac:dyDescent="0.25">
      <c r="C70" s="6"/>
      <c r="I70" s="2"/>
      <c r="J70" s="2"/>
      <c r="K70" s="2"/>
      <c r="L70" s="2"/>
      <c r="M70" s="2"/>
      <c r="N70" s="2"/>
      <c r="O70" s="2"/>
      <c r="X70" s="6"/>
      <c r="AA70" s="6"/>
      <c r="AN70" s="2"/>
      <c r="AQ70" s="2"/>
      <c r="AV70" s="2"/>
      <c r="AY70" s="2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3:159" x14ac:dyDescent="0.25">
      <c r="C71" s="6"/>
      <c r="I71" s="2"/>
      <c r="J71" s="2"/>
      <c r="K71" s="2"/>
      <c r="L71" s="2"/>
      <c r="M71" s="2"/>
      <c r="N71" s="2"/>
      <c r="O71" s="2"/>
      <c r="X71" s="6"/>
      <c r="AA71" s="6"/>
      <c r="AN71" s="2"/>
      <c r="AQ71" s="2"/>
      <c r="AV71" s="2"/>
      <c r="AY71" s="2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3:159" x14ac:dyDescent="0.25">
      <c r="C72" s="6"/>
      <c r="I72" s="2"/>
      <c r="J72" s="2"/>
      <c r="K72" s="2"/>
      <c r="L72" s="2"/>
      <c r="M72" s="2"/>
      <c r="N72" s="2"/>
      <c r="O72" s="2"/>
      <c r="X72" s="6"/>
      <c r="AA72" s="6"/>
      <c r="AN72" s="2"/>
      <c r="AQ72" s="2"/>
      <c r="AV72" s="2"/>
      <c r="AY72" s="2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3:159" x14ac:dyDescent="0.25">
      <c r="C73" s="6"/>
      <c r="I73" s="2"/>
      <c r="J73" s="2"/>
      <c r="K73" s="2"/>
      <c r="L73" s="2"/>
      <c r="M73" s="2"/>
      <c r="N73" s="2"/>
      <c r="O73" s="2"/>
      <c r="X73" s="6"/>
      <c r="AA73" s="6"/>
      <c r="AN73" s="2"/>
      <c r="AQ73" s="2"/>
      <c r="AV73" s="2"/>
      <c r="AY73" s="2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3:159" x14ac:dyDescent="0.25">
      <c r="C74" s="6"/>
      <c r="I74" s="2"/>
      <c r="J74" s="2"/>
      <c r="K74" s="2"/>
      <c r="L74" s="2"/>
      <c r="M74" s="2"/>
      <c r="N74" s="2"/>
      <c r="O74" s="2"/>
      <c r="X74" s="6"/>
      <c r="AA74" s="6"/>
      <c r="AN74" s="2"/>
      <c r="AQ74" s="2"/>
      <c r="AV74" s="2"/>
      <c r="AY74" s="2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3:159" x14ac:dyDescent="0.25">
      <c r="C75" s="6"/>
      <c r="I75" s="2"/>
      <c r="J75" s="2"/>
      <c r="K75" s="2"/>
      <c r="L75" s="2"/>
      <c r="M75" s="2"/>
      <c r="N75" s="2"/>
      <c r="O75" s="2"/>
      <c r="X75" s="6"/>
      <c r="AA75" s="6"/>
      <c r="AN75" s="2"/>
      <c r="AQ75" s="2"/>
      <c r="AV75" s="2"/>
      <c r="AY75" s="2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3:159" x14ac:dyDescent="0.25">
      <c r="C76" s="6"/>
      <c r="I76" s="2"/>
      <c r="J76" s="2"/>
      <c r="K76" s="2"/>
      <c r="L76" s="2"/>
      <c r="M76" s="2"/>
      <c r="N76" s="2"/>
      <c r="O76" s="2"/>
      <c r="X76" s="6"/>
      <c r="AA76" s="6"/>
      <c r="AN76" s="2"/>
      <c r="AQ76" s="2"/>
      <c r="AV76" s="2"/>
      <c r="AY76" s="2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3:159" x14ac:dyDescent="0.25">
      <c r="C77" s="6"/>
      <c r="I77" s="2"/>
      <c r="J77" s="2"/>
      <c r="K77" s="2"/>
      <c r="L77" s="2"/>
      <c r="M77" s="2"/>
      <c r="N77" s="2"/>
      <c r="O77" s="2"/>
      <c r="X77" s="6"/>
      <c r="AA77" s="6"/>
      <c r="AN77" s="2"/>
      <c r="AQ77" s="2"/>
      <c r="AV77" s="2"/>
      <c r="AY77" s="2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3:159" x14ac:dyDescent="0.25">
      <c r="C78" s="6"/>
      <c r="I78" s="2"/>
      <c r="J78" s="2"/>
      <c r="K78" s="2"/>
      <c r="L78" s="2"/>
      <c r="M78" s="2"/>
      <c r="N78" s="2"/>
      <c r="O78" s="2"/>
      <c r="X78" s="6"/>
      <c r="AA78" s="6"/>
      <c r="AN78" s="2"/>
      <c r="AQ78" s="2"/>
      <c r="AV78" s="2"/>
      <c r="AY78" s="2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3:159" x14ac:dyDescent="0.25">
      <c r="C79" s="6"/>
      <c r="I79" s="2"/>
      <c r="J79" s="2"/>
      <c r="K79" s="2"/>
      <c r="L79" s="2"/>
      <c r="M79" s="2"/>
      <c r="N79" s="2"/>
      <c r="O79" s="2"/>
      <c r="X79" s="6"/>
      <c r="AA79" s="6"/>
      <c r="AN79" s="2"/>
      <c r="AQ79" s="2"/>
      <c r="AV79" s="2"/>
      <c r="AY79" s="2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3:159" x14ac:dyDescent="0.25">
      <c r="C80" s="6"/>
      <c r="I80" s="2"/>
      <c r="J80" s="2"/>
      <c r="K80" s="2"/>
      <c r="L80" s="2"/>
      <c r="M80" s="2"/>
      <c r="N80" s="2"/>
      <c r="O80" s="2"/>
      <c r="X80" s="6"/>
      <c r="AA80" s="6"/>
      <c r="AN80" s="2"/>
      <c r="AQ80" s="2"/>
      <c r="AV80" s="2"/>
      <c r="AY80" s="2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3:159" x14ac:dyDescent="0.25">
      <c r="C81" s="6"/>
      <c r="I81" s="2"/>
      <c r="J81" s="2"/>
      <c r="K81" s="2"/>
      <c r="L81" s="2"/>
      <c r="M81" s="2"/>
      <c r="N81" s="2"/>
      <c r="O81" s="2"/>
      <c r="X81" s="6"/>
      <c r="AA81" s="6"/>
      <c r="AN81" s="2"/>
      <c r="AQ81" s="2"/>
      <c r="AV81" s="2"/>
      <c r="AY81" s="2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3:159" x14ac:dyDescent="0.25">
      <c r="C82" s="6"/>
      <c r="I82" s="2"/>
      <c r="J82" s="2"/>
      <c r="K82" s="2"/>
      <c r="L82" s="2"/>
      <c r="M82" s="2"/>
      <c r="N82" s="2"/>
      <c r="O82" s="2"/>
      <c r="X82" s="6"/>
      <c r="AA82" s="6"/>
      <c r="AN82" s="2"/>
      <c r="AQ82" s="2"/>
      <c r="AV82" s="2"/>
      <c r="AY82" s="2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3:159" x14ac:dyDescent="0.25">
      <c r="C83" s="6"/>
      <c r="I83" s="2"/>
      <c r="J83" s="2"/>
      <c r="K83" s="2"/>
      <c r="L83" s="2"/>
      <c r="M83" s="2"/>
      <c r="N83" s="2"/>
      <c r="O83" s="2"/>
      <c r="X83" s="6"/>
      <c r="AA83" s="6"/>
      <c r="AN83" s="2"/>
      <c r="AQ83" s="2"/>
      <c r="AV83" s="2"/>
      <c r="AY83" s="2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3:159" x14ac:dyDescent="0.25">
      <c r="C84" s="6"/>
      <c r="I84" s="2"/>
      <c r="J84" s="2"/>
      <c r="K84" s="2"/>
      <c r="L84" s="2"/>
      <c r="M84" s="2"/>
      <c r="N84" s="2"/>
      <c r="O84" s="2"/>
      <c r="X84" s="6"/>
      <c r="AA84" s="6"/>
      <c r="AN84" s="2"/>
      <c r="AQ84" s="2"/>
      <c r="AV84" s="2"/>
      <c r="AY84" s="2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3:159" x14ac:dyDescent="0.25">
      <c r="C85" s="6"/>
      <c r="I85" s="2"/>
      <c r="J85" s="2"/>
      <c r="K85" s="2"/>
      <c r="L85" s="2"/>
      <c r="M85" s="2"/>
      <c r="N85" s="2"/>
      <c r="O85" s="2"/>
      <c r="X85" s="6"/>
      <c r="AA85" s="6"/>
      <c r="AN85" s="2"/>
      <c r="AQ85" s="2"/>
      <c r="AV85" s="2"/>
      <c r="AY85" s="2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3:159" x14ac:dyDescent="0.25">
      <c r="C86" s="6"/>
      <c r="I86" s="2"/>
      <c r="J86" s="2"/>
      <c r="K86" s="2"/>
      <c r="L86" s="2"/>
      <c r="M86" s="2"/>
      <c r="N86" s="2"/>
      <c r="O86" s="2"/>
      <c r="X86" s="6"/>
      <c r="AA86" s="6"/>
      <c r="AN86" s="2"/>
      <c r="AQ86" s="2"/>
      <c r="AV86" s="2"/>
      <c r="AY86" s="2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3:159" x14ac:dyDescent="0.25">
      <c r="C87" s="6"/>
      <c r="I87" s="2"/>
      <c r="J87" s="2"/>
      <c r="K87" s="2"/>
      <c r="L87" s="2"/>
      <c r="M87" s="2"/>
      <c r="N87" s="2"/>
      <c r="O87" s="2"/>
      <c r="X87" s="6"/>
      <c r="AA87" s="6"/>
      <c r="AN87" s="2"/>
      <c r="AQ87" s="2"/>
      <c r="AV87" s="2"/>
      <c r="AY87" s="2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3:159" x14ac:dyDescent="0.25">
      <c r="C88" s="6"/>
      <c r="I88" s="2"/>
      <c r="J88" s="2"/>
      <c r="K88" s="2"/>
      <c r="L88" s="2"/>
      <c r="M88" s="2"/>
      <c r="N88" s="2"/>
      <c r="O88" s="2"/>
      <c r="X88" s="6"/>
      <c r="AA88" s="6"/>
      <c r="AN88" s="2"/>
      <c r="AQ88" s="2"/>
      <c r="AV88" s="2"/>
      <c r="AY88" s="2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3:159" x14ac:dyDescent="0.25">
      <c r="C89" s="6"/>
      <c r="I89" s="2"/>
      <c r="J89" s="2"/>
      <c r="K89" s="2"/>
      <c r="L89" s="2"/>
      <c r="M89" s="2"/>
      <c r="N89" s="2"/>
      <c r="O89" s="2"/>
      <c r="X89" s="6"/>
      <c r="AA89" s="6"/>
      <c r="AN89" s="2"/>
      <c r="AQ89" s="2"/>
      <c r="AV89" s="2"/>
      <c r="AY89" s="2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3:159" x14ac:dyDescent="0.25">
      <c r="C90" s="6"/>
      <c r="I90" s="2"/>
      <c r="J90" s="2"/>
      <c r="K90" s="2"/>
      <c r="L90" s="2"/>
      <c r="M90" s="2"/>
      <c r="N90" s="2"/>
      <c r="O90" s="2"/>
      <c r="X90" s="6"/>
      <c r="AA90" s="6"/>
      <c r="AN90" s="2"/>
      <c r="AQ90" s="2"/>
      <c r="AV90" s="2"/>
      <c r="AY90" s="2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3:159" x14ac:dyDescent="0.25">
      <c r="C91" s="6"/>
      <c r="I91" s="2"/>
      <c r="J91" s="2"/>
      <c r="K91" s="2"/>
      <c r="L91" s="2"/>
      <c r="M91" s="2"/>
      <c r="N91" s="2"/>
      <c r="O91" s="2"/>
      <c r="X91" s="6"/>
      <c r="AA91" s="6"/>
      <c r="AN91" s="2"/>
      <c r="AQ91" s="2"/>
      <c r="AV91" s="2"/>
      <c r="AY91" s="2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3:159" x14ac:dyDescent="0.25">
      <c r="C92" s="6"/>
      <c r="I92" s="2"/>
      <c r="J92" s="2"/>
      <c r="K92" s="2"/>
      <c r="L92" s="2"/>
      <c r="M92" s="2"/>
      <c r="N92" s="2"/>
      <c r="O92" s="2"/>
      <c r="X92" s="6"/>
      <c r="AA92" s="6"/>
      <c r="AN92" s="2"/>
      <c r="AQ92" s="2"/>
      <c r="AV92" s="2"/>
      <c r="AY92" s="2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3:159" x14ac:dyDescent="0.25">
      <c r="C93" s="6"/>
      <c r="I93" s="2"/>
      <c r="J93" s="2"/>
      <c r="K93" s="2"/>
      <c r="L93" s="2"/>
      <c r="M93" s="2"/>
      <c r="N93" s="2"/>
      <c r="O93" s="2"/>
      <c r="X93" s="6"/>
      <c r="AA93" s="6"/>
      <c r="AN93" s="2"/>
      <c r="AQ93" s="2"/>
      <c r="AV93" s="2"/>
      <c r="AY93" s="2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3:159" x14ac:dyDescent="0.25">
      <c r="C94" s="6"/>
      <c r="I94" s="2"/>
      <c r="J94" s="2"/>
      <c r="K94" s="2"/>
      <c r="L94" s="2"/>
      <c r="M94" s="2"/>
      <c r="N94" s="2"/>
      <c r="O94" s="2"/>
      <c r="X94" s="6"/>
      <c r="AA94" s="6"/>
      <c r="AN94" s="2"/>
      <c r="AQ94" s="2"/>
      <c r="AV94" s="2"/>
      <c r="AY94" s="2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3:159" x14ac:dyDescent="0.25">
      <c r="C95" s="6"/>
      <c r="I95" s="2"/>
      <c r="J95" s="2"/>
      <c r="K95" s="2"/>
      <c r="L95" s="2"/>
      <c r="M95" s="2"/>
      <c r="N95" s="2"/>
      <c r="O95" s="2"/>
      <c r="X95" s="6"/>
      <c r="AA95" s="6"/>
      <c r="AN95" s="2"/>
      <c r="AQ95" s="2"/>
      <c r="AV95" s="2"/>
      <c r="AY95" s="2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3:159" x14ac:dyDescent="0.25">
      <c r="C96" s="6"/>
      <c r="I96" s="2"/>
      <c r="J96" s="2"/>
      <c r="K96" s="2"/>
      <c r="L96" s="2"/>
      <c r="M96" s="2"/>
      <c r="N96" s="2"/>
      <c r="O96" s="2"/>
      <c r="X96" s="6"/>
      <c r="AA96" s="6"/>
      <c r="AN96" s="2"/>
      <c r="AQ96" s="2"/>
      <c r="AV96" s="2"/>
      <c r="AY96" s="2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C97" s="6"/>
      <c r="I97" s="2"/>
      <c r="J97" s="2"/>
      <c r="K97" s="2"/>
      <c r="L97" s="2"/>
      <c r="M97" s="2"/>
      <c r="N97" s="2"/>
      <c r="O97" s="2"/>
      <c r="X97" s="6"/>
      <c r="AA97" s="6"/>
      <c r="AN97" s="2"/>
      <c r="AQ97" s="2"/>
      <c r="AV97" s="2"/>
      <c r="AY97" s="2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C98" s="6"/>
      <c r="I98" s="2"/>
      <c r="J98" s="2"/>
      <c r="K98" s="2"/>
      <c r="L98" s="2"/>
      <c r="M98" s="2"/>
      <c r="N98" s="2"/>
      <c r="O98" s="2"/>
      <c r="X98" s="6"/>
      <c r="AA98" s="6"/>
      <c r="AN98" s="2"/>
      <c r="AQ98" s="2"/>
      <c r="AV98" s="2"/>
      <c r="AY98" s="2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6"/>
      <c r="I99" s="2"/>
      <c r="J99" s="2"/>
      <c r="K99" s="2"/>
      <c r="L99" s="2"/>
      <c r="M99" s="2"/>
      <c r="N99" s="2"/>
      <c r="O99" s="2"/>
      <c r="X99" s="6"/>
      <c r="AA99" s="6"/>
      <c r="AN99" s="2"/>
      <c r="AQ99" s="2"/>
      <c r="AV99" s="2"/>
      <c r="AY99" s="2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6"/>
      <c r="I100" s="2"/>
      <c r="J100" s="2"/>
      <c r="K100" s="2"/>
      <c r="L100" s="2"/>
      <c r="M100" s="2"/>
      <c r="N100" s="2"/>
      <c r="O100" s="2"/>
      <c r="X100" s="6"/>
      <c r="AA100" s="6"/>
      <c r="AN100" s="2"/>
      <c r="AQ100" s="2"/>
      <c r="AV100" s="2"/>
      <c r="AY100" s="2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6"/>
      <c r="I101" s="2"/>
      <c r="J101" s="2"/>
      <c r="K101" s="2"/>
      <c r="L101" s="2"/>
      <c r="M101" s="2"/>
      <c r="N101" s="2"/>
      <c r="O101" s="2"/>
      <c r="X101" s="6"/>
      <c r="AA101" s="6"/>
      <c r="AN101" s="2"/>
      <c r="AQ101" s="2"/>
      <c r="AV101" s="2"/>
      <c r="AY101" s="2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6"/>
      <c r="I102" s="2"/>
      <c r="J102" s="2"/>
      <c r="K102" s="2"/>
      <c r="L102" s="2"/>
      <c r="M102" s="2"/>
      <c r="N102" s="2"/>
      <c r="O102" s="2"/>
      <c r="X102" s="6"/>
      <c r="AA102" s="6"/>
      <c r="AN102" s="2"/>
      <c r="AQ102" s="2"/>
      <c r="AV102" s="2"/>
      <c r="AY102" s="2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6"/>
      <c r="I103" s="2"/>
      <c r="J103" s="2"/>
      <c r="K103" s="2"/>
      <c r="L103" s="2"/>
      <c r="M103" s="2"/>
      <c r="N103" s="2"/>
      <c r="O103" s="2"/>
      <c r="X103" s="6"/>
      <c r="AA103" s="6"/>
      <c r="AN103" s="2"/>
      <c r="AQ103" s="2"/>
      <c r="AV103" s="2"/>
      <c r="AY103" s="2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6"/>
      <c r="I104" s="2"/>
      <c r="J104" s="2"/>
      <c r="K104" s="2"/>
      <c r="L104" s="2"/>
      <c r="M104" s="2"/>
      <c r="N104" s="2"/>
      <c r="O104" s="2"/>
      <c r="X104" s="6"/>
      <c r="AA104" s="6"/>
      <c r="AN104" s="2"/>
      <c r="AQ104" s="2"/>
      <c r="AV104" s="2"/>
      <c r="AY104" s="2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6"/>
      <c r="I105" s="2"/>
      <c r="J105" s="2"/>
      <c r="K105" s="2"/>
      <c r="L105" s="2"/>
      <c r="M105" s="2"/>
      <c r="N105" s="2"/>
      <c r="O105" s="2"/>
      <c r="X105" s="6"/>
      <c r="AA105" s="6"/>
      <c r="AN105" s="2"/>
      <c r="AQ105" s="2"/>
      <c r="AV105" s="2"/>
      <c r="AY105" s="2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6"/>
      <c r="I106" s="2"/>
      <c r="J106" s="2"/>
      <c r="K106" s="2"/>
      <c r="L106" s="2"/>
      <c r="M106" s="2"/>
      <c r="N106" s="2"/>
      <c r="O106" s="2"/>
      <c r="X106" s="6"/>
      <c r="AA106" s="6"/>
      <c r="AN106" s="2"/>
      <c r="AQ106" s="2"/>
      <c r="AV106" s="2"/>
      <c r="AY106" s="2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6"/>
      <c r="I107" s="2"/>
      <c r="J107" s="2"/>
      <c r="K107" s="2"/>
      <c r="L107" s="2"/>
      <c r="M107" s="2"/>
      <c r="N107" s="2"/>
      <c r="O107" s="2"/>
      <c r="X107" s="6"/>
      <c r="AA107" s="6"/>
      <c r="AN107" s="2"/>
      <c r="AQ107" s="2"/>
      <c r="AV107" s="2"/>
      <c r="AY107" s="2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6"/>
      <c r="I108" s="2"/>
      <c r="J108" s="2"/>
      <c r="K108" s="2"/>
      <c r="L108" s="2"/>
      <c r="M108" s="2"/>
      <c r="N108" s="2"/>
      <c r="O108" s="2"/>
      <c r="X108" s="6"/>
      <c r="AA108" s="6"/>
      <c r="AN108" s="2"/>
      <c r="AQ108" s="2"/>
      <c r="AV108" s="2"/>
      <c r="AY108" s="2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6"/>
      <c r="I109" s="2"/>
      <c r="J109" s="2"/>
      <c r="K109" s="2"/>
      <c r="L109" s="2"/>
      <c r="M109" s="2"/>
      <c r="N109" s="2"/>
      <c r="O109" s="2"/>
      <c r="X109" s="6"/>
      <c r="AA109" s="6"/>
      <c r="AN109" s="2"/>
      <c r="AQ109" s="2"/>
      <c r="AV109" s="2"/>
      <c r="AY109" s="2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09"/>
  <sheetViews>
    <sheetView tabSelected="1" zoomScale="113" zoomScaleNormal="113" zoomScaleSheetLayoutView="100" workbookViewId="0">
      <pane xSplit="2" ySplit="5" topLeftCell="C27" activePane="bottomRight" state="frozen"/>
      <selection activeCell="R32" sqref="R32"/>
      <selection pane="topRight" activeCell="R32" sqref="R32"/>
      <selection pane="bottomLeft" activeCell="R32" sqref="R32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6.85546875" style="2" customWidth="1"/>
    <col min="3" max="8" width="10.85546875" style="2" customWidth="1"/>
    <col min="9" max="16" width="11.85546875" style="6" customWidth="1"/>
    <col min="17" max="18" width="12.140625" style="2" customWidth="1"/>
    <col min="19" max="19" width="12.140625" style="6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6" customWidth="1"/>
    <col min="25" max="30" width="9.140625" style="2" customWidth="1"/>
    <col min="31" max="31" width="10.28515625" style="6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6" customWidth="1"/>
    <col min="37" max="37" width="10.42578125" style="2" customWidth="1"/>
    <col min="38" max="38" width="10" style="2" customWidth="1"/>
    <col min="39" max="39" width="11.5703125" style="6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6" customWidth="1"/>
    <col min="45" max="45" width="9.140625" style="2" customWidth="1"/>
    <col min="46" max="46" width="10.85546875" style="2" customWidth="1"/>
    <col min="47" max="47" width="10.85546875" style="6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6" customWidth="1"/>
    <col min="138" max="142" width="9.140625" style="6" hidden="1" customWidth="1"/>
    <col min="143" max="143" width="9.140625" style="6" customWidth="1"/>
    <col min="144" max="148" width="9.140625" style="6" hidden="1" customWidth="1"/>
    <col min="149" max="149" width="9.140625" style="6" customWidth="1"/>
    <col min="150" max="154" width="9.140625" style="6" hidden="1" customWidth="1"/>
    <col min="155" max="155" width="9.140625" style="6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188" ht="26.25" x14ac:dyDescent="0.4">
      <c r="A1" s="2" t="s">
        <v>52</v>
      </c>
      <c r="B1" s="21" t="s">
        <v>65</v>
      </c>
      <c r="AT1" s="7"/>
    </row>
    <row r="2" spans="1:188" ht="15.75" x14ac:dyDescent="0.25">
      <c r="A2" s="11" t="s">
        <v>51</v>
      </c>
      <c r="I2" s="6" t="str">
        <f>[1]GSVA_cur!$I$3</f>
        <v>As on 17.03.2025</v>
      </c>
    </row>
    <row r="3" spans="1:188" ht="15.75" x14ac:dyDescent="0.25">
      <c r="A3" s="11"/>
    </row>
    <row r="4" spans="1:188" ht="15.75" x14ac:dyDescent="0.25">
      <c r="A4" s="11"/>
      <c r="E4" s="10"/>
      <c r="F4" s="10" t="s">
        <v>56</v>
      </c>
      <c r="G4" s="10"/>
      <c r="H4" s="10"/>
      <c r="X4" s="2"/>
      <c r="AE4" s="2"/>
      <c r="AJ4" s="2"/>
      <c r="AM4" s="2"/>
      <c r="AR4" s="2"/>
      <c r="AU4" s="2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8" ht="15.75" x14ac:dyDescent="0.25">
      <c r="A5" s="12" t="s">
        <v>0</v>
      </c>
      <c r="B5" s="13" t="s">
        <v>1</v>
      </c>
      <c r="C5" s="3" t="s">
        <v>20</v>
      </c>
      <c r="D5" s="3" t="s">
        <v>21</v>
      </c>
      <c r="E5" s="3" t="s">
        <v>22</v>
      </c>
      <c r="F5" s="3" t="s">
        <v>55</v>
      </c>
      <c r="G5" s="3" t="s">
        <v>64</v>
      </c>
      <c r="H5" s="3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2" t="s">
        <v>72</v>
      </c>
      <c r="N5" s="22" t="s">
        <v>73</v>
      </c>
      <c r="O5" s="22" t="s">
        <v>74</v>
      </c>
      <c r="X5" s="2"/>
      <c r="AE5" s="2"/>
      <c r="AJ5" s="2"/>
      <c r="AM5" s="2"/>
      <c r="AR5" s="2"/>
      <c r="AU5" s="2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8" s="28" customFormat="1" ht="15.75" x14ac:dyDescent="0.25">
      <c r="A6" s="24" t="s">
        <v>25</v>
      </c>
      <c r="B6" s="25" t="s">
        <v>2</v>
      </c>
      <c r="C6" s="26">
        <f>SUM(C7:C10)</f>
        <v>492245</v>
      </c>
      <c r="D6" s="26">
        <f t="shared" ref="D6:O6" si="0">SUM(D7:D10)</f>
        <v>529771</v>
      </c>
      <c r="E6" s="26">
        <f t="shared" si="0"/>
        <v>620483</v>
      </c>
      <c r="F6" s="26">
        <f t="shared" si="0"/>
        <v>642173</v>
      </c>
      <c r="G6" s="26">
        <f t="shared" si="0"/>
        <v>689647</v>
      </c>
      <c r="H6" s="26">
        <f t="shared" si="0"/>
        <v>718865</v>
      </c>
      <c r="I6" s="26">
        <f t="shared" si="0"/>
        <v>745988</v>
      </c>
      <c r="J6" s="26">
        <f t="shared" si="0"/>
        <v>825154</v>
      </c>
      <c r="K6" s="26">
        <f t="shared" si="0"/>
        <v>872414</v>
      </c>
      <c r="L6" s="26">
        <f t="shared" si="0"/>
        <v>896233</v>
      </c>
      <c r="M6" s="26">
        <f t="shared" si="0"/>
        <v>987038</v>
      </c>
      <c r="N6" s="26">
        <f t="shared" si="0"/>
        <v>1015567</v>
      </c>
      <c r="O6" s="26">
        <f t="shared" si="0"/>
        <v>1034883</v>
      </c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38"/>
      <c r="AN6" s="38"/>
      <c r="AO6" s="38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F6" s="23"/>
    </row>
    <row r="7" spans="1:188" ht="15.75" x14ac:dyDescent="0.25">
      <c r="A7" s="16">
        <v>1.1000000000000001</v>
      </c>
      <c r="B7" s="17" t="s">
        <v>58</v>
      </c>
      <c r="C7" s="4">
        <v>307680</v>
      </c>
      <c r="D7" s="4">
        <v>325726</v>
      </c>
      <c r="E7" s="4">
        <v>355107</v>
      </c>
      <c r="F7" s="4">
        <v>358415</v>
      </c>
      <c r="G7" s="4">
        <v>354370</v>
      </c>
      <c r="H7" s="4">
        <v>379442</v>
      </c>
      <c r="I7" s="1">
        <v>409401</v>
      </c>
      <c r="J7" s="1">
        <v>457178</v>
      </c>
      <c r="K7" s="1">
        <v>458961</v>
      </c>
      <c r="L7" s="1">
        <v>467297</v>
      </c>
      <c r="M7" s="1">
        <v>539029</v>
      </c>
      <c r="N7" s="1">
        <v>542631</v>
      </c>
      <c r="O7" s="1">
        <v>539527</v>
      </c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39"/>
      <c r="AN7" s="39"/>
      <c r="AO7" s="39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6"/>
      <c r="GD7" s="6"/>
      <c r="GE7" s="6"/>
    </row>
    <row r="8" spans="1:188" ht="15.75" x14ac:dyDescent="0.25">
      <c r="A8" s="16">
        <v>1.2</v>
      </c>
      <c r="B8" s="17" t="s">
        <v>59</v>
      </c>
      <c r="C8" s="4">
        <v>32929</v>
      </c>
      <c r="D8" s="4">
        <v>35852</v>
      </c>
      <c r="E8" s="4">
        <v>68484</v>
      </c>
      <c r="F8" s="4">
        <v>49838</v>
      </c>
      <c r="G8" s="4">
        <v>53588</v>
      </c>
      <c r="H8" s="4">
        <v>75458</v>
      </c>
      <c r="I8" s="1">
        <v>74305</v>
      </c>
      <c r="J8" s="1">
        <v>80666</v>
      </c>
      <c r="K8" s="1">
        <v>107391</v>
      </c>
      <c r="L8" s="1">
        <v>112511</v>
      </c>
      <c r="M8" s="1">
        <v>119881</v>
      </c>
      <c r="N8" s="1">
        <v>130064</v>
      </c>
      <c r="O8" s="1">
        <v>140986</v>
      </c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39"/>
      <c r="AN8" s="39"/>
      <c r="AO8" s="39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6"/>
      <c r="GD8" s="6"/>
      <c r="GE8" s="6"/>
    </row>
    <row r="9" spans="1:188" ht="15.75" x14ac:dyDescent="0.25">
      <c r="A9" s="16">
        <v>1.3</v>
      </c>
      <c r="B9" s="17" t="s">
        <v>60</v>
      </c>
      <c r="C9" s="4">
        <v>108559</v>
      </c>
      <c r="D9" s="4">
        <v>108412</v>
      </c>
      <c r="E9" s="4">
        <v>129871</v>
      </c>
      <c r="F9" s="4">
        <v>123810</v>
      </c>
      <c r="G9" s="4">
        <v>163156</v>
      </c>
      <c r="H9" s="4">
        <v>141568</v>
      </c>
      <c r="I9" s="1">
        <v>138682</v>
      </c>
      <c r="J9" s="1">
        <v>156900</v>
      </c>
      <c r="K9" s="1">
        <v>173651</v>
      </c>
      <c r="L9" s="1">
        <v>184071</v>
      </c>
      <c r="M9" s="1">
        <v>189680</v>
      </c>
      <c r="N9" s="1">
        <v>202521</v>
      </c>
      <c r="O9" s="1">
        <v>209661</v>
      </c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39"/>
      <c r="AN9" s="39"/>
      <c r="AO9" s="39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6"/>
      <c r="GD9" s="6"/>
      <c r="GE9" s="6"/>
    </row>
    <row r="10" spans="1:188" ht="15.75" x14ac:dyDescent="0.25">
      <c r="A10" s="16">
        <v>1.4</v>
      </c>
      <c r="B10" s="17" t="s">
        <v>61</v>
      </c>
      <c r="C10" s="4">
        <v>43077</v>
      </c>
      <c r="D10" s="4">
        <v>59781</v>
      </c>
      <c r="E10" s="4">
        <v>67021</v>
      </c>
      <c r="F10" s="4">
        <v>110110</v>
      </c>
      <c r="G10" s="4">
        <v>118533</v>
      </c>
      <c r="H10" s="4">
        <v>122397</v>
      </c>
      <c r="I10" s="1">
        <v>123600</v>
      </c>
      <c r="J10" s="1">
        <v>130410</v>
      </c>
      <c r="K10" s="1">
        <v>132411</v>
      </c>
      <c r="L10" s="1">
        <v>132354</v>
      </c>
      <c r="M10" s="1">
        <v>138448</v>
      </c>
      <c r="N10" s="1">
        <v>140351</v>
      </c>
      <c r="O10" s="1">
        <v>144709</v>
      </c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39"/>
      <c r="AN10" s="39"/>
      <c r="AO10" s="39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6"/>
      <c r="GD10" s="6"/>
      <c r="GE10" s="6"/>
    </row>
    <row r="11" spans="1:188" ht="15.75" x14ac:dyDescent="0.25">
      <c r="A11" s="18" t="s">
        <v>30</v>
      </c>
      <c r="B11" s="17" t="s">
        <v>3</v>
      </c>
      <c r="C11" s="4">
        <v>103863</v>
      </c>
      <c r="D11" s="4">
        <v>108737</v>
      </c>
      <c r="E11" s="4">
        <v>108667</v>
      </c>
      <c r="F11" s="4">
        <v>338706</v>
      </c>
      <c r="G11" s="4">
        <v>296124</v>
      </c>
      <c r="H11" s="4">
        <v>320971</v>
      </c>
      <c r="I11" s="1">
        <v>316541</v>
      </c>
      <c r="J11" s="1">
        <v>367741</v>
      </c>
      <c r="K11" s="1">
        <v>324489</v>
      </c>
      <c r="L11" s="1">
        <v>287280</v>
      </c>
      <c r="M11" s="1">
        <v>407105</v>
      </c>
      <c r="N11" s="1">
        <v>501739</v>
      </c>
      <c r="O11" s="1">
        <v>580496.10290849698</v>
      </c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39"/>
      <c r="AN11" s="39"/>
      <c r="AO11" s="39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6"/>
      <c r="GD11" s="6"/>
      <c r="GE11" s="6"/>
    </row>
    <row r="12" spans="1:188" s="23" customFormat="1" ht="15.75" x14ac:dyDescent="0.25">
      <c r="A12" s="29"/>
      <c r="B12" s="30" t="s">
        <v>27</v>
      </c>
      <c r="C12" s="31">
        <f>C6+C11</f>
        <v>596108</v>
      </c>
      <c r="D12" s="31">
        <f t="shared" ref="D12:O12" si="1">D6+D11</f>
        <v>638508</v>
      </c>
      <c r="E12" s="31">
        <f t="shared" si="1"/>
        <v>729150</v>
      </c>
      <c r="F12" s="31">
        <f t="shared" si="1"/>
        <v>980879</v>
      </c>
      <c r="G12" s="31">
        <f t="shared" si="1"/>
        <v>985771</v>
      </c>
      <c r="H12" s="31">
        <f t="shared" si="1"/>
        <v>1039836</v>
      </c>
      <c r="I12" s="31">
        <f t="shared" si="1"/>
        <v>1062529</v>
      </c>
      <c r="J12" s="31">
        <f t="shared" si="1"/>
        <v>1192895</v>
      </c>
      <c r="K12" s="31">
        <f t="shared" si="1"/>
        <v>1196903</v>
      </c>
      <c r="L12" s="31">
        <f t="shared" si="1"/>
        <v>1183513</v>
      </c>
      <c r="M12" s="31">
        <f t="shared" si="1"/>
        <v>1394143</v>
      </c>
      <c r="N12" s="31">
        <f t="shared" si="1"/>
        <v>1517306</v>
      </c>
      <c r="O12" s="31">
        <f t="shared" si="1"/>
        <v>1615379.102908497</v>
      </c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39"/>
      <c r="AN12" s="39"/>
      <c r="AO12" s="39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  <c r="CA12" s="32"/>
      <c r="CB12" s="32"/>
      <c r="CC12" s="32"/>
      <c r="CD12" s="32"/>
      <c r="CE12" s="32"/>
      <c r="CF12" s="32"/>
      <c r="CG12" s="32"/>
      <c r="CH12" s="32"/>
      <c r="CI12" s="32"/>
      <c r="CJ12" s="32"/>
      <c r="CK12" s="32"/>
      <c r="CL12" s="32"/>
      <c r="CM12" s="32"/>
      <c r="CN12" s="32"/>
      <c r="CO12" s="32"/>
      <c r="CP12" s="32"/>
      <c r="CQ12" s="32"/>
      <c r="CR12" s="32"/>
      <c r="CS12" s="32"/>
      <c r="CT12" s="32"/>
      <c r="CU12" s="32"/>
      <c r="CV12" s="32"/>
      <c r="CW12" s="32"/>
      <c r="CX12" s="32"/>
      <c r="CY12" s="32"/>
      <c r="CZ12" s="32"/>
      <c r="DA12" s="32"/>
      <c r="DB12" s="32"/>
      <c r="DC12" s="32"/>
      <c r="DD12" s="32"/>
      <c r="DE12" s="27"/>
      <c r="DF12" s="27"/>
      <c r="DG12" s="27"/>
      <c r="DH12" s="27"/>
      <c r="DI12" s="27"/>
      <c r="DJ12" s="27"/>
      <c r="DK12" s="27"/>
      <c r="DL12" s="27"/>
      <c r="DM12" s="27"/>
      <c r="DN12" s="27"/>
      <c r="DO12" s="27"/>
      <c r="DP12" s="27"/>
      <c r="DQ12" s="27"/>
      <c r="DR12" s="27"/>
      <c r="DS12" s="27"/>
      <c r="DT12" s="27"/>
      <c r="DU12" s="27"/>
      <c r="DV12" s="27"/>
      <c r="DW12" s="27"/>
      <c r="DX12" s="32"/>
      <c r="DY12" s="32"/>
      <c r="DZ12" s="32"/>
      <c r="EA12" s="32"/>
      <c r="EB12" s="32"/>
      <c r="EC12" s="32"/>
      <c r="ED12" s="32"/>
      <c r="EE12" s="32"/>
      <c r="EF12" s="32"/>
      <c r="EG12" s="32"/>
      <c r="EH12" s="32"/>
      <c r="EI12" s="32"/>
      <c r="EJ12" s="32"/>
      <c r="EK12" s="32"/>
      <c r="EL12" s="32"/>
      <c r="EM12" s="32"/>
      <c r="EN12" s="32"/>
      <c r="EO12" s="32"/>
      <c r="EP12" s="32"/>
      <c r="EQ12" s="32"/>
      <c r="ER12" s="32"/>
      <c r="ES12" s="32"/>
      <c r="ET12" s="32"/>
      <c r="EU12" s="32"/>
      <c r="EV12" s="32"/>
      <c r="EW12" s="32"/>
      <c r="EX12" s="32"/>
      <c r="EY12" s="32"/>
      <c r="EZ12" s="32"/>
      <c r="FA12" s="32"/>
      <c r="FB12" s="32"/>
      <c r="FC12" s="32"/>
      <c r="FD12" s="32"/>
      <c r="FE12" s="32"/>
      <c r="FF12" s="32"/>
      <c r="FG12" s="32"/>
      <c r="FH12" s="32"/>
      <c r="FI12" s="32"/>
      <c r="FJ12" s="32"/>
      <c r="FK12" s="32"/>
      <c r="FL12" s="32"/>
      <c r="FM12" s="32"/>
      <c r="FN12" s="32"/>
      <c r="FO12" s="32"/>
      <c r="FP12" s="32"/>
      <c r="FQ12" s="32"/>
      <c r="FR12" s="32"/>
      <c r="FS12" s="32"/>
      <c r="FT12" s="32"/>
      <c r="FU12" s="32"/>
      <c r="FV12" s="32"/>
      <c r="FW12" s="32"/>
      <c r="FX12" s="32"/>
      <c r="FY12" s="32"/>
      <c r="FZ12" s="32"/>
      <c r="GA12" s="32"/>
      <c r="GB12" s="32"/>
      <c r="GC12" s="28"/>
      <c r="GD12" s="28"/>
      <c r="GE12" s="28"/>
    </row>
    <row r="13" spans="1:188" s="6" customFormat="1" ht="15.75" x14ac:dyDescent="0.25">
      <c r="A13" s="14" t="s">
        <v>31</v>
      </c>
      <c r="B13" s="15" t="s">
        <v>4</v>
      </c>
      <c r="C13" s="1">
        <v>62462</v>
      </c>
      <c r="D13" s="1">
        <v>105242</v>
      </c>
      <c r="E13" s="1">
        <v>96542</v>
      </c>
      <c r="F13" s="1">
        <v>134735</v>
      </c>
      <c r="G13" s="1">
        <v>98503</v>
      </c>
      <c r="H13" s="1">
        <v>133964</v>
      </c>
      <c r="I13" s="1">
        <v>116936</v>
      </c>
      <c r="J13" s="1">
        <v>107009</v>
      </c>
      <c r="K13" s="1">
        <v>119861</v>
      </c>
      <c r="L13" s="1">
        <v>119881</v>
      </c>
      <c r="M13" s="1">
        <v>116151</v>
      </c>
      <c r="N13" s="1">
        <v>134430</v>
      </c>
      <c r="O13" s="1">
        <v>145442.99028174399</v>
      </c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38"/>
      <c r="AN13" s="38"/>
      <c r="AO13" s="38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F13" s="2"/>
    </row>
    <row r="14" spans="1:188" ht="30" x14ac:dyDescent="0.25">
      <c r="A14" s="18" t="s">
        <v>32</v>
      </c>
      <c r="B14" s="17" t="s">
        <v>5</v>
      </c>
      <c r="C14" s="4">
        <v>29486</v>
      </c>
      <c r="D14" s="4">
        <v>35502</v>
      </c>
      <c r="E14" s="4">
        <v>28047</v>
      </c>
      <c r="F14" s="4">
        <v>86075</v>
      </c>
      <c r="G14" s="4">
        <v>71504</v>
      </c>
      <c r="H14" s="4">
        <v>89800</v>
      </c>
      <c r="I14" s="1">
        <v>118618</v>
      </c>
      <c r="J14" s="1">
        <v>119237</v>
      </c>
      <c r="K14" s="1">
        <v>102872</v>
      </c>
      <c r="L14" s="1">
        <v>118681</v>
      </c>
      <c r="M14" s="1">
        <v>115559</v>
      </c>
      <c r="N14" s="1">
        <v>107209</v>
      </c>
      <c r="O14" s="1">
        <v>107177.64040757901</v>
      </c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39"/>
      <c r="AN14" s="39"/>
      <c r="AO14" s="39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7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7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7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6"/>
      <c r="GD14" s="6"/>
      <c r="GE14" s="6"/>
    </row>
    <row r="15" spans="1:188" ht="15.75" x14ac:dyDescent="0.25">
      <c r="A15" s="18" t="s">
        <v>33</v>
      </c>
      <c r="B15" s="17" t="s">
        <v>6</v>
      </c>
      <c r="C15" s="4">
        <v>142979</v>
      </c>
      <c r="D15" s="4">
        <v>144549</v>
      </c>
      <c r="E15" s="4">
        <v>156328</v>
      </c>
      <c r="F15" s="4">
        <v>126086</v>
      </c>
      <c r="G15" s="4">
        <v>153713</v>
      </c>
      <c r="H15" s="4">
        <v>190569</v>
      </c>
      <c r="I15" s="1">
        <v>195452</v>
      </c>
      <c r="J15" s="1">
        <v>247156</v>
      </c>
      <c r="K15" s="1">
        <v>186642</v>
      </c>
      <c r="L15" s="1">
        <v>177922</v>
      </c>
      <c r="M15" s="1">
        <v>211110</v>
      </c>
      <c r="N15" s="1">
        <v>227436</v>
      </c>
      <c r="O15" s="1">
        <v>244134.189439751</v>
      </c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39"/>
      <c r="AN15" s="39"/>
      <c r="AO15" s="39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7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7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7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6"/>
      <c r="GD15" s="6"/>
      <c r="GE15" s="6"/>
    </row>
    <row r="16" spans="1:188" s="23" customFormat="1" ht="15.75" x14ac:dyDescent="0.25">
      <c r="A16" s="29"/>
      <c r="B16" s="30" t="s">
        <v>28</v>
      </c>
      <c r="C16" s="31">
        <f>+C13+C14+C15</f>
        <v>234927</v>
      </c>
      <c r="D16" s="31">
        <f t="shared" ref="D16:H16" si="2">+D13+D14+D15</f>
        <v>285293</v>
      </c>
      <c r="E16" s="31">
        <f t="shared" si="2"/>
        <v>280917</v>
      </c>
      <c r="F16" s="31">
        <f t="shared" si="2"/>
        <v>346896</v>
      </c>
      <c r="G16" s="31">
        <f t="shared" si="2"/>
        <v>323720</v>
      </c>
      <c r="H16" s="31">
        <f t="shared" si="2"/>
        <v>414333</v>
      </c>
      <c r="I16" s="31">
        <f t="shared" ref="I16:K16" si="3">+I13+I14+I15</f>
        <v>431006</v>
      </c>
      <c r="J16" s="31">
        <f t="shared" si="3"/>
        <v>473402</v>
      </c>
      <c r="K16" s="31">
        <f t="shared" si="3"/>
        <v>409375</v>
      </c>
      <c r="L16" s="31">
        <f t="shared" ref="L16:M16" si="4">+L13+L14+L15</f>
        <v>416484</v>
      </c>
      <c r="M16" s="31">
        <f t="shared" si="4"/>
        <v>442820</v>
      </c>
      <c r="N16" s="31">
        <f t="shared" ref="N16:O16" si="5">+N13+N14+N15</f>
        <v>469075</v>
      </c>
      <c r="O16" s="31">
        <f t="shared" si="5"/>
        <v>496754.82012907404</v>
      </c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39"/>
      <c r="AN16" s="39"/>
      <c r="AO16" s="39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32"/>
      <c r="BS16" s="32"/>
      <c r="BT16" s="32"/>
      <c r="BU16" s="32"/>
      <c r="BV16" s="32"/>
      <c r="BW16" s="32"/>
      <c r="BX16" s="32"/>
      <c r="BY16" s="32"/>
      <c r="BZ16" s="32"/>
      <c r="CA16" s="32"/>
      <c r="CB16" s="32"/>
      <c r="CC16" s="32"/>
      <c r="CD16" s="32"/>
      <c r="CE16" s="32"/>
      <c r="CF16" s="32"/>
      <c r="CG16" s="32"/>
      <c r="CH16" s="32"/>
      <c r="CI16" s="32"/>
      <c r="CJ16" s="32"/>
      <c r="CK16" s="32"/>
      <c r="CL16" s="32"/>
      <c r="CM16" s="32"/>
      <c r="CN16" s="32"/>
      <c r="CO16" s="32"/>
      <c r="CP16" s="32"/>
      <c r="CQ16" s="32"/>
      <c r="CR16" s="32"/>
      <c r="CS16" s="27"/>
      <c r="CT16" s="32"/>
      <c r="CU16" s="32"/>
      <c r="CV16" s="32"/>
      <c r="CW16" s="32"/>
      <c r="CX16" s="32"/>
      <c r="CY16" s="32"/>
      <c r="CZ16" s="32"/>
      <c r="DA16" s="32"/>
      <c r="DB16" s="32"/>
      <c r="DC16" s="32"/>
      <c r="DD16" s="32"/>
      <c r="DE16" s="27"/>
      <c r="DF16" s="27"/>
      <c r="DG16" s="27"/>
      <c r="DH16" s="27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32"/>
      <c r="DY16" s="32"/>
      <c r="DZ16" s="32"/>
      <c r="EA16" s="32"/>
      <c r="EB16" s="32"/>
      <c r="EC16" s="32"/>
      <c r="ED16" s="32"/>
      <c r="EE16" s="32"/>
      <c r="EF16" s="32"/>
      <c r="EG16" s="32"/>
      <c r="EH16" s="32"/>
      <c r="EI16" s="32"/>
      <c r="EJ16" s="32"/>
      <c r="EK16" s="32"/>
      <c r="EL16" s="32"/>
      <c r="EM16" s="32"/>
      <c r="EN16" s="32"/>
      <c r="EO16" s="27"/>
      <c r="EP16" s="32"/>
      <c r="EQ16" s="32"/>
      <c r="ER16" s="32"/>
      <c r="ES16" s="32"/>
      <c r="ET16" s="32"/>
      <c r="EU16" s="32"/>
      <c r="EV16" s="32"/>
      <c r="EW16" s="32"/>
      <c r="EX16" s="32"/>
      <c r="EY16" s="32"/>
      <c r="EZ16" s="32"/>
      <c r="FA16" s="32"/>
      <c r="FB16" s="32"/>
      <c r="FC16" s="32"/>
      <c r="FD16" s="32"/>
      <c r="FE16" s="32"/>
      <c r="FF16" s="32"/>
      <c r="FG16" s="32"/>
      <c r="FH16" s="32"/>
      <c r="FI16" s="32"/>
      <c r="FJ16" s="32"/>
      <c r="FK16" s="32"/>
      <c r="FL16" s="32"/>
      <c r="FM16" s="27"/>
      <c r="FN16" s="32"/>
      <c r="FO16" s="32"/>
      <c r="FP16" s="32"/>
      <c r="FQ16" s="32"/>
      <c r="FR16" s="32"/>
      <c r="FS16" s="32"/>
      <c r="FT16" s="32"/>
      <c r="FU16" s="32"/>
      <c r="FV16" s="32"/>
      <c r="FW16" s="32"/>
      <c r="FX16" s="32"/>
      <c r="FY16" s="32"/>
      <c r="FZ16" s="32"/>
      <c r="GA16" s="32"/>
      <c r="GB16" s="32"/>
      <c r="GC16" s="28"/>
      <c r="GD16" s="28"/>
      <c r="GE16" s="28"/>
    </row>
    <row r="17" spans="1:188" s="28" customFormat="1" ht="15.75" x14ac:dyDescent="0.25">
      <c r="A17" s="24" t="s">
        <v>34</v>
      </c>
      <c r="B17" s="25" t="s">
        <v>7</v>
      </c>
      <c r="C17" s="26">
        <f>C18+C19</f>
        <v>211298</v>
      </c>
      <c r="D17" s="26">
        <f t="shared" ref="D17:H17" si="6">D18+D19</f>
        <v>243486</v>
      </c>
      <c r="E17" s="26">
        <f t="shared" si="6"/>
        <v>228139</v>
      </c>
      <c r="F17" s="26">
        <f t="shared" si="6"/>
        <v>293559</v>
      </c>
      <c r="G17" s="26">
        <f t="shared" si="6"/>
        <v>210882</v>
      </c>
      <c r="H17" s="26">
        <f t="shared" si="6"/>
        <v>245122</v>
      </c>
      <c r="I17" s="26">
        <f t="shared" ref="I17:K17" si="7">I18+I19</f>
        <v>344132</v>
      </c>
      <c r="J17" s="26">
        <f t="shared" si="7"/>
        <v>405184</v>
      </c>
      <c r="K17" s="26">
        <f t="shared" si="7"/>
        <v>472639</v>
      </c>
      <c r="L17" s="26">
        <f t="shared" ref="L17:M17" si="8">L18+L19</f>
        <v>347292</v>
      </c>
      <c r="M17" s="26">
        <f t="shared" si="8"/>
        <v>361757</v>
      </c>
      <c r="N17" s="26">
        <f t="shared" ref="N17:O17" si="9">N18+N19</f>
        <v>401264</v>
      </c>
      <c r="O17" s="26">
        <f t="shared" si="9"/>
        <v>441498.31043705379</v>
      </c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38"/>
      <c r="AN17" s="38"/>
      <c r="AO17" s="38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F17" s="23"/>
    </row>
    <row r="18" spans="1:188" ht="15.75" x14ac:dyDescent="0.25">
      <c r="A18" s="16">
        <v>6.1</v>
      </c>
      <c r="B18" s="17" t="s">
        <v>8</v>
      </c>
      <c r="C18" s="4">
        <v>203030</v>
      </c>
      <c r="D18" s="4">
        <v>234197</v>
      </c>
      <c r="E18" s="4">
        <v>218662</v>
      </c>
      <c r="F18" s="4">
        <v>283404</v>
      </c>
      <c r="G18" s="4">
        <v>204185</v>
      </c>
      <c r="H18" s="4">
        <v>234367</v>
      </c>
      <c r="I18" s="1">
        <v>332061</v>
      </c>
      <c r="J18" s="1">
        <v>392208</v>
      </c>
      <c r="K18" s="1">
        <v>458586</v>
      </c>
      <c r="L18" s="1">
        <v>341427</v>
      </c>
      <c r="M18" s="1">
        <v>353410</v>
      </c>
      <c r="N18" s="1">
        <v>388147</v>
      </c>
      <c r="O18" s="1">
        <v>427262.67497913598</v>
      </c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39"/>
      <c r="AN18" s="39"/>
      <c r="AO18" s="39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6"/>
      <c r="GD18" s="6"/>
      <c r="GE18" s="6"/>
    </row>
    <row r="19" spans="1:188" ht="15.75" x14ac:dyDescent="0.25">
      <c r="A19" s="16">
        <v>6.2</v>
      </c>
      <c r="B19" s="17" t="s">
        <v>9</v>
      </c>
      <c r="C19" s="4">
        <v>8268</v>
      </c>
      <c r="D19" s="4">
        <v>9289</v>
      </c>
      <c r="E19" s="4">
        <v>9477</v>
      </c>
      <c r="F19" s="4">
        <v>10155</v>
      </c>
      <c r="G19" s="4">
        <v>6697</v>
      </c>
      <c r="H19" s="4">
        <v>10755</v>
      </c>
      <c r="I19" s="1">
        <v>12071</v>
      </c>
      <c r="J19" s="1">
        <v>12976</v>
      </c>
      <c r="K19" s="1">
        <v>14053</v>
      </c>
      <c r="L19" s="1">
        <v>5865</v>
      </c>
      <c r="M19" s="1">
        <v>8347</v>
      </c>
      <c r="N19" s="1">
        <v>13117</v>
      </c>
      <c r="O19" s="1">
        <v>14235.635457917801</v>
      </c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39"/>
      <c r="AN19" s="39"/>
      <c r="AO19" s="39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7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6"/>
      <c r="GD19" s="6"/>
      <c r="GE19" s="6"/>
    </row>
    <row r="20" spans="1:188" s="28" customFormat="1" ht="30" x14ac:dyDescent="0.25">
      <c r="A20" s="33" t="s">
        <v>35</v>
      </c>
      <c r="B20" s="34" t="s">
        <v>10</v>
      </c>
      <c r="C20" s="26">
        <f>SUM(C21:C27)</f>
        <v>60456</v>
      </c>
      <c r="D20" s="26">
        <f t="shared" ref="D20:O20" si="10">SUM(D21:D27)</f>
        <v>42273</v>
      </c>
      <c r="E20" s="26">
        <f t="shared" si="10"/>
        <v>52689</v>
      </c>
      <c r="F20" s="26">
        <f t="shared" si="10"/>
        <v>72917</v>
      </c>
      <c r="G20" s="26">
        <f t="shared" si="10"/>
        <v>86021</v>
      </c>
      <c r="H20" s="26">
        <f t="shared" si="10"/>
        <v>91465</v>
      </c>
      <c r="I20" s="26">
        <f t="shared" si="10"/>
        <v>84518</v>
      </c>
      <c r="J20" s="26">
        <f t="shared" si="10"/>
        <v>77901</v>
      </c>
      <c r="K20" s="26">
        <f t="shared" si="10"/>
        <v>85486</v>
      </c>
      <c r="L20" s="26">
        <f t="shared" si="10"/>
        <v>39417</v>
      </c>
      <c r="M20" s="26">
        <f t="shared" si="10"/>
        <v>72187</v>
      </c>
      <c r="N20" s="26">
        <f t="shared" si="10"/>
        <v>80932</v>
      </c>
      <c r="O20" s="26">
        <f t="shared" si="10"/>
        <v>98089.072346176079</v>
      </c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38"/>
      <c r="AN20" s="38"/>
      <c r="AO20" s="38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7"/>
      <c r="DB20" s="27"/>
      <c r="DC20" s="27"/>
      <c r="DD20" s="27"/>
      <c r="DE20" s="27"/>
      <c r="DF20" s="27"/>
      <c r="DG20" s="27"/>
      <c r="DH20" s="27"/>
      <c r="DI20" s="27"/>
      <c r="DJ20" s="27"/>
      <c r="DK20" s="27"/>
      <c r="DL20" s="27"/>
      <c r="DM20" s="27"/>
      <c r="DN20" s="27"/>
      <c r="DO20" s="27"/>
      <c r="DP20" s="27"/>
      <c r="DQ20" s="27"/>
      <c r="DR20" s="27"/>
      <c r="DS20" s="27"/>
      <c r="DT20" s="27"/>
      <c r="DU20" s="27"/>
      <c r="DV20" s="27"/>
      <c r="DW20" s="27"/>
      <c r="DX20" s="27"/>
      <c r="DY20" s="27"/>
      <c r="DZ20" s="27"/>
      <c r="EA20" s="27"/>
      <c r="EB20" s="27"/>
      <c r="EC20" s="27"/>
      <c r="ED20" s="27"/>
      <c r="EE20" s="27"/>
      <c r="EF20" s="27"/>
      <c r="EG20" s="27"/>
      <c r="EH20" s="27"/>
      <c r="EI20" s="27"/>
      <c r="EJ20" s="27"/>
      <c r="EK20" s="27"/>
      <c r="EL20" s="27"/>
      <c r="EM20" s="27"/>
      <c r="EN20" s="27"/>
      <c r="EO20" s="27"/>
      <c r="EP20" s="27"/>
      <c r="EQ20" s="27"/>
      <c r="ER20" s="27"/>
      <c r="ES20" s="27"/>
      <c r="ET20" s="27"/>
      <c r="EU20" s="27"/>
      <c r="EV20" s="27"/>
      <c r="EW20" s="27"/>
      <c r="EX20" s="27"/>
      <c r="EY20" s="27"/>
      <c r="EZ20" s="27"/>
      <c r="FA20" s="27"/>
      <c r="FB20" s="27"/>
      <c r="FC20" s="27"/>
      <c r="FD20" s="27"/>
      <c r="FE20" s="27"/>
      <c r="FF20" s="27"/>
      <c r="FG20" s="27"/>
      <c r="FH20" s="27"/>
      <c r="FI20" s="27"/>
      <c r="FJ20" s="27"/>
      <c r="FK20" s="27"/>
      <c r="FL20" s="27"/>
      <c r="FM20" s="27"/>
      <c r="FN20" s="27"/>
      <c r="FO20" s="27"/>
      <c r="FP20" s="27"/>
      <c r="FQ20" s="27"/>
      <c r="FR20" s="27"/>
      <c r="FS20" s="27"/>
      <c r="FT20" s="27"/>
      <c r="FU20" s="27"/>
      <c r="FV20" s="27"/>
      <c r="FW20" s="27"/>
      <c r="FX20" s="27"/>
      <c r="FY20" s="27"/>
      <c r="FZ20" s="27"/>
      <c r="GA20" s="27"/>
      <c r="GB20" s="27"/>
      <c r="GF20" s="23"/>
    </row>
    <row r="21" spans="1:188" ht="15.75" x14ac:dyDescent="0.25">
      <c r="A21" s="16">
        <v>7.1</v>
      </c>
      <c r="B21" s="17" t="s">
        <v>11</v>
      </c>
      <c r="C21" s="4">
        <v>142</v>
      </c>
      <c r="D21" s="4">
        <v>158</v>
      </c>
      <c r="E21" s="4">
        <v>718</v>
      </c>
      <c r="F21" s="4">
        <v>520</v>
      </c>
      <c r="G21" s="4">
        <v>538</v>
      </c>
      <c r="H21" s="4">
        <v>68</v>
      </c>
      <c r="I21" s="1">
        <v>170</v>
      </c>
      <c r="J21" s="1">
        <v>606</v>
      </c>
      <c r="K21" s="1">
        <v>4614</v>
      </c>
      <c r="L21" s="1">
        <v>-10058</v>
      </c>
      <c r="M21" s="1">
        <v>1199</v>
      </c>
      <c r="N21" s="1">
        <v>2073</v>
      </c>
      <c r="O21" s="1">
        <v>4051.0524158931698</v>
      </c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6"/>
      <c r="GD21" s="6"/>
      <c r="GE21" s="6"/>
    </row>
    <row r="22" spans="1:188" ht="15.75" x14ac:dyDescent="0.25">
      <c r="A22" s="16">
        <v>7.2</v>
      </c>
      <c r="B22" s="17" t="s">
        <v>12</v>
      </c>
      <c r="C22" s="4"/>
      <c r="D22" s="4"/>
      <c r="E22" s="4"/>
      <c r="F22" s="4"/>
      <c r="G22" s="4"/>
      <c r="H22" s="4"/>
      <c r="I22" s="1"/>
      <c r="J22" s="1"/>
      <c r="K22" s="1"/>
      <c r="L22" s="1"/>
      <c r="M22" s="1"/>
      <c r="N22" s="1"/>
      <c r="O22" s="1"/>
      <c r="P22" s="7"/>
      <c r="Q22" s="8"/>
      <c r="R22" s="8"/>
      <c r="S22" s="7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6"/>
      <c r="GD22" s="6"/>
      <c r="GE22" s="6"/>
    </row>
    <row r="23" spans="1:188" ht="15.75" x14ac:dyDescent="0.25">
      <c r="A23" s="16">
        <v>7.3</v>
      </c>
      <c r="B23" s="17" t="s">
        <v>13</v>
      </c>
      <c r="C23" s="4"/>
      <c r="D23" s="4"/>
      <c r="E23" s="4"/>
      <c r="F23" s="4"/>
      <c r="G23" s="4"/>
      <c r="H23" s="4"/>
      <c r="I23" s="1"/>
      <c r="J23" s="1"/>
      <c r="K23" s="1"/>
      <c r="L23" s="1"/>
      <c r="M23" s="1"/>
      <c r="N23" s="1"/>
      <c r="O23" s="1"/>
      <c r="P23" s="7"/>
      <c r="Q23" s="8"/>
      <c r="R23" s="8"/>
      <c r="S23" s="7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6"/>
      <c r="GD23" s="6"/>
      <c r="GE23" s="6"/>
    </row>
    <row r="24" spans="1:188" ht="15.75" x14ac:dyDescent="0.25">
      <c r="A24" s="16">
        <v>7.4</v>
      </c>
      <c r="B24" s="17" t="s">
        <v>14</v>
      </c>
      <c r="C24" s="4"/>
      <c r="D24" s="4"/>
      <c r="E24" s="4"/>
      <c r="F24" s="4"/>
      <c r="G24" s="4"/>
      <c r="H24" s="4"/>
      <c r="I24" s="1"/>
      <c r="J24" s="1"/>
      <c r="K24" s="1"/>
      <c r="L24" s="1"/>
      <c r="M24" s="1"/>
      <c r="N24" s="1"/>
      <c r="O24" s="1"/>
      <c r="P24" s="7"/>
      <c r="Q24" s="8"/>
      <c r="R24" s="8"/>
      <c r="S24" s="7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6"/>
      <c r="GD24" s="6"/>
      <c r="GE24" s="6"/>
    </row>
    <row r="25" spans="1:188" ht="15.75" x14ac:dyDescent="0.25">
      <c r="A25" s="16">
        <v>7.5</v>
      </c>
      <c r="B25" s="17" t="s">
        <v>66</v>
      </c>
      <c r="C25" s="4">
        <v>29943</v>
      </c>
      <c r="D25" s="4">
        <v>36889</v>
      </c>
      <c r="E25" s="4">
        <v>46393</v>
      </c>
      <c r="F25" s="4">
        <v>30189</v>
      </c>
      <c r="G25" s="4">
        <v>35331</v>
      </c>
      <c r="H25" s="4">
        <v>41604</v>
      </c>
      <c r="I25" s="1">
        <v>41410</v>
      </c>
      <c r="J25" s="1">
        <v>39332</v>
      </c>
      <c r="K25" s="1">
        <v>39531</v>
      </c>
      <c r="L25" s="1">
        <v>10294</v>
      </c>
      <c r="M25" s="1">
        <v>30483</v>
      </c>
      <c r="N25" s="1">
        <v>33485</v>
      </c>
      <c r="O25" s="1">
        <v>44970.758885454801</v>
      </c>
      <c r="P25" s="7"/>
      <c r="Q25" s="8"/>
      <c r="R25" s="8"/>
      <c r="S25" s="7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6"/>
      <c r="GD25" s="6"/>
      <c r="GE25" s="6"/>
    </row>
    <row r="26" spans="1:188" ht="15.75" x14ac:dyDescent="0.25">
      <c r="A26" s="16">
        <v>7.6</v>
      </c>
      <c r="B26" s="17" t="s">
        <v>15</v>
      </c>
      <c r="C26" s="4">
        <v>129</v>
      </c>
      <c r="D26" s="4">
        <v>158</v>
      </c>
      <c r="E26" s="4">
        <v>165</v>
      </c>
      <c r="F26" s="4">
        <v>171</v>
      </c>
      <c r="G26" s="4">
        <v>150</v>
      </c>
      <c r="H26" s="4">
        <v>230</v>
      </c>
      <c r="I26" s="1">
        <v>127</v>
      </c>
      <c r="J26" s="1">
        <v>272</v>
      </c>
      <c r="K26" s="1">
        <v>154</v>
      </c>
      <c r="L26" s="1">
        <v>153</v>
      </c>
      <c r="M26" s="1">
        <v>158</v>
      </c>
      <c r="N26" s="1">
        <v>126</v>
      </c>
      <c r="O26" s="1">
        <v>129.72941176470599</v>
      </c>
      <c r="P26" s="7"/>
      <c r="Q26" s="8"/>
      <c r="R26" s="8"/>
      <c r="S26" s="7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6"/>
      <c r="GD26" s="6"/>
      <c r="GE26" s="6"/>
    </row>
    <row r="27" spans="1:188" ht="30" x14ac:dyDescent="0.25">
      <c r="A27" s="16">
        <v>7.7</v>
      </c>
      <c r="B27" s="17" t="s">
        <v>16</v>
      </c>
      <c r="C27" s="4">
        <v>30242</v>
      </c>
      <c r="D27" s="4">
        <v>5068</v>
      </c>
      <c r="E27" s="4">
        <v>5413</v>
      </c>
      <c r="F27" s="4">
        <v>42037</v>
      </c>
      <c r="G27" s="4">
        <v>50002</v>
      </c>
      <c r="H27" s="4">
        <v>49563</v>
      </c>
      <c r="I27" s="1">
        <v>42811</v>
      </c>
      <c r="J27" s="1">
        <v>37691</v>
      </c>
      <c r="K27" s="1">
        <v>41187</v>
      </c>
      <c r="L27" s="1">
        <v>39028</v>
      </c>
      <c r="M27" s="1">
        <v>40347</v>
      </c>
      <c r="N27" s="1">
        <v>45248</v>
      </c>
      <c r="O27" s="1">
        <v>48937.531633063401</v>
      </c>
      <c r="P27" s="7"/>
      <c r="Q27" s="8"/>
      <c r="R27" s="8"/>
      <c r="S27" s="7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6"/>
      <c r="GD27" s="6"/>
      <c r="GE27" s="6"/>
    </row>
    <row r="28" spans="1:188" ht="15.75" x14ac:dyDescent="0.25">
      <c r="A28" s="18" t="s">
        <v>36</v>
      </c>
      <c r="B28" s="17" t="s">
        <v>17</v>
      </c>
      <c r="C28" s="4">
        <v>56201</v>
      </c>
      <c r="D28" s="4">
        <v>64289</v>
      </c>
      <c r="E28" s="4">
        <v>67995</v>
      </c>
      <c r="F28" s="4">
        <v>80769</v>
      </c>
      <c r="G28" s="4">
        <v>114469</v>
      </c>
      <c r="H28" s="4">
        <v>92102</v>
      </c>
      <c r="I28" s="1">
        <v>114823</v>
      </c>
      <c r="J28" s="1">
        <v>92125</v>
      </c>
      <c r="K28" s="1">
        <v>107381</v>
      </c>
      <c r="L28" s="1">
        <v>106374</v>
      </c>
      <c r="M28" s="1">
        <v>108040</v>
      </c>
      <c r="N28" s="1">
        <v>109960</v>
      </c>
      <c r="O28" s="1">
        <v>115823.303413662</v>
      </c>
      <c r="P28" s="7"/>
      <c r="Q28" s="8"/>
      <c r="R28" s="8"/>
      <c r="S28" s="7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6"/>
      <c r="GD28" s="6"/>
      <c r="GE28" s="6"/>
    </row>
    <row r="29" spans="1:188" ht="30" x14ac:dyDescent="0.25">
      <c r="A29" s="18" t="s">
        <v>37</v>
      </c>
      <c r="B29" s="17" t="s">
        <v>18</v>
      </c>
      <c r="C29" s="4">
        <v>106856</v>
      </c>
      <c r="D29" s="4">
        <v>119548</v>
      </c>
      <c r="E29" s="4">
        <v>128499</v>
      </c>
      <c r="F29" s="4">
        <v>144434</v>
      </c>
      <c r="G29" s="4">
        <v>105051</v>
      </c>
      <c r="H29" s="4">
        <v>124284</v>
      </c>
      <c r="I29" s="1">
        <v>155423</v>
      </c>
      <c r="J29" s="1">
        <v>188634</v>
      </c>
      <c r="K29" s="1">
        <v>202139</v>
      </c>
      <c r="L29" s="1">
        <v>202880</v>
      </c>
      <c r="M29" s="1">
        <v>218450</v>
      </c>
      <c r="N29" s="1">
        <v>223379</v>
      </c>
      <c r="O29" s="1">
        <v>235902.905026778</v>
      </c>
      <c r="P29" s="7"/>
      <c r="Q29" s="8"/>
      <c r="R29" s="8"/>
      <c r="S29" s="7"/>
      <c r="T29" s="9"/>
      <c r="U29" s="9"/>
      <c r="V29" s="9"/>
      <c r="W29" s="9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6"/>
      <c r="GD29" s="6"/>
      <c r="GE29" s="6"/>
    </row>
    <row r="30" spans="1:188" ht="15.75" x14ac:dyDescent="0.25">
      <c r="A30" s="18" t="s">
        <v>38</v>
      </c>
      <c r="B30" s="17" t="s">
        <v>53</v>
      </c>
      <c r="C30" s="4">
        <v>190140</v>
      </c>
      <c r="D30" s="4">
        <v>211209</v>
      </c>
      <c r="E30" s="4">
        <v>214771</v>
      </c>
      <c r="F30" s="4">
        <v>239770</v>
      </c>
      <c r="G30" s="4">
        <v>228919</v>
      </c>
      <c r="H30" s="4">
        <v>309069</v>
      </c>
      <c r="I30" s="1">
        <v>308204</v>
      </c>
      <c r="J30" s="1">
        <v>377341</v>
      </c>
      <c r="K30" s="1">
        <v>396680</v>
      </c>
      <c r="L30" s="1">
        <v>278239</v>
      </c>
      <c r="M30" s="1">
        <v>347311</v>
      </c>
      <c r="N30" s="1">
        <v>349734</v>
      </c>
      <c r="O30" s="1">
        <v>427329.98101896298</v>
      </c>
      <c r="P30" s="7"/>
      <c r="Q30" s="8"/>
      <c r="R30" s="8"/>
      <c r="S30" s="7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6"/>
      <c r="GD30" s="6"/>
      <c r="GE30" s="6"/>
    </row>
    <row r="31" spans="1:188" ht="15.75" x14ac:dyDescent="0.25">
      <c r="A31" s="18" t="s">
        <v>39</v>
      </c>
      <c r="B31" s="17" t="s">
        <v>19</v>
      </c>
      <c r="C31" s="4">
        <v>244631</v>
      </c>
      <c r="D31" s="4">
        <v>246484</v>
      </c>
      <c r="E31" s="4">
        <v>312824</v>
      </c>
      <c r="F31" s="4">
        <v>234976</v>
      </c>
      <c r="G31" s="4">
        <v>228243</v>
      </c>
      <c r="H31" s="4">
        <v>239692</v>
      </c>
      <c r="I31" s="1">
        <v>334839</v>
      </c>
      <c r="J31" s="1">
        <v>307205</v>
      </c>
      <c r="K31" s="1">
        <v>319034</v>
      </c>
      <c r="L31" s="1">
        <v>447783</v>
      </c>
      <c r="M31" s="1">
        <v>386494</v>
      </c>
      <c r="N31" s="1">
        <v>417872</v>
      </c>
      <c r="O31" s="1">
        <v>443018.68682760902</v>
      </c>
      <c r="P31" s="7"/>
      <c r="Q31" s="8"/>
      <c r="R31" s="8"/>
      <c r="S31" s="7"/>
      <c r="T31" s="8"/>
      <c r="U31" s="8"/>
      <c r="V31" s="7"/>
      <c r="W31" s="8"/>
      <c r="X31" s="8"/>
      <c r="Y31" s="7"/>
      <c r="Z31" s="8"/>
      <c r="AA31" s="8"/>
      <c r="AB31" s="7"/>
      <c r="AC31" s="8"/>
      <c r="AD31" s="8"/>
      <c r="AE31" s="7"/>
      <c r="AF31" s="8"/>
      <c r="AG31" s="8"/>
      <c r="AH31" s="7"/>
      <c r="AI31" s="8"/>
      <c r="AJ31" s="8"/>
      <c r="AK31" s="7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6"/>
      <c r="GD31" s="6"/>
      <c r="GE31" s="6"/>
    </row>
    <row r="32" spans="1:188" s="23" customFormat="1" ht="15.75" x14ac:dyDescent="0.25">
      <c r="A32" s="29"/>
      <c r="B32" s="30" t="s">
        <v>29</v>
      </c>
      <c r="C32" s="31">
        <f>C17+C20+C28+C29+C30+C31</f>
        <v>869582</v>
      </c>
      <c r="D32" s="31">
        <f t="shared" ref="D32:L32" si="11">D17+D20+D28+D29+D30+D31</f>
        <v>927289</v>
      </c>
      <c r="E32" s="31">
        <f t="shared" si="11"/>
        <v>1004917</v>
      </c>
      <c r="F32" s="31">
        <f t="shared" si="11"/>
        <v>1066425</v>
      </c>
      <c r="G32" s="31">
        <f t="shared" si="11"/>
        <v>973585</v>
      </c>
      <c r="H32" s="31">
        <f t="shared" si="11"/>
        <v>1101734</v>
      </c>
      <c r="I32" s="31">
        <f t="shared" si="11"/>
        <v>1341939</v>
      </c>
      <c r="J32" s="31">
        <f t="shared" si="11"/>
        <v>1448390</v>
      </c>
      <c r="K32" s="31">
        <f t="shared" si="11"/>
        <v>1583359</v>
      </c>
      <c r="L32" s="31">
        <f t="shared" si="11"/>
        <v>1421985</v>
      </c>
      <c r="M32" s="31">
        <f t="shared" ref="M32:N32" si="12">M17+M20+M28+M29+M30+M31</f>
        <v>1494239</v>
      </c>
      <c r="N32" s="31">
        <f t="shared" si="12"/>
        <v>1583141</v>
      </c>
      <c r="O32" s="31">
        <f t="shared" ref="O32" si="13">O17+O20+O28+O29+O30+O31</f>
        <v>1761662.2590702421</v>
      </c>
      <c r="P32" s="7"/>
      <c r="Q32" s="8"/>
      <c r="R32" s="8"/>
      <c r="S32" s="7"/>
      <c r="T32" s="8"/>
      <c r="U32" s="8"/>
      <c r="V32" s="7"/>
      <c r="W32" s="8"/>
      <c r="X32" s="8"/>
      <c r="Y32" s="7"/>
      <c r="Z32" s="8"/>
      <c r="AA32" s="8"/>
      <c r="AB32" s="7"/>
      <c r="AC32" s="8"/>
      <c r="AD32" s="8"/>
      <c r="AE32" s="7"/>
      <c r="AF32" s="8"/>
      <c r="AG32" s="8"/>
      <c r="AH32" s="7"/>
      <c r="AI32" s="8"/>
      <c r="AJ32" s="8"/>
      <c r="AK32" s="7"/>
      <c r="AL32" s="8"/>
      <c r="AM32" s="8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  <c r="CH32" s="39"/>
      <c r="CI32" s="39"/>
      <c r="CJ32" s="39"/>
      <c r="CK32" s="39"/>
      <c r="CL32" s="39"/>
      <c r="CM32" s="39"/>
      <c r="CN32" s="39"/>
      <c r="CO32" s="39"/>
      <c r="CP32" s="39"/>
      <c r="CQ32" s="39"/>
      <c r="CR32" s="39"/>
      <c r="CS32" s="39"/>
      <c r="CT32" s="39"/>
      <c r="CU32" s="39"/>
      <c r="CV32" s="39"/>
      <c r="CW32" s="39"/>
      <c r="CX32" s="39"/>
      <c r="CY32" s="39"/>
      <c r="CZ32" s="39"/>
      <c r="DA32" s="39"/>
      <c r="DB32" s="39"/>
      <c r="DC32" s="39"/>
      <c r="DD32" s="39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38"/>
      <c r="DS32" s="38"/>
      <c r="DT32" s="38"/>
      <c r="DU32" s="38"/>
      <c r="DV32" s="38"/>
      <c r="DW32" s="38"/>
      <c r="DX32" s="39"/>
      <c r="DY32" s="32"/>
      <c r="DZ32" s="32"/>
      <c r="EA32" s="32"/>
      <c r="EB32" s="32"/>
      <c r="EC32" s="32"/>
      <c r="ED32" s="32"/>
      <c r="EE32" s="32"/>
      <c r="EF32" s="32"/>
      <c r="EG32" s="32"/>
      <c r="EH32" s="32"/>
      <c r="EI32" s="32"/>
      <c r="EJ32" s="32"/>
      <c r="EK32" s="32"/>
      <c r="EL32" s="32"/>
      <c r="EM32" s="32"/>
      <c r="EN32" s="32"/>
      <c r="EO32" s="32"/>
      <c r="EP32" s="32"/>
      <c r="EQ32" s="32"/>
      <c r="ER32" s="32"/>
      <c r="ES32" s="32"/>
      <c r="ET32" s="32"/>
      <c r="EU32" s="32"/>
      <c r="EV32" s="32"/>
      <c r="EW32" s="32"/>
      <c r="EX32" s="32"/>
      <c r="EY32" s="32"/>
      <c r="EZ32" s="32"/>
      <c r="FA32" s="32"/>
      <c r="FB32" s="32"/>
      <c r="FC32" s="32"/>
      <c r="FD32" s="32"/>
      <c r="FE32" s="32"/>
      <c r="FF32" s="32"/>
      <c r="FG32" s="32"/>
      <c r="FH32" s="32"/>
      <c r="FI32" s="32"/>
      <c r="FJ32" s="32"/>
      <c r="FK32" s="32"/>
      <c r="FL32" s="32"/>
      <c r="FM32" s="32"/>
      <c r="FN32" s="32"/>
      <c r="FO32" s="32"/>
      <c r="FP32" s="32"/>
      <c r="FQ32" s="32"/>
      <c r="FR32" s="32"/>
      <c r="FS32" s="32"/>
      <c r="FT32" s="32"/>
      <c r="FU32" s="32"/>
      <c r="FV32" s="32"/>
      <c r="FW32" s="32"/>
      <c r="FX32" s="32"/>
      <c r="FY32" s="32"/>
      <c r="FZ32" s="32"/>
      <c r="GA32" s="32"/>
      <c r="GB32" s="32"/>
      <c r="GC32" s="28"/>
      <c r="GD32" s="28"/>
      <c r="GE32" s="28"/>
    </row>
    <row r="33" spans="1:188" s="28" customFormat="1" ht="15.75" x14ac:dyDescent="0.25">
      <c r="A33" s="24" t="s">
        <v>26</v>
      </c>
      <c r="B33" s="35" t="s">
        <v>50</v>
      </c>
      <c r="C33" s="26">
        <f>C6+C11+C13+C14+C15+C17+C20+C28+C29+C30+C31</f>
        <v>1700617</v>
      </c>
      <c r="D33" s="26">
        <f t="shared" ref="D33:K33" si="14">D6+D11+D13+D14+D15+D17+D20+D28+D29+D30+D31</f>
        <v>1851090</v>
      </c>
      <c r="E33" s="26">
        <f t="shared" si="14"/>
        <v>2014984</v>
      </c>
      <c r="F33" s="26">
        <f t="shared" si="14"/>
        <v>2394200</v>
      </c>
      <c r="G33" s="26">
        <f t="shared" si="14"/>
        <v>2283076</v>
      </c>
      <c r="H33" s="26">
        <f t="shared" si="14"/>
        <v>2555903</v>
      </c>
      <c r="I33" s="26">
        <f t="shared" si="14"/>
        <v>2835474</v>
      </c>
      <c r="J33" s="26">
        <f t="shared" si="14"/>
        <v>3114687</v>
      </c>
      <c r="K33" s="26">
        <f t="shared" si="14"/>
        <v>3189637</v>
      </c>
      <c r="L33" s="26">
        <f>L6+L11+L13+L14+L15+L17+L20+L28+L29+L30+L31</f>
        <v>3021982</v>
      </c>
      <c r="M33" s="26">
        <f t="shared" ref="M33:N33" si="15">M6+M11+M13+M14+M15+M17+M20+M28+M29+M30+M31</f>
        <v>3331202</v>
      </c>
      <c r="N33" s="26">
        <f t="shared" si="15"/>
        <v>3569522</v>
      </c>
      <c r="O33" s="26">
        <f t="shared" ref="O33" si="16">O6+O11+O13+O14+O15+O17+O20+O28+O29+O30+O31</f>
        <v>3873796.1821078127</v>
      </c>
      <c r="P33" s="7"/>
      <c r="Q33" s="8"/>
      <c r="R33" s="8"/>
      <c r="S33" s="7"/>
      <c r="T33" s="8"/>
      <c r="U33" s="8"/>
      <c r="V33" s="7"/>
      <c r="W33" s="8"/>
      <c r="X33" s="8"/>
      <c r="Y33" s="7"/>
      <c r="Z33" s="8"/>
      <c r="AA33" s="8"/>
      <c r="AB33" s="7"/>
      <c r="AC33" s="8"/>
      <c r="AD33" s="8"/>
      <c r="AE33" s="7"/>
      <c r="AF33" s="8"/>
      <c r="AG33" s="8"/>
      <c r="AH33" s="7"/>
      <c r="AI33" s="8"/>
      <c r="AJ33" s="8"/>
      <c r="AK33" s="7"/>
      <c r="AL33" s="8"/>
      <c r="AM33" s="8"/>
      <c r="AN33" s="38"/>
      <c r="AO33" s="38"/>
      <c r="AP33" s="38"/>
      <c r="AQ33" s="38"/>
      <c r="AR33" s="38"/>
      <c r="AS33" s="38"/>
      <c r="AT33" s="38"/>
      <c r="AU33" s="38"/>
      <c r="AV33" s="38"/>
      <c r="AW33" s="38"/>
      <c r="AX33" s="38"/>
      <c r="AY33" s="38"/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38"/>
      <c r="BY33" s="38"/>
      <c r="BZ33" s="38"/>
      <c r="CA33" s="38"/>
      <c r="CB33" s="38"/>
      <c r="CC33" s="38"/>
      <c r="CD33" s="38"/>
      <c r="CE33" s="38"/>
      <c r="CF33" s="38"/>
      <c r="CG33" s="38"/>
      <c r="CH33" s="38"/>
      <c r="CI33" s="38"/>
      <c r="CJ33" s="38"/>
      <c r="CK33" s="38"/>
      <c r="CL33" s="38"/>
      <c r="CM33" s="38"/>
      <c r="CN33" s="38"/>
      <c r="CO33" s="38"/>
      <c r="CP33" s="38"/>
      <c r="CQ33" s="38"/>
      <c r="CR33" s="38"/>
      <c r="CS33" s="38"/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38"/>
      <c r="DS33" s="38"/>
      <c r="DT33" s="38"/>
      <c r="DU33" s="38"/>
      <c r="DV33" s="38"/>
      <c r="DW33" s="38"/>
      <c r="DX33" s="38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F33" s="23"/>
    </row>
    <row r="34" spans="1:188" s="23" customFormat="1" ht="15.75" x14ac:dyDescent="0.25">
      <c r="A34" s="36" t="s">
        <v>42</v>
      </c>
      <c r="B34" s="37" t="s">
        <v>24</v>
      </c>
      <c r="C34" s="31">
        <f>GSVA_const!C34</f>
        <v>103607</v>
      </c>
      <c r="D34" s="31">
        <f>GSVA_const!D34</f>
        <v>109905</v>
      </c>
      <c r="E34" s="31">
        <f>GSVA_const!E34</f>
        <v>128765</v>
      </c>
      <c r="F34" s="31">
        <f>GSVA_const!F34</f>
        <v>125375</v>
      </c>
      <c r="G34" s="31">
        <f>GSVA_const!G34</f>
        <v>168003</v>
      </c>
      <c r="H34" s="31">
        <f>GSVA_const!H34</f>
        <v>220766</v>
      </c>
      <c r="I34" s="31">
        <f>GSVA_const!I34</f>
        <v>158525</v>
      </c>
      <c r="J34" s="31">
        <f>GSVA_const!J34</f>
        <v>196820</v>
      </c>
      <c r="K34" s="31">
        <f>GSVA_const!K34</f>
        <v>218344</v>
      </c>
      <c r="L34" s="31">
        <f>GSVA_const!L34</f>
        <v>255435</v>
      </c>
      <c r="M34" s="31">
        <f>GSVA_const!M34</f>
        <v>248514</v>
      </c>
      <c r="N34" s="31">
        <f>GSVA_const!N34</f>
        <v>261881</v>
      </c>
      <c r="O34" s="31">
        <f>GSVA_const!O34</f>
        <v>283243.48679371102</v>
      </c>
      <c r="P34" s="7"/>
      <c r="Q34" s="8"/>
      <c r="R34" s="8"/>
      <c r="S34" s="7"/>
      <c r="T34" s="8"/>
      <c r="U34" s="8"/>
      <c r="V34" s="7"/>
      <c r="W34" s="8"/>
      <c r="X34" s="8"/>
      <c r="Y34" s="7"/>
      <c r="Z34" s="8"/>
      <c r="AA34" s="8"/>
      <c r="AB34" s="7"/>
      <c r="AC34" s="8"/>
      <c r="AD34" s="8"/>
      <c r="AE34" s="7"/>
      <c r="AF34" s="8"/>
      <c r="AG34" s="8"/>
      <c r="AH34" s="7"/>
      <c r="AI34" s="8"/>
      <c r="AJ34" s="8"/>
      <c r="AK34" s="7"/>
      <c r="AL34" s="8"/>
      <c r="AM34" s="8"/>
      <c r="AN34" s="39"/>
      <c r="AO34" s="39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P34" s="39"/>
      <c r="BQ34" s="39"/>
      <c r="BR34" s="39"/>
      <c r="BS34" s="39"/>
      <c r="BT34" s="39"/>
      <c r="BU34" s="39"/>
      <c r="BV34" s="39"/>
      <c r="BW34" s="39"/>
      <c r="BX34" s="39"/>
      <c r="BY34" s="39"/>
      <c r="BZ34" s="39"/>
      <c r="CA34" s="39"/>
      <c r="CB34" s="39"/>
      <c r="CC34" s="39"/>
      <c r="CD34" s="39"/>
      <c r="CE34" s="39"/>
      <c r="CF34" s="39"/>
      <c r="CG34" s="39"/>
      <c r="CH34" s="39"/>
      <c r="CI34" s="39"/>
      <c r="CJ34" s="39"/>
      <c r="CK34" s="39"/>
      <c r="CL34" s="39"/>
      <c r="CM34" s="39"/>
      <c r="CN34" s="39"/>
      <c r="CO34" s="39"/>
      <c r="CP34" s="39"/>
      <c r="CQ34" s="39"/>
      <c r="CR34" s="39"/>
      <c r="CS34" s="39"/>
      <c r="CT34" s="39"/>
      <c r="CU34" s="39"/>
      <c r="CV34" s="39"/>
      <c r="CW34" s="39"/>
      <c r="CX34" s="39"/>
      <c r="CY34" s="39"/>
      <c r="CZ34" s="39"/>
      <c r="DA34" s="39"/>
      <c r="DB34" s="39"/>
      <c r="DC34" s="39"/>
      <c r="DD34" s="39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38"/>
      <c r="DS34" s="38"/>
      <c r="DT34" s="38"/>
      <c r="DU34" s="38"/>
      <c r="DV34" s="38"/>
      <c r="DW34" s="38"/>
      <c r="DX34" s="39"/>
      <c r="DY34" s="32"/>
      <c r="DZ34" s="32"/>
      <c r="EA34" s="32"/>
      <c r="EB34" s="32"/>
      <c r="EC34" s="32"/>
      <c r="ED34" s="32"/>
      <c r="EE34" s="32"/>
      <c r="EF34" s="32"/>
      <c r="EG34" s="32"/>
      <c r="EH34" s="32"/>
      <c r="EI34" s="32"/>
      <c r="EJ34" s="32"/>
      <c r="EK34" s="32"/>
      <c r="EL34" s="32"/>
      <c r="EM34" s="32"/>
      <c r="EN34" s="32"/>
      <c r="EO34" s="32"/>
      <c r="EP34" s="32"/>
      <c r="EQ34" s="32"/>
      <c r="ER34" s="32"/>
      <c r="ES34" s="32"/>
      <c r="ET34" s="32"/>
      <c r="EU34" s="32"/>
      <c r="EV34" s="32"/>
      <c r="EW34" s="32"/>
      <c r="EX34" s="32"/>
      <c r="EY34" s="32"/>
      <c r="EZ34" s="32"/>
      <c r="FA34" s="32"/>
      <c r="FB34" s="32"/>
      <c r="FC34" s="32"/>
      <c r="FD34" s="32"/>
      <c r="FE34" s="32"/>
      <c r="FF34" s="32"/>
      <c r="FG34" s="32"/>
      <c r="FH34" s="32"/>
      <c r="FI34" s="32"/>
      <c r="FJ34" s="32"/>
      <c r="FK34" s="32"/>
      <c r="FL34" s="32"/>
      <c r="FM34" s="32"/>
      <c r="FN34" s="32"/>
      <c r="FO34" s="32"/>
      <c r="FP34" s="32"/>
      <c r="FQ34" s="32"/>
      <c r="FR34" s="32"/>
      <c r="FS34" s="32"/>
      <c r="FT34" s="32"/>
      <c r="FU34" s="32"/>
      <c r="FV34" s="32"/>
      <c r="FW34" s="32"/>
      <c r="FX34" s="32"/>
      <c r="FY34" s="32"/>
      <c r="FZ34" s="32"/>
      <c r="GA34" s="32"/>
    </row>
    <row r="35" spans="1:188" s="23" customFormat="1" ht="15.75" x14ac:dyDescent="0.25">
      <c r="A35" s="36" t="s">
        <v>43</v>
      </c>
      <c r="B35" s="37" t="s">
        <v>23</v>
      </c>
      <c r="C35" s="31">
        <f>GSVA_const!C35</f>
        <v>62319</v>
      </c>
      <c r="D35" s="31">
        <f>GSVA_const!D35</f>
        <v>75274</v>
      </c>
      <c r="E35" s="31">
        <f>GSVA_const!E35</f>
        <v>81443</v>
      </c>
      <c r="F35" s="31">
        <f>GSVA_const!F35</f>
        <v>78915</v>
      </c>
      <c r="G35" s="31">
        <f>GSVA_const!G35</f>
        <v>76548</v>
      </c>
      <c r="H35" s="31">
        <f>GSVA_const!H35</f>
        <v>56309</v>
      </c>
      <c r="I35" s="31">
        <f>GSVA_const!I35</f>
        <v>43481</v>
      </c>
      <c r="J35" s="31">
        <f>GSVA_const!J35</f>
        <v>41192</v>
      </c>
      <c r="K35" s="31">
        <f>GSVA_const!K35</f>
        <v>38483</v>
      </c>
      <c r="L35" s="31">
        <f>GSVA_const!L35</f>
        <v>72157</v>
      </c>
      <c r="M35" s="31">
        <f>GSVA_const!M35</f>
        <v>87758</v>
      </c>
      <c r="N35" s="31">
        <f>GSVA_const!N35</f>
        <v>97909</v>
      </c>
      <c r="O35" s="31">
        <f>GSVA_const!O35</f>
        <v>106593.99397840899</v>
      </c>
      <c r="P35" s="7"/>
      <c r="Q35" s="8"/>
      <c r="R35" s="8"/>
      <c r="S35" s="7"/>
      <c r="T35" s="8"/>
      <c r="U35" s="8"/>
      <c r="V35" s="7"/>
      <c r="W35" s="8"/>
      <c r="X35" s="8"/>
      <c r="Y35" s="7"/>
      <c r="Z35" s="8"/>
      <c r="AA35" s="8"/>
      <c r="AB35" s="7"/>
      <c r="AC35" s="8"/>
      <c r="AD35" s="8"/>
      <c r="AE35" s="7"/>
      <c r="AF35" s="8"/>
      <c r="AG35" s="8"/>
      <c r="AH35" s="7"/>
      <c r="AI35" s="8"/>
      <c r="AJ35" s="8"/>
      <c r="AK35" s="7"/>
      <c r="AL35" s="8"/>
      <c r="AM35" s="8"/>
      <c r="AN35" s="39"/>
      <c r="AO35" s="39"/>
      <c r="AP35" s="39"/>
      <c r="AQ35" s="39"/>
      <c r="AR35" s="39"/>
      <c r="AS35" s="39"/>
      <c r="AT35" s="39"/>
      <c r="AU35" s="39"/>
      <c r="AV35" s="39"/>
      <c r="AW35" s="39"/>
      <c r="AX35" s="39"/>
      <c r="AY35" s="39"/>
      <c r="AZ35" s="39"/>
      <c r="BA35" s="39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39"/>
      <c r="BR35" s="39"/>
      <c r="BS35" s="39"/>
      <c r="BT35" s="39"/>
      <c r="BU35" s="39"/>
      <c r="BV35" s="39"/>
      <c r="BW35" s="39"/>
      <c r="BX35" s="39"/>
      <c r="BY35" s="39"/>
      <c r="BZ35" s="39"/>
      <c r="CA35" s="39"/>
      <c r="CB35" s="39"/>
      <c r="CC35" s="39"/>
      <c r="CD35" s="39"/>
      <c r="CE35" s="39"/>
      <c r="CF35" s="39"/>
      <c r="CG35" s="39"/>
      <c r="CH35" s="39"/>
      <c r="CI35" s="39"/>
      <c r="CJ35" s="39"/>
      <c r="CK35" s="39"/>
      <c r="CL35" s="39"/>
      <c r="CM35" s="39"/>
      <c r="CN35" s="39"/>
      <c r="CO35" s="39"/>
      <c r="CP35" s="39"/>
      <c r="CQ35" s="39"/>
      <c r="CR35" s="39"/>
      <c r="CS35" s="39"/>
      <c r="CT35" s="39"/>
      <c r="CU35" s="39"/>
      <c r="CV35" s="39"/>
      <c r="CW35" s="39"/>
      <c r="CX35" s="39"/>
      <c r="CY35" s="39"/>
      <c r="CZ35" s="39"/>
      <c r="DA35" s="39"/>
      <c r="DB35" s="39"/>
      <c r="DC35" s="39"/>
      <c r="DD35" s="39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8"/>
      <c r="DR35" s="38"/>
      <c r="DS35" s="38"/>
      <c r="DT35" s="38"/>
      <c r="DU35" s="38"/>
      <c r="DV35" s="38"/>
      <c r="DW35" s="38"/>
      <c r="DX35" s="39"/>
      <c r="DY35" s="32"/>
      <c r="DZ35" s="32"/>
      <c r="EA35" s="32"/>
      <c r="EB35" s="32"/>
      <c r="EC35" s="32"/>
      <c r="ED35" s="32"/>
      <c r="EE35" s="32"/>
      <c r="EF35" s="32"/>
      <c r="EG35" s="32"/>
      <c r="EH35" s="32"/>
      <c r="EI35" s="32"/>
      <c r="EJ35" s="32"/>
      <c r="EK35" s="32"/>
      <c r="EL35" s="32"/>
      <c r="EM35" s="32"/>
      <c r="EN35" s="32"/>
      <c r="EO35" s="32"/>
      <c r="EP35" s="32"/>
      <c r="EQ35" s="32"/>
      <c r="ER35" s="32"/>
      <c r="ES35" s="32"/>
      <c r="ET35" s="32"/>
      <c r="EU35" s="32"/>
      <c r="EV35" s="32"/>
      <c r="EW35" s="32"/>
      <c r="EX35" s="32"/>
      <c r="EY35" s="32"/>
      <c r="EZ35" s="32"/>
      <c r="FA35" s="32"/>
      <c r="FB35" s="32"/>
      <c r="FC35" s="32"/>
      <c r="FD35" s="32"/>
      <c r="FE35" s="32"/>
      <c r="FF35" s="32"/>
      <c r="FG35" s="32"/>
      <c r="FH35" s="32"/>
      <c r="FI35" s="32"/>
      <c r="FJ35" s="32"/>
      <c r="FK35" s="32"/>
      <c r="FL35" s="32"/>
      <c r="FM35" s="32"/>
      <c r="FN35" s="32"/>
      <c r="FO35" s="32"/>
      <c r="FP35" s="32"/>
      <c r="FQ35" s="32"/>
      <c r="FR35" s="32"/>
      <c r="FS35" s="32"/>
      <c r="FT35" s="32"/>
      <c r="FU35" s="32"/>
      <c r="FV35" s="32"/>
      <c r="FW35" s="32"/>
      <c r="FX35" s="32"/>
      <c r="FY35" s="32"/>
      <c r="FZ35" s="32"/>
      <c r="GA35" s="32"/>
    </row>
    <row r="36" spans="1:188" s="23" customFormat="1" ht="15.75" x14ac:dyDescent="0.25">
      <c r="A36" s="36" t="s">
        <v>44</v>
      </c>
      <c r="B36" s="37" t="s">
        <v>62</v>
      </c>
      <c r="C36" s="31">
        <f>C33+C34-C35</f>
        <v>1741905</v>
      </c>
      <c r="D36" s="31">
        <f t="shared" ref="D36:M36" si="17">D33+D34-D35</f>
        <v>1885721</v>
      </c>
      <c r="E36" s="31">
        <f t="shared" si="17"/>
        <v>2062306</v>
      </c>
      <c r="F36" s="31">
        <f t="shared" si="17"/>
        <v>2440660</v>
      </c>
      <c r="G36" s="31">
        <f t="shared" si="17"/>
        <v>2374531</v>
      </c>
      <c r="H36" s="31">
        <f t="shared" si="17"/>
        <v>2720360</v>
      </c>
      <c r="I36" s="31">
        <f t="shared" si="17"/>
        <v>2950518</v>
      </c>
      <c r="J36" s="31">
        <f t="shared" si="17"/>
        <v>3270315</v>
      </c>
      <c r="K36" s="31">
        <f t="shared" si="17"/>
        <v>3369498</v>
      </c>
      <c r="L36" s="31">
        <f t="shared" si="17"/>
        <v>3205260</v>
      </c>
      <c r="M36" s="31">
        <f t="shared" si="17"/>
        <v>3491958</v>
      </c>
      <c r="N36" s="31">
        <f t="shared" ref="N36" si="18">N33+N34-N35</f>
        <v>3733494</v>
      </c>
      <c r="O36" s="31">
        <f t="shared" ref="O36" si="19">O33+O34-O35</f>
        <v>4050445.6749231145</v>
      </c>
      <c r="P36" s="7"/>
      <c r="Q36" s="8"/>
      <c r="R36" s="8"/>
      <c r="S36" s="7"/>
      <c r="T36" s="8"/>
      <c r="U36" s="8"/>
      <c r="V36" s="7"/>
      <c r="W36" s="8"/>
      <c r="X36" s="8"/>
      <c r="Y36" s="7"/>
      <c r="Z36" s="8"/>
      <c r="AA36" s="8"/>
      <c r="AB36" s="7"/>
      <c r="AC36" s="8"/>
      <c r="AD36" s="8"/>
      <c r="AE36" s="7"/>
      <c r="AF36" s="8"/>
      <c r="AG36" s="8"/>
      <c r="AH36" s="7"/>
      <c r="AI36" s="8"/>
      <c r="AJ36" s="8"/>
      <c r="AK36" s="7"/>
      <c r="AL36" s="8"/>
      <c r="AM36" s="8"/>
      <c r="AN36" s="39"/>
      <c r="AO36" s="39"/>
      <c r="AP36" s="39"/>
      <c r="AQ36" s="39"/>
      <c r="AR36" s="39"/>
      <c r="AS36" s="39"/>
      <c r="AT36" s="39"/>
      <c r="AU36" s="39"/>
      <c r="AV36" s="39"/>
      <c r="AW36" s="39"/>
      <c r="AX36" s="39"/>
      <c r="AY36" s="39"/>
      <c r="AZ36" s="39"/>
      <c r="BA36" s="39"/>
      <c r="BB36" s="39"/>
      <c r="BC36" s="39"/>
      <c r="BD36" s="39"/>
      <c r="BE36" s="39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  <c r="CH36" s="39"/>
      <c r="CI36" s="39"/>
      <c r="CJ36" s="39"/>
      <c r="CK36" s="39"/>
      <c r="CL36" s="39"/>
      <c r="CM36" s="39"/>
      <c r="CN36" s="39"/>
      <c r="CO36" s="39"/>
      <c r="CP36" s="39"/>
      <c r="CQ36" s="39"/>
      <c r="CR36" s="39"/>
      <c r="CS36" s="39"/>
      <c r="CT36" s="39"/>
      <c r="CU36" s="39"/>
      <c r="CV36" s="39"/>
      <c r="CW36" s="39"/>
      <c r="CX36" s="39"/>
      <c r="CY36" s="39"/>
      <c r="CZ36" s="39"/>
      <c r="DA36" s="39"/>
      <c r="DB36" s="39"/>
      <c r="DC36" s="39"/>
      <c r="DD36" s="39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38"/>
      <c r="DS36" s="38"/>
      <c r="DT36" s="38"/>
      <c r="DU36" s="38"/>
      <c r="DV36" s="38"/>
      <c r="DW36" s="38"/>
      <c r="DX36" s="39"/>
      <c r="DY36" s="32"/>
      <c r="DZ36" s="32"/>
      <c r="EA36" s="32"/>
      <c r="EB36" s="32"/>
      <c r="EC36" s="32"/>
      <c r="ED36" s="32"/>
      <c r="EE36" s="32"/>
      <c r="EF36" s="32"/>
      <c r="EG36" s="32"/>
      <c r="EH36" s="32"/>
      <c r="EI36" s="32"/>
      <c r="EJ36" s="32"/>
      <c r="EK36" s="32"/>
      <c r="EL36" s="32"/>
      <c r="EM36" s="32"/>
      <c r="EN36" s="32"/>
      <c r="EO36" s="32"/>
      <c r="EP36" s="32"/>
      <c r="EQ36" s="32"/>
      <c r="ER36" s="32"/>
      <c r="ES36" s="32"/>
      <c r="ET36" s="32"/>
      <c r="EU36" s="32"/>
      <c r="EV36" s="32"/>
      <c r="EW36" s="32"/>
      <c r="EX36" s="32"/>
      <c r="EY36" s="32"/>
      <c r="EZ36" s="32"/>
      <c r="FA36" s="32"/>
      <c r="FB36" s="32"/>
      <c r="FC36" s="32"/>
      <c r="FD36" s="32"/>
      <c r="FE36" s="32"/>
      <c r="FF36" s="32"/>
      <c r="FG36" s="32"/>
      <c r="FH36" s="32"/>
      <c r="FI36" s="32"/>
      <c r="FJ36" s="32"/>
      <c r="FK36" s="32"/>
      <c r="FL36" s="32"/>
      <c r="FM36" s="32"/>
      <c r="FN36" s="32"/>
      <c r="FO36" s="32"/>
      <c r="FP36" s="32"/>
      <c r="FQ36" s="32"/>
      <c r="FR36" s="32"/>
      <c r="FS36" s="32"/>
      <c r="FT36" s="32"/>
      <c r="FU36" s="32"/>
      <c r="FV36" s="32"/>
      <c r="FW36" s="32"/>
      <c r="FX36" s="32"/>
      <c r="FY36" s="32"/>
      <c r="FZ36" s="32"/>
      <c r="GA36" s="32"/>
    </row>
    <row r="37" spans="1:188" s="23" customFormat="1" ht="15.75" x14ac:dyDescent="0.25">
      <c r="A37" s="36" t="s">
        <v>45</v>
      </c>
      <c r="B37" s="37" t="s">
        <v>41</v>
      </c>
      <c r="C37" s="31">
        <f>GSVA_cur!C37</f>
        <v>36940</v>
      </c>
      <c r="D37" s="31">
        <f>GSVA_cur!D37</f>
        <v>37340</v>
      </c>
      <c r="E37" s="31">
        <f>GSVA_cur!E37</f>
        <v>37740</v>
      </c>
      <c r="F37" s="31">
        <f>GSVA_cur!F37</f>
        <v>38140</v>
      </c>
      <c r="G37" s="31">
        <f>GSVA_cur!G37</f>
        <v>38540</v>
      </c>
      <c r="H37" s="31">
        <f>GSVA_cur!H37</f>
        <v>38940</v>
      </c>
      <c r="I37" s="31">
        <f>GSVA_cur!I37</f>
        <v>39330</v>
      </c>
      <c r="J37" s="31">
        <f>GSVA_cur!J37</f>
        <v>39730</v>
      </c>
      <c r="K37" s="31">
        <f>GSVA_cur!K37</f>
        <v>40120</v>
      </c>
      <c r="L37" s="31">
        <f>GSVA_cur!L37</f>
        <v>40510</v>
      </c>
      <c r="M37" s="31">
        <f>GSVA_cur!M37</f>
        <v>40900</v>
      </c>
      <c r="N37" s="31">
        <f>GSVA_cur!N37</f>
        <v>41280</v>
      </c>
      <c r="O37" s="31">
        <f>GSVA_cur!O37</f>
        <v>41650</v>
      </c>
      <c r="P37" s="7"/>
      <c r="Q37" s="8"/>
      <c r="R37" s="8"/>
      <c r="S37" s="7"/>
      <c r="T37" s="8"/>
      <c r="U37" s="8"/>
      <c r="V37" s="7"/>
      <c r="W37" s="8"/>
      <c r="X37" s="8"/>
      <c r="Y37" s="7"/>
      <c r="Z37" s="8"/>
      <c r="AA37" s="8"/>
      <c r="AB37" s="7"/>
      <c r="AC37" s="8"/>
      <c r="AD37" s="8"/>
      <c r="AE37" s="7"/>
      <c r="AF37" s="8"/>
      <c r="AG37" s="8"/>
      <c r="AH37" s="7"/>
      <c r="AI37" s="8"/>
      <c r="AJ37" s="8"/>
      <c r="AK37" s="7"/>
      <c r="AL37" s="8"/>
      <c r="AM37" s="8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  <c r="BM37" s="40"/>
      <c r="BN37" s="40"/>
      <c r="BO37" s="40"/>
      <c r="BP37" s="40"/>
      <c r="BQ37" s="40"/>
      <c r="BR37" s="40"/>
      <c r="BS37" s="40"/>
      <c r="BT37" s="40"/>
      <c r="BU37" s="40"/>
      <c r="BV37" s="40"/>
      <c r="BW37" s="40"/>
      <c r="BX37" s="40"/>
      <c r="BY37" s="40"/>
      <c r="BZ37" s="40"/>
      <c r="CA37" s="40"/>
      <c r="CB37" s="40"/>
      <c r="CC37" s="40"/>
      <c r="CD37" s="40"/>
      <c r="CE37" s="40"/>
      <c r="CF37" s="40"/>
      <c r="CG37" s="40"/>
      <c r="CH37" s="40"/>
      <c r="CI37" s="40"/>
      <c r="CJ37" s="40"/>
      <c r="CK37" s="40"/>
      <c r="CL37" s="40"/>
      <c r="CM37" s="40"/>
      <c r="CN37" s="40"/>
      <c r="CO37" s="40"/>
      <c r="CP37" s="40"/>
      <c r="CQ37" s="40"/>
      <c r="CR37" s="40"/>
      <c r="CS37" s="40"/>
      <c r="CT37" s="40"/>
      <c r="CU37" s="40"/>
      <c r="CV37" s="40"/>
      <c r="CW37" s="40"/>
      <c r="CX37" s="40"/>
      <c r="CY37" s="40"/>
      <c r="CZ37" s="40"/>
      <c r="DA37" s="40"/>
      <c r="DB37" s="40"/>
      <c r="DC37" s="40"/>
      <c r="DD37" s="40"/>
      <c r="DE37" s="41"/>
      <c r="DF37" s="41"/>
      <c r="DG37" s="41"/>
      <c r="DH37" s="41"/>
      <c r="DI37" s="41"/>
      <c r="DJ37" s="41"/>
      <c r="DK37" s="41"/>
      <c r="DL37" s="41"/>
      <c r="DM37" s="41"/>
      <c r="DN37" s="41"/>
      <c r="DO37" s="41"/>
      <c r="DP37" s="41"/>
      <c r="DQ37" s="41"/>
      <c r="DR37" s="41"/>
      <c r="DS37" s="41"/>
      <c r="DT37" s="41"/>
      <c r="DU37" s="41"/>
      <c r="DV37" s="41"/>
      <c r="DW37" s="41"/>
      <c r="DX37" s="40"/>
    </row>
    <row r="38" spans="1:188" s="23" customFormat="1" ht="15.75" x14ac:dyDescent="0.25">
      <c r="A38" s="36" t="s">
        <v>46</v>
      </c>
      <c r="B38" s="37" t="s">
        <v>63</v>
      </c>
      <c r="C38" s="31">
        <f>C36/C37*1000</f>
        <v>47154.981050351918</v>
      </c>
      <c r="D38" s="31">
        <f t="shared" ref="D38:M38" si="20">D36/D37*1000</f>
        <v>50501.365827530797</v>
      </c>
      <c r="E38" s="31">
        <f t="shared" si="20"/>
        <v>54645.098039215693</v>
      </c>
      <c r="F38" s="31">
        <f t="shared" si="20"/>
        <v>63992.13424226534</v>
      </c>
      <c r="G38" s="31">
        <f t="shared" si="20"/>
        <v>61612.117280747276</v>
      </c>
      <c r="H38" s="31">
        <f t="shared" si="20"/>
        <v>69860.297894196192</v>
      </c>
      <c r="I38" s="31">
        <f t="shared" si="20"/>
        <v>75019.527078565981</v>
      </c>
      <c r="J38" s="31">
        <f t="shared" si="20"/>
        <v>82313.491064686634</v>
      </c>
      <c r="K38" s="31">
        <f t="shared" si="20"/>
        <v>83985.493519441676</v>
      </c>
      <c r="L38" s="31">
        <f t="shared" si="20"/>
        <v>79122.6857566033</v>
      </c>
      <c r="M38" s="31">
        <f t="shared" si="20"/>
        <v>85377.946210268943</v>
      </c>
      <c r="N38" s="31">
        <f t="shared" ref="N38" si="21">N36/N37*1000</f>
        <v>90443.16860465116</v>
      </c>
      <c r="O38" s="31">
        <f t="shared" ref="O38" si="22">O36/O37*1000</f>
        <v>97249.596036569375</v>
      </c>
      <c r="P38" s="7"/>
      <c r="Q38" s="8"/>
      <c r="R38" s="8"/>
      <c r="S38" s="7"/>
      <c r="T38" s="8"/>
      <c r="U38" s="8"/>
      <c r="V38" s="7"/>
      <c r="W38" s="8"/>
      <c r="X38" s="8"/>
      <c r="Y38" s="7"/>
      <c r="Z38" s="8"/>
      <c r="AA38" s="8"/>
      <c r="AB38" s="7"/>
      <c r="AC38" s="8"/>
      <c r="AD38" s="8"/>
      <c r="AE38" s="7"/>
      <c r="AF38" s="8"/>
      <c r="AG38" s="8"/>
      <c r="AH38" s="7"/>
      <c r="AI38" s="8"/>
      <c r="AJ38" s="8"/>
      <c r="AK38" s="7"/>
      <c r="AL38" s="8"/>
      <c r="AM38" s="8"/>
      <c r="AN38" s="40"/>
      <c r="AO38" s="40"/>
      <c r="AP38" s="40"/>
      <c r="AQ38" s="40"/>
      <c r="AR38" s="40"/>
      <c r="AS38" s="40"/>
      <c r="AT38" s="40"/>
      <c r="AU38" s="40"/>
      <c r="AV38" s="40"/>
      <c r="AW38" s="40"/>
      <c r="AX38" s="40"/>
      <c r="AY38" s="40"/>
      <c r="AZ38" s="40"/>
      <c r="BA38" s="40"/>
      <c r="BB38" s="40"/>
      <c r="BC38" s="40"/>
      <c r="BD38" s="40"/>
      <c r="BE38" s="40"/>
      <c r="BF38" s="40"/>
      <c r="BG38" s="40"/>
      <c r="BH38" s="40"/>
      <c r="BI38" s="40"/>
      <c r="BJ38" s="40"/>
      <c r="BK38" s="40"/>
      <c r="BL38" s="40"/>
      <c r="BM38" s="40"/>
      <c r="BN38" s="40"/>
      <c r="BO38" s="40"/>
      <c r="BP38" s="40"/>
      <c r="BQ38" s="40"/>
      <c r="BR38" s="40"/>
      <c r="BS38" s="40"/>
      <c r="BT38" s="40"/>
      <c r="BU38" s="40"/>
      <c r="BV38" s="40"/>
      <c r="BW38" s="40"/>
      <c r="BX38" s="39"/>
      <c r="BY38" s="39"/>
      <c r="BZ38" s="39"/>
      <c r="CA38" s="39"/>
      <c r="CB38" s="40"/>
      <c r="CC38" s="40"/>
      <c r="CD38" s="40"/>
      <c r="CE38" s="40"/>
      <c r="CF38" s="40"/>
      <c r="CG38" s="40"/>
      <c r="CH38" s="40"/>
      <c r="CI38" s="40"/>
      <c r="CJ38" s="40"/>
      <c r="CK38" s="40"/>
      <c r="CL38" s="40"/>
      <c r="CM38" s="40"/>
      <c r="CN38" s="40"/>
      <c r="CO38" s="40"/>
      <c r="CP38" s="40"/>
      <c r="CQ38" s="40"/>
      <c r="CR38" s="40"/>
      <c r="CS38" s="40"/>
      <c r="CT38" s="40"/>
      <c r="CU38" s="40"/>
      <c r="CV38" s="40"/>
      <c r="CW38" s="40"/>
      <c r="CX38" s="40"/>
      <c r="CY38" s="40"/>
      <c r="CZ38" s="40"/>
      <c r="DA38" s="40"/>
      <c r="DB38" s="40"/>
      <c r="DC38" s="40"/>
      <c r="DD38" s="40"/>
      <c r="DE38" s="41"/>
      <c r="DF38" s="41"/>
      <c r="DG38" s="41"/>
      <c r="DH38" s="41"/>
      <c r="DI38" s="41"/>
      <c r="DJ38" s="41"/>
      <c r="DK38" s="41"/>
      <c r="DL38" s="41"/>
      <c r="DM38" s="41"/>
      <c r="DN38" s="41"/>
      <c r="DO38" s="41"/>
      <c r="DP38" s="41"/>
      <c r="DQ38" s="41"/>
      <c r="DR38" s="41"/>
      <c r="DS38" s="41"/>
      <c r="DT38" s="41"/>
      <c r="DU38" s="41"/>
      <c r="DV38" s="41"/>
      <c r="DW38" s="41"/>
      <c r="DX38" s="40"/>
    </row>
    <row r="39" spans="1:188" x14ac:dyDescent="0.25">
      <c r="A39" s="2" t="s">
        <v>75</v>
      </c>
      <c r="P39" s="7"/>
      <c r="Q39" s="8"/>
      <c r="R39" s="8"/>
      <c r="S39" s="7"/>
      <c r="T39" s="8"/>
      <c r="U39" s="8"/>
      <c r="V39" s="7"/>
      <c r="W39" s="8"/>
      <c r="X39" s="8"/>
      <c r="Y39" s="7"/>
      <c r="Z39" s="8"/>
      <c r="AA39" s="8"/>
      <c r="AB39" s="7"/>
      <c r="AC39" s="8"/>
      <c r="AD39" s="8"/>
      <c r="AE39" s="7"/>
      <c r="AF39" s="8"/>
      <c r="AG39" s="8"/>
      <c r="AH39" s="7"/>
      <c r="AI39" s="8"/>
      <c r="AJ39" s="8"/>
      <c r="AK39" s="7"/>
      <c r="AL39" s="8"/>
      <c r="AM39" s="8"/>
      <c r="AN39" s="40"/>
      <c r="AO39" s="40"/>
      <c r="AP39" s="40"/>
      <c r="AQ39" s="40"/>
      <c r="AR39" s="40"/>
      <c r="AS39" s="40"/>
      <c r="AT39" s="40"/>
      <c r="AU39" s="40"/>
      <c r="AV39" s="40"/>
      <c r="AW39" s="40"/>
      <c r="AX39" s="40"/>
      <c r="AY39" s="40"/>
      <c r="AZ39" s="40"/>
      <c r="BA39" s="40"/>
      <c r="BB39" s="40"/>
      <c r="BC39" s="40"/>
      <c r="BD39" s="40"/>
      <c r="BE39" s="40"/>
      <c r="BF39" s="40"/>
      <c r="BG39" s="40"/>
      <c r="BH39" s="40"/>
      <c r="BI39" s="40"/>
      <c r="BJ39" s="40"/>
      <c r="BK39" s="40"/>
      <c r="BL39" s="40"/>
      <c r="BM39" s="40"/>
      <c r="BN39" s="40"/>
      <c r="BO39" s="40"/>
      <c r="BP39" s="40"/>
      <c r="BQ39" s="40"/>
      <c r="BR39" s="40"/>
      <c r="BS39" s="40"/>
      <c r="BT39" s="40"/>
      <c r="BU39" s="40"/>
      <c r="BV39" s="40"/>
      <c r="BW39" s="40"/>
      <c r="BX39" s="40"/>
      <c r="BY39" s="40"/>
      <c r="BZ39" s="40"/>
      <c r="CA39" s="40"/>
      <c r="CB39" s="40"/>
      <c r="CC39" s="40"/>
      <c r="CD39" s="40"/>
      <c r="CE39" s="40"/>
      <c r="CF39" s="40"/>
      <c r="CG39" s="40"/>
      <c r="CH39" s="40"/>
      <c r="CI39" s="40"/>
      <c r="CJ39" s="40"/>
      <c r="CK39" s="40"/>
      <c r="CL39" s="40"/>
      <c r="CM39" s="40"/>
      <c r="CN39" s="40"/>
      <c r="CO39" s="40"/>
      <c r="CP39" s="40"/>
      <c r="CQ39" s="40"/>
      <c r="CR39" s="40"/>
      <c r="CS39" s="40"/>
      <c r="CT39" s="40"/>
      <c r="CU39" s="40"/>
      <c r="CV39" s="40"/>
      <c r="CW39" s="40"/>
      <c r="CX39" s="40"/>
      <c r="CY39" s="40"/>
      <c r="CZ39" s="40"/>
      <c r="DA39" s="40"/>
      <c r="DB39" s="40"/>
      <c r="DC39" s="40"/>
      <c r="DD39" s="40"/>
      <c r="DE39" s="41"/>
      <c r="DF39" s="41"/>
      <c r="DG39" s="41"/>
      <c r="DH39" s="41"/>
      <c r="DI39" s="41"/>
      <c r="DJ39" s="41"/>
      <c r="DK39" s="41"/>
      <c r="DL39" s="41"/>
      <c r="DM39" s="41"/>
      <c r="DN39" s="41"/>
      <c r="DO39" s="41"/>
      <c r="DP39" s="41"/>
      <c r="DQ39" s="41"/>
      <c r="DR39" s="41"/>
      <c r="DS39" s="41"/>
      <c r="DT39" s="41"/>
      <c r="DU39" s="41"/>
      <c r="DV39" s="41"/>
      <c r="DW39" s="41"/>
      <c r="DX39" s="40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8" s="23" customFormat="1" x14ac:dyDescent="0.25">
      <c r="A40" s="2"/>
      <c r="B40" s="2"/>
      <c r="C40" s="2"/>
      <c r="D40" s="2"/>
      <c r="E40" s="2"/>
      <c r="F40" s="2"/>
      <c r="G40" s="2"/>
      <c r="H40" s="2"/>
      <c r="I40" s="6"/>
      <c r="J40" s="6"/>
      <c r="K40" s="6"/>
      <c r="L40" s="6"/>
      <c r="M40" s="6"/>
      <c r="N40" s="6"/>
      <c r="O40" s="6"/>
      <c r="P40" s="7"/>
      <c r="Q40" s="8"/>
      <c r="R40" s="8"/>
      <c r="S40" s="7"/>
      <c r="T40" s="8"/>
      <c r="U40" s="8"/>
      <c r="V40" s="7"/>
      <c r="W40" s="8"/>
      <c r="X40" s="8"/>
      <c r="Y40" s="7"/>
      <c r="Z40" s="8"/>
      <c r="AA40" s="8"/>
      <c r="AB40" s="7"/>
      <c r="AC40" s="8"/>
      <c r="AD40" s="8"/>
      <c r="AE40" s="7"/>
      <c r="AF40" s="8"/>
      <c r="AG40" s="8"/>
      <c r="AH40" s="7"/>
      <c r="AI40" s="8"/>
      <c r="AJ40" s="8"/>
      <c r="AK40" s="7"/>
      <c r="AL40" s="8"/>
      <c r="AM40" s="8"/>
      <c r="AN40" s="40"/>
      <c r="AO40" s="40"/>
      <c r="AP40" s="40"/>
      <c r="AQ40" s="40"/>
      <c r="AR40" s="40"/>
      <c r="AS40" s="40"/>
      <c r="AT40" s="40"/>
      <c r="AU40" s="40"/>
      <c r="AV40" s="40"/>
      <c r="AW40" s="40"/>
      <c r="AX40" s="40"/>
      <c r="AY40" s="40"/>
      <c r="AZ40" s="40"/>
      <c r="BA40" s="40"/>
      <c r="BB40" s="40"/>
      <c r="BC40" s="40"/>
      <c r="BD40" s="40"/>
      <c r="BE40" s="40"/>
      <c r="BF40" s="40"/>
      <c r="BG40" s="40"/>
      <c r="BH40" s="40"/>
      <c r="BI40" s="40"/>
      <c r="BJ40" s="40"/>
      <c r="BK40" s="40"/>
      <c r="BL40" s="40"/>
      <c r="BM40" s="40"/>
      <c r="BN40" s="40"/>
      <c r="BO40" s="40"/>
      <c r="BP40" s="40"/>
      <c r="BQ40" s="40"/>
      <c r="BR40" s="40"/>
      <c r="BS40" s="40"/>
      <c r="BT40" s="40"/>
      <c r="BU40" s="40"/>
      <c r="BV40" s="40"/>
      <c r="BW40" s="40"/>
      <c r="BX40" s="40"/>
      <c r="BY40" s="40"/>
      <c r="BZ40" s="40"/>
      <c r="CA40" s="40"/>
      <c r="CB40" s="40"/>
      <c r="CC40" s="40"/>
      <c r="CD40" s="40"/>
      <c r="CE40" s="40"/>
      <c r="CF40" s="40"/>
      <c r="CG40" s="40"/>
      <c r="CH40" s="40"/>
      <c r="CI40" s="40"/>
      <c r="CJ40" s="40"/>
      <c r="CK40" s="40"/>
      <c r="CL40" s="40"/>
      <c r="CM40" s="40"/>
      <c r="CN40" s="40"/>
      <c r="CO40" s="40"/>
      <c r="CP40" s="40"/>
      <c r="CQ40" s="40"/>
      <c r="CR40" s="40"/>
      <c r="CS40" s="40"/>
      <c r="CT40" s="40"/>
      <c r="CU40" s="40"/>
      <c r="CV40" s="40"/>
      <c r="CW40" s="40"/>
      <c r="CX40" s="40"/>
      <c r="CY40" s="40"/>
      <c r="CZ40" s="40"/>
      <c r="DA40" s="40"/>
      <c r="DB40" s="40"/>
      <c r="DC40" s="40"/>
      <c r="DD40" s="40"/>
      <c r="DE40" s="41"/>
      <c r="DF40" s="41"/>
      <c r="DG40" s="41"/>
      <c r="DH40" s="41"/>
      <c r="DI40" s="41"/>
      <c r="DJ40" s="41"/>
      <c r="DK40" s="41"/>
      <c r="DL40" s="41"/>
      <c r="DM40" s="41"/>
      <c r="DN40" s="41"/>
      <c r="DO40" s="41"/>
      <c r="DP40" s="41"/>
      <c r="DQ40" s="41"/>
      <c r="DR40" s="41"/>
      <c r="DS40" s="41"/>
      <c r="DT40" s="41"/>
      <c r="DU40" s="41"/>
      <c r="DV40" s="41"/>
      <c r="DW40" s="41"/>
      <c r="DX40" s="40"/>
    </row>
    <row r="41" spans="1:188" x14ac:dyDescent="0.25">
      <c r="C41" s="6"/>
      <c r="H41" s="6"/>
      <c r="I41" s="2"/>
      <c r="J41" s="2"/>
      <c r="K41" s="2"/>
      <c r="L41" s="2"/>
      <c r="M41" s="2"/>
      <c r="N41" s="2"/>
      <c r="P41" s="2"/>
      <c r="S41" s="2"/>
      <c r="T41" s="6"/>
      <c r="W41" s="6"/>
      <c r="X41" s="2"/>
      <c r="AB41" s="6"/>
      <c r="AJ41" s="2"/>
      <c r="AM41" s="2"/>
      <c r="AR41" s="2"/>
      <c r="AU41" s="2"/>
      <c r="DQ41" s="6"/>
      <c r="DR41" s="6"/>
      <c r="DS41" s="6"/>
      <c r="DT41" s="6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</row>
    <row r="42" spans="1:188" x14ac:dyDescent="0.25">
      <c r="C42" s="6"/>
      <c r="H42" s="6"/>
      <c r="I42" s="2"/>
      <c r="J42" s="2"/>
      <c r="K42" s="2"/>
      <c r="L42" s="2"/>
      <c r="M42" s="2"/>
      <c r="N42" s="2"/>
      <c r="P42" s="2"/>
      <c r="S42" s="2"/>
      <c r="T42" s="6"/>
      <c r="W42" s="6"/>
      <c r="X42" s="2"/>
      <c r="AB42" s="6"/>
      <c r="AJ42" s="2"/>
      <c r="AM42" s="2"/>
      <c r="AR42" s="2"/>
      <c r="AU42" s="2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8" x14ac:dyDescent="0.25">
      <c r="C43" s="6"/>
      <c r="H43" s="6"/>
      <c r="I43" s="2"/>
      <c r="J43" s="2"/>
      <c r="K43" s="2"/>
      <c r="L43" s="2"/>
      <c r="M43" s="2"/>
      <c r="N43" s="2"/>
      <c r="P43" s="2"/>
      <c r="S43" s="2"/>
      <c r="T43" s="6"/>
      <c r="W43" s="6"/>
      <c r="X43" s="2"/>
      <c r="AB43" s="6"/>
      <c r="AJ43" s="2"/>
      <c r="AM43" s="2"/>
      <c r="AR43" s="2"/>
      <c r="AU43" s="2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8" x14ac:dyDescent="0.25">
      <c r="C44" s="6"/>
      <c r="H44" s="6"/>
      <c r="I44" s="2"/>
      <c r="J44" s="2"/>
      <c r="K44" s="2"/>
      <c r="L44" s="2"/>
      <c r="M44" s="2"/>
      <c r="N44" s="2"/>
      <c r="P44" s="2"/>
      <c r="S44" s="2"/>
      <c r="T44" s="6"/>
      <c r="W44" s="6"/>
      <c r="X44" s="2"/>
      <c r="AB44" s="6"/>
      <c r="AJ44" s="2"/>
      <c r="AM44" s="2"/>
      <c r="AR44" s="2"/>
      <c r="AU44" s="2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88" x14ac:dyDescent="0.25">
      <c r="C45" s="6"/>
      <c r="H45" s="6"/>
      <c r="I45" s="2"/>
      <c r="J45" s="2"/>
      <c r="K45" s="2"/>
      <c r="L45" s="2"/>
      <c r="M45" s="2"/>
      <c r="N45" s="2"/>
      <c r="P45" s="2"/>
      <c r="S45" s="2"/>
      <c r="T45" s="6"/>
      <c r="W45" s="6"/>
      <c r="X45" s="2"/>
      <c r="AB45" s="6"/>
      <c r="AJ45" s="2"/>
      <c r="AM45" s="2"/>
      <c r="AR45" s="2"/>
      <c r="AU45" s="2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88" x14ac:dyDescent="0.25">
      <c r="C46" s="6"/>
      <c r="H46" s="6"/>
      <c r="I46" s="2"/>
      <c r="J46" s="2"/>
      <c r="K46" s="2"/>
      <c r="L46" s="2"/>
      <c r="M46" s="2"/>
      <c r="N46" s="2"/>
      <c r="P46" s="2"/>
      <c r="S46" s="2"/>
      <c r="T46" s="6"/>
      <c r="W46" s="6"/>
      <c r="X46" s="2"/>
      <c r="AB46" s="6"/>
      <c r="AJ46" s="2"/>
      <c r="AM46" s="2"/>
      <c r="AR46" s="2"/>
      <c r="AU46" s="2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88" x14ac:dyDescent="0.25">
      <c r="C47" s="6"/>
      <c r="H47" s="6"/>
      <c r="I47" s="2"/>
      <c r="J47" s="2"/>
      <c r="K47" s="2"/>
      <c r="L47" s="2"/>
      <c r="M47" s="2"/>
      <c r="N47" s="2"/>
      <c r="P47" s="2"/>
      <c r="S47" s="2"/>
      <c r="T47" s="6"/>
      <c r="W47" s="6"/>
      <c r="X47" s="2"/>
      <c r="AB47" s="6"/>
      <c r="AJ47" s="2"/>
      <c r="AM47" s="2"/>
      <c r="AR47" s="2"/>
      <c r="AU47" s="2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8" x14ac:dyDescent="0.25">
      <c r="C48" s="6"/>
      <c r="H48" s="6"/>
      <c r="I48" s="2"/>
      <c r="J48" s="2"/>
      <c r="K48" s="2"/>
      <c r="L48" s="2"/>
      <c r="M48" s="2"/>
      <c r="N48" s="2"/>
      <c r="P48" s="2"/>
      <c r="S48" s="2"/>
      <c r="T48" s="6"/>
      <c r="W48" s="6"/>
      <c r="X48" s="2"/>
      <c r="AB48" s="6"/>
      <c r="AJ48" s="2"/>
      <c r="AM48" s="2"/>
      <c r="AR48" s="2"/>
      <c r="AU48" s="2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6"/>
      <c r="H49" s="6"/>
      <c r="I49" s="2"/>
      <c r="J49" s="2"/>
      <c r="K49" s="2"/>
      <c r="L49" s="2"/>
      <c r="M49" s="2"/>
      <c r="N49" s="2"/>
      <c r="P49" s="2"/>
      <c r="S49" s="2"/>
      <c r="T49" s="6"/>
      <c r="W49" s="6"/>
      <c r="X49" s="2"/>
      <c r="AB49" s="6"/>
      <c r="AJ49" s="2"/>
      <c r="AM49" s="2"/>
      <c r="AR49" s="2"/>
      <c r="AU49" s="2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6"/>
      <c r="H50" s="6"/>
      <c r="I50" s="2"/>
      <c r="J50" s="2"/>
      <c r="K50" s="2"/>
      <c r="L50" s="2"/>
      <c r="M50" s="2"/>
      <c r="N50" s="2"/>
      <c r="P50" s="2"/>
      <c r="S50" s="2"/>
      <c r="T50" s="6"/>
      <c r="W50" s="6"/>
      <c r="X50" s="2"/>
      <c r="AB50" s="6"/>
      <c r="AJ50" s="2"/>
      <c r="AM50" s="2"/>
      <c r="AR50" s="2"/>
      <c r="AU50" s="2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6"/>
      <c r="H51" s="6"/>
      <c r="I51" s="2"/>
      <c r="J51" s="2"/>
      <c r="K51" s="2"/>
      <c r="L51" s="2"/>
      <c r="M51" s="2"/>
      <c r="N51" s="2"/>
      <c r="P51" s="2"/>
      <c r="S51" s="2"/>
      <c r="T51" s="6"/>
      <c r="W51" s="6"/>
      <c r="X51" s="2"/>
      <c r="AB51" s="6"/>
      <c r="AJ51" s="2"/>
      <c r="AM51" s="2"/>
      <c r="AR51" s="2"/>
      <c r="AU51" s="2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C52" s="6"/>
      <c r="H52" s="6"/>
      <c r="I52" s="2"/>
      <c r="J52" s="2"/>
      <c r="K52" s="2"/>
      <c r="L52" s="2"/>
      <c r="M52" s="2"/>
      <c r="N52" s="2"/>
      <c r="P52" s="2"/>
      <c r="S52" s="2"/>
      <c r="T52" s="6"/>
      <c r="W52" s="6"/>
      <c r="X52" s="2"/>
      <c r="AB52" s="6"/>
      <c r="AJ52" s="2"/>
      <c r="AM52" s="2"/>
      <c r="AR52" s="2"/>
      <c r="AU52" s="2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6"/>
      <c r="H53" s="6"/>
      <c r="I53" s="2"/>
      <c r="J53" s="2"/>
      <c r="K53" s="2"/>
      <c r="L53" s="2"/>
      <c r="M53" s="2"/>
      <c r="N53" s="2"/>
      <c r="P53" s="2"/>
      <c r="S53" s="2"/>
      <c r="T53" s="6"/>
      <c r="W53" s="6"/>
      <c r="X53" s="2"/>
      <c r="AB53" s="6"/>
      <c r="AJ53" s="2"/>
      <c r="AM53" s="2"/>
      <c r="AR53" s="2"/>
      <c r="AU53" s="2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6"/>
      <c r="H54" s="6"/>
      <c r="I54" s="2"/>
      <c r="J54" s="2"/>
      <c r="K54" s="2"/>
      <c r="L54" s="2"/>
      <c r="M54" s="2"/>
      <c r="N54" s="2"/>
      <c r="P54" s="2"/>
      <c r="S54" s="2"/>
      <c r="T54" s="6"/>
      <c r="W54" s="6"/>
      <c r="X54" s="2"/>
      <c r="AB54" s="6"/>
      <c r="AJ54" s="2"/>
      <c r="AM54" s="2"/>
      <c r="AR54" s="2"/>
      <c r="AU54" s="2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6"/>
      <c r="H55" s="6"/>
      <c r="I55" s="2"/>
      <c r="J55" s="2"/>
      <c r="K55" s="2"/>
      <c r="L55" s="2"/>
      <c r="M55" s="2"/>
      <c r="N55" s="2"/>
      <c r="P55" s="2"/>
      <c r="S55" s="2"/>
      <c r="T55" s="6"/>
      <c r="W55" s="6"/>
      <c r="X55" s="2"/>
      <c r="AB55" s="6"/>
      <c r="AJ55" s="2"/>
      <c r="AM55" s="2"/>
      <c r="AR55" s="2"/>
      <c r="AU55" s="2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6"/>
      <c r="H56" s="6"/>
      <c r="I56" s="2"/>
      <c r="J56" s="2"/>
      <c r="K56" s="2"/>
      <c r="L56" s="2"/>
      <c r="M56" s="2"/>
      <c r="N56" s="2"/>
      <c r="P56" s="2"/>
      <c r="S56" s="2"/>
      <c r="T56" s="6"/>
      <c r="W56" s="6"/>
      <c r="X56" s="2"/>
      <c r="AB56" s="6"/>
      <c r="AJ56" s="2"/>
      <c r="AM56" s="2"/>
      <c r="AR56" s="2"/>
      <c r="AU56" s="2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6"/>
      <c r="H57" s="6"/>
      <c r="I57" s="2"/>
      <c r="J57" s="2"/>
      <c r="K57" s="2"/>
      <c r="L57" s="2"/>
      <c r="M57" s="2"/>
      <c r="N57" s="2"/>
      <c r="P57" s="2"/>
      <c r="S57" s="2"/>
      <c r="T57" s="6"/>
      <c r="W57" s="6"/>
      <c r="X57" s="2"/>
      <c r="AB57" s="6"/>
      <c r="AJ57" s="2"/>
      <c r="AM57" s="2"/>
      <c r="AR57" s="2"/>
      <c r="AU57" s="2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6"/>
      <c r="H58" s="6"/>
      <c r="I58" s="2"/>
      <c r="J58" s="2"/>
      <c r="K58" s="2"/>
      <c r="L58" s="2"/>
      <c r="M58" s="2"/>
      <c r="N58" s="2"/>
      <c r="P58" s="2"/>
      <c r="S58" s="2"/>
      <c r="T58" s="6"/>
      <c r="W58" s="6"/>
      <c r="X58" s="2"/>
      <c r="AB58" s="6"/>
      <c r="AJ58" s="2"/>
      <c r="AM58" s="2"/>
      <c r="AR58" s="2"/>
      <c r="AU58" s="2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6"/>
      <c r="H59" s="6"/>
      <c r="I59" s="2"/>
      <c r="J59" s="2"/>
      <c r="K59" s="2"/>
      <c r="L59" s="2"/>
      <c r="M59" s="2"/>
      <c r="N59" s="2"/>
      <c r="P59" s="2"/>
      <c r="S59" s="2"/>
      <c r="T59" s="6"/>
      <c r="W59" s="6"/>
      <c r="X59" s="2"/>
      <c r="AB59" s="6"/>
      <c r="AJ59" s="2"/>
      <c r="AM59" s="2"/>
      <c r="AR59" s="2"/>
      <c r="AU59" s="2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6"/>
      <c r="H60" s="6"/>
      <c r="I60" s="2"/>
      <c r="J60" s="2"/>
      <c r="K60" s="2"/>
      <c r="L60" s="2"/>
      <c r="M60" s="2"/>
      <c r="N60" s="2"/>
      <c r="P60" s="2"/>
      <c r="S60" s="2"/>
      <c r="T60" s="6"/>
      <c r="W60" s="6"/>
      <c r="X60" s="2"/>
      <c r="AB60" s="6"/>
      <c r="AJ60" s="2"/>
      <c r="AM60" s="2"/>
      <c r="AR60" s="2"/>
      <c r="AU60" s="2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6"/>
      <c r="H61" s="6"/>
      <c r="I61" s="2"/>
      <c r="J61" s="2"/>
      <c r="K61" s="2"/>
      <c r="L61" s="2"/>
      <c r="M61" s="2"/>
      <c r="N61" s="2"/>
      <c r="P61" s="2"/>
      <c r="S61" s="2"/>
      <c r="T61" s="6"/>
      <c r="W61" s="6"/>
      <c r="X61" s="2"/>
      <c r="AB61" s="6"/>
      <c r="AJ61" s="2"/>
      <c r="AM61" s="2"/>
      <c r="AR61" s="2"/>
      <c r="AU61" s="2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6"/>
      <c r="H62" s="6"/>
      <c r="I62" s="2"/>
      <c r="J62" s="2"/>
      <c r="K62" s="2"/>
      <c r="L62" s="2"/>
      <c r="M62" s="2"/>
      <c r="N62" s="2"/>
      <c r="P62" s="2"/>
      <c r="S62" s="2"/>
      <c r="T62" s="6"/>
      <c r="W62" s="6"/>
      <c r="X62" s="2"/>
      <c r="AB62" s="6"/>
      <c r="AJ62" s="2"/>
      <c r="AM62" s="2"/>
      <c r="AR62" s="2"/>
      <c r="AU62" s="2"/>
      <c r="DQ62" s="6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6"/>
      <c r="H63" s="6"/>
      <c r="I63" s="2"/>
      <c r="J63" s="2"/>
      <c r="K63" s="2"/>
      <c r="L63" s="2"/>
      <c r="M63" s="2"/>
      <c r="N63" s="2"/>
      <c r="P63" s="2"/>
      <c r="S63" s="2"/>
      <c r="T63" s="6"/>
      <c r="W63" s="6"/>
      <c r="X63" s="2"/>
      <c r="AB63" s="6"/>
      <c r="AJ63" s="2"/>
      <c r="AM63" s="2"/>
      <c r="AR63" s="2"/>
      <c r="AU63" s="2"/>
      <c r="DQ63" s="6"/>
      <c r="DR63" s="6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6"/>
      <c r="H64" s="6"/>
      <c r="I64" s="2"/>
      <c r="J64" s="2"/>
      <c r="K64" s="2"/>
      <c r="L64" s="2"/>
      <c r="M64" s="2"/>
      <c r="N64" s="2"/>
      <c r="P64" s="2"/>
      <c r="S64" s="2"/>
      <c r="T64" s="6"/>
      <c r="W64" s="6"/>
      <c r="X64" s="2"/>
      <c r="AB64" s="6"/>
      <c r="AJ64" s="2"/>
      <c r="AM64" s="2"/>
      <c r="AR64" s="2"/>
      <c r="AU64" s="2"/>
      <c r="DQ64" s="6"/>
      <c r="DR64" s="6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6"/>
      <c r="H65" s="6"/>
      <c r="I65" s="2"/>
      <c r="J65" s="2"/>
      <c r="K65" s="2"/>
      <c r="L65" s="2"/>
      <c r="M65" s="2"/>
      <c r="N65" s="2"/>
      <c r="P65" s="2"/>
      <c r="S65" s="2"/>
      <c r="T65" s="6"/>
      <c r="W65" s="6"/>
      <c r="X65" s="2"/>
      <c r="AB65" s="6"/>
      <c r="AJ65" s="2"/>
      <c r="AM65" s="2"/>
      <c r="AR65" s="2"/>
      <c r="AU65" s="2"/>
      <c r="DQ65" s="6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6"/>
      <c r="H66" s="6"/>
      <c r="I66" s="2"/>
      <c r="J66" s="2"/>
      <c r="K66" s="2"/>
      <c r="L66" s="2"/>
      <c r="M66" s="2"/>
      <c r="N66" s="2"/>
      <c r="P66" s="2"/>
      <c r="S66" s="2"/>
      <c r="T66" s="6"/>
      <c r="W66" s="6"/>
      <c r="X66" s="2"/>
      <c r="AB66" s="6"/>
      <c r="AJ66" s="2"/>
      <c r="AM66" s="2"/>
      <c r="AR66" s="2"/>
      <c r="AU66" s="2"/>
      <c r="DQ66" s="6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6"/>
      <c r="H67" s="6"/>
      <c r="I67" s="2"/>
      <c r="J67" s="2"/>
      <c r="K67" s="2"/>
      <c r="L67" s="2"/>
      <c r="M67" s="2"/>
      <c r="N67" s="2"/>
      <c r="P67" s="2"/>
      <c r="S67" s="2"/>
      <c r="T67" s="6"/>
      <c r="W67" s="6"/>
      <c r="X67" s="2"/>
      <c r="AB67" s="6"/>
      <c r="AJ67" s="2"/>
      <c r="AM67" s="2"/>
      <c r="AR67" s="2"/>
      <c r="AU67" s="2"/>
      <c r="DQ67" s="6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6"/>
      <c r="H68" s="6"/>
      <c r="I68" s="2"/>
      <c r="J68" s="2"/>
      <c r="K68" s="2"/>
      <c r="L68" s="2"/>
      <c r="M68" s="2"/>
      <c r="N68" s="2"/>
      <c r="P68" s="2"/>
      <c r="S68" s="2"/>
      <c r="T68" s="6"/>
      <c r="W68" s="6"/>
      <c r="X68" s="2"/>
      <c r="AB68" s="6"/>
      <c r="AJ68" s="2"/>
      <c r="AM68" s="2"/>
      <c r="AR68" s="2"/>
      <c r="AU68" s="2"/>
      <c r="DQ68" s="6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6"/>
      <c r="H69" s="6"/>
      <c r="I69" s="2"/>
      <c r="J69" s="2"/>
      <c r="K69" s="2"/>
      <c r="L69" s="2"/>
      <c r="M69" s="2"/>
      <c r="N69" s="2"/>
      <c r="P69" s="2"/>
      <c r="S69" s="2"/>
      <c r="T69" s="6"/>
      <c r="W69" s="6"/>
      <c r="X69" s="2"/>
      <c r="AB69" s="6"/>
      <c r="AJ69" s="2"/>
      <c r="AM69" s="2"/>
      <c r="AR69" s="2"/>
      <c r="AU69" s="2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6"/>
      <c r="H70" s="6"/>
      <c r="I70" s="2"/>
      <c r="J70" s="2"/>
      <c r="K70" s="2"/>
      <c r="L70" s="2"/>
      <c r="M70" s="2"/>
      <c r="N70" s="2"/>
      <c r="P70" s="2"/>
      <c r="S70" s="2"/>
      <c r="T70" s="6"/>
      <c r="W70" s="6"/>
      <c r="X70" s="2"/>
      <c r="AB70" s="6"/>
      <c r="AJ70" s="2"/>
      <c r="AM70" s="2"/>
      <c r="AR70" s="2"/>
      <c r="AU70" s="2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6"/>
      <c r="H71" s="6"/>
      <c r="I71" s="2"/>
      <c r="J71" s="2"/>
      <c r="K71" s="2"/>
      <c r="L71" s="2"/>
      <c r="M71" s="2"/>
      <c r="N71" s="2"/>
      <c r="P71" s="2"/>
      <c r="S71" s="2"/>
      <c r="T71" s="6"/>
      <c r="W71" s="6"/>
      <c r="X71" s="2"/>
      <c r="AB71" s="6"/>
      <c r="AJ71" s="2"/>
      <c r="AM71" s="2"/>
      <c r="AR71" s="2"/>
      <c r="AU71" s="2"/>
      <c r="DQ71" s="6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6"/>
      <c r="H72" s="6"/>
      <c r="I72" s="2"/>
      <c r="J72" s="2"/>
      <c r="K72" s="2"/>
      <c r="L72" s="2"/>
      <c r="M72" s="2"/>
      <c r="N72" s="2"/>
      <c r="P72" s="2"/>
      <c r="S72" s="2"/>
      <c r="T72" s="6"/>
      <c r="W72" s="6"/>
      <c r="X72" s="2"/>
      <c r="AB72" s="6"/>
      <c r="AJ72" s="2"/>
      <c r="AM72" s="2"/>
      <c r="AR72" s="2"/>
      <c r="AU72" s="2"/>
      <c r="DQ72" s="6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6"/>
      <c r="H73" s="6"/>
      <c r="I73" s="2"/>
      <c r="J73" s="2"/>
      <c r="K73" s="2"/>
      <c r="L73" s="2"/>
      <c r="M73" s="2"/>
      <c r="N73" s="2"/>
      <c r="P73" s="2"/>
      <c r="S73" s="2"/>
      <c r="T73" s="6"/>
      <c r="W73" s="6"/>
      <c r="X73" s="2"/>
      <c r="AB73" s="6"/>
      <c r="AJ73" s="2"/>
      <c r="AM73" s="2"/>
      <c r="AR73" s="2"/>
      <c r="AU73" s="2"/>
      <c r="DQ73" s="6"/>
      <c r="DR73" s="6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6"/>
      <c r="H74" s="6"/>
      <c r="I74" s="2"/>
      <c r="J74" s="2"/>
      <c r="K74" s="2"/>
      <c r="L74" s="2"/>
      <c r="M74" s="2"/>
      <c r="N74" s="2"/>
      <c r="P74" s="2"/>
      <c r="S74" s="2"/>
      <c r="T74" s="6"/>
      <c r="W74" s="6"/>
      <c r="X74" s="2"/>
      <c r="AB74" s="6"/>
      <c r="AJ74" s="2"/>
      <c r="AM74" s="2"/>
      <c r="AR74" s="2"/>
      <c r="AU74" s="2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6"/>
      <c r="H75" s="6"/>
      <c r="I75" s="2"/>
      <c r="J75" s="2"/>
      <c r="K75" s="2"/>
      <c r="L75" s="2"/>
      <c r="M75" s="2"/>
      <c r="N75" s="2"/>
      <c r="P75" s="2"/>
      <c r="S75" s="2"/>
      <c r="T75" s="6"/>
      <c r="W75" s="6"/>
      <c r="X75" s="2"/>
      <c r="AB75" s="6"/>
      <c r="AJ75" s="2"/>
      <c r="AM75" s="2"/>
      <c r="AR75" s="2"/>
      <c r="AU75" s="2"/>
      <c r="DQ75" s="6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6"/>
      <c r="H76" s="6"/>
      <c r="I76" s="2"/>
      <c r="J76" s="2"/>
      <c r="K76" s="2"/>
      <c r="L76" s="2"/>
      <c r="M76" s="2"/>
      <c r="N76" s="2"/>
      <c r="P76" s="2"/>
      <c r="S76" s="2"/>
      <c r="T76" s="6"/>
      <c r="W76" s="6"/>
      <c r="X76" s="2"/>
      <c r="AB76" s="6"/>
      <c r="AJ76" s="2"/>
      <c r="AM76" s="2"/>
      <c r="AR76" s="2"/>
      <c r="AU76" s="2"/>
      <c r="DQ76" s="6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6"/>
      <c r="H77" s="6"/>
      <c r="I77" s="2"/>
      <c r="J77" s="2"/>
      <c r="K77" s="2"/>
      <c r="L77" s="2"/>
      <c r="M77" s="2"/>
      <c r="N77" s="2"/>
      <c r="P77" s="2"/>
      <c r="S77" s="2"/>
      <c r="T77" s="6"/>
      <c r="W77" s="6"/>
      <c r="X77" s="2"/>
      <c r="AB77" s="6"/>
      <c r="AJ77" s="2"/>
      <c r="AM77" s="2"/>
      <c r="AR77" s="2"/>
      <c r="AU77" s="2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6"/>
      <c r="H78" s="6"/>
      <c r="I78" s="2"/>
      <c r="J78" s="2"/>
      <c r="K78" s="2"/>
      <c r="L78" s="2"/>
      <c r="M78" s="2"/>
      <c r="N78" s="2"/>
      <c r="P78" s="2"/>
      <c r="S78" s="2"/>
      <c r="T78" s="6"/>
      <c r="W78" s="6"/>
      <c r="X78" s="2"/>
      <c r="AB78" s="6"/>
      <c r="AJ78" s="2"/>
      <c r="AM78" s="2"/>
      <c r="AR78" s="2"/>
      <c r="AU78" s="2"/>
      <c r="DQ78" s="6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6"/>
      <c r="H79" s="6"/>
      <c r="I79" s="2"/>
      <c r="J79" s="2"/>
      <c r="K79" s="2"/>
      <c r="L79" s="2"/>
      <c r="M79" s="2"/>
      <c r="N79" s="2"/>
      <c r="P79" s="2"/>
      <c r="S79" s="2"/>
      <c r="T79" s="6"/>
      <c r="W79" s="6"/>
      <c r="X79" s="2"/>
      <c r="AB79" s="6"/>
      <c r="AJ79" s="2"/>
      <c r="AM79" s="2"/>
      <c r="AR79" s="2"/>
      <c r="AU79" s="2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6"/>
      <c r="H80" s="6"/>
      <c r="I80" s="2"/>
      <c r="J80" s="2"/>
      <c r="K80" s="2"/>
      <c r="L80" s="2"/>
      <c r="M80" s="2"/>
      <c r="N80" s="2"/>
      <c r="P80" s="2"/>
      <c r="S80" s="2"/>
      <c r="T80" s="6"/>
      <c r="W80" s="6"/>
      <c r="X80" s="2"/>
      <c r="AB80" s="6"/>
      <c r="AJ80" s="2"/>
      <c r="AM80" s="2"/>
      <c r="AR80" s="2"/>
      <c r="AU80" s="2"/>
      <c r="DQ80" s="6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6"/>
      <c r="H81" s="6"/>
      <c r="I81" s="2"/>
      <c r="J81" s="2"/>
      <c r="K81" s="2"/>
      <c r="L81" s="2"/>
      <c r="M81" s="2"/>
      <c r="N81" s="2"/>
      <c r="P81" s="2"/>
      <c r="S81" s="2"/>
      <c r="T81" s="6"/>
      <c r="W81" s="6"/>
      <c r="X81" s="2"/>
      <c r="AB81" s="6"/>
      <c r="AJ81" s="2"/>
      <c r="AM81" s="2"/>
      <c r="AR81" s="2"/>
      <c r="AU81" s="2"/>
      <c r="DQ81" s="6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6"/>
      <c r="H82" s="6"/>
      <c r="I82" s="2"/>
      <c r="J82" s="2"/>
      <c r="K82" s="2"/>
      <c r="L82" s="2"/>
      <c r="M82" s="2"/>
      <c r="N82" s="2"/>
      <c r="P82" s="2"/>
      <c r="S82" s="2"/>
      <c r="T82" s="6"/>
      <c r="W82" s="6"/>
      <c r="X82" s="2"/>
      <c r="AB82" s="6"/>
      <c r="AJ82" s="2"/>
      <c r="AM82" s="2"/>
      <c r="AR82" s="2"/>
      <c r="AU82" s="2"/>
      <c r="DQ82" s="6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6"/>
      <c r="H83" s="6"/>
      <c r="I83" s="2"/>
      <c r="J83" s="2"/>
      <c r="K83" s="2"/>
      <c r="L83" s="2"/>
      <c r="M83" s="2"/>
      <c r="N83" s="2"/>
      <c r="P83" s="2"/>
      <c r="S83" s="2"/>
      <c r="T83" s="6"/>
      <c r="W83" s="6"/>
      <c r="X83" s="2"/>
      <c r="AB83" s="6"/>
      <c r="AJ83" s="2"/>
      <c r="AM83" s="2"/>
      <c r="AR83" s="2"/>
      <c r="AU83" s="2"/>
      <c r="DQ83" s="6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6"/>
      <c r="H84" s="6"/>
      <c r="I84" s="2"/>
      <c r="J84" s="2"/>
      <c r="K84" s="2"/>
      <c r="L84" s="2"/>
      <c r="M84" s="2"/>
      <c r="N84" s="2"/>
      <c r="P84" s="2"/>
      <c r="S84" s="2"/>
      <c r="T84" s="6"/>
      <c r="W84" s="6"/>
      <c r="X84" s="2"/>
      <c r="AB84" s="6"/>
      <c r="AJ84" s="2"/>
      <c r="AM84" s="2"/>
      <c r="AR84" s="2"/>
      <c r="AU84" s="2"/>
      <c r="DQ84" s="6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6"/>
      <c r="H85" s="6"/>
      <c r="I85" s="2"/>
      <c r="J85" s="2"/>
      <c r="K85" s="2"/>
      <c r="L85" s="2"/>
      <c r="M85" s="2"/>
      <c r="N85" s="2"/>
      <c r="P85" s="2"/>
      <c r="S85" s="2"/>
      <c r="T85" s="6"/>
      <c r="W85" s="6"/>
      <c r="X85" s="2"/>
      <c r="AB85" s="6"/>
      <c r="AJ85" s="2"/>
      <c r="AM85" s="2"/>
      <c r="AR85" s="2"/>
      <c r="AU85" s="2"/>
      <c r="DQ85" s="6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6"/>
      <c r="H86" s="6"/>
      <c r="I86" s="2"/>
      <c r="J86" s="2"/>
      <c r="K86" s="2"/>
      <c r="L86" s="2"/>
      <c r="M86" s="2"/>
      <c r="N86" s="2"/>
      <c r="P86" s="2"/>
      <c r="S86" s="2"/>
      <c r="T86" s="6"/>
      <c r="W86" s="6"/>
      <c r="X86" s="2"/>
      <c r="AB86" s="6"/>
      <c r="AJ86" s="2"/>
      <c r="AM86" s="2"/>
      <c r="AR86" s="2"/>
      <c r="AU86" s="2"/>
      <c r="DQ86" s="6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6"/>
      <c r="H87" s="6"/>
      <c r="I87" s="2"/>
      <c r="J87" s="2"/>
      <c r="K87" s="2"/>
      <c r="L87" s="2"/>
      <c r="M87" s="2"/>
      <c r="N87" s="2"/>
      <c r="P87" s="2"/>
      <c r="S87" s="2"/>
      <c r="T87" s="6"/>
      <c r="W87" s="6"/>
      <c r="X87" s="2"/>
      <c r="AB87" s="6"/>
      <c r="AJ87" s="2"/>
      <c r="AM87" s="2"/>
      <c r="AR87" s="2"/>
      <c r="AU87" s="2"/>
      <c r="DQ87" s="6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6"/>
      <c r="H88" s="6"/>
      <c r="I88" s="2"/>
      <c r="J88" s="2"/>
      <c r="K88" s="2"/>
      <c r="L88" s="2"/>
      <c r="M88" s="2"/>
      <c r="N88" s="2"/>
      <c r="P88" s="2"/>
      <c r="S88" s="2"/>
      <c r="T88" s="6"/>
      <c r="W88" s="6"/>
      <c r="X88" s="2"/>
      <c r="AB88" s="6"/>
      <c r="AJ88" s="2"/>
      <c r="AM88" s="2"/>
      <c r="AR88" s="2"/>
      <c r="AU88" s="2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6"/>
      <c r="H89" s="6"/>
      <c r="I89" s="2"/>
      <c r="J89" s="2"/>
      <c r="K89" s="2"/>
      <c r="L89" s="2"/>
      <c r="M89" s="2"/>
      <c r="N89" s="2"/>
      <c r="P89" s="2"/>
      <c r="S89" s="2"/>
      <c r="T89" s="6"/>
      <c r="W89" s="6"/>
      <c r="X89" s="2"/>
      <c r="AB89" s="6"/>
      <c r="AJ89" s="2"/>
      <c r="AM89" s="2"/>
      <c r="AR89" s="2"/>
      <c r="AU89" s="2"/>
      <c r="DQ89" s="6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6"/>
      <c r="H90" s="6"/>
      <c r="I90" s="2"/>
      <c r="J90" s="2"/>
      <c r="K90" s="2"/>
      <c r="L90" s="2"/>
      <c r="M90" s="2"/>
      <c r="N90" s="2"/>
      <c r="P90" s="2"/>
      <c r="S90" s="2"/>
      <c r="T90" s="6"/>
      <c r="W90" s="6"/>
      <c r="X90" s="2"/>
      <c r="AB90" s="6"/>
      <c r="AJ90" s="2"/>
      <c r="AM90" s="2"/>
      <c r="AR90" s="2"/>
      <c r="AU90" s="2"/>
      <c r="DQ90" s="6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6"/>
      <c r="H91" s="6"/>
      <c r="I91" s="2"/>
      <c r="J91" s="2"/>
      <c r="K91" s="2"/>
      <c r="L91" s="2"/>
      <c r="M91" s="2"/>
      <c r="N91" s="2"/>
      <c r="P91" s="2"/>
      <c r="S91" s="2"/>
      <c r="T91" s="6"/>
      <c r="W91" s="6"/>
      <c r="X91" s="2"/>
      <c r="AB91" s="6"/>
      <c r="AJ91" s="2"/>
      <c r="AM91" s="2"/>
      <c r="AR91" s="2"/>
      <c r="AU91" s="2"/>
      <c r="DQ91" s="6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6"/>
      <c r="H92" s="6"/>
      <c r="I92" s="2"/>
      <c r="J92" s="2"/>
      <c r="K92" s="2"/>
      <c r="L92" s="2"/>
      <c r="M92" s="2"/>
      <c r="N92" s="2"/>
      <c r="P92" s="2"/>
      <c r="S92" s="2"/>
      <c r="T92" s="6"/>
      <c r="W92" s="6"/>
      <c r="X92" s="2"/>
      <c r="AB92" s="6"/>
      <c r="AJ92" s="2"/>
      <c r="AM92" s="2"/>
      <c r="AR92" s="2"/>
      <c r="AU92" s="2"/>
      <c r="DQ92" s="6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6"/>
      <c r="H93" s="6"/>
      <c r="I93" s="2"/>
      <c r="J93" s="2"/>
      <c r="K93" s="2"/>
      <c r="L93" s="2"/>
      <c r="M93" s="2"/>
      <c r="N93" s="2"/>
      <c r="P93" s="2"/>
      <c r="S93" s="2"/>
      <c r="T93" s="6"/>
      <c r="W93" s="6"/>
      <c r="X93" s="2"/>
      <c r="AB93" s="6"/>
      <c r="AJ93" s="2"/>
      <c r="AM93" s="2"/>
      <c r="AR93" s="2"/>
      <c r="AU93" s="2"/>
      <c r="DQ93" s="6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6"/>
      <c r="H94" s="6"/>
      <c r="I94" s="2"/>
      <c r="J94" s="2"/>
      <c r="K94" s="2"/>
      <c r="L94" s="2"/>
      <c r="M94" s="2"/>
      <c r="N94" s="2"/>
      <c r="P94" s="2"/>
      <c r="S94" s="2"/>
      <c r="T94" s="6"/>
      <c r="W94" s="6"/>
      <c r="X94" s="2"/>
      <c r="AB94" s="6"/>
      <c r="AJ94" s="2"/>
      <c r="AM94" s="2"/>
      <c r="AR94" s="2"/>
      <c r="AU94" s="2"/>
      <c r="DQ94" s="6"/>
      <c r="DR94" s="6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6"/>
      <c r="H95" s="6"/>
      <c r="I95" s="2"/>
      <c r="J95" s="2"/>
      <c r="K95" s="2"/>
      <c r="L95" s="2"/>
      <c r="M95" s="2"/>
      <c r="N95" s="2"/>
      <c r="P95" s="2"/>
      <c r="S95" s="2"/>
      <c r="T95" s="6"/>
      <c r="W95" s="6"/>
      <c r="X95" s="2"/>
      <c r="AB95" s="6"/>
      <c r="AJ95" s="2"/>
      <c r="AM95" s="2"/>
      <c r="AR95" s="2"/>
      <c r="AU95" s="2"/>
      <c r="DQ95" s="6"/>
      <c r="DR95" s="6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6"/>
      <c r="H96" s="6"/>
      <c r="I96" s="2"/>
      <c r="J96" s="2"/>
      <c r="K96" s="2"/>
      <c r="L96" s="2"/>
      <c r="M96" s="2"/>
      <c r="N96" s="2"/>
      <c r="P96" s="2"/>
      <c r="S96" s="2"/>
      <c r="T96" s="6"/>
      <c r="W96" s="6"/>
      <c r="X96" s="2"/>
      <c r="AB96" s="6"/>
      <c r="AJ96" s="2"/>
      <c r="AM96" s="2"/>
      <c r="AR96" s="2"/>
      <c r="AU96" s="2"/>
      <c r="DQ96" s="6"/>
      <c r="DR96" s="6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6"/>
      <c r="H97" s="6"/>
      <c r="I97" s="2"/>
      <c r="J97" s="2"/>
      <c r="K97" s="2"/>
      <c r="L97" s="2"/>
      <c r="M97" s="2"/>
      <c r="N97" s="2"/>
      <c r="P97" s="2"/>
      <c r="S97" s="2"/>
      <c r="T97" s="6"/>
      <c r="W97" s="6"/>
      <c r="X97" s="2"/>
      <c r="AB97" s="6"/>
      <c r="AJ97" s="2"/>
      <c r="AM97" s="2"/>
      <c r="AR97" s="2"/>
      <c r="AU97" s="2"/>
      <c r="DQ97" s="6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6"/>
      <c r="H98" s="6"/>
      <c r="I98" s="2"/>
      <c r="J98" s="2"/>
      <c r="K98" s="2"/>
      <c r="L98" s="2"/>
      <c r="M98" s="2"/>
      <c r="N98" s="2"/>
      <c r="P98" s="2"/>
      <c r="S98" s="2"/>
      <c r="T98" s="6"/>
      <c r="W98" s="6"/>
      <c r="X98" s="2"/>
      <c r="AB98" s="6"/>
      <c r="AJ98" s="2"/>
      <c r="AM98" s="2"/>
      <c r="AR98" s="2"/>
      <c r="AU98" s="2"/>
      <c r="DQ98" s="6"/>
      <c r="DR98" s="6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6"/>
      <c r="H99" s="6"/>
      <c r="I99" s="2"/>
      <c r="J99" s="2"/>
      <c r="K99" s="2"/>
      <c r="L99" s="2"/>
      <c r="M99" s="2"/>
      <c r="N99" s="2"/>
      <c r="P99" s="2"/>
      <c r="S99" s="2"/>
      <c r="T99" s="6"/>
      <c r="W99" s="6"/>
      <c r="X99" s="2"/>
      <c r="AB99" s="6"/>
      <c r="AJ99" s="2"/>
      <c r="AM99" s="2"/>
      <c r="AR99" s="2"/>
      <c r="AU99" s="2"/>
      <c r="DQ99" s="6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6"/>
      <c r="H100" s="6"/>
      <c r="I100" s="2"/>
      <c r="J100" s="2"/>
      <c r="K100" s="2"/>
      <c r="L100" s="2"/>
      <c r="M100" s="2"/>
      <c r="N100" s="2"/>
      <c r="P100" s="2"/>
      <c r="S100" s="2"/>
      <c r="T100" s="6"/>
      <c r="W100" s="6"/>
      <c r="X100" s="2"/>
      <c r="AB100" s="6"/>
      <c r="AJ100" s="2"/>
      <c r="AM100" s="2"/>
      <c r="AR100" s="2"/>
      <c r="AU100" s="2"/>
      <c r="DQ100" s="6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6"/>
      <c r="H101" s="6"/>
      <c r="I101" s="2"/>
      <c r="J101" s="2"/>
      <c r="K101" s="2"/>
      <c r="L101" s="2"/>
      <c r="M101" s="2"/>
      <c r="N101" s="2"/>
      <c r="P101" s="2"/>
      <c r="S101" s="2"/>
      <c r="T101" s="6"/>
      <c r="W101" s="6"/>
      <c r="X101" s="2"/>
      <c r="AB101" s="6"/>
      <c r="AJ101" s="2"/>
      <c r="AM101" s="2"/>
      <c r="AR101" s="2"/>
      <c r="AU101" s="2"/>
      <c r="DQ101" s="6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6"/>
      <c r="H102" s="6"/>
      <c r="I102" s="2"/>
      <c r="J102" s="2"/>
      <c r="K102" s="2"/>
      <c r="L102" s="2"/>
      <c r="M102" s="2"/>
      <c r="N102" s="2"/>
      <c r="P102" s="2"/>
      <c r="S102" s="2"/>
      <c r="T102" s="6"/>
      <c r="W102" s="6"/>
      <c r="X102" s="2"/>
      <c r="AB102" s="6"/>
      <c r="AJ102" s="2"/>
      <c r="AM102" s="2"/>
      <c r="AR102" s="2"/>
      <c r="AU102" s="2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6"/>
      <c r="H103" s="6"/>
      <c r="I103" s="2"/>
      <c r="J103" s="2"/>
      <c r="K103" s="2"/>
      <c r="L103" s="2"/>
      <c r="M103" s="2"/>
      <c r="N103" s="2"/>
      <c r="P103" s="2"/>
      <c r="S103" s="2"/>
      <c r="T103" s="6"/>
      <c r="W103" s="6"/>
      <c r="X103" s="2"/>
      <c r="AB103" s="6"/>
      <c r="AJ103" s="2"/>
      <c r="AM103" s="2"/>
      <c r="AR103" s="2"/>
      <c r="AU103" s="2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6"/>
      <c r="H104" s="6"/>
      <c r="I104" s="2"/>
      <c r="J104" s="2"/>
      <c r="K104" s="2"/>
      <c r="L104" s="2"/>
      <c r="M104" s="2"/>
      <c r="N104" s="2"/>
      <c r="P104" s="2"/>
      <c r="S104" s="2"/>
      <c r="T104" s="6"/>
      <c r="W104" s="6"/>
      <c r="X104" s="2"/>
      <c r="AB104" s="6"/>
      <c r="AJ104" s="2"/>
      <c r="AM104" s="2"/>
      <c r="AR104" s="2"/>
      <c r="AU104" s="2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6"/>
      <c r="H105" s="6"/>
      <c r="I105" s="2"/>
      <c r="J105" s="2"/>
      <c r="K105" s="2"/>
      <c r="L105" s="2"/>
      <c r="M105" s="2"/>
      <c r="N105" s="2"/>
      <c r="P105" s="2"/>
      <c r="S105" s="2"/>
      <c r="T105" s="6"/>
      <c r="W105" s="6"/>
      <c r="X105" s="2"/>
      <c r="AB105" s="6"/>
      <c r="AJ105" s="2"/>
      <c r="AM105" s="2"/>
      <c r="AR105" s="2"/>
      <c r="AU105" s="2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6"/>
      <c r="H106" s="6"/>
      <c r="I106" s="2"/>
      <c r="J106" s="2"/>
      <c r="K106" s="2"/>
      <c r="L106" s="2"/>
      <c r="M106" s="2"/>
      <c r="N106" s="2"/>
      <c r="P106" s="2"/>
      <c r="S106" s="2"/>
      <c r="T106" s="6"/>
      <c r="W106" s="6"/>
      <c r="X106" s="2"/>
      <c r="AB106" s="6"/>
      <c r="AJ106" s="2"/>
      <c r="AM106" s="2"/>
      <c r="AR106" s="2"/>
      <c r="AU106" s="2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6"/>
      <c r="H107" s="6"/>
      <c r="I107" s="2"/>
      <c r="J107" s="2"/>
      <c r="K107" s="2"/>
      <c r="L107" s="2"/>
      <c r="M107" s="2"/>
      <c r="N107" s="2"/>
      <c r="P107" s="2"/>
      <c r="S107" s="2"/>
      <c r="T107" s="6"/>
      <c r="W107" s="6"/>
      <c r="X107" s="2"/>
      <c r="AB107" s="6"/>
      <c r="AJ107" s="2"/>
      <c r="AM107" s="2"/>
      <c r="AR107" s="2"/>
      <c r="AU107" s="2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6"/>
      <c r="H108" s="6"/>
      <c r="I108" s="2"/>
      <c r="J108" s="2"/>
      <c r="K108" s="2"/>
      <c r="L108" s="2"/>
      <c r="M108" s="2"/>
      <c r="N108" s="2"/>
      <c r="P108" s="2"/>
      <c r="S108" s="2"/>
      <c r="T108" s="6"/>
      <c r="W108" s="6"/>
      <c r="X108" s="2"/>
      <c r="AB108" s="6"/>
      <c r="AJ108" s="2"/>
      <c r="AM108" s="2"/>
      <c r="AR108" s="2"/>
      <c r="AU108" s="2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6"/>
      <c r="H109" s="6"/>
      <c r="I109" s="2"/>
      <c r="J109" s="2"/>
      <c r="K109" s="2"/>
      <c r="L109" s="2"/>
      <c r="M109" s="2"/>
      <c r="N109" s="2"/>
      <c r="P109" s="2"/>
      <c r="S109" s="2"/>
      <c r="T109" s="6"/>
      <c r="W109" s="6"/>
      <c r="X109" s="2"/>
      <c r="AB109" s="6"/>
      <c r="AJ109" s="2"/>
      <c r="AM109" s="2"/>
      <c r="AR109" s="2"/>
      <c r="AU109" s="2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2025-03-24T09:58:32Z</dcterms:modified>
</cp:coreProperties>
</file>