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D9B48FC4-8C31-47BD-BC8B-D695190456EE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34" i="12" l="1"/>
  <c r="P35" i="12"/>
  <c r="P37" i="12"/>
  <c r="P34" i="11"/>
  <c r="P35" i="11"/>
  <c r="P37" i="11"/>
  <c r="P37" i="1"/>
  <c r="P20" i="1"/>
  <c r="P20" i="11"/>
  <c r="P20" i="12"/>
  <c r="P20" i="10"/>
  <c r="P16" i="1"/>
  <c r="P17" i="1"/>
  <c r="P16" i="11"/>
  <c r="P17" i="11"/>
  <c r="P16" i="12"/>
  <c r="P17" i="12"/>
  <c r="P16" i="10"/>
  <c r="P17" i="10"/>
  <c r="P6" i="1"/>
  <c r="P12" i="1" s="1"/>
  <c r="P6" i="11"/>
  <c r="P12" i="11" s="1"/>
  <c r="P6" i="12"/>
  <c r="P12" i="12" s="1"/>
  <c r="P6" i="10"/>
  <c r="P12" i="10" s="1"/>
  <c r="P32" i="12" l="1"/>
  <c r="P33" i="12"/>
  <c r="P36" i="12" s="1"/>
  <c r="P32" i="11"/>
  <c r="P33" i="11"/>
  <c r="P32" i="1"/>
  <c r="P33" i="1"/>
  <c r="P36" i="1" s="1"/>
  <c r="P38" i="1" s="1"/>
  <c r="P32" i="10"/>
  <c r="P33" i="10"/>
  <c r="O16" i="12"/>
  <c r="C20" i="10"/>
  <c r="D20" i="10"/>
  <c r="E20" i="10"/>
  <c r="F20" i="10"/>
  <c r="G20" i="10"/>
  <c r="H20" i="10"/>
  <c r="I20" i="10"/>
  <c r="J20" i="10"/>
  <c r="K20" i="10"/>
  <c r="L20" i="10"/>
  <c r="M20" i="10"/>
  <c r="N20" i="10"/>
  <c r="O20" i="10"/>
  <c r="O6" i="1"/>
  <c r="O16" i="1"/>
  <c r="O17" i="1"/>
  <c r="O20" i="1"/>
  <c r="O37" i="1"/>
  <c r="O6" i="11"/>
  <c r="O16" i="11"/>
  <c r="O17" i="11"/>
  <c r="O20" i="11"/>
  <c r="O34" i="11"/>
  <c r="O35" i="11"/>
  <c r="O37" i="11"/>
  <c r="O6" i="12"/>
  <c r="O12" i="12" s="1"/>
  <c r="O17" i="12"/>
  <c r="O20" i="12"/>
  <c r="O34" i="12"/>
  <c r="O35" i="12"/>
  <c r="O37" i="12"/>
  <c r="O6" i="10"/>
  <c r="O16" i="10"/>
  <c r="O17" i="10"/>
  <c r="P36" i="11" l="1"/>
  <c r="P38" i="12"/>
  <c r="P36" i="10"/>
  <c r="O32" i="10"/>
  <c r="O32" i="12"/>
  <c r="O32" i="11"/>
  <c r="O33" i="11"/>
  <c r="O36" i="11" s="1"/>
  <c r="O12" i="11"/>
  <c r="O32" i="1"/>
  <c r="O33" i="1"/>
  <c r="O12" i="1"/>
  <c r="O33" i="10"/>
  <c r="O36" i="10" s="1"/>
  <c r="O12" i="10"/>
  <c r="O33" i="12"/>
  <c r="P38" i="11" l="1"/>
  <c r="O36" i="1"/>
  <c r="P38" i="10"/>
  <c r="O38" i="11"/>
  <c r="O36" i="12"/>
  <c r="O38" i="10"/>
  <c r="I2" i="1"/>
  <c r="I2" i="11"/>
  <c r="I2" i="12"/>
  <c r="I2" i="10"/>
  <c r="O38" i="1" l="1"/>
  <c r="O38" i="12"/>
  <c r="M34" i="12" l="1"/>
  <c r="N34" i="12"/>
  <c r="M35" i="12"/>
  <c r="N35" i="12"/>
  <c r="M37" i="12"/>
  <c r="N37" i="12"/>
  <c r="M34" i="11"/>
  <c r="N34" i="11"/>
  <c r="M35" i="11"/>
  <c r="N35" i="11"/>
  <c r="M37" i="11"/>
  <c r="N37" i="11"/>
  <c r="M37" i="1"/>
  <c r="N37" i="1"/>
  <c r="M20" i="1"/>
  <c r="N20" i="1"/>
  <c r="M20" i="11"/>
  <c r="N20" i="11"/>
  <c r="M20" i="12"/>
  <c r="N20" i="12"/>
  <c r="M17" i="1"/>
  <c r="N17" i="1"/>
  <c r="M17" i="11"/>
  <c r="N17" i="11"/>
  <c r="M17" i="12"/>
  <c r="N17" i="12"/>
  <c r="M17" i="10"/>
  <c r="N17" i="10"/>
  <c r="M16" i="1"/>
  <c r="N16" i="1"/>
  <c r="M16" i="11"/>
  <c r="N16" i="11"/>
  <c r="M16" i="12"/>
  <c r="N16" i="12"/>
  <c r="M16" i="10"/>
  <c r="N16" i="10"/>
  <c r="M6" i="1"/>
  <c r="N6" i="1"/>
  <c r="M6" i="11"/>
  <c r="N6" i="11"/>
  <c r="M6" i="12"/>
  <c r="N6" i="12"/>
  <c r="M6" i="10"/>
  <c r="N6" i="10"/>
  <c r="M32" i="12" l="1"/>
  <c r="M32" i="11"/>
  <c r="N12" i="11"/>
  <c r="M12" i="11"/>
  <c r="N12" i="1"/>
  <c r="M12" i="1"/>
  <c r="N12" i="10"/>
  <c r="M12" i="10"/>
  <c r="N32" i="12"/>
  <c r="N33" i="12"/>
  <c r="N36" i="12" s="1"/>
  <c r="M33" i="12"/>
  <c r="M12" i="12"/>
  <c r="N12" i="12"/>
  <c r="N32" i="11"/>
  <c r="N33" i="11"/>
  <c r="M33" i="11"/>
  <c r="N32" i="1"/>
  <c r="M32" i="1"/>
  <c r="M33" i="1"/>
  <c r="N33" i="1"/>
  <c r="N32" i="10"/>
  <c r="M32" i="10"/>
  <c r="N33" i="10"/>
  <c r="M33" i="10"/>
  <c r="L6" i="1"/>
  <c r="L12" i="1" s="1"/>
  <c r="L6" i="11"/>
  <c r="L6" i="12"/>
  <c r="L12" i="12" s="1"/>
  <c r="L6" i="10"/>
  <c r="M36" i="12" l="1"/>
  <c r="L12" i="11"/>
  <c r="N36" i="11"/>
  <c r="M36" i="11"/>
  <c r="N36" i="1"/>
  <c r="M36" i="1"/>
  <c r="M36" i="10"/>
  <c r="N36" i="10"/>
  <c r="L12" i="10"/>
  <c r="N38" i="12"/>
  <c r="D34" i="12"/>
  <c r="E34" i="12"/>
  <c r="F34" i="12"/>
  <c r="G34" i="12"/>
  <c r="H34" i="12"/>
  <c r="I34" i="12"/>
  <c r="J34" i="12"/>
  <c r="K34" i="12"/>
  <c r="L34" i="12"/>
  <c r="D35" i="12"/>
  <c r="E35" i="12"/>
  <c r="F35" i="12"/>
  <c r="G35" i="12"/>
  <c r="H35" i="12"/>
  <c r="I35" i="12"/>
  <c r="J35" i="12"/>
  <c r="K35" i="12"/>
  <c r="L35" i="12"/>
  <c r="D37" i="12"/>
  <c r="E37" i="12"/>
  <c r="F37" i="12"/>
  <c r="G37" i="12"/>
  <c r="H37" i="12"/>
  <c r="I37" i="12"/>
  <c r="J37" i="12"/>
  <c r="K37" i="12"/>
  <c r="L37" i="12"/>
  <c r="D34" i="11"/>
  <c r="E34" i="11"/>
  <c r="F34" i="11"/>
  <c r="G34" i="11"/>
  <c r="H34" i="11"/>
  <c r="I34" i="11"/>
  <c r="J34" i="11"/>
  <c r="K34" i="11"/>
  <c r="L34" i="11"/>
  <c r="D35" i="11"/>
  <c r="E35" i="11"/>
  <c r="F35" i="11"/>
  <c r="G35" i="11"/>
  <c r="H35" i="11"/>
  <c r="I35" i="11"/>
  <c r="J35" i="11"/>
  <c r="K35" i="11"/>
  <c r="L35" i="11"/>
  <c r="D37" i="11"/>
  <c r="E37" i="11"/>
  <c r="F37" i="11"/>
  <c r="G37" i="11"/>
  <c r="H37" i="11"/>
  <c r="I37" i="11"/>
  <c r="J37" i="11"/>
  <c r="K37" i="11"/>
  <c r="L37" i="11"/>
  <c r="D37" i="1"/>
  <c r="E37" i="1"/>
  <c r="F37" i="1"/>
  <c r="G37" i="1"/>
  <c r="H37" i="1"/>
  <c r="I37" i="1"/>
  <c r="J37" i="1"/>
  <c r="K37" i="1"/>
  <c r="L37" i="1"/>
  <c r="M38" i="12" l="1"/>
  <c r="M38" i="11"/>
  <c r="N38" i="11"/>
  <c r="M38" i="1"/>
  <c r="N38" i="1"/>
  <c r="N38" i="10"/>
  <c r="M38" i="10"/>
  <c r="L20" i="1"/>
  <c r="L20" i="11"/>
  <c r="L20" i="12"/>
  <c r="L16" i="1"/>
  <c r="L17" i="1"/>
  <c r="L16" i="11"/>
  <c r="L17" i="11"/>
  <c r="L16" i="12"/>
  <c r="L17" i="12"/>
  <c r="L16" i="10"/>
  <c r="L17" i="10"/>
  <c r="L33" i="12" l="1"/>
  <c r="L32" i="12"/>
  <c r="L33" i="11"/>
  <c r="L32" i="11"/>
  <c r="L33" i="1"/>
  <c r="L32" i="1"/>
  <c r="L33" i="10"/>
  <c r="L32" i="10"/>
  <c r="L36" i="12" l="1"/>
  <c r="L36" i="11"/>
  <c r="L36" i="1"/>
  <c r="L36" i="10"/>
  <c r="J20" i="1"/>
  <c r="K20" i="1"/>
  <c r="J20" i="11"/>
  <c r="K20" i="11"/>
  <c r="J20" i="12"/>
  <c r="K20" i="12"/>
  <c r="J17" i="1"/>
  <c r="K17" i="1"/>
  <c r="J17" i="11"/>
  <c r="K17" i="11"/>
  <c r="J17" i="12"/>
  <c r="K17" i="12"/>
  <c r="J17" i="10"/>
  <c r="K17" i="10"/>
  <c r="J16" i="1"/>
  <c r="K16" i="1"/>
  <c r="J16" i="11"/>
  <c r="K16" i="11"/>
  <c r="J16" i="12"/>
  <c r="K16" i="12"/>
  <c r="J16" i="10"/>
  <c r="K16" i="10"/>
  <c r="J6" i="1"/>
  <c r="K6" i="1"/>
  <c r="J6" i="11"/>
  <c r="K6" i="11"/>
  <c r="J6" i="12"/>
  <c r="K6" i="12"/>
  <c r="J6" i="10"/>
  <c r="K6" i="10"/>
  <c r="K32" i="12" l="1"/>
  <c r="L38" i="12"/>
  <c r="J32" i="12"/>
  <c r="K33" i="12"/>
  <c r="J33" i="12"/>
  <c r="J33" i="11"/>
  <c r="L38" i="11"/>
  <c r="K32" i="11"/>
  <c r="J32" i="11"/>
  <c r="L38" i="10"/>
  <c r="K12" i="11"/>
  <c r="K33" i="11"/>
  <c r="L38" i="1"/>
  <c r="K12" i="12"/>
  <c r="K32" i="1"/>
  <c r="K33" i="1"/>
  <c r="K36" i="1" s="1"/>
  <c r="J32" i="1"/>
  <c r="J12" i="1"/>
  <c r="K12" i="1"/>
  <c r="K32" i="10"/>
  <c r="J12" i="10"/>
  <c r="K12" i="10"/>
  <c r="K33" i="10"/>
  <c r="J12" i="12"/>
  <c r="J12" i="11"/>
  <c r="J33" i="1"/>
  <c r="J32" i="10"/>
  <c r="J33" i="10"/>
  <c r="K36" i="11" l="1"/>
  <c r="K38" i="11" s="1"/>
  <c r="J36" i="11"/>
  <c r="K36" i="12"/>
  <c r="J36" i="12"/>
  <c r="K38" i="1"/>
  <c r="J36" i="1"/>
  <c r="J36" i="10"/>
  <c r="K36" i="10"/>
  <c r="J38" i="11" l="1"/>
  <c r="J38" i="12"/>
  <c r="K38" i="12"/>
  <c r="J38" i="1"/>
  <c r="K38" i="10"/>
  <c r="J38" i="10"/>
  <c r="C37" i="12"/>
  <c r="C35" i="12"/>
  <c r="C34" i="12"/>
  <c r="C37" i="11"/>
  <c r="C35" i="11"/>
  <c r="C34" i="11"/>
  <c r="C37" i="1"/>
  <c r="G6" i="1" l="1"/>
  <c r="H6" i="1"/>
  <c r="I6" i="1"/>
  <c r="G16" i="1"/>
  <c r="H16" i="1"/>
  <c r="I16" i="1"/>
  <c r="G17" i="1"/>
  <c r="H17" i="1"/>
  <c r="I17" i="1"/>
  <c r="G20" i="1"/>
  <c r="H20" i="1"/>
  <c r="I20" i="1"/>
  <c r="G6" i="11"/>
  <c r="H6" i="11"/>
  <c r="I6" i="11"/>
  <c r="G16" i="11"/>
  <c r="H16" i="11"/>
  <c r="I16" i="11"/>
  <c r="G17" i="11"/>
  <c r="H17" i="11"/>
  <c r="I17" i="11"/>
  <c r="G20" i="11"/>
  <c r="H20" i="11"/>
  <c r="I20" i="11"/>
  <c r="G6" i="12"/>
  <c r="H6" i="12"/>
  <c r="I6" i="12"/>
  <c r="G16" i="12"/>
  <c r="H16" i="12"/>
  <c r="I16" i="12"/>
  <c r="G17" i="12"/>
  <c r="H17" i="12"/>
  <c r="I17" i="12"/>
  <c r="G20" i="12"/>
  <c r="H20" i="12"/>
  <c r="I20" i="12"/>
  <c r="G6" i="10"/>
  <c r="H6" i="10"/>
  <c r="I6" i="10"/>
  <c r="G16" i="10"/>
  <c r="H16" i="10"/>
  <c r="I16" i="10"/>
  <c r="G17" i="10"/>
  <c r="H17" i="10"/>
  <c r="I17" i="10"/>
  <c r="G33" i="12" l="1"/>
  <c r="H33" i="11"/>
  <c r="G12" i="11"/>
  <c r="I32" i="12"/>
  <c r="H32" i="12"/>
  <c r="G32" i="12"/>
  <c r="I33" i="12"/>
  <c r="G36" i="12"/>
  <c r="H33" i="12"/>
  <c r="I33" i="11"/>
  <c r="H32" i="11"/>
  <c r="I32" i="11"/>
  <c r="H12" i="12"/>
  <c r="G32" i="11"/>
  <c r="G33" i="11"/>
  <c r="I12" i="10"/>
  <c r="I12" i="12"/>
  <c r="H12" i="11"/>
  <c r="G12" i="1"/>
  <c r="H33" i="1"/>
  <c r="G32" i="10"/>
  <c r="G33" i="10"/>
  <c r="H32" i="1"/>
  <c r="G32" i="1"/>
  <c r="I32" i="1"/>
  <c r="I33" i="1"/>
  <c r="G33" i="1"/>
  <c r="I32" i="10"/>
  <c r="H32" i="10"/>
  <c r="I33" i="10"/>
  <c r="H33" i="10"/>
  <c r="G12" i="12"/>
  <c r="I12" i="11"/>
  <c r="H12" i="10"/>
  <c r="I12" i="1"/>
  <c r="G12" i="10"/>
  <c r="H12" i="1"/>
  <c r="G36" i="11" l="1"/>
  <c r="I36" i="11"/>
  <c r="I38" i="11" s="1"/>
  <c r="H36" i="11"/>
  <c r="H38" i="11" s="1"/>
  <c r="H36" i="12"/>
  <c r="G38" i="12"/>
  <c r="I36" i="12"/>
  <c r="I36" i="1"/>
  <c r="G36" i="1"/>
  <c r="H36" i="1"/>
  <c r="H36" i="10"/>
  <c r="I36" i="10"/>
  <c r="G36" i="10"/>
  <c r="G38" i="11" l="1"/>
  <c r="I38" i="12"/>
  <c r="H38" i="12"/>
  <c r="G38" i="1"/>
  <c r="I38" i="1"/>
  <c r="H38" i="1"/>
  <c r="G38" i="10"/>
  <c r="I38" i="10"/>
  <c r="H38" i="10"/>
  <c r="F20" i="12" l="1"/>
  <c r="E20" i="12"/>
  <c r="D20" i="12"/>
  <c r="C20" i="12"/>
  <c r="F17" i="12"/>
  <c r="E17" i="12"/>
  <c r="D17" i="12"/>
  <c r="C17" i="12"/>
  <c r="F16" i="12"/>
  <c r="E16" i="12"/>
  <c r="D16" i="12"/>
  <c r="C16" i="12"/>
  <c r="F6" i="12"/>
  <c r="E6" i="12"/>
  <c r="D6" i="12"/>
  <c r="C6" i="12"/>
  <c r="F20" i="11"/>
  <c r="E20" i="11"/>
  <c r="D20" i="11"/>
  <c r="C20" i="11"/>
  <c r="F17" i="11"/>
  <c r="E17" i="11"/>
  <c r="D17" i="11"/>
  <c r="D32" i="11" s="1"/>
  <c r="C17" i="11"/>
  <c r="F16" i="11"/>
  <c r="E16" i="11"/>
  <c r="D16" i="11"/>
  <c r="C16" i="11"/>
  <c r="F6" i="11"/>
  <c r="E6" i="11"/>
  <c r="D6" i="11"/>
  <c r="C6" i="11"/>
  <c r="F20" i="1"/>
  <c r="E20" i="1"/>
  <c r="D20" i="1"/>
  <c r="C20" i="1"/>
  <c r="F17" i="1"/>
  <c r="E17" i="1"/>
  <c r="D17" i="1"/>
  <c r="C17" i="1"/>
  <c r="F16" i="1"/>
  <c r="E16" i="1"/>
  <c r="D16" i="1"/>
  <c r="C16" i="1"/>
  <c r="F6" i="1"/>
  <c r="E6" i="1"/>
  <c r="D6" i="1"/>
  <c r="C6" i="1"/>
  <c r="F17" i="10"/>
  <c r="F16" i="10"/>
  <c r="F6" i="10"/>
  <c r="E17" i="10"/>
  <c r="D17" i="10"/>
  <c r="C17" i="10"/>
  <c r="E16" i="10"/>
  <c r="D16" i="10"/>
  <c r="C16" i="10"/>
  <c r="E6" i="10"/>
  <c r="D6" i="10"/>
  <c r="C6" i="10"/>
  <c r="E32" i="11" l="1"/>
  <c r="F32" i="11"/>
  <c r="D32" i="12"/>
  <c r="E32" i="12"/>
  <c r="F32" i="12"/>
  <c r="D33" i="12"/>
  <c r="D36" i="12" s="1"/>
  <c r="F33" i="12"/>
  <c r="F36" i="12" s="1"/>
  <c r="E33" i="12"/>
  <c r="D33" i="11"/>
  <c r="D36" i="11" s="1"/>
  <c r="D38" i="11" s="1"/>
  <c r="E33" i="11"/>
  <c r="F33" i="11"/>
  <c r="C32" i="12"/>
  <c r="C32" i="1"/>
  <c r="C33" i="1"/>
  <c r="C33" i="11"/>
  <c r="C32" i="11"/>
  <c r="C33" i="12"/>
  <c r="D33" i="10"/>
  <c r="D33" i="1"/>
  <c r="D32" i="1"/>
  <c r="E32" i="1"/>
  <c r="F33" i="1"/>
  <c r="F32" i="1"/>
  <c r="C12" i="10"/>
  <c r="E33" i="1"/>
  <c r="E12" i="12"/>
  <c r="F33" i="10"/>
  <c r="E12" i="11"/>
  <c r="F32" i="10"/>
  <c r="F12" i="10"/>
  <c r="C12" i="12"/>
  <c r="D12" i="12"/>
  <c r="F12" i="12"/>
  <c r="C12" i="11"/>
  <c r="D12" i="11"/>
  <c r="F12" i="11"/>
  <c r="D12" i="1"/>
  <c r="C12" i="1"/>
  <c r="E12" i="1"/>
  <c r="F12" i="1"/>
  <c r="D12" i="10"/>
  <c r="C33" i="10"/>
  <c r="D32" i="10"/>
  <c r="E32" i="10"/>
  <c r="E33" i="10"/>
  <c r="C32" i="10"/>
  <c r="E12" i="10"/>
  <c r="F36" i="11" l="1"/>
  <c r="E36" i="11"/>
  <c r="E38" i="11" s="1"/>
  <c r="D38" i="12"/>
  <c r="F38" i="12"/>
  <c r="E36" i="12"/>
  <c r="C36" i="12"/>
  <c r="C36" i="1"/>
  <c r="D36" i="10"/>
  <c r="F36" i="1"/>
  <c r="C36" i="10"/>
  <c r="D36" i="1"/>
  <c r="F36" i="10"/>
  <c r="E36" i="1"/>
  <c r="E36" i="10"/>
  <c r="C36" i="11"/>
  <c r="F38" i="11" l="1"/>
  <c r="E38" i="12"/>
  <c r="C38" i="11"/>
  <c r="C38" i="12"/>
  <c r="E38" i="1"/>
  <c r="F38" i="1"/>
  <c r="D38" i="1"/>
  <c r="C38" i="1"/>
  <c r="D38" i="10"/>
  <c r="C38" i="10"/>
  <c r="E38" i="10"/>
  <c r="F38" i="10"/>
</calcChain>
</file>

<file path=xl/sharedStrings.xml><?xml version="1.0" encoding="utf-8"?>
<sst xmlns="http://schemas.openxmlformats.org/spreadsheetml/2006/main" count="284" uniqueCount="77">
  <si>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</si>
  <si>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</si>
  <si>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</si>
  <si>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</si>
  <si>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</si>
  <si>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</si>
  <si>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</si>
  <si>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</si>
  <si>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</si>
  <si>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</si>
  <si>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</si>
  <si>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</si>
  <si>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</si>
  <si>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</si>
  <si>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</si>
  <si>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</si>
  <si>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</si>
  <si>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</si>
  <si>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</si>
  <si>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</si>
  <si>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</si>
  <si>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</si>
  <si>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</si>
  <si>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</si>
  <si>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</si>
  <si>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</si>
  <si>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</si>
  <si>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</si>
  <si>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</si>
  <si>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</si>
  <si>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</si>
  <si>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</si>
  <si>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</si>
  <si>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</si>
  <si>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</si>
  <si>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</si>
  <si>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</si>
  <si>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</si>
  <si>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</si>
  <si>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</si>
  <si>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</si>
  <si>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</si>
  <si>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</si>
  <si>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</si>
  <si>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</si>
  <si>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</si>
  <si>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</si>
  <si>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</si>
  <si>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</si>
  <si>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</si>
  <si>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</si>
  <si>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</si>
  <si>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</si>
  <si>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</si>
  <si>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</si>
  <si>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</si>
  <si>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West Bengal</t>
  </si>
  <si>
    <t>2016-17</t>
  </si>
  <si>
    <t>2017-18</t>
  </si>
  <si>
    <t>2.       </t>
  </si>
  <si>
    <t>3.       </t>
  </si>
  <si>
    <t>4.       </t>
  </si>
  <si>
    <t>5.       </t>
  </si>
  <si>
    <t>6.       </t>
  </si>
  <si>
    <t>7.       </t>
  </si>
  <si>
    <t>8.       </t>
  </si>
  <si>
    <t>9.       </t>
  </si>
  <si>
    <t>10.   </t>
  </si>
  <si>
    <t>11.   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</si>
  <si>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</si>
  <si>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</si>
  <si>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</si>
  <si>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</si>
  <si>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</si>
  <si>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</si>
  <si>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</t>
  </si>
  <si>
    <t>2024-25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</si>
</sst>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7" x14ac:knownFonts="1"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sz val="11"/>
      <name val="Arial"/>
      <family val="2"/>
    </font>
    <font>
      <b/>
      <sz val="11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sz val="14"/>
      <color theme="1"/>
      <name val="Arial"/>
      <family val="2"/>
    </font>
    <font>
      <b/>
      <i/>
      <sz val="14"/>
      <name val="Arial"/>
      <family val="2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0">
    <xf numFmtId="0" fontId="0" fillId="0" borderId="0"/>
    <xf numFmtId="0" fontId="1" fillId="0" borderId="0"/>
    <xf numFmtId="0" fontId="2" fillId="0" borderId="0"/>
    <xf numFmtId="0" fontId="3" fillId="0" borderId="0"/>
    <xf numFmtId="0" fontId="5" fillId="0" borderId="0"/>
    <xf numFmtId="0" fontId="4" fillId="0" borderId="0"/>
    <xf numFmtId="0" fontId="5" fillId="0" borderId="0"/>
    <xf numFmtId="0" fontId="4" fillId="2" borderId="1" applyNumberFormat="0" applyFont="0" applyAlignment="0" applyProtection="0"/>
    <xf numFmtId="0" fontId="5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7" fillId="2" borderId="1" applyNumberFormat="0" applyFont="0" applyAlignment="0" applyProtection="0"/>
    <xf numFmtId="0" fontId="8" fillId="0" borderId="0"/>
    <xf numFmtId="164" fontId="3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3" fillId="0" borderId="0"/>
  </cellStyleXfs>
  <cellXfs count="49">
    <xf numFmtId="0" fontId="0" fillId="0" borderId="0" xfId="0"/>
    <xf numFmtId="0" fontId="6" fillId="0" borderId="0" xfId="0" applyFont="1"/>
    <xf numFmtId="0" fontId="6" fillId="0" borderId="0" xfId="0" applyFont="1" applyProtection="1">
      <protection locked="0"/>
    </xf>
    <xf numFmtId="1" fontId="6" fillId="0" borderId="0" xfId="0" applyNumberFormat="1" applyFont="1"/>
    <xf numFmtId="1" fontId="6" fillId="0" borderId="0" xfId="0" applyNumberFormat="1" applyFont="1" applyProtection="1">
      <protection locked="0"/>
    </xf>
    <xf numFmtId="1" fontId="9" fillId="0" borderId="0" xfId="0" applyNumberFormat="1" applyFont="1" applyProtection="1">
      <protection locked="0"/>
    </xf>
    <xf numFmtId="0" fontId="10" fillId="0" borderId="0" xfId="0" applyFont="1" applyProtection="1">
      <protection locked="0"/>
    </xf>
    <xf numFmtId="0" fontId="10" fillId="0" borderId="0" xfId="0" applyFont="1"/>
    <xf numFmtId="1" fontId="10" fillId="0" borderId="0" xfId="0" applyNumberFormat="1" applyFont="1"/>
    <xf numFmtId="1" fontId="10" fillId="0" borderId="0" xfId="0" applyNumberFormat="1" applyFont="1" applyProtection="1">
      <protection locked="0"/>
    </xf>
    <xf numFmtId="1" fontId="11" fillId="0" borderId="0" xfId="0" applyNumberFormat="1" applyFont="1" applyProtection="1">
      <protection locked="0"/>
    </xf>
    <xf numFmtId="0" fontId="12" fillId="0" borderId="0" xfId="0" applyFont="1" applyProtection="1">
      <protection locked="0"/>
    </xf>
    <xf numFmtId="0" fontId="12" fillId="0" borderId="0" xfId="0" applyFont="1"/>
    <xf numFmtId="0" fontId="13" fillId="0" borderId="0" xfId="0" applyFont="1" applyProtection="1">
      <protection locked="0"/>
    </xf>
    <xf numFmtId="0" fontId="14" fillId="0" borderId="0" xfId="0" applyFont="1" applyAlignment="1">
      <alignment horizontal="left" vertical="center"/>
    </xf>
    <xf numFmtId="0" fontId="12" fillId="0" borderId="0" xfId="0" quotePrefix="1" applyFont="1" applyProtection="1">
      <protection locked="0"/>
    </xf>
    <xf numFmtId="0" fontId="10" fillId="3" borderId="0" xfId="0" applyFont="1" applyFill="1"/>
    <xf numFmtId="1" fontId="10" fillId="3" borderId="0" xfId="0" applyNumberFormat="1" applyFont="1" applyFill="1"/>
    <xf numFmtId="0" fontId="10" fillId="3" borderId="0" xfId="0" applyFont="1" applyFill="1" applyProtection="1">
      <protection locked="0"/>
    </xf>
    <xf numFmtId="1" fontId="10" fillId="3" borderId="0" xfId="0" applyNumberFormat="1" applyFont="1" applyFill="1" applyProtection="1">
      <protection locked="0"/>
    </xf>
    <xf numFmtId="0" fontId="6" fillId="3" borderId="0" xfId="0" applyFont="1" applyFill="1" applyProtection="1">
      <protection locked="0"/>
    </xf>
    <xf numFmtId="1" fontId="6" fillId="3" borderId="0" xfId="0" applyNumberFormat="1" applyFont="1" applyFill="1" applyProtection="1">
      <protection locked="0"/>
    </xf>
    <xf numFmtId="0" fontId="6" fillId="3" borderId="0" xfId="0" applyFont="1" applyFill="1"/>
    <xf numFmtId="1" fontId="6" fillId="3" borderId="0" xfId="0" applyNumberFormat="1" applyFont="1" applyFill="1"/>
    <xf numFmtId="49" fontId="13" fillId="0" borderId="2" xfId="0" applyNumberFormat="1" applyFont="1" applyBorder="1" applyAlignment="1" applyProtection="1">
      <alignment vertical="center" wrapText="1"/>
      <protection locked="0"/>
    </xf>
    <xf numFmtId="0" fontId="13" fillId="0" borderId="2" xfId="0" applyFont="1" applyBorder="1" applyAlignment="1" applyProtection="1">
      <alignment vertical="center" wrapText="1"/>
      <protection locked="0"/>
    </xf>
    <xf numFmtId="0" fontId="12" fillId="0" borderId="2" xfId="0" applyFont="1" applyBorder="1" applyProtection="1">
      <protection locked="0"/>
    </xf>
    <xf numFmtId="0" fontId="10" fillId="0" borderId="2" xfId="0" applyFont="1" applyBorder="1"/>
    <xf numFmtId="49" fontId="12" fillId="3" borderId="2" xfId="0" applyNumberFormat="1" applyFont="1" applyFill="1" applyBorder="1" applyAlignment="1">
      <alignment vertical="center" wrapText="1"/>
    </xf>
    <xf numFmtId="0" fontId="12" fillId="3" borderId="2" xfId="0" applyFont="1" applyFill="1" applyBorder="1" applyAlignment="1">
      <alignment horizontal="left" vertical="center" wrapText="1"/>
    </xf>
    <xf numFmtId="1" fontId="12" fillId="3" borderId="2" xfId="0" applyNumberFormat="1" applyFont="1" applyFill="1" applyBorder="1"/>
    <xf numFmtId="49" fontId="12" fillId="0" borderId="2" xfId="0" applyNumberFormat="1" applyFont="1" applyBorder="1" applyAlignment="1" applyProtection="1">
      <alignment horizontal="right" vertical="center" wrapText="1"/>
      <protection locked="0"/>
    </xf>
    <xf numFmtId="0" fontId="12" fillId="0" borderId="2" xfId="0" applyFont="1" applyBorder="1" applyAlignment="1" applyProtection="1">
      <alignment horizontal="left" vertical="center" wrapText="1"/>
      <protection locked="0"/>
    </xf>
    <xf numFmtId="1" fontId="16" fillId="0" borderId="2" xfId="0" applyNumberFormat="1" applyFont="1" applyBorder="1" applyProtection="1">
      <protection locked="0"/>
    </xf>
    <xf numFmtId="1" fontId="16" fillId="0" borderId="2" xfId="0" applyNumberFormat="1" applyFont="1" applyBorder="1"/>
    <xf numFmtId="49" fontId="12" fillId="0" borderId="2" xfId="0" applyNumberFormat="1" applyFont="1" applyBorder="1" applyAlignment="1" applyProtection="1">
      <alignment vertical="center" wrapText="1"/>
      <protection locked="0"/>
    </xf>
    <xf numFmtId="49" fontId="12" fillId="3" borderId="2" xfId="0" applyNumberFormat="1" applyFont="1" applyFill="1" applyBorder="1" applyAlignment="1" applyProtection="1">
      <alignment vertical="center" wrapText="1"/>
      <protection locked="0"/>
    </xf>
    <xf numFmtId="0" fontId="15" fillId="3" borderId="2" xfId="0" applyFont="1" applyFill="1" applyBorder="1" applyAlignment="1" applyProtection="1">
      <alignment horizontal="left" vertical="center" wrapText="1"/>
      <protection locked="0"/>
    </xf>
    <xf numFmtId="1" fontId="12" fillId="3" borderId="2" xfId="0" applyNumberFormat="1" applyFont="1" applyFill="1" applyBorder="1" applyProtection="1">
      <protection locked="0"/>
    </xf>
    <xf numFmtId="49" fontId="12" fillId="0" borderId="2" xfId="0" applyNumberFormat="1" applyFont="1" applyBorder="1" applyAlignment="1">
      <alignment vertical="center" wrapText="1"/>
    </xf>
    <xf numFmtId="0" fontId="12" fillId="0" borderId="2" xfId="0" applyFont="1" applyBorder="1" applyAlignment="1">
      <alignment horizontal="left" vertical="center" wrapText="1"/>
    </xf>
    <xf numFmtId="0" fontId="12" fillId="3" borderId="2" xfId="0" applyFont="1" applyFill="1" applyBorder="1" applyAlignment="1">
      <alignment horizontal="left" vertical="top" wrapText="1"/>
    </xf>
    <xf numFmtId="0" fontId="13" fillId="3" borderId="2" xfId="0" applyFont="1" applyFill="1" applyBorder="1" applyAlignment="1">
      <alignment horizontal="left" vertical="center" wrapText="1"/>
    </xf>
    <xf numFmtId="49" fontId="12" fillId="0" borderId="2" xfId="0" quotePrefix="1" applyNumberFormat="1" applyFont="1" applyBorder="1" applyAlignment="1">
      <alignment vertical="center" wrapText="1"/>
    </xf>
    <xf numFmtId="0" fontId="12" fillId="0" borderId="2" xfId="0" applyFont="1" applyBorder="1" applyAlignment="1" applyProtection="1">
      <alignment vertical="center" wrapText="1"/>
      <protection locked="0"/>
    </xf>
    <xf numFmtId="49" fontId="12" fillId="3" borderId="2" xfId="0" quotePrefix="1" applyNumberFormat="1" applyFont="1" applyFill="1" applyBorder="1" applyAlignment="1">
      <alignment vertical="center" wrapText="1"/>
    </xf>
    <xf numFmtId="0" fontId="12" fillId="3" borderId="2" xfId="0" applyFont="1" applyFill="1" applyBorder="1" applyAlignment="1" applyProtection="1">
      <alignment vertical="center" wrapText="1"/>
      <protection locked="0"/>
    </xf>
    <xf numFmtId="0" fontId="12" fillId="0" borderId="2" xfId="0" applyFont="1" applyBorder="1"/>
    <xf numFmtId="0" fontId="6" fillId="0" borderId="2" xfId="0" applyFont="1" applyBorder="1"/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127"/>
  <sheetViews>
    <sheetView zoomScale="53" zoomScaleNormal="53" zoomScaleSheetLayoutView="100" workbookViewId="0">
      <pane xSplit="2" ySplit="5" topLeftCell="C6" activePane="bottomRight" state="frozen"/>
      <selection activeCell="A40" sqref="A40"/>
      <selection pane="topRight" activeCell="A40" sqref="A40"/>
      <selection pane="bottomLeft" activeCell="A40" sqref="A40"/>
      <selection pane="bottomRight" activeCell="A36" sqref="A36:XFD36"/>
    </sheetView>
  </sheetViews>
  <sheetFormatPr defaultColWidth="8.85546875" defaultRowHeight="14.25" x14ac:dyDescent="0.2"/>
  <cols>
    <col min="1" max="1" width="11" style="6" customWidth="1"/>
    <col min="2" max="2" width="44" style="6" customWidth="1"/>
    <col min="3" max="9" width="18.5703125" style="6" customWidth="1"/>
    <col min="10" max="16" width="18.5703125" style="7" customWidth="1"/>
    <col min="17" max="18" width="12.140625" style="6" customWidth="1"/>
    <col min="19" max="19" width="12.140625" style="7" customWidth="1"/>
    <col min="20" max="24" width="12.140625" style="6" customWidth="1"/>
    <col min="25" max="29" width="9.140625" style="6" customWidth="1"/>
    <col min="30" max="30" width="11.5703125" style="6" customWidth="1"/>
    <col min="31" max="31" width="12.140625" style="6" customWidth="1"/>
    <col min="32" max="32" width="10.7109375" style="7" customWidth="1"/>
    <col min="33" max="34" width="9.140625" style="6" customWidth="1"/>
    <col min="35" max="35" width="10.28515625" style="7" customWidth="1"/>
    <col min="36" max="37" width="9.140625" style="6" customWidth="1"/>
    <col min="38" max="38" width="10.28515625" style="6" customWidth="1"/>
    <col min="39" max="39" width="10.42578125" style="6" customWidth="1"/>
    <col min="40" max="40" width="10.5703125" style="7" customWidth="1"/>
    <col min="41" max="41" width="10.42578125" style="6" customWidth="1"/>
    <col min="42" max="42" width="10" style="6" customWidth="1"/>
    <col min="43" max="43" width="11.5703125" style="7" customWidth="1"/>
    <col min="44" max="45" width="9.140625" style="6" customWidth="1"/>
    <col min="46" max="46" width="11.85546875" style="6" customWidth="1"/>
    <col min="47" max="47" width="11.28515625" style="6" customWidth="1"/>
    <col min="48" max="48" width="11.7109375" style="7" customWidth="1"/>
    <col min="49" max="49" width="9.140625" style="6" customWidth="1"/>
    <col min="50" max="50" width="10.85546875" style="6" customWidth="1"/>
    <col min="51" max="51" width="10.85546875" style="7" customWidth="1"/>
    <col min="52" max="52" width="11" style="6" customWidth="1"/>
    <col min="53" max="55" width="11.42578125" style="6" customWidth="1"/>
    <col min="56" max="83" width="9.140625" style="6" customWidth="1"/>
    <col min="84" max="84" width="12.42578125" style="6" customWidth="1"/>
    <col min="85" max="106" width="9.140625" style="6" customWidth="1"/>
    <col min="107" max="107" width="12.140625" style="6" customWidth="1"/>
    <col min="108" max="111" width="9.140625" style="6" customWidth="1"/>
    <col min="112" max="116" width="9.140625" style="6" hidden="1" customWidth="1"/>
    <col min="117" max="117" width="9.140625" style="6" customWidth="1"/>
    <col min="118" max="122" width="9.140625" style="6" hidden="1" customWidth="1"/>
    <col min="123" max="123" width="9.140625" style="6" customWidth="1"/>
    <col min="124" max="128" width="9.140625" style="6" hidden="1" customWidth="1"/>
    <col min="129" max="129" width="9.140625" style="6" customWidth="1"/>
    <col min="130" max="134" width="9.140625" style="6" hidden="1" customWidth="1"/>
    <col min="135" max="135" width="9.140625" style="6" customWidth="1"/>
    <col min="136" max="140" width="9.140625" style="6" hidden="1" customWidth="1"/>
    <col min="141" max="141" width="9.140625" style="7" customWidth="1"/>
    <col min="142" max="146" width="9.140625" style="7" hidden="1" customWidth="1"/>
    <col min="147" max="147" width="9.140625" style="7" customWidth="1"/>
    <col min="148" max="152" width="9.140625" style="7" hidden="1" customWidth="1"/>
    <col min="153" max="153" width="9.140625" style="7" customWidth="1"/>
    <col min="154" max="158" width="9.140625" style="7" hidden="1" customWidth="1"/>
    <col min="159" max="159" width="9.140625" style="7" customWidth="1"/>
    <col min="160" max="189" width="9.140625" style="6" customWidth="1"/>
    <col min="190" max="190" width="9.140625" style="6" hidden="1" customWidth="1"/>
    <col min="191" max="198" width="9.140625" style="6" customWidth="1"/>
    <col min="199" max="199" width="9.140625" style="6" hidden="1" customWidth="1"/>
    <col min="200" max="204" width="9.140625" style="6" customWidth="1"/>
    <col min="205" max="205" width="9.140625" style="6" hidden="1" customWidth="1"/>
    <col min="206" max="215" width="9.140625" style="6" customWidth="1"/>
    <col min="216" max="219" width="8.85546875" style="6"/>
    <col min="220" max="220" width="12.7109375" style="6" bestFit="1" customWidth="1"/>
    <col min="221" max="16384" width="8.85546875" style="6"/>
  </cols>
  <sheetData>
    <row r="1" spans="1:189" ht="18" x14ac:dyDescent="0.25">
      <c r="A1" s="11" t="s">
        <v>43</v>
      </c>
      <c r="B1" s="13" t="s">
        <v>56</v>
      </c>
      <c r="C1" s="11"/>
      <c r="D1" s="11"/>
      <c r="E1" s="11"/>
      <c r="F1" s="11"/>
      <c r="G1" s="11"/>
      <c r="H1" s="11"/>
      <c r="I1" s="11"/>
      <c r="AX1" s="8"/>
    </row>
    <row r="2" spans="1:189" ht="18" x14ac:dyDescent="0.25">
      <c r="A2" s="14" t="s">
        <v>38</v>
      </c>
      <c r="B2" s="11"/>
      <c r="C2" s="11"/>
      <c r="D2" s="11"/>
      <c r="E2" s="11"/>
      <c r="F2" s="11"/>
      <c r="G2" s="11"/>
      <c r="H2" s="11"/>
      <c r="I2" s="11" t="str">
        <f>[1]GSVA_cur!$I$3</f>
        <v>As on 17.03.2025</v>
      </c>
    </row>
    <row r="3" spans="1:189" ht="18" x14ac:dyDescent="0.25">
      <c r="A3" s="14"/>
      <c r="B3" s="11"/>
      <c r="C3" s="11"/>
      <c r="D3" s="11"/>
      <c r="E3" s="11"/>
      <c r="F3" s="11"/>
      <c r="G3" s="11"/>
      <c r="H3" s="11"/>
      <c r="I3" s="11"/>
    </row>
    <row r="4" spans="1:189" ht="18" x14ac:dyDescent="0.25">
      <c r="A4" s="14"/>
      <c r="B4" s="11"/>
      <c r="C4" s="11"/>
      <c r="D4" s="11"/>
      <c r="E4" s="15"/>
      <c r="F4" s="15" t="s">
        <v>47</v>
      </c>
      <c r="G4" s="15"/>
      <c r="H4" s="15"/>
      <c r="I4" s="15"/>
      <c r="X4" s="7"/>
      <c r="AA4" s="7"/>
      <c r="AF4" s="6"/>
      <c r="AI4" s="6"/>
      <c r="AN4" s="6"/>
      <c r="AQ4" s="6"/>
      <c r="AV4" s="6"/>
      <c r="AY4" s="6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</row>
    <row r="5" spans="1:189" ht="18" x14ac:dyDescent="0.25">
      <c r="A5" s="24" t="s">
        <v>0</v>
      </c>
      <c r="B5" s="25" t="s">
        <v>1</v>
      </c>
      <c r="C5" s="26" t="s">
        <v>21</v>
      </c>
      <c r="D5" s="26" t="s">
        <v>22</v>
      </c>
      <c r="E5" s="26" t="s">
        <v>23</v>
      </c>
      <c r="F5" s="26" t="s">
        <v>46</v>
      </c>
      <c r="G5" s="26" t="s">
        <v>55</v>
      </c>
      <c r="H5" s="26" t="s">
        <v>57</v>
      </c>
      <c r="I5" s="26" t="s">
        <v>58</v>
      </c>
      <c r="J5" s="27" t="s">
        <v>69</v>
      </c>
      <c r="K5" s="27" t="s">
        <v>70</v>
      </c>
      <c r="L5" s="27" t="s">
        <v>71</v>
      </c>
      <c r="M5" s="27" t="s">
        <v>72</v>
      </c>
      <c r="N5" s="27" t="s">
        <v>73</v>
      </c>
      <c r="O5" s="27" t="s">
        <v>74</v>
      </c>
      <c r="P5" s="27" t="s">
        <v>76</v>
      </c>
      <c r="S5" s="6"/>
      <c r="AF5" s="6"/>
      <c r="AI5" s="6"/>
      <c r="AN5" s="6"/>
      <c r="AQ5" s="6"/>
      <c r="AV5" s="6"/>
      <c r="AY5" s="6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</row>
    <row r="6" spans="1:189" s="16" customFormat="1" ht="18" x14ac:dyDescent="0.25">
      <c r="A6" s="28" t="s">
        <v>26</v>
      </c>
      <c r="B6" s="29" t="s">
        <v>2</v>
      </c>
      <c r="C6" s="30">
        <f>SUM(C7:C10)</f>
        <v>11710585</v>
      </c>
      <c r="D6" s="30">
        <f t="shared" ref="D6:E6" si="0">SUM(D7:D10)</f>
        <v>13683827</v>
      </c>
      <c r="E6" s="30">
        <f t="shared" si="0"/>
        <v>16581431</v>
      </c>
      <c r="F6" s="30">
        <f t="shared" ref="F6:N6" si="1">SUM(F7:F10)</f>
        <v>16545516</v>
      </c>
      <c r="G6" s="30">
        <f t="shared" si="1"/>
        <v>18391923</v>
      </c>
      <c r="H6" s="30">
        <f t="shared" si="1"/>
        <v>19437865</v>
      </c>
      <c r="I6" s="30">
        <f t="shared" si="1"/>
        <v>21673273</v>
      </c>
      <c r="J6" s="30">
        <f t="shared" si="1"/>
        <v>23389907.264792159</v>
      </c>
      <c r="K6" s="30">
        <f t="shared" si="1"/>
        <v>24547289.905957296</v>
      </c>
      <c r="L6" s="30">
        <f t="shared" si="1"/>
        <v>26003299.434904203</v>
      </c>
      <c r="M6" s="30">
        <f t="shared" si="1"/>
        <v>27413231.886781592</v>
      </c>
      <c r="N6" s="30">
        <f t="shared" si="1"/>
        <v>30401714.276266187</v>
      </c>
      <c r="O6" s="30">
        <f t="shared" ref="O6:P6" si="2">SUM(O7:O10)</f>
        <v>32349872.209974729</v>
      </c>
      <c r="P6" s="30">
        <f t="shared" si="2"/>
        <v>34525551.597323641</v>
      </c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A6" s="17"/>
      <c r="EB6" s="17"/>
      <c r="EC6" s="17"/>
      <c r="ED6" s="17"/>
      <c r="EE6" s="17"/>
      <c r="EF6" s="17"/>
      <c r="EG6" s="17"/>
      <c r="EH6" s="17"/>
      <c r="EI6" s="17"/>
      <c r="EJ6" s="17"/>
      <c r="EK6" s="17"/>
      <c r="EL6" s="17"/>
      <c r="EM6" s="17"/>
      <c r="EN6" s="17"/>
      <c r="EO6" s="17"/>
      <c r="EP6" s="17"/>
      <c r="EQ6" s="17"/>
      <c r="ER6" s="17"/>
      <c r="ES6" s="17"/>
      <c r="ET6" s="17"/>
      <c r="EU6" s="17"/>
      <c r="EV6" s="17"/>
      <c r="EW6" s="17"/>
      <c r="EX6" s="17"/>
      <c r="EY6" s="17"/>
      <c r="EZ6" s="17"/>
      <c r="FA6" s="17"/>
      <c r="FB6" s="17"/>
      <c r="FC6" s="17"/>
      <c r="FD6" s="17"/>
      <c r="FE6" s="17"/>
      <c r="FI6" s="18"/>
    </row>
    <row r="7" spans="1:189" ht="18" x14ac:dyDescent="0.25">
      <c r="A7" s="31">
        <v>1.1000000000000001</v>
      </c>
      <c r="B7" s="32" t="s">
        <v>49</v>
      </c>
      <c r="C7" s="33">
        <v>7245329</v>
      </c>
      <c r="D7" s="33">
        <v>8682450</v>
      </c>
      <c r="E7" s="33">
        <v>10626231</v>
      </c>
      <c r="F7" s="33">
        <v>10171379</v>
      </c>
      <c r="G7" s="33">
        <v>11593411</v>
      </c>
      <c r="H7" s="33">
        <v>12036882</v>
      </c>
      <c r="I7" s="33">
        <v>13120198</v>
      </c>
      <c r="J7" s="34">
        <v>14063149.264792161</v>
      </c>
      <c r="K7" s="34">
        <v>14651562.905957296</v>
      </c>
      <c r="L7" s="34">
        <v>15215592.434904205</v>
      </c>
      <c r="M7" s="34">
        <v>15945222.634537466</v>
      </c>
      <c r="N7" s="34">
        <v>16512364.767648615</v>
      </c>
      <c r="O7" s="34">
        <v>16875885.626258601</v>
      </c>
      <c r="P7" s="34">
        <v>17715312.033080753</v>
      </c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9"/>
      <c r="AW7" s="9"/>
      <c r="AX7" s="9"/>
      <c r="AY7" s="9"/>
      <c r="AZ7" s="9"/>
      <c r="BA7" s="9"/>
      <c r="BB7" s="9"/>
      <c r="BC7" s="9"/>
      <c r="BD7" s="9"/>
      <c r="BE7" s="9"/>
      <c r="BF7" s="9"/>
      <c r="BG7" s="9"/>
      <c r="BH7" s="9"/>
      <c r="BI7" s="9"/>
      <c r="BJ7" s="9"/>
      <c r="BK7" s="9"/>
      <c r="BL7" s="9"/>
      <c r="BM7" s="9"/>
      <c r="BN7" s="9"/>
      <c r="BO7" s="9"/>
      <c r="BP7" s="9"/>
      <c r="BQ7" s="9"/>
      <c r="BR7" s="9"/>
      <c r="BS7" s="9"/>
      <c r="BT7" s="9"/>
      <c r="BU7" s="9"/>
      <c r="BV7" s="9"/>
      <c r="BW7" s="9"/>
      <c r="BX7" s="9"/>
      <c r="BY7" s="9"/>
      <c r="BZ7" s="9"/>
      <c r="CA7" s="9"/>
      <c r="CB7" s="9"/>
      <c r="CC7" s="9"/>
      <c r="CD7" s="9"/>
      <c r="CE7" s="9"/>
      <c r="CF7" s="9"/>
      <c r="CG7" s="9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9"/>
      <c r="DB7" s="9"/>
      <c r="DC7" s="9"/>
      <c r="DD7" s="9"/>
      <c r="DE7" s="9"/>
      <c r="DF7" s="9"/>
      <c r="DG7" s="9"/>
      <c r="DH7" s="9"/>
      <c r="DI7" s="9"/>
      <c r="DJ7" s="9"/>
      <c r="DK7" s="9"/>
      <c r="DL7" s="9"/>
      <c r="DM7" s="9"/>
      <c r="DN7" s="9"/>
      <c r="DO7" s="9"/>
      <c r="DP7" s="9"/>
      <c r="DQ7" s="9"/>
      <c r="DR7" s="9"/>
      <c r="DS7" s="9"/>
      <c r="DT7" s="9"/>
      <c r="DU7" s="9"/>
      <c r="DV7" s="9"/>
      <c r="DW7" s="9"/>
      <c r="DX7" s="9"/>
      <c r="DY7" s="9"/>
      <c r="DZ7" s="9"/>
      <c r="EA7" s="9"/>
      <c r="EB7" s="9"/>
      <c r="EC7" s="9"/>
      <c r="ED7" s="9"/>
      <c r="EE7" s="9"/>
      <c r="EF7" s="9"/>
      <c r="EG7" s="9"/>
      <c r="EH7" s="9"/>
      <c r="EI7" s="9"/>
      <c r="EJ7" s="9"/>
      <c r="EK7" s="9"/>
      <c r="EL7" s="9"/>
      <c r="EM7" s="9"/>
      <c r="EN7" s="9"/>
      <c r="EO7" s="9"/>
      <c r="EP7" s="9"/>
      <c r="EQ7" s="9"/>
      <c r="ER7" s="9"/>
      <c r="ES7" s="9"/>
      <c r="ET7" s="9"/>
      <c r="EU7" s="9"/>
      <c r="EV7" s="9"/>
      <c r="EW7" s="9"/>
      <c r="EX7" s="9"/>
      <c r="EY7" s="9"/>
      <c r="EZ7" s="9"/>
      <c r="FA7" s="9"/>
      <c r="FB7" s="9"/>
      <c r="FC7" s="9"/>
      <c r="FD7" s="9"/>
      <c r="FE7" s="9"/>
      <c r="FF7" s="7"/>
      <c r="FG7" s="7"/>
      <c r="FH7" s="7"/>
    </row>
    <row r="8" spans="1:189" ht="18" x14ac:dyDescent="0.25">
      <c r="A8" s="31">
        <v>1.2</v>
      </c>
      <c r="B8" s="32" t="s">
        <v>50</v>
      </c>
      <c r="C8" s="33">
        <v>2231476</v>
      </c>
      <c r="D8" s="33">
        <v>2473106</v>
      </c>
      <c r="E8" s="33">
        <v>2817386</v>
      </c>
      <c r="F8" s="33">
        <v>3079828</v>
      </c>
      <c r="G8" s="33">
        <v>3264639</v>
      </c>
      <c r="H8" s="33">
        <v>3596615</v>
      </c>
      <c r="I8" s="33">
        <v>4187954</v>
      </c>
      <c r="J8" s="34">
        <v>4663498</v>
      </c>
      <c r="K8" s="34">
        <v>5089194</v>
      </c>
      <c r="L8" s="34">
        <v>5562042</v>
      </c>
      <c r="M8" s="34">
        <v>5970308.2522441251</v>
      </c>
      <c r="N8" s="34">
        <v>7235100.5086175734</v>
      </c>
      <c r="O8" s="34">
        <v>8475370.5837161299</v>
      </c>
      <c r="P8" s="34">
        <v>9578116.564242892</v>
      </c>
      <c r="Q8" s="8"/>
      <c r="R8" s="9"/>
      <c r="S8" s="9"/>
      <c r="T8" s="8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8"/>
      <c r="DG8" s="8"/>
      <c r="DH8" s="8"/>
      <c r="DI8" s="8"/>
      <c r="DJ8" s="8"/>
      <c r="DK8" s="8"/>
      <c r="DL8" s="8"/>
      <c r="DM8" s="8"/>
      <c r="DN8" s="8"/>
      <c r="DO8" s="8"/>
      <c r="DP8" s="8"/>
      <c r="DQ8" s="8"/>
      <c r="DR8" s="8"/>
      <c r="DS8" s="8"/>
      <c r="DT8" s="8"/>
      <c r="DU8" s="8"/>
      <c r="DV8" s="8"/>
      <c r="DW8" s="8"/>
      <c r="DX8" s="8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7"/>
      <c r="GE8" s="7"/>
      <c r="GF8" s="7"/>
    </row>
    <row r="9" spans="1:189" ht="18" x14ac:dyDescent="0.25">
      <c r="A9" s="31">
        <v>1.3</v>
      </c>
      <c r="B9" s="32" t="s">
        <v>51</v>
      </c>
      <c r="C9" s="33">
        <v>513174</v>
      </c>
      <c r="D9" s="33">
        <v>557105</v>
      </c>
      <c r="E9" s="33">
        <v>663006</v>
      </c>
      <c r="F9" s="33">
        <v>581145</v>
      </c>
      <c r="G9" s="33">
        <v>605784</v>
      </c>
      <c r="H9" s="33">
        <v>759417</v>
      </c>
      <c r="I9" s="33">
        <v>659125</v>
      </c>
      <c r="J9" s="34">
        <v>739463</v>
      </c>
      <c r="K9" s="34">
        <v>804054</v>
      </c>
      <c r="L9" s="34">
        <v>829672</v>
      </c>
      <c r="M9" s="34">
        <v>913981</v>
      </c>
      <c r="N9" s="34">
        <v>974380</v>
      </c>
      <c r="O9" s="34">
        <v>991243</v>
      </c>
      <c r="P9" s="34">
        <v>1015799</v>
      </c>
      <c r="Q9" s="8"/>
      <c r="R9" s="9"/>
      <c r="S9" s="9"/>
      <c r="T9" s="8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8"/>
      <c r="DG9" s="8"/>
      <c r="DH9" s="8"/>
      <c r="DI9" s="8"/>
      <c r="DJ9" s="8"/>
      <c r="DK9" s="8"/>
      <c r="DL9" s="8"/>
      <c r="DM9" s="8"/>
      <c r="DN9" s="8"/>
      <c r="DO9" s="8"/>
      <c r="DP9" s="8"/>
      <c r="DQ9" s="8"/>
      <c r="DR9" s="8"/>
      <c r="DS9" s="8"/>
      <c r="DT9" s="8"/>
      <c r="DU9" s="8"/>
      <c r="DV9" s="8"/>
      <c r="DW9" s="8"/>
      <c r="DX9" s="8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7"/>
      <c r="GE9" s="7"/>
      <c r="GF9" s="7"/>
    </row>
    <row r="10" spans="1:189" ht="18" x14ac:dyDescent="0.25">
      <c r="A10" s="31">
        <v>1.4</v>
      </c>
      <c r="B10" s="32" t="s">
        <v>52</v>
      </c>
      <c r="C10" s="33">
        <v>1720606</v>
      </c>
      <c r="D10" s="33">
        <v>1971166</v>
      </c>
      <c r="E10" s="33">
        <v>2474808</v>
      </c>
      <c r="F10" s="33">
        <v>2713164</v>
      </c>
      <c r="G10" s="33">
        <v>2928089</v>
      </c>
      <c r="H10" s="33">
        <v>3044951</v>
      </c>
      <c r="I10" s="33">
        <v>3705996</v>
      </c>
      <c r="J10" s="34">
        <v>3923797</v>
      </c>
      <c r="K10" s="34">
        <v>4002479</v>
      </c>
      <c r="L10" s="34">
        <v>4395993</v>
      </c>
      <c r="M10" s="34">
        <v>4583720</v>
      </c>
      <c r="N10" s="34">
        <v>5679869</v>
      </c>
      <c r="O10" s="34">
        <v>6007373</v>
      </c>
      <c r="P10" s="34">
        <v>6216324</v>
      </c>
      <c r="Q10" s="8"/>
      <c r="R10" s="9"/>
      <c r="S10" s="9"/>
      <c r="T10" s="8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7"/>
      <c r="GE10" s="7"/>
      <c r="GF10" s="7"/>
    </row>
    <row r="11" spans="1:189" ht="18" x14ac:dyDescent="0.25">
      <c r="A11" s="35" t="s">
        <v>59</v>
      </c>
      <c r="B11" s="32" t="s">
        <v>3</v>
      </c>
      <c r="C11" s="33">
        <v>726138</v>
      </c>
      <c r="D11" s="33">
        <v>858357.98</v>
      </c>
      <c r="E11" s="33">
        <v>720621</v>
      </c>
      <c r="F11" s="33">
        <v>782437</v>
      </c>
      <c r="G11" s="33">
        <v>771391</v>
      </c>
      <c r="H11" s="33">
        <v>729088</v>
      </c>
      <c r="I11" s="33">
        <v>812898</v>
      </c>
      <c r="J11" s="34">
        <v>995230</v>
      </c>
      <c r="K11" s="34">
        <v>1011342</v>
      </c>
      <c r="L11" s="34">
        <v>791462</v>
      </c>
      <c r="M11" s="34">
        <v>892267</v>
      </c>
      <c r="N11" s="34">
        <v>1313574</v>
      </c>
      <c r="O11" s="34">
        <v>1550931.4906647271</v>
      </c>
      <c r="P11" s="34">
        <v>1576152.1880872727</v>
      </c>
      <c r="Q11" s="8"/>
      <c r="R11" s="9"/>
      <c r="S11" s="9"/>
      <c r="T11" s="8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  <c r="BM11" s="9"/>
      <c r="BN11" s="9"/>
      <c r="BO11" s="9"/>
      <c r="BP11" s="9"/>
      <c r="BQ11" s="9"/>
      <c r="BR11" s="9"/>
      <c r="BS11" s="9"/>
      <c r="BT11" s="9"/>
      <c r="BU11" s="9"/>
      <c r="BV11" s="9"/>
      <c r="BW11" s="9"/>
      <c r="BX11" s="9"/>
      <c r="BY11" s="9"/>
      <c r="BZ11" s="9"/>
      <c r="CA11" s="9"/>
      <c r="CB11" s="9"/>
      <c r="CC11" s="9"/>
      <c r="CD11" s="9"/>
      <c r="CE11" s="9"/>
      <c r="CF11" s="9"/>
      <c r="CG11" s="9"/>
      <c r="CH11" s="9"/>
      <c r="CI11" s="9"/>
      <c r="CJ11" s="9"/>
      <c r="CK11" s="9"/>
      <c r="CL11" s="9"/>
      <c r="CM11" s="9"/>
      <c r="CN11" s="9"/>
      <c r="CO11" s="9"/>
      <c r="CP11" s="9"/>
      <c r="CQ11" s="9"/>
      <c r="CR11" s="9"/>
      <c r="CS11" s="9"/>
      <c r="CT11" s="9"/>
      <c r="CU11" s="9"/>
      <c r="CV11" s="9"/>
      <c r="CW11" s="9"/>
      <c r="CX11" s="9"/>
      <c r="CY11" s="9"/>
      <c r="CZ11" s="9"/>
      <c r="DA11" s="9"/>
      <c r="DB11" s="9"/>
      <c r="DC11" s="9"/>
      <c r="DD11" s="9"/>
      <c r="DE11" s="9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9"/>
      <c r="DZ11" s="9"/>
      <c r="EA11" s="9"/>
      <c r="EB11" s="9"/>
      <c r="EC11" s="9"/>
      <c r="ED11" s="9"/>
      <c r="EE11" s="9"/>
      <c r="EF11" s="9"/>
      <c r="EG11" s="9"/>
      <c r="EH11" s="9"/>
      <c r="EI11" s="9"/>
      <c r="EJ11" s="9"/>
      <c r="EK11" s="9"/>
      <c r="EL11" s="9"/>
      <c r="EM11" s="9"/>
      <c r="EN11" s="9"/>
      <c r="EO11" s="9"/>
      <c r="EP11" s="9"/>
      <c r="EQ11" s="9"/>
      <c r="ER11" s="9"/>
      <c r="ES11" s="9"/>
      <c r="ET11" s="9"/>
      <c r="EU11" s="9"/>
      <c r="EV11" s="9"/>
      <c r="EW11" s="9"/>
      <c r="EX11" s="9"/>
      <c r="EY11" s="9"/>
      <c r="EZ11" s="9"/>
      <c r="FA11" s="9"/>
      <c r="FB11" s="9"/>
      <c r="FC11" s="9"/>
      <c r="FD11" s="9"/>
      <c r="FE11" s="9"/>
      <c r="FF11" s="9"/>
      <c r="FG11" s="9"/>
      <c r="FH11" s="9"/>
      <c r="FI11" s="9"/>
      <c r="FJ11" s="9"/>
      <c r="FK11" s="9"/>
      <c r="FL11" s="9"/>
      <c r="FM11" s="9"/>
      <c r="FN11" s="9"/>
      <c r="FO11" s="9"/>
      <c r="FP11" s="9"/>
      <c r="FQ11" s="9"/>
      <c r="FR11" s="9"/>
      <c r="FS11" s="9"/>
      <c r="FT11" s="9"/>
      <c r="FU11" s="9"/>
      <c r="FV11" s="9"/>
      <c r="FW11" s="9"/>
      <c r="FX11" s="9"/>
      <c r="FY11" s="9"/>
      <c r="FZ11" s="9"/>
      <c r="GA11" s="9"/>
      <c r="GB11" s="9"/>
      <c r="GC11" s="9"/>
      <c r="GD11" s="7"/>
      <c r="GE11" s="7"/>
      <c r="GF11" s="7"/>
    </row>
    <row r="12" spans="1:189" s="18" customFormat="1" ht="18.75" x14ac:dyDescent="0.25">
      <c r="A12" s="36"/>
      <c r="B12" s="37" t="s">
        <v>28</v>
      </c>
      <c r="C12" s="38">
        <f>C6+C11</f>
        <v>12436723</v>
      </c>
      <c r="D12" s="38">
        <f t="shared" ref="D12:E12" si="3">D6+D11</f>
        <v>14542184.98</v>
      </c>
      <c r="E12" s="38">
        <f t="shared" si="3"/>
        <v>17302052</v>
      </c>
      <c r="F12" s="38">
        <f t="shared" ref="F12:N12" si="4">F6+F11</f>
        <v>17327953</v>
      </c>
      <c r="G12" s="38">
        <f t="shared" si="4"/>
        <v>19163314</v>
      </c>
      <c r="H12" s="38">
        <f t="shared" si="4"/>
        <v>20166953</v>
      </c>
      <c r="I12" s="38">
        <f t="shared" si="4"/>
        <v>22486171</v>
      </c>
      <c r="J12" s="38">
        <f t="shared" si="4"/>
        <v>24385137.264792159</v>
      </c>
      <c r="K12" s="38">
        <f t="shared" si="4"/>
        <v>25558631.905957296</v>
      </c>
      <c r="L12" s="38">
        <f t="shared" si="4"/>
        <v>26794761.434904203</v>
      </c>
      <c r="M12" s="38">
        <f t="shared" si="4"/>
        <v>28305498.886781592</v>
      </c>
      <c r="N12" s="38">
        <f t="shared" si="4"/>
        <v>31715288.276266187</v>
      </c>
      <c r="O12" s="38">
        <f t="shared" ref="O12:P12" si="5">O6+O11</f>
        <v>33900803.700639457</v>
      </c>
      <c r="P12" s="38">
        <f t="shared" si="5"/>
        <v>36101703.785410911</v>
      </c>
      <c r="Q12" s="8"/>
      <c r="R12" s="9"/>
      <c r="S12" s="9"/>
      <c r="T12" s="8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19"/>
      <c r="BW12" s="19"/>
      <c r="BX12" s="19"/>
      <c r="BY12" s="19"/>
      <c r="BZ12" s="19"/>
      <c r="CA12" s="19"/>
      <c r="CB12" s="19"/>
      <c r="CC12" s="19"/>
      <c r="CD12" s="19"/>
      <c r="CE12" s="19"/>
      <c r="CF12" s="19"/>
      <c r="CG12" s="19"/>
      <c r="CH12" s="19"/>
      <c r="CI12" s="19"/>
      <c r="CJ12" s="19"/>
      <c r="CK12" s="19"/>
      <c r="CL12" s="19"/>
      <c r="CM12" s="19"/>
      <c r="CN12" s="19"/>
      <c r="CO12" s="19"/>
      <c r="CP12" s="19"/>
      <c r="CQ12" s="19"/>
      <c r="CR12" s="19"/>
      <c r="CS12" s="19"/>
      <c r="CT12" s="19"/>
      <c r="CU12" s="19"/>
      <c r="CV12" s="19"/>
      <c r="CW12" s="19"/>
      <c r="CX12" s="19"/>
      <c r="CY12" s="19"/>
      <c r="CZ12" s="19"/>
      <c r="DA12" s="19"/>
      <c r="DB12" s="19"/>
      <c r="DC12" s="19"/>
      <c r="DD12" s="19"/>
      <c r="DE12" s="19"/>
      <c r="DF12" s="17"/>
      <c r="DG12" s="17"/>
      <c r="DH12" s="17"/>
      <c r="DI12" s="17"/>
      <c r="DJ12" s="17"/>
      <c r="DK12" s="17"/>
      <c r="DL12" s="17"/>
      <c r="DM12" s="17"/>
      <c r="DN12" s="17"/>
      <c r="DO12" s="17"/>
      <c r="DP12" s="17"/>
      <c r="DQ12" s="17"/>
      <c r="DR12" s="17"/>
      <c r="DS12" s="17"/>
      <c r="DT12" s="17"/>
      <c r="DU12" s="17"/>
      <c r="DV12" s="17"/>
      <c r="DW12" s="17"/>
      <c r="DX12" s="17"/>
      <c r="DY12" s="19"/>
      <c r="DZ12" s="19"/>
      <c r="EA12" s="19"/>
      <c r="EB12" s="19"/>
      <c r="EC12" s="19"/>
      <c r="ED12" s="19"/>
      <c r="EE12" s="19"/>
      <c r="EF12" s="19"/>
      <c r="EG12" s="19"/>
      <c r="EH12" s="19"/>
      <c r="EI12" s="19"/>
      <c r="EJ12" s="19"/>
      <c r="EK12" s="19"/>
      <c r="EL12" s="19"/>
      <c r="EM12" s="19"/>
      <c r="EN12" s="19"/>
      <c r="EO12" s="19"/>
      <c r="EP12" s="19"/>
      <c r="EQ12" s="19"/>
      <c r="ER12" s="19"/>
      <c r="ES12" s="19"/>
      <c r="ET12" s="19"/>
      <c r="EU12" s="19"/>
      <c r="EV12" s="19"/>
      <c r="EW12" s="19"/>
      <c r="EX12" s="19"/>
      <c r="EY12" s="19"/>
      <c r="EZ12" s="19"/>
      <c r="FA12" s="19"/>
      <c r="FB12" s="19"/>
      <c r="FC12" s="19"/>
      <c r="FD12" s="19"/>
      <c r="FE12" s="19"/>
      <c r="FF12" s="19"/>
      <c r="FG12" s="19"/>
      <c r="FH12" s="19"/>
      <c r="FI12" s="19"/>
      <c r="FJ12" s="19"/>
      <c r="FK12" s="19"/>
      <c r="FL12" s="19"/>
      <c r="FM12" s="19"/>
      <c r="FN12" s="19"/>
      <c r="FO12" s="19"/>
      <c r="FP12" s="19"/>
      <c r="FQ12" s="19"/>
      <c r="FR12" s="19"/>
      <c r="FS12" s="19"/>
      <c r="FT12" s="19"/>
      <c r="FU12" s="19"/>
      <c r="FV12" s="19"/>
      <c r="FW12" s="19"/>
      <c r="FX12" s="19"/>
      <c r="FY12" s="19"/>
      <c r="FZ12" s="19"/>
      <c r="GA12" s="19"/>
      <c r="GB12" s="19"/>
      <c r="GC12" s="19"/>
      <c r="GD12" s="16"/>
      <c r="GE12" s="16"/>
      <c r="GF12" s="16"/>
    </row>
    <row r="13" spans="1:189" s="7" customFormat="1" ht="18" x14ac:dyDescent="0.25">
      <c r="A13" s="39" t="s">
        <v>60</v>
      </c>
      <c r="B13" s="40" t="s">
        <v>4</v>
      </c>
      <c r="C13" s="34">
        <v>6952408.5369047113</v>
      </c>
      <c r="D13" s="34">
        <v>7355292.7498213239</v>
      </c>
      <c r="E13" s="34">
        <v>7612140.4692758471</v>
      </c>
      <c r="F13" s="34">
        <v>7162103.0067478251</v>
      </c>
      <c r="G13" s="34">
        <v>8536104.6906750575</v>
      </c>
      <c r="H13" s="34">
        <v>9962263.9816071354</v>
      </c>
      <c r="I13" s="34">
        <v>11416255.247516241</v>
      </c>
      <c r="J13" s="34">
        <v>14028800.088735739</v>
      </c>
      <c r="K13" s="34">
        <v>13848774.382185917</v>
      </c>
      <c r="L13" s="34">
        <v>15061487.032332283</v>
      </c>
      <c r="M13" s="34">
        <v>18546358.153582349</v>
      </c>
      <c r="N13" s="34">
        <v>19096464.108567014</v>
      </c>
      <c r="O13" s="34">
        <v>20077863.278459441</v>
      </c>
      <c r="P13" s="34">
        <v>21593780.000928875</v>
      </c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8"/>
      <c r="BT13" s="8"/>
      <c r="BU13" s="8"/>
      <c r="BV13" s="8"/>
      <c r="BW13" s="8"/>
      <c r="BX13" s="8"/>
      <c r="BY13" s="8"/>
      <c r="BZ13" s="8"/>
      <c r="CA13" s="8"/>
      <c r="CB13" s="8"/>
      <c r="CC13" s="8"/>
      <c r="CD13" s="8"/>
      <c r="CE13" s="8"/>
      <c r="CF13" s="8"/>
      <c r="CG13" s="8"/>
      <c r="CH13" s="8"/>
      <c r="CI13" s="8"/>
      <c r="CJ13" s="8"/>
      <c r="CK13" s="8"/>
      <c r="CL13" s="8"/>
      <c r="CM13" s="8"/>
      <c r="CN13" s="8"/>
      <c r="CO13" s="8"/>
      <c r="CP13" s="8"/>
      <c r="CQ13" s="8"/>
      <c r="CR13" s="8"/>
      <c r="CS13" s="8"/>
      <c r="CT13" s="8"/>
      <c r="CU13" s="8"/>
      <c r="CV13" s="8"/>
      <c r="CW13" s="8"/>
      <c r="CX13" s="8"/>
      <c r="CY13" s="8"/>
      <c r="CZ13" s="8"/>
      <c r="DA13" s="8"/>
      <c r="DB13" s="8"/>
      <c r="DC13" s="8"/>
      <c r="DD13" s="8"/>
      <c r="DE13" s="8"/>
      <c r="DF13" s="8"/>
      <c r="DG13" s="8"/>
      <c r="DH13" s="8"/>
      <c r="DI13" s="8"/>
      <c r="DJ13" s="8"/>
      <c r="DK13" s="8"/>
      <c r="DL13" s="8"/>
      <c r="DM13" s="8"/>
      <c r="DN13" s="8"/>
      <c r="DO13" s="8"/>
      <c r="DP13" s="8"/>
      <c r="DQ13" s="8"/>
      <c r="DR13" s="8"/>
      <c r="DS13" s="8"/>
      <c r="DT13" s="8"/>
      <c r="DU13" s="8"/>
      <c r="DV13" s="8"/>
      <c r="DW13" s="8"/>
      <c r="DX13" s="8"/>
      <c r="DY13" s="8"/>
      <c r="DZ13" s="8"/>
      <c r="EA13" s="8"/>
      <c r="EB13" s="8"/>
      <c r="EC13" s="8"/>
      <c r="ED13" s="8"/>
      <c r="EE13" s="8"/>
      <c r="EF13" s="8"/>
      <c r="EG13" s="8"/>
      <c r="EH13" s="8"/>
      <c r="EI13" s="8"/>
      <c r="EJ13" s="8"/>
      <c r="EK13" s="8"/>
      <c r="EL13" s="8"/>
      <c r="EM13" s="8"/>
      <c r="EN13" s="8"/>
      <c r="EO13" s="8"/>
      <c r="EP13" s="8"/>
      <c r="EQ13" s="8"/>
      <c r="ER13" s="8"/>
      <c r="ES13" s="8"/>
      <c r="ET13" s="8"/>
      <c r="EU13" s="8"/>
      <c r="EV13" s="8"/>
      <c r="EW13" s="8"/>
      <c r="EX13" s="8"/>
      <c r="EY13" s="8"/>
      <c r="EZ13" s="8"/>
      <c r="FA13" s="8"/>
      <c r="FB13" s="8"/>
      <c r="FC13" s="8"/>
      <c r="FD13" s="8"/>
      <c r="FE13" s="8"/>
      <c r="FF13" s="8"/>
      <c r="FG13" s="8"/>
      <c r="FH13" s="8"/>
      <c r="FI13" s="8"/>
      <c r="FJ13" s="8"/>
      <c r="FK13" s="8"/>
      <c r="FL13" s="8"/>
      <c r="FM13" s="8"/>
      <c r="FN13" s="8"/>
      <c r="FO13" s="8"/>
      <c r="FP13" s="8"/>
      <c r="FQ13" s="8"/>
      <c r="FR13" s="8"/>
      <c r="FS13" s="8"/>
      <c r="FT13" s="8"/>
      <c r="FU13" s="8"/>
      <c r="FV13" s="8"/>
      <c r="FW13" s="8"/>
      <c r="FX13" s="8"/>
      <c r="FY13" s="8"/>
      <c r="FZ13" s="8"/>
      <c r="GA13" s="8"/>
      <c r="GB13" s="8"/>
      <c r="GC13" s="8"/>
      <c r="GG13" s="6"/>
    </row>
    <row r="14" spans="1:189" ht="36" x14ac:dyDescent="0.25">
      <c r="A14" s="35" t="s">
        <v>61</v>
      </c>
      <c r="B14" s="32" t="s">
        <v>5</v>
      </c>
      <c r="C14" s="33">
        <v>1132797.43</v>
      </c>
      <c r="D14" s="33">
        <v>1227159.56</v>
      </c>
      <c r="E14" s="33">
        <v>1434478.06</v>
      </c>
      <c r="F14" s="33">
        <v>1463556.5699999998</v>
      </c>
      <c r="G14" s="33">
        <v>1663680.5</v>
      </c>
      <c r="H14" s="33">
        <v>1679796</v>
      </c>
      <c r="I14" s="33">
        <v>1803304</v>
      </c>
      <c r="J14" s="34">
        <v>1837800</v>
      </c>
      <c r="K14" s="34">
        <v>1994840.3</v>
      </c>
      <c r="L14" s="34">
        <v>1792679</v>
      </c>
      <c r="M14" s="34">
        <v>2644397.347235173</v>
      </c>
      <c r="N14" s="34">
        <v>2510665.8316094931</v>
      </c>
      <c r="O14" s="34">
        <v>2581668.9551638607</v>
      </c>
      <c r="P14" s="34">
        <v>2816061.7407006216</v>
      </c>
      <c r="Q14" s="8"/>
      <c r="R14" s="9"/>
      <c r="S14" s="9"/>
      <c r="T14" s="8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  <c r="BQ14" s="9"/>
      <c r="BR14" s="9"/>
      <c r="BS14" s="9"/>
      <c r="BT14" s="9"/>
      <c r="BU14" s="9"/>
      <c r="BV14" s="9"/>
      <c r="BW14" s="9"/>
      <c r="BX14" s="9"/>
      <c r="BY14" s="9"/>
      <c r="BZ14" s="9"/>
      <c r="CA14" s="9"/>
      <c r="CB14" s="9"/>
      <c r="CC14" s="9"/>
      <c r="CD14" s="9"/>
      <c r="CE14" s="9"/>
      <c r="CF14" s="9"/>
      <c r="CG14" s="9"/>
      <c r="CH14" s="9"/>
      <c r="CI14" s="9"/>
      <c r="CJ14" s="9"/>
      <c r="CK14" s="9"/>
      <c r="CL14" s="9"/>
      <c r="CM14" s="9"/>
      <c r="CN14" s="9"/>
      <c r="CO14" s="9"/>
      <c r="CP14" s="9"/>
      <c r="CQ14" s="9"/>
      <c r="CR14" s="9"/>
      <c r="CS14" s="9"/>
      <c r="CT14" s="8"/>
      <c r="CU14" s="9"/>
      <c r="CV14" s="9"/>
      <c r="CW14" s="9"/>
      <c r="CX14" s="9"/>
      <c r="CY14" s="9"/>
      <c r="CZ14" s="9"/>
      <c r="DA14" s="9"/>
      <c r="DB14" s="9"/>
      <c r="DC14" s="9"/>
      <c r="DD14" s="9"/>
      <c r="DE14" s="9"/>
      <c r="DF14" s="8"/>
      <c r="DG14" s="8"/>
      <c r="DH14" s="8"/>
      <c r="DI14" s="8"/>
      <c r="DJ14" s="8"/>
      <c r="DK14" s="8"/>
      <c r="DL14" s="8"/>
      <c r="DM14" s="8"/>
      <c r="DN14" s="8"/>
      <c r="DO14" s="8"/>
      <c r="DP14" s="8"/>
      <c r="DQ14" s="8"/>
      <c r="DR14" s="8"/>
      <c r="DS14" s="8"/>
      <c r="DT14" s="8"/>
      <c r="DU14" s="8"/>
      <c r="DV14" s="8"/>
      <c r="DW14" s="8"/>
      <c r="DX14" s="8"/>
      <c r="DY14" s="9"/>
      <c r="DZ14" s="9"/>
      <c r="EA14" s="9"/>
      <c r="EB14" s="9"/>
      <c r="EC14" s="9"/>
      <c r="ED14" s="9"/>
      <c r="EE14" s="9"/>
      <c r="EF14" s="9"/>
      <c r="EG14" s="9"/>
      <c r="EH14" s="9"/>
      <c r="EI14" s="9"/>
      <c r="EJ14" s="9"/>
      <c r="EK14" s="9"/>
      <c r="EL14" s="9"/>
      <c r="EM14" s="9"/>
      <c r="EN14" s="9"/>
      <c r="EO14" s="9"/>
      <c r="EP14" s="8"/>
      <c r="EQ14" s="9"/>
      <c r="ER14" s="9"/>
      <c r="ES14" s="9"/>
      <c r="ET14" s="9"/>
      <c r="EU14" s="9"/>
      <c r="EV14" s="9"/>
      <c r="EW14" s="9"/>
      <c r="EX14" s="9"/>
      <c r="EY14" s="9"/>
      <c r="EZ14" s="9"/>
      <c r="FA14" s="9"/>
      <c r="FB14" s="9"/>
      <c r="FC14" s="9"/>
      <c r="FD14" s="9"/>
      <c r="FE14" s="9"/>
      <c r="FF14" s="9"/>
      <c r="FG14" s="9"/>
      <c r="FH14" s="9"/>
      <c r="FI14" s="9"/>
      <c r="FJ14" s="9"/>
      <c r="FK14" s="9"/>
      <c r="FL14" s="9"/>
      <c r="FM14" s="9"/>
      <c r="FN14" s="8"/>
      <c r="FO14" s="9"/>
      <c r="FP14" s="9"/>
      <c r="FQ14" s="9"/>
      <c r="FR14" s="9"/>
      <c r="FS14" s="9"/>
      <c r="FT14" s="9"/>
      <c r="FU14" s="9"/>
      <c r="FV14" s="9"/>
      <c r="FW14" s="9"/>
      <c r="FX14" s="9"/>
      <c r="FY14" s="9"/>
      <c r="FZ14" s="9"/>
      <c r="GA14" s="9"/>
      <c r="GB14" s="9"/>
      <c r="GC14" s="9"/>
      <c r="GD14" s="7"/>
      <c r="GE14" s="7"/>
      <c r="GF14" s="7"/>
    </row>
    <row r="15" spans="1:189" ht="18" x14ac:dyDescent="0.25">
      <c r="A15" s="35" t="s">
        <v>62</v>
      </c>
      <c r="B15" s="32" t="s">
        <v>6</v>
      </c>
      <c r="C15" s="33">
        <v>4440021</v>
      </c>
      <c r="D15" s="33">
        <v>4785994</v>
      </c>
      <c r="E15" s="33">
        <v>5279474</v>
      </c>
      <c r="F15" s="33">
        <v>5368490</v>
      </c>
      <c r="G15" s="33">
        <v>5377274</v>
      </c>
      <c r="H15" s="33">
        <v>5774233</v>
      </c>
      <c r="I15" s="33">
        <v>6393759</v>
      </c>
      <c r="J15" s="34">
        <v>7193993</v>
      </c>
      <c r="K15" s="34">
        <v>7326601.3265653551</v>
      </c>
      <c r="L15" s="34">
        <v>6658625.3118694462</v>
      </c>
      <c r="M15" s="34">
        <v>8687091.4720680565</v>
      </c>
      <c r="N15" s="34">
        <v>10361311.253897877</v>
      </c>
      <c r="O15" s="34">
        <v>10452249.869793652</v>
      </c>
      <c r="P15" s="34">
        <v>11220929.425905272</v>
      </c>
      <c r="Q15" s="8"/>
      <c r="R15" s="9"/>
      <c r="S15" s="9"/>
      <c r="T15" s="8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  <c r="BI15" s="9"/>
      <c r="BJ15" s="9"/>
      <c r="BK15" s="9"/>
      <c r="BL15" s="9"/>
      <c r="BM15" s="9"/>
      <c r="BN15" s="9"/>
      <c r="BO15" s="9"/>
      <c r="BP15" s="9"/>
      <c r="BQ15" s="9"/>
      <c r="BR15" s="9"/>
      <c r="BS15" s="9"/>
      <c r="BT15" s="9"/>
      <c r="BU15" s="9"/>
      <c r="BV15" s="9"/>
      <c r="BW15" s="9"/>
      <c r="BX15" s="9"/>
      <c r="BY15" s="9"/>
      <c r="BZ15" s="9"/>
      <c r="CA15" s="9"/>
      <c r="CB15" s="9"/>
      <c r="CC15" s="9"/>
      <c r="CD15" s="9"/>
      <c r="CE15" s="9"/>
      <c r="CF15" s="9"/>
      <c r="CG15" s="9"/>
      <c r="CH15" s="9"/>
      <c r="CI15" s="9"/>
      <c r="CJ15" s="9"/>
      <c r="CK15" s="9"/>
      <c r="CL15" s="9"/>
      <c r="CM15" s="9"/>
      <c r="CN15" s="9"/>
      <c r="CO15" s="9"/>
      <c r="CP15" s="9"/>
      <c r="CQ15" s="9"/>
      <c r="CR15" s="9"/>
      <c r="CS15" s="9"/>
      <c r="CT15" s="8"/>
      <c r="CU15" s="9"/>
      <c r="CV15" s="9"/>
      <c r="CW15" s="9"/>
      <c r="CX15" s="9"/>
      <c r="CY15" s="9"/>
      <c r="CZ15" s="9"/>
      <c r="DA15" s="9"/>
      <c r="DB15" s="9"/>
      <c r="DC15" s="9"/>
      <c r="DD15" s="9"/>
      <c r="DE15" s="9"/>
      <c r="DF15" s="8"/>
      <c r="DG15" s="8"/>
      <c r="DH15" s="8"/>
      <c r="DI15" s="8"/>
      <c r="DJ15" s="8"/>
      <c r="DK15" s="8"/>
      <c r="DL15" s="8"/>
      <c r="DM15" s="8"/>
      <c r="DN15" s="8"/>
      <c r="DO15" s="8"/>
      <c r="DP15" s="8"/>
      <c r="DQ15" s="8"/>
      <c r="DR15" s="8"/>
      <c r="DS15" s="8"/>
      <c r="DT15" s="8"/>
      <c r="DU15" s="8"/>
      <c r="DV15" s="8"/>
      <c r="DW15" s="8"/>
      <c r="DX15" s="8"/>
      <c r="DY15" s="9"/>
      <c r="DZ15" s="9"/>
      <c r="EA15" s="9"/>
      <c r="EB15" s="9"/>
      <c r="EC15" s="9"/>
      <c r="ED15" s="9"/>
      <c r="EE15" s="9"/>
      <c r="EF15" s="9"/>
      <c r="EG15" s="9"/>
      <c r="EH15" s="9"/>
      <c r="EI15" s="9"/>
      <c r="EJ15" s="9"/>
      <c r="EK15" s="9"/>
      <c r="EL15" s="9"/>
      <c r="EM15" s="9"/>
      <c r="EN15" s="9"/>
      <c r="EO15" s="9"/>
      <c r="EP15" s="8"/>
      <c r="EQ15" s="9"/>
      <c r="ER15" s="9"/>
      <c r="ES15" s="9"/>
      <c r="ET15" s="9"/>
      <c r="EU15" s="9"/>
      <c r="EV15" s="9"/>
      <c r="EW15" s="9"/>
      <c r="EX15" s="9"/>
      <c r="EY15" s="9"/>
      <c r="EZ15" s="9"/>
      <c r="FA15" s="9"/>
      <c r="FB15" s="9"/>
      <c r="FC15" s="9"/>
      <c r="FD15" s="9"/>
      <c r="FE15" s="9"/>
      <c r="FF15" s="9"/>
      <c r="FG15" s="9"/>
      <c r="FH15" s="9"/>
      <c r="FI15" s="9"/>
      <c r="FJ15" s="9"/>
      <c r="FK15" s="9"/>
      <c r="FL15" s="9"/>
      <c r="FM15" s="9"/>
      <c r="FN15" s="8"/>
      <c r="FO15" s="9"/>
      <c r="FP15" s="9"/>
      <c r="FQ15" s="9"/>
      <c r="FR15" s="9"/>
      <c r="FS15" s="9"/>
      <c r="FT15" s="9"/>
      <c r="FU15" s="9"/>
      <c r="FV15" s="9"/>
      <c r="FW15" s="9"/>
      <c r="FX15" s="9"/>
      <c r="FY15" s="9"/>
      <c r="FZ15" s="9"/>
      <c r="GA15" s="9"/>
      <c r="GB15" s="9"/>
      <c r="GC15" s="9"/>
      <c r="GD15" s="7"/>
      <c r="GE15" s="7"/>
      <c r="GF15" s="7"/>
    </row>
    <row r="16" spans="1:189" s="18" customFormat="1" ht="18.75" x14ac:dyDescent="0.25">
      <c r="A16" s="36"/>
      <c r="B16" s="37" t="s">
        <v>29</v>
      </c>
      <c r="C16" s="38">
        <f>+C13+C14+C15</f>
        <v>12525226.966904711</v>
      </c>
      <c r="D16" s="38">
        <f t="shared" ref="D16:E16" si="6">+D13+D14+D15</f>
        <v>13368446.309821324</v>
      </c>
      <c r="E16" s="38">
        <f t="shared" si="6"/>
        <v>14326092.529275848</v>
      </c>
      <c r="F16" s="38">
        <f t="shared" ref="F16:K16" si="7">+F13+F14+F15</f>
        <v>13994149.576747825</v>
      </c>
      <c r="G16" s="38">
        <f t="shared" si="7"/>
        <v>15577059.190675057</v>
      </c>
      <c r="H16" s="38">
        <f t="shared" si="7"/>
        <v>17416292.981607135</v>
      </c>
      <c r="I16" s="38">
        <f t="shared" si="7"/>
        <v>19613318.247516241</v>
      </c>
      <c r="J16" s="38">
        <f t="shared" si="7"/>
        <v>23060593.088735737</v>
      </c>
      <c r="K16" s="38">
        <f t="shared" si="7"/>
        <v>23170216.008751273</v>
      </c>
      <c r="L16" s="38">
        <f t="shared" ref="L16:N16" si="8">+L13+L14+L15</f>
        <v>23512791.344201729</v>
      </c>
      <c r="M16" s="38">
        <f t="shared" si="8"/>
        <v>29877846.972885579</v>
      </c>
      <c r="N16" s="38">
        <f t="shared" si="8"/>
        <v>31968441.194074385</v>
      </c>
      <c r="O16" s="38">
        <f t="shared" ref="O16:P16" si="9">+O13+O14+O15</f>
        <v>33111782.103416957</v>
      </c>
      <c r="P16" s="38">
        <f t="shared" si="9"/>
        <v>35630771.167534769</v>
      </c>
      <c r="Q16" s="8"/>
      <c r="R16" s="9"/>
      <c r="S16" s="9"/>
      <c r="T16" s="8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  <c r="BD16" s="9"/>
      <c r="BE16" s="9"/>
      <c r="BF16" s="9"/>
      <c r="BG16" s="9"/>
      <c r="BH16" s="9"/>
      <c r="BI16" s="9"/>
      <c r="BJ16" s="9"/>
      <c r="BK16" s="9"/>
      <c r="BL16" s="9"/>
      <c r="BM16" s="9"/>
      <c r="BN16" s="9"/>
      <c r="BO16" s="9"/>
      <c r="BP16" s="9"/>
      <c r="BQ16" s="9"/>
      <c r="BR16" s="9"/>
      <c r="BS16" s="9"/>
      <c r="BT16" s="9"/>
      <c r="BU16" s="9"/>
      <c r="BV16" s="19"/>
      <c r="BW16" s="19"/>
      <c r="BX16" s="19"/>
      <c r="BY16" s="19"/>
      <c r="BZ16" s="19"/>
      <c r="CA16" s="19"/>
      <c r="CB16" s="19"/>
      <c r="CC16" s="19"/>
      <c r="CD16" s="19"/>
      <c r="CE16" s="19"/>
      <c r="CF16" s="19"/>
      <c r="CG16" s="19"/>
      <c r="CH16" s="19"/>
      <c r="CI16" s="19"/>
      <c r="CJ16" s="19"/>
      <c r="CK16" s="19"/>
      <c r="CL16" s="19"/>
      <c r="CM16" s="19"/>
      <c r="CN16" s="19"/>
      <c r="CO16" s="19"/>
      <c r="CP16" s="19"/>
      <c r="CQ16" s="19"/>
      <c r="CR16" s="19"/>
      <c r="CS16" s="19"/>
      <c r="CT16" s="17"/>
      <c r="CU16" s="19"/>
      <c r="CV16" s="19"/>
      <c r="CW16" s="19"/>
      <c r="CX16" s="19"/>
      <c r="CY16" s="19"/>
      <c r="CZ16" s="19"/>
      <c r="DA16" s="19"/>
      <c r="DB16" s="19"/>
      <c r="DC16" s="19"/>
      <c r="DD16" s="19"/>
      <c r="DE16" s="19"/>
      <c r="DF16" s="17"/>
      <c r="DG16" s="17"/>
      <c r="DH16" s="17"/>
      <c r="DI16" s="17"/>
      <c r="DJ16" s="17"/>
      <c r="DK16" s="17"/>
      <c r="DL16" s="17"/>
      <c r="DM16" s="17"/>
      <c r="DN16" s="17"/>
      <c r="DO16" s="17"/>
      <c r="DP16" s="17"/>
      <c r="DQ16" s="17"/>
      <c r="DR16" s="17"/>
      <c r="DS16" s="17"/>
      <c r="DT16" s="17"/>
      <c r="DU16" s="17"/>
      <c r="DV16" s="17"/>
      <c r="DW16" s="17"/>
      <c r="DX16" s="17"/>
      <c r="DY16" s="19"/>
      <c r="DZ16" s="19"/>
      <c r="EA16" s="19"/>
      <c r="EB16" s="19"/>
      <c r="EC16" s="19"/>
      <c r="ED16" s="19"/>
      <c r="EE16" s="19"/>
      <c r="EF16" s="19"/>
      <c r="EG16" s="19"/>
      <c r="EH16" s="19"/>
      <c r="EI16" s="19"/>
      <c r="EJ16" s="19"/>
      <c r="EK16" s="19"/>
      <c r="EL16" s="19"/>
      <c r="EM16" s="19"/>
      <c r="EN16" s="19"/>
      <c r="EO16" s="19"/>
      <c r="EP16" s="17"/>
      <c r="EQ16" s="19"/>
      <c r="ER16" s="19"/>
      <c r="ES16" s="19"/>
      <c r="ET16" s="19"/>
      <c r="EU16" s="19"/>
      <c r="EV16" s="19"/>
      <c r="EW16" s="19"/>
      <c r="EX16" s="19"/>
      <c r="EY16" s="19"/>
      <c r="EZ16" s="19"/>
      <c r="FA16" s="19"/>
      <c r="FB16" s="19"/>
      <c r="FC16" s="19"/>
      <c r="FD16" s="19"/>
      <c r="FE16" s="19"/>
      <c r="FF16" s="19"/>
      <c r="FG16" s="19"/>
      <c r="FH16" s="19"/>
      <c r="FI16" s="19"/>
      <c r="FJ16" s="19"/>
      <c r="FK16" s="19"/>
      <c r="FL16" s="19"/>
      <c r="FM16" s="19"/>
      <c r="FN16" s="17"/>
      <c r="FO16" s="19"/>
      <c r="FP16" s="19"/>
      <c r="FQ16" s="19"/>
      <c r="FR16" s="19"/>
      <c r="FS16" s="19"/>
      <c r="FT16" s="19"/>
      <c r="FU16" s="19"/>
      <c r="FV16" s="19"/>
      <c r="FW16" s="19"/>
      <c r="FX16" s="19"/>
      <c r="FY16" s="19"/>
      <c r="FZ16" s="19"/>
      <c r="GA16" s="19"/>
      <c r="GB16" s="19"/>
      <c r="GC16" s="19"/>
      <c r="GD16" s="16"/>
      <c r="GE16" s="16"/>
      <c r="GF16" s="16"/>
    </row>
    <row r="17" spans="1:189" s="16" customFormat="1" ht="36" x14ac:dyDescent="0.25">
      <c r="A17" s="28" t="s">
        <v>63</v>
      </c>
      <c r="B17" s="29" t="s">
        <v>7</v>
      </c>
      <c r="C17" s="30">
        <f>C18+C19</f>
        <v>6795832</v>
      </c>
      <c r="D17" s="30">
        <f t="shared" ref="D17:E17" si="10">D18+D19</f>
        <v>8067121</v>
      </c>
      <c r="E17" s="30">
        <f t="shared" si="10"/>
        <v>9718569</v>
      </c>
      <c r="F17" s="30">
        <f t="shared" ref="F17:K17" si="11">F18+F19</f>
        <v>10711645</v>
      </c>
      <c r="G17" s="30">
        <f t="shared" si="11"/>
        <v>11817595</v>
      </c>
      <c r="H17" s="30">
        <f t="shared" si="11"/>
        <v>12930350</v>
      </c>
      <c r="I17" s="30">
        <f t="shared" si="11"/>
        <v>14884466</v>
      </c>
      <c r="J17" s="30">
        <f t="shared" si="11"/>
        <v>17280192</v>
      </c>
      <c r="K17" s="30">
        <f t="shared" si="11"/>
        <v>18838310</v>
      </c>
      <c r="L17" s="30">
        <f t="shared" ref="L17:N17" si="12">L18+L19</f>
        <v>15094295</v>
      </c>
      <c r="M17" s="30">
        <f t="shared" si="12"/>
        <v>18905662</v>
      </c>
      <c r="N17" s="30">
        <f t="shared" si="12"/>
        <v>23312649.648483466</v>
      </c>
      <c r="O17" s="30">
        <f t="shared" ref="O17:P17" si="13">O18+O19</f>
        <v>26328223.532732639</v>
      </c>
      <c r="P17" s="30">
        <f t="shared" si="13"/>
        <v>29435486.835610732</v>
      </c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17"/>
      <c r="BW17" s="17"/>
      <c r="BX17" s="17"/>
      <c r="BY17" s="17"/>
      <c r="BZ17" s="17"/>
      <c r="CA17" s="17"/>
      <c r="CB17" s="17"/>
      <c r="CC17" s="17"/>
      <c r="CD17" s="17"/>
      <c r="CE17" s="17"/>
      <c r="CF17" s="17"/>
      <c r="CG17" s="17"/>
      <c r="CH17" s="17"/>
      <c r="CI17" s="17"/>
      <c r="CJ17" s="17"/>
      <c r="CK17" s="17"/>
      <c r="CL17" s="17"/>
      <c r="CM17" s="17"/>
      <c r="CN17" s="17"/>
      <c r="CO17" s="17"/>
      <c r="CP17" s="17"/>
      <c r="CQ17" s="17"/>
      <c r="CR17" s="17"/>
      <c r="CS17" s="17"/>
      <c r="CT17" s="17"/>
      <c r="CU17" s="17"/>
      <c r="CV17" s="17"/>
      <c r="CW17" s="17"/>
      <c r="CX17" s="17"/>
      <c r="CY17" s="17"/>
      <c r="CZ17" s="17"/>
      <c r="DA17" s="17"/>
      <c r="DB17" s="17"/>
      <c r="DC17" s="17"/>
      <c r="DD17" s="17"/>
      <c r="DE17" s="17"/>
      <c r="DF17" s="17"/>
      <c r="DG17" s="17"/>
      <c r="DH17" s="17"/>
      <c r="DI17" s="17"/>
      <c r="DJ17" s="17"/>
      <c r="DK17" s="17"/>
      <c r="DL17" s="17"/>
      <c r="DM17" s="17"/>
      <c r="DN17" s="17"/>
      <c r="DO17" s="17"/>
      <c r="DP17" s="17"/>
      <c r="DQ17" s="17"/>
      <c r="DR17" s="17"/>
      <c r="DS17" s="17"/>
      <c r="DT17" s="17"/>
      <c r="DU17" s="17"/>
      <c r="DV17" s="17"/>
      <c r="DW17" s="17"/>
      <c r="DX17" s="17"/>
      <c r="DY17" s="17"/>
      <c r="DZ17" s="17"/>
      <c r="EA17" s="17"/>
      <c r="EB17" s="17"/>
      <c r="EC17" s="17"/>
      <c r="ED17" s="17"/>
      <c r="EE17" s="17"/>
      <c r="EF17" s="17"/>
      <c r="EG17" s="17"/>
      <c r="EH17" s="17"/>
      <c r="EI17" s="17"/>
      <c r="EJ17" s="17"/>
      <c r="EK17" s="17"/>
      <c r="EL17" s="17"/>
      <c r="EM17" s="17"/>
      <c r="EN17" s="17"/>
      <c r="EO17" s="17"/>
      <c r="EP17" s="17"/>
      <c r="EQ17" s="17"/>
      <c r="ER17" s="17"/>
      <c r="ES17" s="17"/>
      <c r="ET17" s="17"/>
      <c r="EU17" s="17"/>
      <c r="EV17" s="17"/>
      <c r="EW17" s="17"/>
      <c r="EX17" s="17"/>
      <c r="EY17" s="17"/>
      <c r="EZ17" s="17"/>
      <c r="FA17" s="17"/>
      <c r="FB17" s="17"/>
      <c r="FC17" s="17"/>
      <c r="FD17" s="17"/>
      <c r="FE17" s="17"/>
      <c r="FF17" s="17"/>
      <c r="FG17" s="17"/>
      <c r="FH17" s="17"/>
      <c r="FI17" s="17"/>
      <c r="FJ17" s="17"/>
      <c r="FK17" s="17"/>
      <c r="FL17" s="17"/>
      <c r="FM17" s="17"/>
      <c r="FN17" s="17"/>
      <c r="FO17" s="17"/>
      <c r="FP17" s="17"/>
      <c r="FQ17" s="17"/>
      <c r="FR17" s="17"/>
      <c r="FS17" s="17"/>
      <c r="FT17" s="17"/>
      <c r="FU17" s="17"/>
      <c r="FV17" s="17"/>
      <c r="FW17" s="17"/>
      <c r="FX17" s="17"/>
      <c r="FY17" s="17"/>
      <c r="FZ17" s="17"/>
      <c r="GA17" s="17"/>
      <c r="GB17" s="17"/>
      <c r="GC17" s="17"/>
      <c r="GG17" s="18"/>
    </row>
    <row r="18" spans="1:189" ht="18" x14ac:dyDescent="0.25">
      <c r="A18" s="31">
        <v>6.1</v>
      </c>
      <c r="B18" s="32" t="s">
        <v>8</v>
      </c>
      <c r="C18" s="33">
        <v>6405286</v>
      </c>
      <c r="D18" s="33">
        <v>7642915</v>
      </c>
      <c r="E18" s="33">
        <v>9256782</v>
      </c>
      <c r="F18" s="33">
        <v>10186005</v>
      </c>
      <c r="G18" s="33">
        <v>11207868</v>
      </c>
      <c r="H18" s="33">
        <v>12260433</v>
      </c>
      <c r="I18" s="33">
        <v>14144897</v>
      </c>
      <c r="J18" s="34">
        <v>16418396</v>
      </c>
      <c r="K18" s="34">
        <v>17930708</v>
      </c>
      <c r="L18" s="34">
        <v>14658210</v>
      </c>
      <c r="M18" s="34">
        <v>18278291</v>
      </c>
      <c r="N18" s="34">
        <v>22154052.552139804</v>
      </c>
      <c r="O18" s="34">
        <v>24877251.773397241</v>
      </c>
      <c r="P18" s="34">
        <v>27719346.991527658</v>
      </c>
      <c r="Q18" s="8"/>
      <c r="R18" s="9"/>
      <c r="S18" s="9"/>
      <c r="T18" s="8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  <c r="BM18" s="9"/>
      <c r="BN18" s="9"/>
      <c r="BO18" s="9"/>
      <c r="BP18" s="9"/>
      <c r="BQ18" s="9"/>
      <c r="BR18" s="9"/>
      <c r="BS18" s="9"/>
      <c r="BT18" s="9"/>
      <c r="BU18" s="9"/>
      <c r="BV18" s="9"/>
      <c r="BW18" s="9"/>
      <c r="BX18" s="9"/>
      <c r="BY18" s="9"/>
      <c r="BZ18" s="9"/>
      <c r="CA18" s="9"/>
      <c r="CB18" s="9"/>
      <c r="CC18" s="9"/>
      <c r="CD18" s="9"/>
      <c r="CE18" s="9"/>
      <c r="CF18" s="9"/>
      <c r="CG18" s="9"/>
      <c r="CH18" s="9"/>
      <c r="CI18" s="9"/>
      <c r="CJ18" s="9"/>
      <c r="CK18" s="9"/>
      <c r="CL18" s="9"/>
      <c r="CM18" s="9"/>
      <c r="CN18" s="9"/>
      <c r="CO18" s="9"/>
      <c r="CP18" s="9"/>
      <c r="CQ18" s="9"/>
      <c r="CR18" s="9"/>
      <c r="CS18" s="9"/>
      <c r="CT18" s="9"/>
      <c r="CU18" s="9"/>
      <c r="CV18" s="9"/>
      <c r="CW18" s="9"/>
      <c r="CX18" s="9"/>
      <c r="CY18" s="9"/>
      <c r="CZ18" s="9"/>
      <c r="DA18" s="9"/>
      <c r="DB18" s="9"/>
      <c r="DC18" s="9"/>
      <c r="DD18" s="9"/>
      <c r="DE18" s="9"/>
      <c r="DF18" s="8"/>
      <c r="DG18" s="8"/>
      <c r="DH18" s="8"/>
      <c r="DI18" s="8"/>
      <c r="DJ18" s="8"/>
      <c r="DK18" s="8"/>
      <c r="DL18" s="8"/>
      <c r="DM18" s="8"/>
      <c r="DN18" s="8"/>
      <c r="DO18" s="8"/>
      <c r="DP18" s="8"/>
      <c r="DQ18" s="8"/>
      <c r="DR18" s="8"/>
      <c r="DS18" s="8"/>
      <c r="DT18" s="8"/>
      <c r="DU18" s="8"/>
      <c r="DV18" s="8"/>
      <c r="DW18" s="8"/>
      <c r="DX18" s="8"/>
      <c r="DY18" s="9"/>
      <c r="DZ18" s="9"/>
      <c r="EA18" s="9"/>
      <c r="EB18" s="9"/>
      <c r="EC18" s="9"/>
      <c r="ED18" s="9"/>
      <c r="EE18" s="9"/>
      <c r="EF18" s="9"/>
      <c r="EG18" s="9"/>
      <c r="EH18" s="9"/>
      <c r="EI18" s="9"/>
      <c r="EJ18" s="9"/>
      <c r="EK18" s="9"/>
      <c r="EL18" s="9"/>
      <c r="EM18" s="9"/>
      <c r="EN18" s="9"/>
      <c r="EO18" s="9"/>
      <c r="EP18" s="9"/>
      <c r="EQ18" s="9"/>
      <c r="ER18" s="9"/>
      <c r="ES18" s="9"/>
      <c r="ET18" s="9"/>
      <c r="EU18" s="9"/>
      <c r="EV18" s="9"/>
      <c r="EW18" s="9"/>
      <c r="EX18" s="9"/>
      <c r="EY18" s="9"/>
      <c r="EZ18" s="9"/>
      <c r="FA18" s="9"/>
      <c r="FB18" s="9"/>
      <c r="FC18" s="9"/>
      <c r="FD18" s="9"/>
      <c r="FE18" s="9"/>
      <c r="FF18" s="9"/>
      <c r="FG18" s="9"/>
      <c r="FH18" s="9"/>
      <c r="FI18" s="9"/>
      <c r="FJ18" s="9"/>
      <c r="FK18" s="9"/>
      <c r="FL18" s="9"/>
      <c r="FM18" s="9"/>
      <c r="FN18" s="9"/>
      <c r="FO18" s="9"/>
      <c r="FP18" s="9"/>
      <c r="FQ18" s="9"/>
      <c r="FR18" s="9"/>
      <c r="FS18" s="9"/>
      <c r="FT18" s="9"/>
      <c r="FU18" s="9"/>
      <c r="FV18" s="9"/>
      <c r="FW18" s="9"/>
      <c r="FX18" s="9"/>
      <c r="FY18" s="9"/>
      <c r="FZ18" s="9"/>
      <c r="GA18" s="9"/>
      <c r="GB18" s="9"/>
      <c r="GC18" s="9"/>
      <c r="GD18" s="7"/>
      <c r="GE18" s="7"/>
      <c r="GF18" s="7"/>
    </row>
    <row r="19" spans="1:189" ht="18" x14ac:dyDescent="0.25">
      <c r="A19" s="31">
        <v>6.2</v>
      </c>
      <c r="B19" s="32" t="s">
        <v>9</v>
      </c>
      <c r="C19" s="33">
        <v>390546</v>
      </c>
      <c r="D19" s="33">
        <v>424206</v>
      </c>
      <c r="E19" s="33">
        <v>461787</v>
      </c>
      <c r="F19" s="33">
        <v>525640</v>
      </c>
      <c r="G19" s="33">
        <v>609727</v>
      </c>
      <c r="H19" s="33">
        <v>669917</v>
      </c>
      <c r="I19" s="33">
        <v>739569</v>
      </c>
      <c r="J19" s="34">
        <v>861796</v>
      </c>
      <c r="K19" s="34">
        <v>907602</v>
      </c>
      <c r="L19" s="34">
        <v>436085</v>
      </c>
      <c r="M19" s="34">
        <v>627371</v>
      </c>
      <c r="N19" s="34">
        <v>1158597.0963436621</v>
      </c>
      <c r="O19" s="34">
        <v>1450971.7593354001</v>
      </c>
      <c r="P19" s="34">
        <v>1716139.8440830726</v>
      </c>
      <c r="Q19" s="8"/>
      <c r="R19" s="9"/>
      <c r="S19" s="9"/>
      <c r="T19" s="8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  <c r="AU19" s="9"/>
      <c r="AV19" s="9"/>
      <c r="AW19" s="9"/>
      <c r="AX19" s="9"/>
      <c r="AY19" s="9"/>
      <c r="AZ19" s="9"/>
      <c r="BA19" s="9"/>
      <c r="BB19" s="9"/>
      <c r="BC19" s="9"/>
      <c r="BD19" s="9"/>
      <c r="BE19" s="9"/>
      <c r="BF19" s="9"/>
      <c r="BG19" s="9"/>
      <c r="BH19" s="9"/>
      <c r="BI19" s="9"/>
      <c r="BJ19" s="9"/>
      <c r="BK19" s="9"/>
      <c r="BL19" s="9"/>
      <c r="BM19" s="9"/>
      <c r="BN19" s="9"/>
      <c r="BO19" s="9"/>
      <c r="BP19" s="9"/>
      <c r="BQ19" s="9"/>
      <c r="BR19" s="9"/>
      <c r="BS19" s="9"/>
      <c r="BT19" s="9"/>
      <c r="BU19" s="9"/>
      <c r="BV19" s="9"/>
      <c r="BW19" s="9"/>
      <c r="BX19" s="9"/>
      <c r="BY19" s="9"/>
      <c r="BZ19" s="9"/>
      <c r="CA19" s="9"/>
      <c r="CB19" s="9"/>
      <c r="CC19" s="9"/>
      <c r="CD19" s="9"/>
      <c r="CE19" s="9"/>
      <c r="CF19" s="9"/>
      <c r="CG19" s="9"/>
      <c r="CH19" s="9"/>
      <c r="CI19" s="9"/>
      <c r="CJ19" s="9"/>
      <c r="CK19" s="9"/>
      <c r="CL19" s="9"/>
      <c r="CM19" s="9"/>
      <c r="CN19" s="9"/>
      <c r="CO19" s="9"/>
      <c r="CP19" s="9"/>
      <c r="CQ19" s="9"/>
      <c r="CR19" s="9"/>
      <c r="CS19" s="9"/>
      <c r="CT19" s="9"/>
      <c r="CU19" s="9"/>
      <c r="CV19" s="9"/>
      <c r="CW19" s="9"/>
      <c r="CX19" s="9"/>
      <c r="CY19" s="9"/>
      <c r="CZ19" s="9"/>
      <c r="DA19" s="9"/>
      <c r="DB19" s="9"/>
      <c r="DC19" s="9"/>
      <c r="DD19" s="9"/>
      <c r="DE19" s="9"/>
      <c r="DF19" s="8"/>
      <c r="DG19" s="8"/>
      <c r="DH19" s="8"/>
      <c r="DI19" s="8"/>
      <c r="DJ19" s="8"/>
      <c r="DK19" s="8"/>
      <c r="DL19" s="8"/>
      <c r="DM19" s="8"/>
      <c r="DN19" s="8"/>
      <c r="DO19" s="8"/>
      <c r="DP19" s="8"/>
      <c r="DQ19" s="8"/>
      <c r="DR19" s="8"/>
      <c r="DS19" s="8"/>
      <c r="DT19" s="8"/>
      <c r="DU19" s="8"/>
      <c r="DV19" s="8"/>
      <c r="DW19" s="8"/>
      <c r="DX19" s="8"/>
      <c r="DY19" s="9"/>
      <c r="DZ19" s="9"/>
      <c r="EA19" s="9"/>
      <c r="EB19" s="9"/>
      <c r="EC19" s="9"/>
      <c r="ED19" s="9"/>
      <c r="EE19" s="9"/>
      <c r="EF19" s="9"/>
      <c r="EG19" s="9"/>
      <c r="EH19" s="9"/>
      <c r="EI19" s="9"/>
      <c r="EJ19" s="9"/>
      <c r="EK19" s="9"/>
      <c r="EL19" s="9"/>
      <c r="EM19" s="9"/>
      <c r="EN19" s="9"/>
      <c r="EO19" s="9"/>
      <c r="EP19" s="9"/>
      <c r="EQ19" s="9"/>
      <c r="ER19" s="9"/>
      <c r="ES19" s="9"/>
      <c r="ET19" s="9"/>
      <c r="EU19" s="9"/>
      <c r="EV19" s="9"/>
      <c r="EW19" s="9"/>
      <c r="EX19" s="9"/>
      <c r="EY19" s="9"/>
      <c r="EZ19" s="9"/>
      <c r="FA19" s="9"/>
      <c r="FB19" s="9"/>
      <c r="FC19" s="9"/>
      <c r="FD19" s="9"/>
      <c r="FE19" s="9"/>
      <c r="FF19" s="9"/>
      <c r="FG19" s="9"/>
      <c r="FH19" s="9"/>
      <c r="FI19" s="9"/>
      <c r="FJ19" s="9"/>
      <c r="FK19" s="9"/>
      <c r="FL19" s="9"/>
      <c r="FM19" s="9"/>
      <c r="FN19" s="9"/>
      <c r="FO19" s="9"/>
      <c r="FP19" s="9"/>
      <c r="FQ19" s="9"/>
      <c r="FR19" s="9"/>
      <c r="FS19" s="9"/>
      <c r="FT19" s="9"/>
      <c r="FU19" s="9"/>
      <c r="FV19" s="9"/>
      <c r="FW19" s="9"/>
      <c r="FX19" s="9"/>
      <c r="FY19" s="9"/>
      <c r="FZ19" s="9"/>
      <c r="GA19" s="9"/>
      <c r="GB19" s="9"/>
      <c r="GC19" s="9"/>
      <c r="GD19" s="7"/>
      <c r="GE19" s="7"/>
      <c r="GF19" s="7"/>
    </row>
    <row r="20" spans="1:189" s="16" customFormat="1" ht="54" x14ac:dyDescent="0.25">
      <c r="A20" s="28" t="s">
        <v>64</v>
      </c>
      <c r="B20" s="41" t="s">
        <v>10</v>
      </c>
      <c r="C20" s="30">
        <f>SUM(C21:C27)</f>
        <v>3501861.3848862159</v>
      </c>
      <c r="D20" s="30">
        <f t="shared" ref="D20:E20" si="14">SUM(D21:D27)</f>
        <v>3714116.9945239448</v>
      </c>
      <c r="E20" s="30">
        <f t="shared" si="14"/>
        <v>4216631.6886759996</v>
      </c>
      <c r="F20" s="30">
        <f t="shared" ref="F20:N20" si="15">SUM(F21:F27)</f>
        <v>4716241</v>
      </c>
      <c r="G20" s="30">
        <f t="shared" si="15"/>
        <v>5384778</v>
      </c>
      <c r="H20" s="30">
        <f t="shared" si="15"/>
        <v>5528858</v>
      </c>
      <c r="I20" s="30">
        <f t="shared" si="15"/>
        <v>5813461.6914999997</v>
      </c>
      <c r="J20" s="30">
        <f t="shared" si="15"/>
        <v>6255939.2459999993</v>
      </c>
      <c r="K20" s="30">
        <f t="shared" si="15"/>
        <v>7368371.7490999997</v>
      </c>
      <c r="L20" s="30">
        <f t="shared" si="15"/>
        <v>7020453.4161999999</v>
      </c>
      <c r="M20" s="30">
        <f t="shared" si="15"/>
        <v>8969452.2391810715</v>
      </c>
      <c r="N20" s="30">
        <f t="shared" si="15"/>
        <v>10073100.444306627</v>
      </c>
      <c r="O20" s="30">
        <f t="shared" ref="O20:P20" si="16">SUM(O21:O27)</f>
        <v>10906521.263082514</v>
      </c>
      <c r="P20" s="30">
        <f t="shared" si="16"/>
        <v>12559832.753574613</v>
      </c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8"/>
      <c r="BN20" s="8"/>
      <c r="BO20" s="8"/>
      <c r="BP20" s="8"/>
      <c r="BQ20" s="8"/>
      <c r="BR20" s="8"/>
      <c r="BS20" s="8"/>
      <c r="BT20" s="8"/>
      <c r="BU20" s="8"/>
      <c r="BV20" s="17"/>
      <c r="BW20" s="17"/>
      <c r="BX20" s="17"/>
      <c r="BY20" s="17"/>
      <c r="BZ20" s="17"/>
      <c r="CA20" s="17"/>
      <c r="CB20" s="17"/>
      <c r="CC20" s="17"/>
      <c r="CD20" s="17"/>
      <c r="CE20" s="17"/>
      <c r="CF20" s="17"/>
      <c r="CG20" s="17"/>
      <c r="CH20" s="17"/>
      <c r="CI20" s="17"/>
      <c r="CJ20" s="17"/>
      <c r="CK20" s="17"/>
      <c r="CL20" s="17"/>
      <c r="CM20" s="17"/>
      <c r="CN20" s="17"/>
      <c r="CO20" s="17"/>
      <c r="CP20" s="17"/>
      <c r="CQ20" s="17"/>
      <c r="CR20" s="17"/>
      <c r="CS20" s="17"/>
      <c r="CT20" s="17"/>
      <c r="CU20" s="17"/>
      <c r="CV20" s="17"/>
      <c r="CW20" s="17"/>
      <c r="CX20" s="17"/>
      <c r="CY20" s="17"/>
      <c r="CZ20" s="17"/>
      <c r="DA20" s="17"/>
      <c r="DB20" s="17"/>
      <c r="DC20" s="17"/>
      <c r="DD20" s="17"/>
      <c r="DE20" s="17"/>
      <c r="DF20" s="17"/>
      <c r="DG20" s="17"/>
      <c r="DH20" s="17"/>
      <c r="DI20" s="17"/>
      <c r="DJ20" s="17"/>
      <c r="DK20" s="17"/>
      <c r="DL20" s="17"/>
      <c r="DM20" s="17"/>
      <c r="DN20" s="17"/>
      <c r="DO20" s="17"/>
      <c r="DP20" s="17"/>
      <c r="DQ20" s="17"/>
      <c r="DR20" s="17"/>
      <c r="DS20" s="17"/>
      <c r="DT20" s="17"/>
      <c r="DU20" s="17"/>
      <c r="DV20" s="17"/>
      <c r="DW20" s="17"/>
      <c r="DX20" s="17"/>
      <c r="DY20" s="17"/>
      <c r="DZ20" s="17"/>
      <c r="EA20" s="17"/>
      <c r="EB20" s="17"/>
      <c r="EC20" s="17"/>
      <c r="ED20" s="17"/>
      <c r="EE20" s="17"/>
      <c r="EF20" s="17"/>
      <c r="EG20" s="17"/>
      <c r="EH20" s="17"/>
      <c r="EI20" s="17"/>
      <c r="EJ20" s="17"/>
      <c r="EK20" s="17"/>
      <c r="EL20" s="17"/>
      <c r="EM20" s="17"/>
      <c r="EN20" s="17"/>
      <c r="EO20" s="17"/>
      <c r="EP20" s="17"/>
      <c r="EQ20" s="17"/>
      <c r="ER20" s="17"/>
      <c r="ES20" s="17"/>
      <c r="ET20" s="17"/>
      <c r="EU20" s="17"/>
      <c r="EV20" s="17"/>
      <c r="EW20" s="17"/>
      <c r="EX20" s="17"/>
      <c r="EY20" s="17"/>
      <c r="EZ20" s="17"/>
      <c r="FA20" s="17"/>
      <c r="FB20" s="17"/>
      <c r="FC20" s="17"/>
      <c r="FD20" s="17"/>
      <c r="FE20" s="17"/>
      <c r="FF20" s="17"/>
      <c r="FG20" s="17"/>
      <c r="FH20" s="17"/>
      <c r="FI20" s="17"/>
      <c r="FJ20" s="17"/>
      <c r="FK20" s="17"/>
      <c r="FL20" s="17"/>
      <c r="FM20" s="17"/>
      <c r="FN20" s="17"/>
      <c r="FO20" s="17"/>
      <c r="FP20" s="17"/>
      <c r="FQ20" s="17"/>
      <c r="FR20" s="17"/>
      <c r="FS20" s="17"/>
      <c r="FT20" s="17"/>
      <c r="FU20" s="17"/>
      <c r="FV20" s="17"/>
      <c r="FW20" s="17"/>
      <c r="FX20" s="17"/>
      <c r="FY20" s="17"/>
      <c r="FZ20" s="17"/>
      <c r="GA20" s="17"/>
      <c r="GB20" s="17"/>
      <c r="GC20" s="17"/>
      <c r="GG20" s="18"/>
    </row>
    <row r="21" spans="1:189" ht="18" x14ac:dyDescent="0.25">
      <c r="A21" s="31">
        <v>7.1</v>
      </c>
      <c r="B21" s="32" t="s">
        <v>11</v>
      </c>
      <c r="C21" s="33">
        <v>794164</v>
      </c>
      <c r="D21" s="33">
        <v>940176</v>
      </c>
      <c r="E21" s="33">
        <v>952188</v>
      </c>
      <c r="F21" s="33">
        <v>1154326</v>
      </c>
      <c r="G21" s="33">
        <v>1276432</v>
      </c>
      <c r="H21" s="33">
        <v>1307957</v>
      </c>
      <c r="I21" s="33">
        <v>1397461</v>
      </c>
      <c r="J21" s="34">
        <v>1424093</v>
      </c>
      <c r="K21" s="34">
        <v>1790522</v>
      </c>
      <c r="L21" s="34">
        <v>1766125</v>
      </c>
      <c r="M21" s="34">
        <v>1749866</v>
      </c>
      <c r="N21" s="34">
        <v>1991144</v>
      </c>
      <c r="O21" s="34">
        <v>2236792</v>
      </c>
      <c r="P21" s="34">
        <v>2434489</v>
      </c>
      <c r="Q21" s="8"/>
      <c r="R21" s="9"/>
      <c r="S21" s="9"/>
      <c r="T21" s="8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  <c r="BM21" s="9"/>
      <c r="BN21" s="9"/>
      <c r="BO21" s="9"/>
      <c r="BP21" s="9"/>
      <c r="BQ21" s="9"/>
      <c r="BR21" s="9"/>
      <c r="BS21" s="9"/>
      <c r="BT21" s="9"/>
      <c r="BU21" s="9"/>
      <c r="BV21" s="9"/>
      <c r="BW21" s="9"/>
      <c r="BX21" s="9"/>
      <c r="BY21" s="9"/>
      <c r="BZ21" s="9"/>
      <c r="CA21" s="9"/>
      <c r="CB21" s="9"/>
      <c r="CC21" s="9"/>
      <c r="CD21" s="9"/>
      <c r="CE21" s="9"/>
      <c r="CF21" s="9"/>
      <c r="CG21" s="9"/>
      <c r="CH21" s="9"/>
      <c r="CI21" s="9"/>
      <c r="CJ21" s="9"/>
      <c r="CK21" s="9"/>
      <c r="CL21" s="9"/>
      <c r="CM21" s="9"/>
      <c r="CN21" s="9"/>
      <c r="CO21" s="9"/>
      <c r="CP21" s="9"/>
      <c r="CQ21" s="9"/>
      <c r="CR21" s="9"/>
      <c r="CS21" s="9"/>
      <c r="CT21" s="9"/>
      <c r="CU21" s="9"/>
      <c r="CV21" s="9"/>
      <c r="CW21" s="9"/>
      <c r="CX21" s="9"/>
      <c r="CY21" s="9"/>
      <c r="CZ21" s="9"/>
      <c r="DA21" s="9"/>
      <c r="DB21" s="9"/>
      <c r="DC21" s="9"/>
      <c r="DD21" s="9"/>
      <c r="DE21" s="9"/>
      <c r="DF21" s="8"/>
      <c r="DG21" s="8"/>
      <c r="DH21" s="8"/>
      <c r="DI21" s="8"/>
      <c r="DJ21" s="8"/>
      <c r="DK21" s="8"/>
      <c r="DL21" s="8"/>
      <c r="DM21" s="8"/>
      <c r="DN21" s="8"/>
      <c r="DO21" s="8"/>
      <c r="DP21" s="8"/>
      <c r="DQ21" s="8"/>
      <c r="DR21" s="8"/>
      <c r="DS21" s="8"/>
      <c r="DT21" s="8"/>
      <c r="DU21" s="8"/>
      <c r="DV21" s="8"/>
      <c r="DW21" s="8"/>
      <c r="DX21" s="8"/>
      <c r="DY21" s="9"/>
      <c r="DZ21" s="9"/>
      <c r="EA21" s="9"/>
      <c r="EB21" s="9"/>
      <c r="EC21" s="9"/>
      <c r="ED21" s="9"/>
      <c r="EE21" s="9"/>
      <c r="EF21" s="9"/>
      <c r="EG21" s="9"/>
      <c r="EH21" s="9"/>
      <c r="EI21" s="9"/>
      <c r="EJ21" s="9"/>
      <c r="EK21" s="9"/>
      <c r="EL21" s="9"/>
      <c r="EM21" s="9"/>
      <c r="EN21" s="9"/>
      <c r="EO21" s="9"/>
      <c r="EP21" s="9"/>
      <c r="EQ21" s="9"/>
      <c r="ER21" s="9"/>
      <c r="ES21" s="9"/>
      <c r="ET21" s="9"/>
      <c r="EU21" s="9"/>
      <c r="EV21" s="9"/>
      <c r="EW21" s="9"/>
      <c r="EX21" s="9"/>
      <c r="EY21" s="9"/>
      <c r="EZ21" s="9"/>
      <c r="FA21" s="9"/>
      <c r="FB21" s="9"/>
      <c r="FC21" s="9"/>
      <c r="FD21" s="9"/>
      <c r="FE21" s="9"/>
      <c r="FF21" s="9"/>
      <c r="FG21" s="9"/>
      <c r="FH21" s="9"/>
      <c r="FI21" s="9"/>
      <c r="FJ21" s="9"/>
      <c r="FK21" s="9"/>
      <c r="FL21" s="9"/>
      <c r="FM21" s="9"/>
      <c r="FN21" s="9"/>
      <c r="FO21" s="9"/>
      <c r="FP21" s="9"/>
      <c r="FQ21" s="9"/>
      <c r="FR21" s="9"/>
      <c r="FS21" s="9"/>
      <c r="FT21" s="9"/>
      <c r="FU21" s="9"/>
      <c r="FV21" s="9"/>
      <c r="FW21" s="9"/>
      <c r="FX21" s="9"/>
      <c r="FY21" s="9"/>
      <c r="FZ21" s="9"/>
      <c r="GA21" s="9"/>
      <c r="GB21" s="9"/>
      <c r="GC21" s="9"/>
      <c r="GD21" s="7"/>
      <c r="GE21" s="7"/>
      <c r="GF21" s="7"/>
    </row>
    <row r="22" spans="1:189" ht="18" x14ac:dyDescent="0.25">
      <c r="A22" s="31">
        <v>7.2</v>
      </c>
      <c r="B22" s="32" t="s">
        <v>12</v>
      </c>
      <c r="C22" s="33">
        <v>1287047</v>
      </c>
      <c r="D22" s="33">
        <v>1283266</v>
      </c>
      <c r="E22" s="33">
        <v>1443103</v>
      </c>
      <c r="F22" s="33">
        <v>1526437</v>
      </c>
      <c r="G22" s="33">
        <v>1700050</v>
      </c>
      <c r="H22" s="33">
        <v>1719643</v>
      </c>
      <c r="I22" s="33">
        <v>1907795.943</v>
      </c>
      <c r="J22" s="34">
        <v>2187142.7059999998</v>
      </c>
      <c r="K22" s="34">
        <v>2574262.8067000001</v>
      </c>
      <c r="L22" s="34">
        <v>2141297.8703999999</v>
      </c>
      <c r="M22" s="34">
        <v>3532488.1176</v>
      </c>
      <c r="N22" s="34">
        <v>3749581.2</v>
      </c>
      <c r="O22" s="34">
        <v>4036537.6641299087</v>
      </c>
      <c r="P22" s="34">
        <v>4905430.4510809658</v>
      </c>
      <c r="Q22" s="8"/>
      <c r="R22" s="9"/>
      <c r="S22" s="9"/>
      <c r="T22" s="8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  <c r="AZ22" s="9"/>
      <c r="BA22" s="9"/>
      <c r="BB22" s="9"/>
      <c r="BC22" s="9"/>
      <c r="BD22" s="9"/>
      <c r="BE22" s="9"/>
      <c r="BF22" s="9"/>
      <c r="BG22" s="9"/>
      <c r="BH22" s="9"/>
      <c r="BI22" s="9"/>
      <c r="BJ22" s="9"/>
      <c r="BK22" s="9"/>
      <c r="BL22" s="9"/>
      <c r="BM22" s="9"/>
      <c r="BN22" s="9"/>
      <c r="BO22" s="9"/>
      <c r="BP22" s="9"/>
      <c r="BQ22" s="9"/>
      <c r="BR22" s="9"/>
      <c r="BS22" s="9"/>
      <c r="BT22" s="9"/>
      <c r="BU22" s="9"/>
      <c r="BV22" s="9"/>
      <c r="BW22" s="9"/>
      <c r="BX22" s="9"/>
      <c r="BY22" s="9"/>
      <c r="BZ22" s="9"/>
      <c r="CA22" s="9"/>
      <c r="CB22" s="9"/>
      <c r="CC22" s="9"/>
      <c r="CD22" s="9"/>
      <c r="CE22" s="9"/>
      <c r="CF22" s="9"/>
      <c r="CG22" s="9"/>
      <c r="CH22" s="9"/>
      <c r="CI22" s="9"/>
      <c r="CJ22" s="9"/>
      <c r="CK22" s="9"/>
      <c r="CL22" s="9"/>
      <c r="CM22" s="9"/>
      <c r="CN22" s="9"/>
      <c r="CO22" s="9"/>
      <c r="CP22" s="9"/>
      <c r="CQ22" s="9"/>
      <c r="CR22" s="9"/>
      <c r="CS22" s="9"/>
      <c r="CT22" s="9"/>
      <c r="CU22" s="9"/>
      <c r="CV22" s="9"/>
      <c r="CW22" s="9"/>
      <c r="CX22" s="9"/>
      <c r="CY22" s="9"/>
      <c r="CZ22" s="9"/>
      <c r="DA22" s="9"/>
      <c r="DB22" s="9"/>
      <c r="DC22" s="9"/>
      <c r="DD22" s="9"/>
      <c r="DE22" s="9"/>
      <c r="DF22" s="8"/>
      <c r="DG22" s="8"/>
      <c r="DH22" s="8"/>
      <c r="DI22" s="8"/>
      <c r="DJ22" s="8"/>
      <c r="DK22" s="8"/>
      <c r="DL22" s="8"/>
      <c r="DM22" s="8"/>
      <c r="DN22" s="8"/>
      <c r="DO22" s="8"/>
      <c r="DP22" s="8"/>
      <c r="DQ22" s="8"/>
      <c r="DR22" s="8"/>
      <c r="DS22" s="8"/>
      <c r="DT22" s="8"/>
      <c r="DU22" s="8"/>
      <c r="DV22" s="8"/>
      <c r="DW22" s="8"/>
      <c r="DX22" s="8"/>
      <c r="DY22" s="9"/>
      <c r="DZ22" s="9"/>
      <c r="EA22" s="9"/>
      <c r="EB22" s="9"/>
      <c r="EC22" s="9"/>
      <c r="ED22" s="9"/>
      <c r="EE22" s="9"/>
      <c r="EF22" s="9"/>
      <c r="EG22" s="9"/>
      <c r="EH22" s="9"/>
      <c r="EI22" s="9"/>
      <c r="EJ22" s="9"/>
      <c r="EK22" s="9"/>
      <c r="EL22" s="9"/>
      <c r="EM22" s="9"/>
      <c r="EN22" s="9"/>
      <c r="EO22" s="9"/>
      <c r="EP22" s="9"/>
      <c r="EQ22" s="9"/>
      <c r="ER22" s="9"/>
      <c r="ES22" s="9"/>
      <c r="ET22" s="9"/>
      <c r="EU22" s="9"/>
      <c r="EV22" s="9"/>
      <c r="EW22" s="9"/>
      <c r="EX22" s="9"/>
      <c r="EY22" s="9"/>
      <c r="EZ22" s="9"/>
      <c r="FA22" s="9"/>
      <c r="FB22" s="9"/>
      <c r="FC22" s="9"/>
      <c r="FD22" s="9"/>
      <c r="FE22" s="9"/>
      <c r="FF22" s="9"/>
      <c r="FG22" s="9"/>
      <c r="FH22" s="9"/>
      <c r="FI22" s="9"/>
      <c r="FJ22" s="9"/>
      <c r="FK22" s="9"/>
      <c r="FL22" s="9"/>
      <c r="FM22" s="9"/>
      <c r="FN22" s="9"/>
      <c r="FO22" s="9"/>
      <c r="FP22" s="9"/>
      <c r="FQ22" s="9"/>
      <c r="FR22" s="9"/>
      <c r="FS22" s="9"/>
      <c r="FT22" s="9"/>
      <c r="FU22" s="9"/>
      <c r="FV22" s="9"/>
      <c r="FW22" s="9"/>
      <c r="FX22" s="9"/>
      <c r="FY22" s="9"/>
      <c r="FZ22" s="9"/>
      <c r="GA22" s="9"/>
      <c r="GB22" s="9"/>
      <c r="GC22" s="9"/>
      <c r="GD22" s="7"/>
      <c r="GE22" s="7"/>
      <c r="GF22" s="7"/>
    </row>
    <row r="23" spans="1:189" ht="18" x14ac:dyDescent="0.25">
      <c r="A23" s="31">
        <v>7.3</v>
      </c>
      <c r="B23" s="32" t="s">
        <v>13</v>
      </c>
      <c r="C23" s="33">
        <v>48913.947937573219</v>
      </c>
      <c r="D23" s="33">
        <v>38961.206841564526</v>
      </c>
      <c r="E23" s="33">
        <v>32879</v>
      </c>
      <c r="F23" s="33">
        <v>38081</v>
      </c>
      <c r="G23" s="33">
        <v>37888</v>
      </c>
      <c r="H23" s="33">
        <v>51086</v>
      </c>
      <c r="I23" s="33">
        <v>54669.627</v>
      </c>
      <c r="J23" s="34">
        <v>75523.948499999999</v>
      </c>
      <c r="K23" s="34">
        <v>74013.9908</v>
      </c>
      <c r="L23" s="34">
        <v>82066.264800000004</v>
      </c>
      <c r="M23" s="34">
        <v>109939.3734</v>
      </c>
      <c r="N23" s="34">
        <v>152166.49717272082</v>
      </c>
      <c r="O23" s="34">
        <v>158386.85090380188</v>
      </c>
      <c r="P23" s="34">
        <v>156421.82440211176</v>
      </c>
      <c r="Q23" s="8"/>
      <c r="R23" s="9"/>
      <c r="S23" s="9"/>
      <c r="T23" s="8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9"/>
      <c r="AZ23" s="9"/>
      <c r="BA23" s="9"/>
      <c r="BB23" s="9"/>
      <c r="BC23" s="9"/>
      <c r="BD23" s="9"/>
      <c r="BE23" s="9"/>
      <c r="BF23" s="9"/>
      <c r="BG23" s="9"/>
      <c r="BH23" s="9"/>
      <c r="BI23" s="9"/>
      <c r="BJ23" s="9"/>
      <c r="BK23" s="9"/>
      <c r="BL23" s="9"/>
      <c r="BM23" s="9"/>
      <c r="BN23" s="9"/>
      <c r="BO23" s="9"/>
      <c r="BP23" s="9"/>
      <c r="BQ23" s="9"/>
      <c r="BR23" s="9"/>
      <c r="BS23" s="9"/>
      <c r="BT23" s="9"/>
      <c r="BU23" s="9"/>
      <c r="BV23" s="9"/>
      <c r="BW23" s="9"/>
      <c r="BX23" s="9"/>
      <c r="BY23" s="9"/>
      <c r="BZ23" s="9"/>
      <c r="CA23" s="9"/>
      <c r="CB23" s="9"/>
      <c r="CC23" s="9"/>
      <c r="CD23" s="9"/>
      <c r="CE23" s="9"/>
      <c r="CF23" s="9"/>
      <c r="CG23" s="9"/>
      <c r="CH23" s="9"/>
      <c r="CI23" s="9"/>
      <c r="CJ23" s="9"/>
      <c r="CK23" s="9"/>
      <c r="CL23" s="9"/>
      <c r="CM23" s="9"/>
      <c r="CN23" s="9"/>
      <c r="CO23" s="9"/>
      <c r="CP23" s="9"/>
      <c r="CQ23" s="9"/>
      <c r="CR23" s="9"/>
      <c r="CS23" s="9"/>
      <c r="CT23" s="9"/>
      <c r="CU23" s="9"/>
      <c r="CV23" s="9"/>
      <c r="CW23" s="9"/>
      <c r="CX23" s="9"/>
      <c r="CY23" s="9"/>
      <c r="CZ23" s="9"/>
      <c r="DA23" s="9"/>
      <c r="DB23" s="9"/>
      <c r="DC23" s="9"/>
      <c r="DD23" s="9"/>
      <c r="DE23" s="9"/>
      <c r="DF23" s="8"/>
      <c r="DG23" s="8"/>
      <c r="DH23" s="8"/>
      <c r="DI23" s="8"/>
      <c r="DJ23" s="8"/>
      <c r="DK23" s="8"/>
      <c r="DL23" s="8"/>
      <c r="DM23" s="8"/>
      <c r="DN23" s="8"/>
      <c r="DO23" s="8"/>
      <c r="DP23" s="8"/>
      <c r="DQ23" s="8"/>
      <c r="DR23" s="8"/>
      <c r="DS23" s="8"/>
      <c r="DT23" s="8"/>
      <c r="DU23" s="8"/>
      <c r="DV23" s="8"/>
      <c r="DW23" s="8"/>
      <c r="DX23" s="8"/>
      <c r="DY23" s="9"/>
      <c r="DZ23" s="9"/>
      <c r="EA23" s="9"/>
      <c r="EB23" s="9"/>
      <c r="EC23" s="9"/>
      <c r="ED23" s="9"/>
      <c r="EE23" s="9"/>
      <c r="EF23" s="9"/>
      <c r="EG23" s="9"/>
      <c r="EH23" s="9"/>
      <c r="EI23" s="9"/>
      <c r="EJ23" s="9"/>
      <c r="EK23" s="9"/>
      <c r="EL23" s="9"/>
      <c r="EM23" s="9"/>
      <c r="EN23" s="9"/>
      <c r="EO23" s="9"/>
      <c r="EP23" s="9"/>
      <c r="EQ23" s="9"/>
      <c r="ER23" s="9"/>
      <c r="ES23" s="9"/>
      <c r="ET23" s="9"/>
      <c r="EU23" s="9"/>
      <c r="EV23" s="9"/>
      <c r="EW23" s="9"/>
      <c r="EX23" s="9"/>
      <c r="EY23" s="9"/>
      <c r="EZ23" s="9"/>
      <c r="FA23" s="9"/>
      <c r="FB23" s="9"/>
      <c r="FC23" s="9"/>
      <c r="FD23" s="9"/>
      <c r="FE23" s="9"/>
      <c r="FF23" s="9"/>
      <c r="FG23" s="9"/>
      <c r="FH23" s="9"/>
      <c r="FI23" s="9"/>
      <c r="FJ23" s="9"/>
      <c r="FK23" s="9"/>
      <c r="FL23" s="9"/>
      <c r="FM23" s="9"/>
      <c r="FN23" s="9"/>
      <c r="FO23" s="9"/>
      <c r="FP23" s="9"/>
      <c r="FQ23" s="9"/>
      <c r="FR23" s="9"/>
      <c r="FS23" s="9"/>
      <c r="FT23" s="9"/>
      <c r="FU23" s="9"/>
      <c r="FV23" s="9"/>
      <c r="FW23" s="9"/>
      <c r="FX23" s="9"/>
      <c r="FY23" s="9"/>
      <c r="FZ23" s="9"/>
      <c r="GA23" s="9"/>
      <c r="GB23" s="9"/>
      <c r="GC23" s="9"/>
      <c r="GD23" s="7"/>
      <c r="GE23" s="7"/>
      <c r="GF23" s="7"/>
    </row>
    <row r="24" spans="1:189" ht="18" x14ac:dyDescent="0.25">
      <c r="A24" s="31">
        <v>7.4</v>
      </c>
      <c r="B24" s="32" t="s">
        <v>14</v>
      </c>
      <c r="C24" s="33">
        <v>30476</v>
      </c>
      <c r="D24" s="33">
        <v>55832</v>
      </c>
      <c r="E24" s="33">
        <v>85699</v>
      </c>
      <c r="F24" s="33">
        <v>71767</v>
      </c>
      <c r="G24" s="33">
        <v>125930</v>
      </c>
      <c r="H24" s="33">
        <v>145578</v>
      </c>
      <c r="I24" s="33">
        <v>162197.53200000001</v>
      </c>
      <c r="J24" s="34">
        <v>91628.760999999999</v>
      </c>
      <c r="K24" s="34">
        <v>167687.5171</v>
      </c>
      <c r="L24" s="34">
        <v>87334.839800000002</v>
      </c>
      <c r="M24" s="34">
        <v>78065.501999999993</v>
      </c>
      <c r="N24" s="34">
        <v>105885.18786000551</v>
      </c>
      <c r="O24" s="34">
        <v>124232.62566709734</v>
      </c>
      <c r="P24" s="34">
        <v>137979.32236061999</v>
      </c>
      <c r="Q24" s="8"/>
      <c r="R24" s="9"/>
      <c r="S24" s="9"/>
      <c r="T24" s="8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  <c r="BM24" s="9"/>
      <c r="BN24" s="9"/>
      <c r="BO24" s="9"/>
      <c r="BP24" s="9"/>
      <c r="BQ24" s="9"/>
      <c r="BR24" s="9"/>
      <c r="BS24" s="9"/>
      <c r="BT24" s="9"/>
      <c r="BU24" s="9"/>
      <c r="BV24" s="9"/>
      <c r="BW24" s="9"/>
      <c r="BX24" s="9"/>
      <c r="BY24" s="9"/>
      <c r="BZ24" s="9"/>
      <c r="CA24" s="9"/>
      <c r="CB24" s="9"/>
      <c r="CC24" s="9"/>
      <c r="CD24" s="9"/>
      <c r="CE24" s="9"/>
      <c r="CF24" s="9"/>
      <c r="CG24" s="9"/>
      <c r="CH24" s="9"/>
      <c r="CI24" s="9"/>
      <c r="CJ24" s="9"/>
      <c r="CK24" s="9"/>
      <c r="CL24" s="9"/>
      <c r="CM24" s="9"/>
      <c r="CN24" s="9"/>
      <c r="CO24" s="9"/>
      <c r="CP24" s="9"/>
      <c r="CQ24" s="9"/>
      <c r="CR24" s="9"/>
      <c r="CS24" s="9"/>
      <c r="CT24" s="9"/>
      <c r="CU24" s="9"/>
      <c r="CV24" s="9"/>
      <c r="CW24" s="9"/>
      <c r="CX24" s="9"/>
      <c r="CY24" s="9"/>
      <c r="CZ24" s="9"/>
      <c r="DA24" s="9"/>
      <c r="DB24" s="9"/>
      <c r="DC24" s="9"/>
      <c r="DD24" s="9"/>
      <c r="DE24" s="9"/>
      <c r="DF24" s="8"/>
      <c r="DG24" s="8"/>
      <c r="DH24" s="8"/>
      <c r="DI24" s="8"/>
      <c r="DJ24" s="8"/>
      <c r="DK24" s="8"/>
      <c r="DL24" s="8"/>
      <c r="DM24" s="8"/>
      <c r="DN24" s="8"/>
      <c r="DO24" s="8"/>
      <c r="DP24" s="8"/>
      <c r="DQ24" s="8"/>
      <c r="DR24" s="8"/>
      <c r="DS24" s="8"/>
      <c r="DT24" s="8"/>
      <c r="DU24" s="8"/>
      <c r="DV24" s="8"/>
      <c r="DW24" s="8"/>
      <c r="DX24" s="8"/>
      <c r="DY24" s="9"/>
      <c r="DZ24" s="9"/>
      <c r="EA24" s="9"/>
      <c r="EB24" s="9"/>
      <c r="EC24" s="9"/>
      <c r="ED24" s="9"/>
      <c r="EE24" s="9"/>
      <c r="EF24" s="9"/>
      <c r="EG24" s="9"/>
      <c r="EH24" s="9"/>
      <c r="EI24" s="9"/>
      <c r="EJ24" s="9"/>
      <c r="EK24" s="9"/>
      <c r="EL24" s="9"/>
      <c r="EM24" s="9"/>
      <c r="EN24" s="9"/>
      <c r="EO24" s="9"/>
      <c r="EP24" s="9"/>
      <c r="EQ24" s="9"/>
      <c r="ER24" s="9"/>
      <c r="ES24" s="9"/>
      <c r="ET24" s="9"/>
      <c r="EU24" s="9"/>
      <c r="EV24" s="9"/>
      <c r="EW24" s="9"/>
      <c r="EX24" s="9"/>
      <c r="EY24" s="9"/>
      <c r="EZ24" s="9"/>
      <c r="FA24" s="9"/>
      <c r="FB24" s="9"/>
      <c r="FC24" s="9"/>
      <c r="FD24" s="9"/>
      <c r="FE24" s="9"/>
      <c r="FF24" s="9"/>
      <c r="FG24" s="9"/>
      <c r="FH24" s="9"/>
      <c r="FI24" s="9"/>
      <c r="FJ24" s="9"/>
      <c r="FK24" s="9"/>
      <c r="FL24" s="9"/>
      <c r="FM24" s="9"/>
      <c r="FN24" s="9"/>
      <c r="FO24" s="9"/>
      <c r="FP24" s="9"/>
      <c r="FQ24" s="9"/>
      <c r="FR24" s="9"/>
      <c r="FS24" s="9"/>
      <c r="FT24" s="9"/>
      <c r="FU24" s="9"/>
      <c r="FV24" s="9"/>
      <c r="FW24" s="9"/>
      <c r="FX24" s="9"/>
      <c r="FY24" s="9"/>
      <c r="FZ24" s="9"/>
      <c r="GA24" s="9"/>
      <c r="GB24" s="9"/>
      <c r="GC24" s="9"/>
      <c r="GD24" s="7"/>
      <c r="GE24" s="7"/>
      <c r="GF24" s="7"/>
    </row>
    <row r="25" spans="1:189" ht="18" x14ac:dyDescent="0.25">
      <c r="A25" s="31">
        <v>7.5</v>
      </c>
      <c r="B25" s="32" t="s">
        <v>15</v>
      </c>
      <c r="C25" s="33">
        <v>338376</v>
      </c>
      <c r="D25" s="33">
        <v>305018</v>
      </c>
      <c r="E25" s="33">
        <v>391429</v>
      </c>
      <c r="F25" s="33">
        <v>357118</v>
      </c>
      <c r="G25" s="33">
        <v>439330</v>
      </c>
      <c r="H25" s="33">
        <v>436609</v>
      </c>
      <c r="I25" s="33">
        <v>457911.5895</v>
      </c>
      <c r="J25" s="34">
        <v>422199.83049999998</v>
      </c>
      <c r="K25" s="34">
        <v>448171.43449999997</v>
      </c>
      <c r="L25" s="34">
        <v>355622.4412</v>
      </c>
      <c r="M25" s="34">
        <v>450063.04680000001</v>
      </c>
      <c r="N25" s="34">
        <v>555366.48116528452</v>
      </c>
      <c r="O25" s="34">
        <v>598536.63537630439</v>
      </c>
      <c r="P25" s="34">
        <v>720578.02198689431</v>
      </c>
      <c r="Q25" s="8"/>
      <c r="R25" s="9"/>
      <c r="S25" s="9"/>
      <c r="T25" s="8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  <c r="AV25" s="9"/>
      <c r="AW25" s="9"/>
      <c r="AX25" s="9"/>
      <c r="AY25" s="9"/>
      <c r="AZ25" s="9"/>
      <c r="BA25" s="9"/>
      <c r="BB25" s="9"/>
      <c r="BC25" s="9"/>
      <c r="BD25" s="9"/>
      <c r="BE25" s="9"/>
      <c r="BF25" s="9"/>
      <c r="BG25" s="9"/>
      <c r="BH25" s="9"/>
      <c r="BI25" s="9"/>
      <c r="BJ25" s="9"/>
      <c r="BK25" s="9"/>
      <c r="BL25" s="9"/>
      <c r="BM25" s="9"/>
      <c r="BN25" s="9"/>
      <c r="BO25" s="9"/>
      <c r="BP25" s="9"/>
      <c r="BQ25" s="9"/>
      <c r="BR25" s="9"/>
      <c r="BS25" s="9"/>
      <c r="BT25" s="9"/>
      <c r="BU25" s="9"/>
      <c r="BV25" s="9"/>
      <c r="BW25" s="9"/>
      <c r="BX25" s="9"/>
      <c r="BY25" s="9"/>
      <c r="BZ25" s="9"/>
      <c r="CA25" s="9"/>
      <c r="CB25" s="9"/>
      <c r="CC25" s="9"/>
      <c r="CD25" s="9"/>
      <c r="CE25" s="9"/>
      <c r="CF25" s="9"/>
      <c r="CG25" s="9"/>
      <c r="CH25" s="9"/>
      <c r="CI25" s="9"/>
      <c r="CJ25" s="9"/>
      <c r="CK25" s="9"/>
      <c r="CL25" s="9"/>
      <c r="CM25" s="9"/>
      <c r="CN25" s="9"/>
      <c r="CO25" s="9"/>
      <c r="CP25" s="9"/>
      <c r="CQ25" s="9"/>
      <c r="CR25" s="9"/>
      <c r="CS25" s="9"/>
      <c r="CT25" s="9"/>
      <c r="CU25" s="9"/>
      <c r="CV25" s="9"/>
      <c r="CW25" s="9"/>
      <c r="CX25" s="9"/>
      <c r="CY25" s="9"/>
      <c r="CZ25" s="9"/>
      <c r="DA25" s="9"/>
      <c r="DB25" s="9"/>
      <c r="DC25" s="9"/>
      <c r="DD25" s="9"/>
      <c r="DE25" s="9"/>
      <c r="DF25" s="8"/>
      <c r="DG25" s="8"/>
      <c r="DH25" s="8"/>
      <c r="DI25" s="8"/>
      <c r="DJ25" s="8"/>
      <c r="DK25" s="8"/>
      <c r="DL25" s="8"/>
      <c r="DM25" s="8"/>
      <c r="DN25" s="8"/>
      <c r="DO25" s="8"/>
      <c r="DP25" s="8"/>
      <c r="DQ25" s="8"/>
      <c r="DR25" s="8"/>
      <c r="DS25" s="8"/>
      <c r="DT25" s="8"/>
      <c r="DU25" s="8"/>
      <c r="DV25" s="8"/>
      <c r="DW25" s="8"/>
      <c r="DX25" s="8"/>
      <c r="DY25" s="9"/>
      <c r="DZ25" s="9"/>
      <c r="EA25" s="9"/>
      <c r="EB25" s="9"/>
      <c r="EC25" s="9"/>
      <c r="ED25" s="9"/>
      <c r="EE25" s="9"/>
      <c r="EF25" s="9"/>
      <c r="EG25" s="9"/>
      <c r="EH25" s="9"/>
      <c r="EI25" s="9"/>
      <c r="EJ25" s="9"/>
      <c r="EK25" s="9"/>
      <c r="EL25" s="9"/>
      <c r="EM25" s="9"/>
      <c r="EN25" s="9"/>
      <c r="EO25" s="9"/>
      <c r="EP25" s="9"/>
      <c r="EQ25" s="9"/>
      <c r="ER25" s="9"/>
      <c r="ES25" s="9"/>
      <c r="ET25" s="9"/>
      <c r="EU25" s="9"/>
      <c r="EV25" s="9"/>
      <c r="EW25" s="9"/>
      <c r="EX25" s="9"/>
      <c r="EY25" s="9"/>
      <c r="EZ25" s="9"/>
      <c r="FA25" s="9"/>
      <c r="FB25" s="9"/>
      <c r="FC25" s="9"/>
      <c r="FD25" s="9"/>
      <c r="FE25" s="9"/>
      <c r="FF25" s="9"/>
      <c r="FG25" s="9"/>
      <c r="FH25" s="9"/>
      <c r="FI25" s="9"/>
      <c r="FJ25" s="9"/>
      <c r="FK25" s="9"/>
      <c r="FL25" s="9"/>
      <c r="FM25" s="9"/>
      <c r="FN25" s="9"/>
      <c r="FO25" s="9"/>
      <c r="FP25" s="9"/>
      <c r="FQ25" s="9"/>
      <c r="FR25" s="9"/>
      <c r="FS25" s="9"/>
      <c r="FT25" s="9"/>
      <c r="FU25" s="9"/>
      <c r="FV25" s="9"/>
      <c r="FW25" s="9"/>
      <c r="FX25" s="9"/>
      <c r="FY25" s="9"/>
      <c r="FZ25" s="9"/>
      <c r="GA25" s="9"/>
      <c r="GB25" s="9"/>
      <c r="GC25" s="9"/>
      <c r="GD25" s="7"/>
      <c r="GE25" s="7"/>
      <c r="GF25" s="7"/>
    </row>
    <row r="26" spans="1:189" ht="18" x14ac:dyDescent="0.25">
      <c r="A26" s="31">
        <v>7.6</v>
      </c>
      <c r="B26" s="32" t="s">
        <v>16</v>
      </c>
      <c r="C26" s="33">
        <v>43420</v>
      </c>
      <c r="D26" s="33">
        <v>48180</v>
      </c>
      <c r="E26" s="33">
        <v>53898</v>
      </c>
      <c r="F26" s="33">
        <v>58607</v>
      </c>
      <c r="G26" s="33">
        <v>64027</v>
      </c>
      <c r="H26" s="33">
        <v>68039</v>
      </c>
      <c r="I26" s="33">
        <v>74866</v>
      </c>
      <c r="J26" s="34">
        <v>214968</v>
      </c>
      <c r="K26" s="34">
        <v>222759</v>
      </c>
      <c r="L26" s="34">
        <v>230680</v>
      </c>
      <c r="M26" s="34">
        <v>253258</v>
      </c>
      <c r="N26" s="34">
        <v>285595.21905782219</v>
      </c>
      <c r="O26" s="34">
        <v>308448.79515221581</v>
      </c>
      <c r="P26" s="34">
        <v>331325.44189083722</v>
      </c>
      <c r="Q26" s="8"/>
      <c r="R26" s="9"/>
      <c r="S26" s="9"/>
      <c r="T26" s="8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9"/>
      <c r="BE26" s="9"/>
      <c r="BF26" s="9"/>
      <c r="BG26" s="9"/>
      <c r="BH26" s="9"/>
      <c r="BI26" s="9"/>
      <c r="BJ26" s="9"/>
      <c r="BK26" s="9"/>
      <c r="BL26" s="9"/>
      <c r="BM26" s="9"/>
      <c r="BN26" s="9"/>
      <c r="BO26" s="9"/>
      <c r="BP26" s="9"/>
      <c r="BQ26" s="9"/>
      <c r="BR26" s="9"/>
      <c r="BS26" s="9"/>
      <c r="BT26" s="9"/>
      <c r="BU26" s="9"/>
      <c r="BV26" s="9"/>
      <c r="BW26" s="9"/>
      <c r="BX26" s="9"/>
      <c r="BY26" s="9"/>
      <c r="BZ26" s="9"/>
      <c r="CA26" s="9"/>
      <c r="CB26" s="9"/>
      <c r="CC26" s="9"/>
      <c r="CD26" s="9"/>
      <c r="CE26" s="9"/>
      <c r="CF26" s="9"/>
      <c r="CG26" s="9"/>
      <c r="CH26" s="9"/>
      <c r="CI26" s="9"/>
      <c r="CJ26" s="9"/>
      <c r="CK26" s="9"/>
      <c r="CL26" s="9"/>
      <c r="CM26" s="9"/>
      <c r="CN26" s="9"/>
      <c r="CO26" s="9"/>
      <c r="CP26" s="9"/>
      <c r="CQ26" s="9"/>
      <c r="CR26" s="9"/>
      <c r="CS26" s="9"/>
      <c r="CT26" s="9"/>
      <c r="CU26" s="9"/>
      <c r="CV26" s="9"/>
      <c r="CW26" s="9"/>
      <c r="CX26" s="9"/>
      <c r="CY26" s="9"/>
      <c r="CZ26" s="9"/>
      <c r="DA26" s="9"/>
      <c r="DB26" s="9"/>
      <c r="DC26" s="9"/>
      <c r="DD26" s="9"/>
      <c r="DE26" s="9"/>
      <c r="DF26" s="8"/>
      <c r="DG26" s="8"/>
      <c r="DH26" s="8"/>
      <c r="DI26" s="8"/>
      <c r="DJ26" s="8"/>
      <c r="DK26" s="8"/>
      <c r="DL26" s="8"/>
      <c r="DM26" s="8"/>
      <c r="DN26" s="8"/>
      <c r="DO26" s="8"/>
      <c r="DP26" s="8"/>
      <c r="DQ26" s="8"/>
      <c r="DR26" s="8"/>
      <c r="DS26" s="8"/>
      <c r="DT26" s="8"/>
      <c r="DU26" s="8"/>
      <c r="DV26" s="8"/>
      <c r="DW26" s="8"/>
      <c r="DX26" s="8"/>
      <c r="DY26" s="9"/>
      <c r="DZ26" s="9"/>
      <c r="EA26" s="9"/>
      <c r="EB26" s="9"/>
      <c r="EC26" s="9"/>
      <c r="ED26" s="9"/>
      <c r="EE26" s="9"/>
      <c r="EF26" s="9"/>
      <c r="EG26" s="9"/>
      <c r="EH26" s="9"/>
      <c r="EI26" s="9"/>
      <c r="EJ26" s="9"/>
      <c r="EK26" s="9"/>
      <c r="EL26" s="9"/>
      <c r="EM26" s="9"/>
      <c r="EN26" s="9"/>
      <c r="EO26" s="9"/>
      <c r="EP26" s="9"/>
      <c r="EQ26" s="9"/>
      <c r="ER26" s="9"/>
      <c r="ES26" s="9"/>
      <c r="ET26" s="9"/>
      <c r="EU26" s="9"/>
      <c r="EV26" s="9"/>
      <c r="EW26" s="9"/>
      <c r="EX26" s="9"/>
      <c r="EY26" s="9"/>
      <c r="EZ26" s="9"/>
      <c r="FA26" s="9"/>
      <c r="FB26" s="9"/>
      <c r="FC26" s="9"/>
      <c r="FD26" s="9"/>
      <c r="FE26" s="9"/>
      <c r="FF26" s="9"/>
      <c r="FG26" s="9"/>
      <c r="FH26" s="9"/>
      <c r="FI26" s="9"/>
      <c r="FJ26" s="9"/>
      <c r="FK26" s="9"/>
      <c r="FL26" s="9"/>
      <c r="FM26" s="9"/>
      <c r="FN26" s="9"/>
      <c r="FO26" s="9"/>
      <c r="FP26" s="9"/>
      <c r="FQ26" s="9"/>
      <c r="FR26" s="9"/>
      <c r="FS26" s="9"/>
      <c r="FT26" s="9"/>
      <c r="FU26" s="9"/>
      <c r="FV26" s="9"/>
      <c r="FW26" s="9"/>
      <c r="FX26" s="9"/>
      <c r="FY26" s="9"/>
      <c r="FZ26" s="9"/>
      <c r="GA26" s="9"/>
      <c r="GB26" s="9"/>
      <c r="GC26" s="9"/>
      <c r="GD26" s="7"/>
      <c r="GE26" s="7"/>
      <c r="GF26" s="7"/>
    </row>
    <row r="27" spans="1:189" ht="36" x14ac:dyDescent="0.25">
      <c r="A27" s="31">
        <v>7.7</v>
      </c>
      <c r="B27" s="32" t="s">
        <v>17</v>
      </c>
      <c r="C27" s="33">
        <v>959464.43694864272</v>
      </c>
      <c r="D27" s="33">
        <v>1042683.7876823802</v>
      </c>
      <c r="E27" s="33">
        <v>1257435.6886760001</v>
      </c>
      <c r="F27" s="33">
        <v>1509905</v>
      </c>
      <c r="G27" s="33">
        <v>1741121</v>
      </c>
      <c r="H27" s="33">
        <v>1799946</v>
      </c>
      <c r="I27" s="33">
        <v>1758560</v>
      </c>
      <c r="J27" s="34">
        <v>1840383</v>
      </c>
      <c r="K27" s="34">
        <v>2090955</v>
      </c>
      <c r="L27" s="34">
        <v>2357327</v>
      </c>
      <c r="M27" s="34">
        <v>2795772.199381073</v>
      </c>
      <c r="N27" s="34">
        <v>3233361.8590507931</v>
      </c>
      <c r="O27" s="34">
        <v>3443586.6918531847</v>
      </c>
      <c r="P27" s="34">
        <v>3873608.6918531847</v>
      </c>
      <c r="Q27" s="8"/>
      <c r="R27" s="9"/>
      <c r="S27" s="9"/>
      <c r="T27" s="8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9"/>
      <c r="BE27" s="9"/>
      <c r="BF27" s="9"/>
      <c r="BG27" s="9"/>
      <c r="BH27" s="9"/>
      <c r="BI27" s="9"/>
      <c r="BJ27" s="9"/>
      <c r="BK27" s="9"/>
      <c r="BL27" s="9"/>
      <c r="BM27" s="9"/>
      <c r="BN27" s="9"/>
      <c r="BO27" s="9"/>
      <c r="BP27" s="9"/>
      <c r="BQ27" s="9"/>
      <c r="BR27" s="9"/>
      <c r="BS27" s="9"/>
      <c r="BT27" s="9"/>
      <c r="BU27" s="9"/>
      <c r="BV27" s="9"/>
      <c r="BW27" s="9"/>
      <c r="BX27" s="9"/>
      <c r="BY27" s="9"/>
      <c r="BZ27" s="9"/>
      <c r="CA27" s="9"/>
      <c r="CB27" s="9"/>
      <c r="CC27" s="9"/>
      <c r="CD27" s="9"/>
      <c r="CE27" s="9"/>
      <c r="CF27" s="9"/>
      <c r="CG27" s="9"/>
      <c r="CH27" s="9"/>
      <c r="CI27" s="9"/>
      <c r="CJ27" s="9"/>
      <c r="CK27" s="9"/>
      <c r="CL27" s="9"/>
      <c r="CM27" s="9"/>
      <c r="CN27" s="9"/>
      <c r="CO27" s="9"/>
      <c r="CP27" s="9"/>
      <c r="CQ27" s="9"/>
      <c r="CR27" s="9"/>
      <c r="CS27" s="9"/>
      <c r="CT27" s="9"/>
      <c r="CU27" s="9"/>
      <c r="CV27" s="9"/>
      <c r="CW27" s="9"/>
      <c r="CX27" s="9"/>
      <c r="CY27" s="9"/>
      <c r="CZ27" s="9"/>
      <c r="DA27" s="9"/>
      <c r="DB27" s="9"/>
      <c r="DC27" s="9"/>
      <c r="DD27" s="9"/>
      <c r="DE27" s="9"/>
      <c r="DF27" s="8"/>
      <c r="DG27" s="8"/>
      <c r="DH27" s="8"/>
      <c r="DI27" s="8"/>
      <c r="DJ27" s="8"/>
      <c r="DK27" s="8"/>
      <c r="DL27" s="8"/>
      <c r="DM27" s="8"/>
      <c r="DN27" s="8"/>
      <c r="DO27" s="8"/>
      <c r="DP27" s="8"/>
      <c r="DQ27" s="8"/>
      <c r="DR27" s="8"/>
      <c r="DS27" s="8"/>
      <c r="DT27" s="8"/>
      <c r="DU27" s="8"/>
      <c r="DV27" s="8"/>
      <c r="DW27" s="8"/>
      <c r="DX27" s="8"/>
      <c r="DY27" s="9"/>
      <c r="DZ27" s="9"/>
      <c r="EA27" s="9"/>
      <c r="EB27" s="9"/>
      <c r="EC27" s="9"/>
      <c r="ED27" s="9"/>
      <c r="EE27" s="9"/>
      <c r="EF27" s="9"/>
      <c r="EG27" s="9"/>
      <c r="EH27" s="9"/>
      <c r="EI27" s="9"/>
      <c r="EJ27" s="9"/>
      <c r="EK27" s="9"/>
      <c r="EL27" s="9"/>
      <c r="EM27" s="9"/>
      <c r="EN27" s="9"/>
      <c r="EO27" s="9"/>
      <c r="EP27" s="9"/>
      <c r="EQ27" s="9"/>
      <c r="ER27" s="9"/>
      <c r="ES27" s="9"/>
      <c r="ET27" s="9"/>
      <c r="EU27" s="9"/>
      <c r="EV27" s="9"/>
      <c r="EW27" s="9"/>
      <c r="EX27" s="9"/>
      <c r="EY27" s="9"/>
      <c r="EZ27" s="9"/>
      <c r="FA27" s="9"/>
      <c r="FB27" s="9"/>
      <c r="FC27" s="9"/>
      <c r="FD27" s="9"/>
      <c r="FE27" s="9"/>
      <c r="FF27" s="9"/>
      <c r="FG27" s="9"/>
      <c r="FH27" s="9"/>
      <c r="FI27" s="9"/>
      <c r="FJ27" s="9"/>
      <c r="FK27" s="9"/>
      <c r="FL27" s="9"/>
      <c r="FM27" s="9"/>
      <c r="FN27" s="9"/>
      <c r="FO27" s="9"/>
      <c r="FP27" s="9"/>
      <c r="FQ27" s="9"/>
      <c r="FR27" s="9"/>
      <c r="FS27" s="9"/>
      <c r="FT27" s="9"/>
      <c r="FU27" s="9"/>
      <c r="FV27" s="9"/>
      <c r="FW27" s="9"/>
      <c r="FX27" s="9"/>
      <c r="FY27" s="9"/>
      <c r="FZ27" s="9"/>
      <c r="GA27" s="9"/>
      <c r="GB27" s="9"/>
      <c r="GC27" s="9"/>
      <c r="GD27" s="7"/>
      <c r="GE27" s="7"/>
      <c r="GF27" s="7"/>
    </row>
    <row r="28" spans="1:189" ht="18" x14ac:dyDescent="0.25">
      <c r="A28" s="35" t="s">
        <v>65</v>
      </c>
      <c r="B28" s="32" t="s">
        <v>18</v>
      </c>
      <c r="C28" s="33">
        <v>3194965</v>
      </c>
      <c r="D28" s="33">
        <v>3530371</v>
      </c>
      <c r="E28" s="33">
        <v>3425157</v>
      </c>
      <c r="F28" s="33">
        <v>3714599</v>
      </c>
      <c r="G28" s="33">
        <v>4057449</v>
      </c>
      <c r="H28" s="33">
        <v>4216245</v>
      </c>
      <c r="I28" s="33">
        <v>4720909</v>
      </c>
      <c r="J28" s="34">
        <v>5116658</v>
      </c>
      <c r="K28" s="34">
        <v>5530136</v>
      </c>
      <c r="L28" s="34">
        <v>5852548</v>
      </c>
      <c r="M28" s="34">
        <v>6445166</v>
      </c>
      <c r="N28" s="34">
        <v>7511199</v>
      </c>
      <c r="O28" s="34">
        <v>8232274</v>
      </c>
      <c r="P28" s="34">
        <v>9030805</v>
      </c>
      <c r="Q28" s="8"/>
      <c r="R28" s="9"/>
      <c r="S28" s="9"/>
      <c r="T28" s="8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  <c r="BE28" s="9"/>
      <c r="BF28" s="9"/>
      <c r="BG28" s="9"/>
      <c r="BH28" s="9"/>
      <c r="BI28" s="9"/>
      <c r="BJ28" s="9"/>
      <c r="BK28" s="9"/>
      <c r="BL28" s="9"/>
      <c r="BM28" s="9"/>
      <c r="BN28" s="9"/>
      <c r="BO28" s="9"/>
      <c r="BP28" s="9"/>
      <c r="BQ28" s="9"/>
      <c r="BR28" s="9"/>
      <c r="BS28" s="9"/>
      <c r="BT28" s="9"/>
      <c r="BU28" s="9"/>
      <c r="BV28" s="9"/>
      <c r="BW28" s="9"/>
      <c r="BX28" s="9"/>
      <c r="BY28" s="9"/>
      <c r="BZ28" s="9"/>
      <c r="CA28" s="9"/>
      <c r="CB28" s="9"/>
      <c r="CC28" s="9"/>
      <c r="CD28" s="9"/>
      <c r="CE28" s="9"/>
      <c r="CF28" s="9"/>
      <c r="CG28" s="9"/>
      <c r="CH28" s="9"/>
      <c r="CI28" s="9"/>
      <c r="CJ28" s="9"/>
      <c r="CK28" s="9"/>
      <c r="CL28" s="9"/>
      <c r="CM28" s="9"/>
      <c r="CN28" s="9"/>
      <c r="CO28" s="9"/>
      <c r="CP28" s="9"/>
      <c r="CQ28" s="9"/>
      <c r="CR28" s="9"/>
      <c r="CS28" s="9"/>
      <c r="CT28" s="9"/>
      <c r="CU28" s="9"/>
      <c r="CV28" s="9"/>
      <c r="CW28" s="9"/>
      <c r="CX28" s="9"/>
      <c r="CY28" s="9"/>
      <c r="CZ28" s="9"/>
      <c r="DA28" s="9"/>
      <c r="DB28" s="9"/>
      <c r="DC28" s="9"/>
      <c r="DD28" s="9"/>
      <c r="DE28" s="9"/>
      <c r="DF28" s="8"/>
      <c r="DG28" s="8"/>
      <c r="DH28" s="8"/>
      <c r="DI28" s="8"/>
      <c r="DJ28" s="8"/>
      <c r="DK28" s="8"/>
      <c r="DL28" s="8"/>
      <c r="DM28" s="8"/>
      <c r="DN28" s="8"/>
      <c r="DO28" s="8"/>
      <c r="DP28" s="8"/>
      <c r="DQ28" s="8"/>
      <c r="DR28" s="8"/>
      <c r="DS28" s="8"/>
      <c r="DT28" s="8"/>
      <c r="DU28" s="8"/>
      <c r="DV28" s="8"/>
      <c r="DW28" s="8"/>
      <c r="DX28" s="8"/>
      <c r="DY28" s="9"/>
      <c r="DZ28" s="9"/>
      <c r="EA28" s="9"/>
      <c r="EB28" s="9"/>
      <c r="EC28" s="9"/>
      <c r="ED28" s="9"/>
      <c r="EE28" s="9"/>
      <c r="EF28" s="9"/>
      <c r="EG28" s="9"/>
      <c r="EH28" s="9"/>
      <c r="EI28" s="9"/>
      <c r="EJ28" s="9"/>
      <c r="EK28" s="9"/>
      <c r="EL28" s="9"/>
      <c r="EM28" s="9"/>
      <c r="EN28" s="9"/>
      <c r="EO28" s="9"/>
      <c r="EP28" s="9"/>
      <c r="EQ28" s="9"/>
      <c r="ER28" s="9"/>
      <c r="ES28" s="9"/>
      <c r="ET28" s="9"/>
      <c r="EU28" s="9"/>
      <c r="EV28" s="9"/>
      <c r="EW28" s="9"/>
      <c r="EX28" s="9"/>
      <c r="EY28" s="9"/>
      <c r="EZ28" s="9"/>
      <c r="FA28" s="9"/>
      <c r="FB28" s="9"/>
      <c r="FC28" s="9"/>
      <c r="FD28" s="9"/>
      <c r="FE28" s="9"/>
      <c r="FF28" s="9"/>
      <c r="FG28" s="9"/>
      <c r="FH28" s="9"/>
      <c r="FI28" s="9"/>
      <c r="FJ28" s="9"/>
      <c r="FK28" s="9"/>
      <c r="FL28" s="9"/>
      <c r="FM28" s="9"/>
      <c r="FN28" s="9"/>
      <c r="FO28" s="9"/>
      <c r="FP28" s="9"/>
      <c r="FQ28" s="9"/>
      <c r="FR28" s="9"/>
      <c r="FS28" s="9"/>
      <c r="FT28" s="9"/>
      <c r="FU28" s="9"/>
      <c r="FV28" s="9"/>
      <c r="FW28" s="9"/>
      <c r="FX28" s="9"/>
      <c r="FY28" s="9"/>
      <c r="FZ28" s="9"/>
      <c r="GA28" s="9"/>
      <c r="GB28" s="9"/>
      <c r="GC28" s="9"/>
      <c r="GD28" s="7"/>
      <c r="GE28" s="7"/>
      <c r="GF28" s="7"/>
    </row>
    <row r="29" spans="1:189" ht="36" x14ac:dyDescent="0.25">
      <c r="A29" s="35" t="s">
        <v>66</v>
      </c>
      <c r="B29" s="32" t="s">
        <v>19</v>
      </c>
      <c r="C29" s="33">
        <v>5533296</v>
      </c>
      <c r="D29" s="33">
        <v>6500198</v>
      </c>
      <c r="E29" s="33">
        <v>7652871</v>
      </c>
      <c r="F29" s="33">
        <v>8805631</v>
      </c>
      <c r="G29" s="33">
        <v>9522443</v>
      </c>
      <c r="H29" s="33">
        <v>10672410</v>
      </c>
      <c r="I29" s="33">
        <v>11644591</v>
      </c>
      <c r="J29" s="34">
        <v>12748879</v>
      </c>
      <c r="K29" s="34">
        <v>13804475</v>
      </c>
      <c r="L29" s="34">
        <v>13589221.59985788</v>
      </c>
      <c r="M29" s="34">
        <v>15777491.881725367</v>
      </c>
      <c r="N29" s="34">
        <v>18440064.074401475</v>
      </c>
      <c r="O29" s="34">
        <v>20696157.118791081</v>
      </c>
      <c r="P29" s="34">
        <v>23156001.635387171</v>
      </c>
      <c r="Q29" s="8"/>
      <c r="R29" s="9"/>
      <c r="S29" s="9"/>
      <c r="T29" s="8"/>
      <c r="U29" s="10"/>
      <c r="V29" s="10"/>
      <c r="W29" s="10"/>
      <c r="X29" s="10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  <c r="BB29" s="9"/>
      <c r="BC29" s="9"/>
      <c r="BD29" s="9"/>
      <c r="BE29" s="9"/>
      <c r="BF29" s="9"/>
      <c r="BG29" s="9"/>
      <c r="BH29" s="9"/>
      <c r="BI29" s="9"/>
      <c r="BJ29" s="9"/>
      <c r="BK29" s="9"/>
      <c r="BL29" s="9"/>
      <c r="BM29" s="9"/>
      <c r="BN29" s="9"/>
      <c r="BO29" s="9"/>
      <c r="BP29" s="9"/>
      <c r="BQ29" s="9"/>
      <c r="BR29" s="9"/>
      <c r="BS29" s="9"/>
      <c r="BT29" s="9"/>
      <c r="BU29" s="9"/>
      <c r="BV29" s="9"/>
      <c r="BW29" s="9"/>
      <c r="BX29" s="9"/>
      <c r="BY29" s="9"/>
      <c r="BZ29" s="9"/>
      <c r="CA29" s="9"/>
      <c r="CB29" s="9"/>
      <c r="CC29" s="9"/>
      <c r="CD29" s="9"/>
      <c r="CE29" s="9"/>
      <c r="CF29" s="9"/>
      <c r="CG29" s="9"/>
      <c r="CH29" s="9"/>
      <c r="CI29" s="9"/>
      <c r="CJ29" s="9"/>
      <c r="CK29" s="9"/>
      <c r="CL29" s="9"/>
      <c r="CM29" s="9"/>
      <c r="CN29" s="9"/>
      <c r="CO29" s="9"/>
      <c r="CP29" s="9"/>
      <c r="CQ29" s="9"/>
      <c r="CR29" s="9"/>
      <c r="CS29" s="9"/>
      <c r="CT29" s="9"/>
      <c r="CU29" s="9"/>
      <c r="CV29" s="9"/>
      <c r="CW29" s="9"/>
      <c r="CX29" s="9"/>
      <c r="CY29" s="9"/>
      <c r="CZ29" s="9"/>
      <c r="DA29" s="9"/>
      <c r="DB29" s="9"/>
      <c r="DC29" s="9"/>
      <c r="DD29" s="9"/>
      <c r="DE29" s="9"/>
      <c r="DF29" s="8"/>
      <c r="DG29" s="8"/>
      <c r="DH29" s="8"/>
      <c r="DI29" s="8"/>
      <c r="DJ29" s="8"/>
      <c r="DK29" s="8"/>
      <c r="DL29" s="8"/>
      <c r="DM29" s="8"/>
      <c r="DN29" s="8"/>
      <c r="DO29" s="8"/>
      <c r="DP29" s="8"/>
      <c r="DQ29" s="8"/>
      <c r="DR29" s="8"/>
      <c r="DS29" s="8"/>
      <c r="DT29" s="8"/>
      <c r="DU29" s="8"/>
      <c r="DV29" s="8"/>
      <c r="DW29" s="8"/>
      <c r="DX29" s="8"/>
      <c r="DY29" s="9"/>
      <c r="DZ29" s="9"/>
      <c r="EA29" s="9"/>
      <c r="EB29" s="9"/>
      <c r="EC29" s="9"/>
      <c r="ED29" s="9"/>
      <c r="EE29" s="9"/>
      <c r="EF29" s="9"/>
      <c r="EG29" s="9"/>
      <c r="EH29" s="9"/>
      <c r="EI29" s="9"/>
      <c r="EJ29" s="9"/>
      <c r="EK29" s="9"/>
      <c r="EL29" s="9"/>
      <c r="EM29" s="9"/>
      <c r="EN29" s="9"/>
      <c r="EO29" s="9"/>
      <c r="EP29" s="9"/>
      <c r="EQ29" s="9"/>
      <c r="ER29" s="9"/>
      <c r="ES29" s="9"/>
      <c r="ET29" s="9"/>
      <c r="EU29" s="9"/>
      <c r="EV29" s="9"/>
      <c r="EW29" s="9"/>
      <c r="EX29" s="9"/>
      <c r="EY29" s="9"/>
      <c r="EZ29" s="9"/>
      <c r="FA29" s="9"/>
      <c r="FB29" s="9"/>
      <c r="FC29" s="9"/>
      <c r="FD29" s="9"/>
      <c r="FE29" s="9"/>
      <c r="FF29" s="9"/>
      <c r="FG29" s="9"/>
      <c r="FH29" s="9"/>
      <c r="FI29" s="9"/>
      <c r="FJ29" s="9"/>
      <c r="FK29" s="9"/>
      <c r="FL29" s="9"/>
      <c r="FM29" s="9"/>
      <c r="FN29" s="9"/>
      <c r="FO29" s="9"/>
      <c r="FP29" s="9"/>
      <c r="FQ29" s="9"/>
      <c r="FR29" s="9"/>
      <c r="FS29" s="9"/>
      <c r="FT29" s="9"/>
      <c r="FU29" s="9"/>
      <c r="FV29" s="9"/>
      <c r="FW29" s="9"/>
      <c r="FX29" s="9"/>
      <c r="FY29" s="9"/>
      <c r="FZ29" s="9"/>
      <c r="GA29" s="9"/>
      <c r="GB29" s="9"/>
      <c r="GC29" s="9"/>
      <c r="GD29" s="7"/>
      <c r="GE29" s="7"/>
      <c r="GF29" s="7"/>
    </row>
    <row r="30" spans="1:189" ht="18" x14ac:dyDescent="0.25">
      <c r="A30" s="35" t="s">
        <v>67</v>
      </c>
      <c r="B30" s="32" t="s">
        <v>44</v>
      </c>
      <c r="C30" s="33">
        <v>2616084</v>
      </c>
      <c r="D30" s="33">
        <v>3133165</v>
      </c>
      <c r="E30" s="33">
        <v>3200042</v>
      </c>
      <c r="F30" s="33">
        <v>3370334</v>
      </c>
      <c r="G30" s="33">
        <v>3571669.29</v>
      </c>
      <c r="H30" s="33">
        <v>3982491</v>
      </c>
      <c r="I30" s="33">
        <v>4072573</v>
      </c>
      <c r="J30" s="34">
        <v>4741492</v>
      </c>
      <c r="K30" s="34">
        <v>5152025.1393949157</v>
      </c>
      <c r="L30" s="34">
        <v>5896094.2761317892</v>
      </c>
      <c r="M30" s="34">
        <v>6584977.1847452987</v>
      </c>
      <c r="N30" s="34">
        <v>6800985.2000000002</v>
      </c>
      <c r="O30" s="34">
        <v>7467691.1940181041</v>
      </c>
      <c r="P30" s="34">
        <v>8162751.1926654857</v>
      </c>
      <c r="Q30" s="8"/>
      <c r="R30" s="9"/>
      <c r="S30" s="9"/>
      <c r="T30" s="8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  <c r="AZ30" s="9"/>
      <c r="BA30" s="9"/>
      <c r="BB30" s="9"/>
      <c r="BC30" s="9"/>
      <c r="BD30" s="9"/>
      <c r="BE30" s="9"/>
      <c r="BF30" s="9"/>
      <c r="BG30" s="9"/>
      <c r="BH30" s="9"/>
      <c r="BI30" s="9"/>
      <c r="BJ30" s="9"/>
      <c r="BK30" s="9"/>
      <c r="BL30" s="9"/>
      <c r="BM30" s="9"/>
      <c r="BN30" s="9"/>
      <c r="BO30" s="9"/>
      <c r="BP30" s="9"/>
      <c r="BQ30" s="9"/>
      <c r="BR30" s="9"/>
      <c r="BS30" s="9"/>
      <c r="BT30" s="9"/>
      <c r="BU30" s="9"/>
      <c r="BV30" s="9"/>
      <c r="BW30" s="9"/>
      <c r="BX30" s="9"/>
      <c r="BY30" s="9"/>
      <c r="BZ30" s="9"/>
      <c r="CA30" s="9"/>
      <c r="CB30" s="9"/>
      <c r="CC30" s="9"/>
      <c r="CD30" s="9"/>
      <c r="CE30" s="9"/>
      <c r="CF30" s="9"/>
      <c r="CG30" s="9"/>
      <c r="CH30" s="9"/>
      <c r="CI30" s="9"/>
      <c r="CJ30" s="9"/>
      <c r="CK30" s="9"/>
      <c r="CL30" s="9"/>
      <c r="CM30" s="9"/>
      <c r="CN30" s="9"/>
      <c r="CO30" s="9"/>
      <c r="CP30" s="9"/>
      <c r="CQ30" s="9"/>
      <c r="CR30" s="9"/>
      <c r="CS30" s="9"/>
      <c r="CT30" s="9"/>
      <c r="CU30" s="9"/>
      <c r="CV30" s="9"/>
      <c r="CW30" s="9"/>
      <c r="CX30" s="9"/>
      <c r="CY30" s="9"/>
      <c r="CZ30" s="9"/>
      <c r="DA30" s="9"/>
      <c r="DB30" s="9"/>
      <c r="DC30" s="9"/>
      <c r="DD30" s="9"/>
      <c r="DE30" s="9"/>
      <c r="DF30" s="8"/>
      <c r="DG30" s="8"/>
      <c r="DH30" s="8"/>
      <c r="DI30" s="8"/>
      <c r="DJ30" s="8"/>
      <c r="DK30" s="8"/>
      <c r="DL30" s="8"/>
      <c r="DM30" s="8"/>
      <c r="DN30" s="8"/>
      <c r="DO30" s="8"/>
      <c r="DP30" s="8"/>
      <c r="DQ30" s="8"/>
      <c r="DR30" s="8"/>
      <c r="DS30" s="8"/>
      <c r="DT30" s="8"/>
      <c r="DU30" s="8"/>
      <c r="DV30" s="8"/>
      <c r="DW30" s="8"/>
      <c r="DX30" s="8"/>
      <c r="DY30" s="9"/>
      <c r="DZ30" s="9"/>
      <c r="EA30" s="9"/>
      <c r="EB30" s="9"/>
      <c r="EC30" s="9"/>
      <c r="ED30" s="9"/>
      <c r="EE30" s="9"/>
      <c r="EF30" s="9"/>
      <c r="EG30" s="9"/>
      <c r="EH30" s="9"/>
      <c r="EI30" s="9"/>
      <c r="EJ30" s="9"/>
      <c r="EK30" s="9"/>
      <c r="EL30" s="9"/>
      <c r="EM30" s="9"/>
      <c r="EN30" s="9"/>
      <c r="EO30" s="9"/>
      <c r="EP30" s="9"/>
      <c r="EQ30" s="9"/>
      <c r="ER30" s="9"/>
      <c r="ES30" s="9"/>
      <c r="ET30" s="9"/>
      <c r="EU30" s="9"/>
      <c r="EV30" s="9"/>
      <c r="EW30" s="9"/>
      <c r="EX30" s="9"/>
      <c r="EY30" s="9"/>
      <c r="EZ30" s="9"/>
      <c r="FA30" s="9"/>
      <c r="FB30" s="9"/>
      <c r="FC30" s="9"/>
      <c r="FD30" s="9"/>
      <c r="FE30" s="9"/>
      <c r="FF30" s="9"/>
      <c r="FG30" s="9"/>
      <c r="FH30" s="9"/>
      <c r="FI30" s="9"/>
      <c r="FJ30" s="9"/>
      <c r="FK30" s="9"/>
      <c r="FL30" s="9"/>
      <c r="FM30" s="9"/>
      <c r="FN30" s="9"/>
      <c r="FO30" s="9"/>
      <c r="FP30" s="9"/>
      <c r="FQ30" s="9"/>
      <c r="FR30" s="9"/>
      <c r="FS30" s="9"/>
      <c r="FT30" s="9"/>
      <c r="FU30" s="9"/>
      <c r="FV30" s="9"/>
      <c r="FW30" s="9"/>
      <c r="FX30" s="9"/>
      <c r="FY30" s="9"/>
      <c r="FZ30" s="9"/>
      <c r="GA30" s="9"/>
      <c r="GB30" s="9"/>
      <c r="GC30" s="9"/>
      <c r="GD30" s="7"/>
      <c r="GE30" s="7"/>
      <c r="GF30" s="7"/>
    </row>
    <row r="31" spans="1:189" ht="18" x14ac:dyDescent="0.25">
      <c r="A31" s="35" t="s">
        <v>68</v>
      </c>
      <c r="B31" s="32" t="s">
        <v>20</v>
      </c>
      <c r="C31" s="33">
        <v>3242995.19</v>
      </c>
      <c r="D31" s="33">
        <v>3755560.63</v>
      </c>
      <c r="E31" s="33">
        <v>4467392.8099999996</v>
      </c>
      <c r="F31" s="33">
        <v>5239480.3000000007</v>
      </c>
      <c r="G31" s="33">
        <v>5922009.3800000008</v>
      </c>
      <c r="H31" s="33">
        <v>7020389</v>
      </c>
      <c r="I31" s="33">
        <v>8125351</v>
      </c>
      <c r="J31" s="34">
        <v>9079398.964791311</v>
      </c>
      <c r="K31" s="34">
        <v>10845013.4</v>
      </c>
      <c r="L31" s="34">
        <v>9814949</v>
      </c>
      <c r="M31" s="34">
        <v>11556891</v>
      </c>
      <c r="N31" s="34">
        <v>13163408.699999999</v>
      </c>
      <c r="O31" s="34">
        <v>15392317.439888032</v>
      </c>
      <c r="P31" s="34">
        <v>17825075.006969668</v>
      </c>
      <c r="Q31" s="8"/>
      <c r="R31" s="9"/>
      <c r="S31" s="9"/>
      <c r="T31" s="8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  <c r="AZ31" s="9"/>
      <c r="BA31" s="9"/>
      <c r="BB31" s="9"/>
      <c r="BC31" s="9"/>
      <c r="BD31" s="9"/>
      <c r="BE31" s="9"/>
      <c r="BF31" s="9"/>
      <c r="BG31" s="9"/>
      <c r="BH31" s="9"/>
      <c r="BI31" s="9"/>
      <c r="BJ31" s="9"/>
      <c r="BK31" s="9"/>
      <c r="BL31" s="9"/>
      <c r="BM31" s="9"/>
      <c r="BN31" s="9"/>
      <c r="BO31" s="9"/>
      <c r="BP31" s="9"/>
      <c r="BQ31" s="9"/>
      <c r="BR31" s="9"/>
      <c r="BS31" s="9"/>
      <c r="BT31" s="9"/>
      <c r="BU31" s="9"/>
      <c r="BV31" s="9"/>
      <c r="BW31" s="9"/>
      <c r="BX31" s="9"/>
      <c r="BY31" s="9"/>
      <c r="BZ31" s="9"/>
      <c r="CA31" s="9"/>
      <c r="CB31" s="9"/>
      <c r="CC31" s="9"/>
      <c r="CD31" s="9"/>
      <c r="CE31" s="9"/>
      <c r="CF31" s="9"/>
      <c r="CG31" s="9"/>
      <c r="CH31" s="9"/>
      <c r="CI31" s="9"/>
      <c r="CJ31" s="9"/>
      <c r="CK31" s="9"/>
      <c r="CL31" s="9"/>
      <c r="CM31" s="9"/>
      <c r="CN31" s="9"/>
      <c r="CO31" s="9"/>
      <c r="CP31" s="9"/>
      <c r="CQ31" s="9"/>
      <c r="CR31" s="9"/>
      <c r="CS31" s="9"/>
      <c r="CT31" s="9"/>
      <c r="CU31" s="9"/>
      <c r="CV31" s="9"/>
      <c r="CW31" s="9"/>
      <c r="CX31" s="9"/>
      <c r="CY31" s="9"/>
      <c r="CZ31" s="9"/>
      <c r="DA31" s="9"/>
      <c r="DB31" s="9"/>
      <c r="DC31" s="9"/>
      <c r="DD31" s="9"/>
      <c r="DE31" s="9"/>
      <c r="DF31" s="8"/>
      <c r="DG31" s="8"/>
      <c r="DH31" s="8"/>
      <c r="DI31" s="8"/>
      <c r="DJ31" s="8"/>
      <c r="DK31" s="8"/>
      <c r="DL31" s="8"/>
      <c r="DM31" s="8"/>
      <c r="DN31" s="8"/>
      <c r="DO31" s="8"/>
      <c r="DP31" s="8"/>
      <c r="DQ31" s="8"/>
      <c r="DR31" s="8"/>
      <c r="DS31" s="8"/>
      <c r="DT31" s="8"/>
      <c r="DU31" s="8"/>
      <c r="DV31" s="8"/>
      <c r="DW31" s="8"/>
      <c r="DX31" s="8"/>
      <c r="DY31" s="9"/>
      <c r="DZ31" s="9"/>
      <c r="EA31" s="9"/>
      <c r="EB31" s="9"/>
      <c r="EC31" s="9"/>
      <c r="ED31" s="9"/>
      <c r="EE31" s="9"/>
      <c r="EF31" s="9"/>
      <c r="EG31" s="9"/>
      <c r="EH31" s="9"/>
      <c r="EI31" s="9"/>
      <c r="EJ31" s="9"/>
      <c r="EK31" s="9"/>
      <c r="EL31" s="9"/>
      <c r="EM31" s="9"/>
      <c r="EN31" s="9"/>
      <c r="EO31" s="9"/>
      <c r="EP31" s="9"/>
      <c r="EQ31" s="9"/>
      <c r="ER31" s="9"/>
      <c r="ES31" s="9"/>
      <c r="ET31" s="9"/>
      <c r="EU31" s="9"/>
      <c r="EV31" s="9"/>
      <c r="EW31" s="9"/>
      <c r="EX31" s="9"/>
      <c r="EY31" s="9"/>
      <c r="EZ31" s="9"/>
      <c r="FA31" s="9"/>
      <c r="FB31" s="9"/>
      <c r="FC31" s="9"/>
      <c r="FD31" s="9"/>
      <c r="FE31" s="9"/>
      <c r="FF31" s="9"/>
      <c r="FG31" s="9"/>
      <c r="FH31" s="9"/>
      <c r="FI31" s="9"/>
      <c r="FJ31" s="9"/>
      <c r="FK31" s="9"/>
      <c r="FL31" s="9"/>
      <c r="FM31" s="9"/>
      <c r="FN31" s="9"/>
      <c r="FO31" s="9"/>
      <c r="FP31" s="9"/>
      <c r="FQ31" s="9"/>
      <c r="FR31" s="9"/>
      <c r="FS31" s="9"/>
      <c r="FT31" s="9"/>
      <c r="FU31" s="9"/>
      <c r="FV31" s="9"/>
      <c r="FW31" s="9"/>
      <c r="FX31" s="9"/>
      <c r="FY31" s="9"/>
      <c r="FZ31" s="9"/>
      <c r="GA31" s="9"/>
      <c r="GB31" s="9"/>
      <c r="GC31" s="9"/>
      <c r="GD31" s="7"/>
      <c r="GE31" s="7"/>
      <c r="GF31" s="7"/>
    </row>
    <row r="32" spans="1:189" s="18" customFormat="1" ht="18.75" x14ac:dyDescent="0.25">
      <c r="A32" s="36"/>
      <c r="B32" s="37" t="s">
        <v>30</v>
      </c>
      <c r="C32" s="38">
        <f>C17+C20+C28+C29+C30+C31</f>
        <v>24885033.574886218</v>
      </c>
      <c r="D32" s="38">
        <f t="shared" ref="D32:E32" si="17">D17+D20+D28+D29+D30+D31</f>
        <v>28700532.624523941</v>
      </c>
      <c r="E32" s="38">
        <f t="shared" si="17"/>
        <v>32680663.498675998</v>
      </c>
      <c r="F32" s="38">
        <f t="shared" ref="F32:I32" si="18">F17+F20+F28+F29+F30+F31</f>
        <v>36557930.299999997</v>
      </c>
      <c r="G32" s="38">
        <f t="shared" si="18"/>
        <v>40275943.670000002</v>
      </c>
      <c r="H32" s="38">
        <f t="shared" si="18"/>
        <v>44350743</v>
      </c>
      <c r="I32" s="38">
        <f t="shared" si="18"/>
        <v>49261351.691500001</v>
      </c>
      <c r="J32" s="38">
        <f t="shared" ref="J32:K32" si="19">J17+J20+J28+J29+J30+J31</f>
        <v>55222559.210791312</v>
      </c>
      <c r="K32" s="38">
        <f t="shared" si="19"/>
        <v>61538331.288494915</v>
      </c>
      <c r="L32" s="38">
        <f t="shared" ref="L32" si="20">L17+L20+L28+L29+L30+L31</f>
        <v>57267561.292189665</v>
      </c>
      <c r="M32" s="38">
        <f t="shared" ref="M32:N32" si="21">M17+M20+M28+M29+M30+M31</f>
        <v>68239640.305651739</v>
      </c>
      <c r="N32" s="38">
        <f t="shared" si="21"/>
        <v>79301407.067191571</v>
      </c>
      <c r="O32" s="38">
        <f t="shared" ref="O32:P32" si="22">O17+O20+O28+O29+O30+O31</f>
        <v>89023184.548512369</v>
      </c>
      <c r="P32" s="38">
        <f t="shared" si="22"/>
        <v>100169952.42420766</v>
      </c>
      <c r="Q32" s="8"/>
      <c r="R32" s="9"/>
      <c r="S32" s="9"/>
      <c r="T32" s="8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9"/>
      <c r="AT32" s="9"/>
      <c r="AU32" s="9"/>
      <c r="AV32" s="9"/>
      <c r="AW32" s="9"/>
      <c r="AX32" s="9"/>
      <c r="AY32" s="9"/>
      <c r="AZ32" s="9"/>
      <c r="BA32" s="9"/>
      <c r="BB32" s="9"/>
      <c r="BC32" s="9"/>
      <c r="BD32" s="9"/>
      <c r="BE32" s="9"/>
      <c r="BF32" s="9"/>
      <c r="BG32" s="9"/>
      <c r="BH32" s="9"/>
      <c r="BI32" s="9"/>
      <c r="BJ32" s="9"/>
      <c r="BK32" s="9"/>
      <c r="BL32" s="9"/>
      <c r="BM32" s="9"/>
      <c r="BN32" s="9"/>
      <c r="BO32" s="9"/>
      <c r="BP32" s="9"/>
      <c r="BQ32" s="9"/>
      <c r="BR32" s="9"/>
      <c r="BS32" s="9"/>
      <c r="BT32" s="9"/>
      <c r="BU32" s="9"/>
      <c r="BV32" s="19"/>
      <c r="BW32" s="19"/>
      <c r="BX32" s="19"/>
      <c r="BY32" s="19"/>
      <c r="BZ32" s="19"/>
      <c r="CA32" s="19"/>
      <c r="CB32" s="19"/>
      <c r="CC32" s="19"/>
      <c r="CD32" s="19"/>
      <c r="CE32" s="19"/>
      <c r="CF32" s="19"/>
      <c r="CG32" s="19"/>
      <c r="CH32" s="19"/>
      <c r="CI32" s="19"/>
      <c r="CJ32" s="19"/>
      <c r="CK32" s="19"/>
      <c r="CL32" s="19"/>
      <c r="CM32" s="19"/>
      <c r="CN32" s="19"/>
      <c r="CO32" s="19"/>
      <c r="CP32" s="19"/>
      <c r="CQ32" s="19"/>
      <c r="CR32" s="19"/>
      <c r="CS32" s="19"/>
      <c r="CT32" s="19"/>
      <c r="CU32" s="19"/>
      <c r="CV32" s="19"/>
      <c r="CW32" s="19"/>
      <c r="CX32" s="19"/>
      <c r="CY32" s="19"/>
      <c r="CZ32" s="19"/>
      <c r="DA32" s="19"/>
      <c r="DB32" s="19"/>
      <c r="DC32" s="19"/>
      <c r="DD32" s="19"/>
      <c r="DE32" s="19"/>
      <c r="DF32" s="17"/>
      <c r="DG32" s="17"/>
      <c r="DH32" s="17"/>
      <c r="DI32" s="17"/>
      <c r="DJ32" s="17"/>
      <c r="DK32" s="17"/>
      <c r="DL32" s="17"/>
      <c r="DM32" s="17"/>
      <c r="DN32" s="17"/>
      <c r="DO32" s="17"/>
      <c r="DP32" s="17"/>
      <c r="DQ32" s="17"/>
      <c r="DR32" s="17"/>
      <c r="DS32" s="17"/>
      <c r="DT32" s="17"/>
      <c r="DU32" s="17"/>
      <c r="DV32" s="17"/>
      <c r="DW32" s="17"/>
      <c r="DX32" s="17"/>
      <c r="DY32" s="19"/>
      <c r="DZ32" s="19"/>
      <c r="EA32" s="19"/>
      <c r="EB32" s="19"/>
      <c r="EC32" s="19"/>
      <c r="ED32" s="19"/>
      <c r="EE32" s="19"/>
      <c r="EF32" s="19"/>
      <c r="EG32" s="19"/>
      <c r="EH32" s="19"/>
      <c r="EI32" s="19"/>
      <c r="EJ32" s="19"/>
      <c r="EK32" s="19"/>
      <c r="EL32" s="19"/>
      <c r="EM32" s="19"/>
      <c r="EN32" s="19"/>
      <c r="EO32" s="19"/>
      <c r="EP32" s="19"/>
      <c r="EQ32" s="19"/>
      <c r="ER32" s="19"/>
      <c r="ES32" s="19"/>
      <c r="ET32" s="19"/>
      <c r="EU32" s="19"/>
      <c r="EV32" s="19"/>
      <c r="EW32" s="19"/>
      <c r="EX32" s="19"/>
      <c r="EY32" s="19"/>
      <c r="EZ32" s="19"/>
      <c r="FA32" s="19"/>
      <c r="FB32" s="19"/>
      <c r="FC32" s="19"/>
      <c r="FD32" s="19"/>
      <c r="FE32" s="19"/>
      <c r="FF32" s="19"/>
      <c r="FG32" s="19"/>
      <c r="FH32" s="19"/>
      <c r="FI32" s="19"/>
      <c r="FJ32" s="19"/>
      <c r="FK32" s="19"/>
      <c r="FL32" s="19"/>
      <c r="FM32" s="19"/>
      <c r="FN32" s="19"/>
      <c r="FO32" s="19"/>
      <c r="FP32" s="19"/>
      <c r="FQ32" s="19"/>
      <c r="FR32" s="19"/>
      <c r="FS32" s="19"/>
      <c r="FT32" s="19"/>
      <c r="FU32" s="19"/>
      <c r="FV32" s="19"/>
      <c r="FW32" s="19"/>
      <c r="FX32" s="19"/>
      <c r="FY32" s="19"/>
      <c r="FZ32" s="19"/>
      <c r="GA32" s="19"/>
      <c r="GB32" s="19"/>
      <c r="GC32" s="19"/>
      <c r="GD32" s="16"/>
      <c r="GE32" s="16"/>
      <c r="GF32" s="16"/>
    </row>
    <row r="33" spans="1:189" s="16" customFormat="1" ht="18" x14ac:dyDescent="0.25">
      <c r="A33" s="28" t="s">
        <v>27</v>
      </c>
      <c r="B33" s="42" t="s">
        <v>31</v>
      </c>
      <c r="C33" s="30">
        <f>C6+C11+C13+C14+C15+C17+C20+C28+C29+C30+C31</f>
        <v>49846983.541790925</v>
      </c>
      <c r="D33" s="30">
        <f>D6+D11+D13+D14+D15+D17+D20+D28+D29+D30+D31</f>
        <v>56611163.914345272</v>
      </c>
      <c r="E33" s="30">
        <f>E6+E11+E13+E14+E15+E17+E20+E28+E29+E30+E31</f>
        <v>64308808.027951851</v>
      </c>
      <c r="F33" s="30">
        <f>F6+F11+F13+F14+F15+F17+F20+F28+F29+F30+F31</f>
        <v>67880032.876747832</v>
      </c>
      <c r="G33" s="30">
        <f t="shared" ref="G33:I33" si="23">G6+G11+G13+G14+G15+G17+G20+G28+G29+G30+G31</f>
        <v>75016316.860675052</v>
      </c>
      <c r="H33" s="30">
        <f t="shared" si="23"/>
        <v>81933988.981607139</v>
      </c>
      <c r="I33" s="30">
        <f t="shared" si="23"/>
        <v>91360840.939016253</v>
      </c>
      <c r="J33" s="30">
        <f t="shared" ref="J33:K33" si="24">J6+J11+J13+J14+J15+J17+J20+J28+J29+J30+J31</f>
        <v>102668289.56431921</v>
      </c>
      <c r="K33" s="30">
        <f t="shared" si="24"/>
        <v>110267179.20320348</v>
      </c>
      <c r="L33" s="30">
        <f t="shared" ref="L33" si="25">L6+L11+L13+L14+L15+L17+L20+L28+L29+L30+L31</f>
        <v>107575114.0712956</v>
      </c>
      <c r="M33" s="30">
        <f t="shared" ref="M33:N33" si="26">M6+M11+M13+M14+M15+M17+M20+M28+M29+M30+M31</f>
        <v>126422986.16531891</v>
      </c>
      <c r="N33" s="30">
        <f t="shared" si="26"/>
        <v>142985136.53753215</v>
      </c>
      <c r="O33" s="30">
        <f t="shared" ref="O33:P33" si="27">O6+O11+O13+O14+O15+O17+O20+O28+O29+O30+O31</f>
        <v>156035770.35256878</v>
      </c>
      <c r="P33" s="30">
        <f t="shared" si="27"/>
        <v>171902427.37715334</v>
      </c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8"/>
      <c r="AN33" s="8"/>
      <c r="AO33" s="8"/>
      <c r="AP33" s="8"/>
      <c r="AQ33" s="8"/>
      <c r="AR33" s="8"/>
      <c r="AS33" s="8"/>
      <c r="AT33" s="8"/>
      <c r="AU33" s="8"/>
      <c r="AV33" s="8"/>
      <c r="AW33" s="8"/>
      <c r="AX33" s="8"/>
      <c r="AY33" s="8"/>
      <c r="AZ33" s="8"/>
      <c r="BA33" s="8"/>
      <c r="BB33" s="8"/>
      <c r="BC33" s="8"/>
      <c r="BD33" s="8"/>
      <c r="BE33" s="8"/>
      <c r="BF33" s="8"/>
      <c r="BG33" s="8"/>
      <c r="BH33" s="8"/>
      <c r="BI33" s="8"/>
      <c r="BJ33" s="8"/>
      <c r="BK33" s="8"/>
      <c r="BL33" s="8"/>
      <c r="BM33" s="8"/>
      <c r="BN33" s="8"/>
      <c r="BO33" s="8"/>
      <c r="BP33" s="8"/>
      <c r="BQ33" s="8"/>
      <c r="BR33" s="8"/>
      <c r="BS33" s="8"/>
      <c r="BT33" s="8"/>
      <c r="BU33" s="8"/>
      <c r="BV33" s="17"/>
      <c r="BW33" s="17"/>
      <c r="BX33" s="17"/>
      <c r="BY33" s="17"/>
      <c r="BZ33" s="17"/>
      <c r="CA33" s="17"/>
      <c r="CB33" s="17"/>
      <c r="CC33" s="17"/>
      <c r="CD33" s="17"/>
      <c r="CE33" s="17"/>
      <c r="CF33" s="17"/>
      <c r="CG33" s="17"/>
      <c r="CH33" s="17"/>
      <c r="CI33" s="17"/>
      <c r="CJ33" s="17"/>
      <c r="CK33" s="17"/>
      <c r="CL33" s="17"/>
      <c r="CM33" s="17"/>
      <c r="CN33" s="17"/>
      <c r="CO33" s="17"/>
      <c r="CP33" s="17"/>
      <c r="CQ33" s="17"/>
      <c r="CR33" s="17"/>
      <c r="CS33" s="17"/>
      <c r="CT33" s="17"/>
      <c r="CU33" s="17"/>
      <c r="CV33" s="17"/>
      <c r="CW33" s="17"/>
      <c r="CX33" s="17"/>
      <c r="CY33" s="17"/>
      <c r="CZ33" s="17"/>
      <c r="DA33" s="17"/>
      <c r="DB33" s="17"/>
      <c r="DC33" s="17"/>
      <c r="DD33" s="17"/>
      <c r="DE33" s="17"/>
      <c r="DF33" s="17"/>
      <c r="DG33" s="17"/>
      <c r="DH33" s="17"/>
      <c r="DI33" s="17"/>
      <c r="DJ33" s="17"/>
      <c r="DK33" s="17"/>
      <c r="DL33" s="17"/>
      <c r="DM33" s="17"/>
      <c r="DN33" s="17"/>
      <c r="DO33" s="17"/>
      <c r="DP33" s="17"/>
      <c r="DQ33" s="17"/>
      <c r="DR33" s="17"/>
      <c r="DS33" s="17"/>
      <c r="DT33" s="17"/>
      <c r="DU33" s="17"/>
      <c r="DV33" s="17"/>
      <c r="DW33" s="17"/>
      <c r="DX33" s="17"/>
      <c r="DY33" s="17"/>
      <c r="DZ33" s="17"/>
      <c r="EA33" s="17"/>
      <c r="EB33" s="17"/>
      <c r="EC33" s="17"/>
      <c r="ED33" s="17"/>
      <c r="EE33" s="17"/>
      <c r="EF33" s="17"/>
      <c r="EG33" s="17"/>
      <c r="EH33" s="17"/>
      <c r="EI33" s="17"/>
      <c r="EJ33" s="17"/>
      <c r="EK33" s="17"/>
      <c r="EL33" s="17"/>
      <c r="EM33" s="17"/>
      <c r="EN33" s="17"/>
      <c r="EO33" s="17"/>
      <c r="EP33" s="17"/>
      <c r="EQ33" s="17"/>
      <c r="ER33" s="17"/>
      <c r="ES33" s="17"/>
      <c r="ET33" s="17"/>
      <c r="EU33" s="17"/>
      <c r="EV33" s="17"/>
      <c r="EW33" s="17"/>
      <c r="EX33" s="17"/>
      <c r="EY33" s="17"/>
      <c r="EZ33" s="17"/>
      <c r="FA33" s="17"/>
      <c r="FB33" s="17"/>
      <c r="FC33" s="17"/>
      <c r="FD33" s="17"/>
      <c r="FE33" s="17"/>
      <c r="FF33" s="17"/>
      <c r="FG33" s="17"/>
      <c r="FH33" s="17"/>
      <c r="FI33" s="17"/>
      <c r="FJ33" s="17"/>
      <c r="FK33" s="17"/>
      <c r="FL33" s="17"/>
      <c r="FM33" s="17"/>
      <c r="FN33" s="17"/>
      <c r="FO33" s="17"/>
      <c r="FP33" s="17"/>
      <c r="FQ33" s="17"/>
      <c r="FR33" s="17"/>
      <c r="FS33" s="17"/>
      <c r="FT33" s="17"/>
      <c r="FU33" s="17"/>
      <c r="FV33" s="17"/>
      <c r="FW33" s="17"/>
      <c r="FX33" s="17"/>
      <c r="FY33" s="17"/>
      <c r="FZ33" s="17"/>
      <c r="GA33" s="17"/>
      <c r="GB33" s="17"/>
      <c r="GC33" s="17"/>
      <c r="GG33" s="18"/>
    </row>
    <row r="34" spans="1:189" ht="18" x14ac:dyDescent="0.25">
      <c r="A34" s="43" t="s">
        <v>33</v>
      </c>
      <c r="B34" s="44" t="s">
        <v>25</v>
      </c>
      <c r="C34" s="33">
        <v>3918617</v>
      </c>
      <c r="D34" s="33">
        <v>4763581</v>
      </c>
      <c r="E34" s="33">
        <v>5375149</v>
      </c>
      <c r="F34" s="33">
        <v>5876464</v>
      </c>
      <c r="G34" s="33">
        <v>6762725</v>
      </c>
      <c r="H34" s="33">
        <v>7551392</v>
      </c>
      <c r="I34" s="33">
        <v>8338880</v>
      </c>
      <c r="J34" s="34">
        <v>10183996</v>
      </c>
      <c r="K34" s="34">
        <v>9793610</v>
      </c>
      <c r="L34" s="34">
        <v>10531911</v>
      </c>
      <c r="M34" s="34">
        <v>12337839</v>
      </c>
      <c r="N34" s="34">
        <v>14153763</v>
      </c>
      <c r="O34" s="34">
        <v>15810238.700417064</v>
      </c>
      <c r="P34" s="34">
        <v>17660578.86967342</v>
      </c>
      <c r="Q34" s="8"/>
      <c r="R34" s="9"/>
      <c r="S34" s="9"/>
      <c r="T34" s="8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  <c r="BB34" s="9"/>
      <c r="BC34" s="9"/>
      <c r="BD34" s="9"/>
      <c r="BE34" s="9"/>
      <c r="BF34" s="9"/>
      <c r="BG34" s="9"/>
      <c r="BH34" s="9"/>
      <c r="BI34" s="9"/>
      <c r="BJ34" s="9"/>
      <c r="BK34" s="9"/>
      <c r="BL34" s="9"/>
      <c r="BM34" s="9"/>
      <c r="BN34" s="9"/>
      <c r="BO34" s="9"/>
      <c r="BP34" s="9"/>
      <c r="BQ34" s="9"/>
      <c r="BR34" s="9"/>
      <c r="BS34" s="9"/>
      <c r="BT34" s="9"/>
      <c r="BU34" s="9"/>
      <c r="BV34" s="9"/>
      <c r="BW34" s="9"/>
      <c r="BX34" s="9"/>
      <c r="BY34" s="9"/>
      <c r="BZ34" s="9"/>
      <c r="CA34" s="9"/>
      <c r="CB34" s="9"/>
      <c r="CC34" s="9"/>
      <c r="CD34" s="9"/>
      <c r="CE34" s="9"/>
      <c r="CF34" s="9"/>
      <c r="CG34" s="9"/>
      <c r="CH34" s="9"/>
      <c r="CI34" s="9"/>
      <c r="CJ34" s="9"/>
      <c r="CK34" s="9"/>
      <c r="CL34" s="9"/>
      <c r="CM34" s="9"/>
      <c r="CN34" s="9"/>
      <c r="CO34" s="9"/>
      <c r="CP34" s="9"/>
      <c r="CQ34" s="9"/>
      <c r="CR34" s="9"/>
      <c r="CS34" s="9"/>
      <c r="CT34" s="9"/>
      <c r="CU34" s="9"/>
      <c r="CV34" s="9"/>
      <c r="CW34" s="9"/>
      <c r="CX34" s="9"/>
      <c r="CY34" s="9"/>
      <c r="CZ34" s="9"/>
      <c r="DA34" s="9"/>
      <c r="DB34" s="9"/>
      <c r="DC34" s="9"/>
      <c r="DD34" s="9"/>
      <c r="DE34" s="9"/>
      <c r="DF34" s="8"/>
      <c r="DG34" s="8"/>
      <c r="DH34" s="8"/>
      <c r="DI34" s="8"/>
      <c r="DJ34" s="8"/>
      <c r="DK34" s="8"/>
      <c r="DL34" s="8"/>
      <c r="DM34" s="8"/>
      <c r="DN34" s="8"/>
      <c r="DO34" s="8"/>
      <c r="DP34" s="8"/>
      <c r="DQ34" s="8"/>
      <c r="DR34" s="8"/>
      <c r="DS34" s="8"/>
      <c r="DT34" s="8"/>
      <c r="DU34" s="8"/>
      <c r="DV34" s="8"/>
      <c r="DW34" s="8"/>
      <c r="DX34" s="8"/>
      <c r="DY34" s="9"/>
      <c r="DZ34" s="9"/>
      <c r="EA34" s="9"/>
      <c r="EB34" s="9"/>
      <c r="EC34" s="9"/>
      <c r="ED34" s="9"/>
      <c r="EE34" s="9"/>
      <c r="EF34" s="9"/>
      <c r="EG34" s="9"/>
      <c r="EH34" s="9"/>
      <c r="EI34" s="9"/>
      <c r="EJ34" s="9"/>
      <c r="EK34" s="9"/>
      <c r="EL34" s="9"/>
      <c r="EM34" s="9"/>
      <c r="EN34" s="9"/>
      <c r="EO34" s="9"/>
      <c r="EP34" s="9"/>
      <c r="EQ34" s="9"/>
      <c r="ER34" s="9"/>
      <c r="ES34" s="9"/>
      <c r="ET34" s="9"/>
      <c r="EU34" s="9"/>
      <c r="EV34" s="9"/>
      <c r="EW34" s="9"/>
      <c r="EX34" s="9"/>
      <c r="EY34" s="9"/>
      <c r="EZ34" s="9"/>
      <c r="FA34" s="9"/>
      <c r="FB34" s="9"/>
      <c r="FC34" s="9"/>
      <c r="FD34" s="9"/>
      <c r="FE34" s="9"/>
      <c r="FF34" s="9"/>
      <c r="FG34" s="9"/>
      <c r="FH34" s="9"/>
      <c r="FI34" s="9"/>
      <c r="FJ34" s="9"/>
      <c r="FK34" s="9"/>
      <c r="FL34" s="9"/>
      <c r="FM34" s="9"/>
      <c r="FN34" s="9"/>
      <c r="FO34" s="9"/>
      <c r="FP34" s="9"/>
      <c r="FQ34" s="9"/>
      <c r="FR34" s="9"/>
      <c r="FS34" s="9"/>
      <c r="FT34" s="9"/>
      <c r="FU34" s="9"/>
      <c r="FV34" s="9"/>
      <c r="FW34" s="9"/>
      <c r="FX34" s="9"/>
      <c r="FY34" s="9"/>
      <c r="FZ34" s="9"/>
      <c r="GA34" s="9"/>
      <c r="GB34" s="9"/>
    </row>
    <row r="35" spans="1:189" ht="18" x14ac:dyDescent="0.25">
      <c r="A35" s="43" t="s">
        <v>34</v>
      </c>
      <c r="B35" s="44" t="s">
        <v>24</v>
      </c>
      <c r="C35" s="33">
        <v>1717096</v>
      </c>
      <c r="D35" s="33">
        <v>2228275</v>
      </c>
      <c r="E35" s="33">
        <v>1999083</v>
      </c>
      <c r="F35" s="33">
        <v>1948334</v>
      </c>
      <c r="G35" s="33">
        <v>2049047</v>
      </c>
      <c r="H35" s="33">
        <v>2232658</v>
      </c>
      <c r="I35" s="33">
        <v>2229716</v>
      </c>
      <c r="J35" s="34">
        <v>2646920</v>
      </c>
      <c r="K35" s="34">
        <v>2148043</v>
      </c>
      <c r="L35" s="34">
        <v>3927256</v>
      </c>
      <c r="M35" s="34">
        <v>4757802</v>
      </c>
      <c r="N35" s="34">
        <v>5582450</v>
      </c>
      <c r="O35" s="34">
        <v>6708636.1482200343</v>
      </c>
      <c r="P35" s="34">
        <v>8062015.5969519727</v>
      </c>
      <c r="Q35" s="8"/>
      <c r="R35" s="9"/>
      <c r="S35" s="9"/>
      <c r="T35" s="8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  <c r="BH35" s="9"/>
      <c r="BI35" s="9"/>
      <c r="BJ35" s="9"/>
      <c r="BK35" s="9"/>
      <c r="BL35" s="9"/>
      <c r="BM35" s="9"/>
      <c r="BN35" s="9"/>
      <c r="BO35" s="9"/>
      <c r="BP35" s="9"/>
      <c r="BQ35" s="9"/>
      <c r="BR35" s="9"/>
      <c r="BS35" s="9"/>
      <c r="BT35" s="9"/>
      <c r="BU35" s="9"/>
      <c r="BV35" s="9"/>
      <c r="BW35" s="9"/>
      <c r="BX35" s="9"/>
      <c r="BY35" s="9"/>
      <c r="BZ35" s="9"/>
      <c r="CA35" s="9"/>
      <c r="CB35" s="9"/>
      <c r="CC35" s="9"/>
      <c r="CD35" s="9"/>
      <c r="CE35" s="9"/>
      <c r="CF35" s="9"/>
      <c r="CG35" s="9"/>
      <c r="CH35" s="9"/>
      <c r="CI35" s="9"/>
      <c r="CJ35" s="9"/>
      <c r="CK35" s="9"/>
      <c r="CL35" s="9"/>
      <c r="CM35" s="9"/>
      <c r="CN35" s="9"/>
      <c r="CO35" s="9"/>
      <c r="CP35" s="9"/>
      <c r="CQ35" s="9"/>
      <c r="CR35" s="9"/>
      <c r="CS35" s="9"/>
      <c r="CT35" s="9"/>
      <c r="CU35" s="9"/>
      <c r="CV35" s="9"/>
      <c r="CW35" s="9"/>
      <c r="CX35" s="9"/>
      <c r="CY35" s="9"/>
      <c r="CZ35" s="9"/>
      <c r="DA35" s="9"/>
      <c r="DB35" s="9"/>
      <c r="DC35" s="9"/>
      <c r="DD35" s="9"/>
      <c r="DE35" s="9"/>
      <c r="DF35" s="8"/>
      <c r="DG35" s="8"/>
      <c r="DH35" s="8"/>
      <c r="DI35" s="8"/>
      <c r="DJ35" s="8"/>
      <c r="DK35" s="8"/>
      <c r="DL35" s="8"/>
      <c r="DM35" s="8"/>
      <c r="DN35" s="8"/>
      <c r="DO35" s="8"/>
      <c r="DP35" s="8"/>
      <c r="DQ35" s="8"/>
      <c r="DR35" s="8"/>
      <c r="DS35" s="8"/>
      <c r="DT35" s="8"/>
      <c r="DU35" s="8"/>
      <c r="DV35" s="8"/>
      <c r="DW35" s="8"/>
      <c r="DX35" s="8"/>
      <c r="DY35" s="9"/>
      <c r="DZ35" s="9"/>
      <c r="EA35" s="9"/>
      <c r="EB35" s="9"/>
      <c r="EC35" s="9"/>
      <c r="ED35" s="9"/>
      <c r="EE35" s="9"/>
      <c r="EF35" s="9"/>
      <c r="EG35" s="9"/>
      <c r="EH35" s="9"/>
      <c r="EI35" s="9"/>
      <c r="EJ35" s="9"/>
      <c r="EK35" s="9"/>
      <c r="EL35" s="9"/>
      <c r="EM35" s="9"/>
      <c r="EN35" s="9"/>
      <c r="EO35" s="9"/>
      <c r="EP35" s="9"/>
      <c r="EQ35" s="9"/>
      <c r="ER35" s="9"/>
      <c r="ES35" s="9"/>
      <c r="ET35" s="9"/>
      <c r="EU35" s="9"/>
      <c r="EV35" s="9"/>
      <c r="EW35" s="9"/>
      <c r="EX35" s="9"/>
      <c r="EY35" s="9"/>
      <c r="EZ35" s="9"/>
      <c r="FA35" s="9"/>
      <c r="FB35" s="9"/>
      <c r="FC35" s="9"/>
      <c r="FD35" s="9"/>
      <c r="FE35" s="9"/>
      <c r="FF35" s="9"/>
      <c r="FG35" s="9"/>
      <c r="FH35" s="9"/>
      <c r="FI35" s="9"/>
      <c r="FJ35" s="9"/>
      <c r="FK35" s="9"/>
      <c r="FL35" s="9"/>
      <c r="FM35" s="9"/>
      <c r="FN35" s="9"/>
      <c r="FO35" s="9"/>
      <c r="FP35" s="9"/>
      <c r="FQ35" s="9"/>
      <c r="FR35" s="9"/>
      <c r="FS35" s="9"/>
      <c r="FT35" s="9"/>
      <c r="FU35" s="9"/>
      <c r="FV35" s="9"/>
      <c r="FW35" s="9"/>
      <c r="FX35" s="9"/>
      <c r="FY35" s="9"/>
      <c r="FZ35" s="9"/>
      <c r="GA35" s="9"/>
      <c r="GB35" s="9"/>
    </row>
    <row r="36" spans="1:189" s="18" customFormat="1" ht="18" x14ac:dyDescent="0.25">
      <c r="A36" s="45" t="s">
        <v>35</v>
      </c>
      <c r="B36" s="46" t="s">
        <v>45</v>
      </c>
      <c r="C36" s="38">
        <f>C33+C34-C35</f>
        <v>52048504.541790925</v>
      </c>
      <c r="D36" s="38">
        <f t="shared" ref="D36:E36" si="28">D33+D34-D35</f>
        <v>59146469.914345272</v>
      </c>
      <c r="E36" s="38">
        <f t="shared" si="28"/>
        <v>67684874.027951851</v>
      </c>
      <c r="F36" s="38">
        <f t="shared" ref="F36:N36" si="29">F33+F34-F35</f>
        <v>71808162.876747832</v>
      </c>
      <c r="G36" s="38">
        <f t="shared" si="29"/>
        <v>79729994.860675052</v>
      </c>
      <c r="H36" s="38">
        <f t="shared" si="29"/>
        <v>87252722.981607139</v>
      </c>
      <c r="I36" s="38">
        <f t="shared" si="29"/>
        <v>97470004.939016253</v>
      </c>
      <c r="J36" s="38">
        <f t="shared" si="29"/>
        <v>110205365.56431921</v>
      </c>
      <c r="K36" s="38">
        <f t="shared" si="29"/>
        <v>117912746.20320348</v>
      </c>
      <c r="L36" s="38">
        <f t="shared" si="29"/>
        <v>114179769.0712956</v>
      </c>
      <c r="M36" s="38">
        <f t="shared" si="29"/>
        <v>134003023.16531891</v>
      </c>
      <c r="N36" s="38">
        <f t="shared" si="29"/>
        <v>151556449.53753215</v>
      </c>
      <c r="O36" s="38">
        <f t="shared" ref="O36:P36" si="30">O33+O34-O35</f>
        <v>165137372.90476581</v>
      </c>
      <c r="P36" s="38">
        <f t="shared" si="30"/>
        <v>181500990.64987481</v>
      </c>
      <c r="Q36" s="8"/>
      <c r="R36" s="9"/>
      <c r="S36" s="9"/>
      <c r="T36" s="8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  <c r="BB36" s="9"/>
      <c r="BC36" s="9"/>
      <c r="BD36" s="9"/>
      <c r="BE36" s="9"/>
      <c r="BF36" s="9"/>
      <c r="BG36" s="9"/>
      <c r="BH36" s="9"/>
      <c r="BI36" s="9"/>
      <c r="BJ36" s="9"/>
      <c r="BK36" s="9"/>
      <c r="BL36" s="9"/>
      <c r="BM36" s="9"/>
      <c r="BN36" s="9"/>
      <c r="BO36" s="9"/>
      <c r="BP36" s="9"/>
      <c r="BQ36" s="9"/>
      <c r="BR36" s="9"/>
      <c r="BS36" s="9"/>
      <c r="BT36" s="9"/>
      <c r="BU36" s="9"/>
      <c r="BV36" s="19"/>
      <c r="BW36" s="19"/>
      <c r="BX36" s="19"/>
      <c r="BY36" s="19"/>
      <c r="BZ36" s="19"/>
      <c r="CA36" s="19"/>
      <c r="CB36" s="19"/>
      <c r="CC36" s="19"/>
      <c r="CD36" s="19"/>
      <c r="CE36" s="19"/>
      <c r="CF36" s="19"/>
      <c r="CG36" s="19"/>
      <c r="CH36" s="19"/>
      <c r="CI36" s="19"/>
      <c r="CJ36" s="19"/>
      <c r="CK36" s="19"/>
      <c r="CL36" s="19"/>
      <c r="CM36" s="19"/>
      <c r="CN36" s="19"/>
      <c r="CO36" s="19"/>
      <c r="CP36" s="19"/>
      <c r="CQ36" s="19"/>
      <c r="CR36" s="19"/>
      <c r="CS36" s="19"/>
      <c r="CT36" s="19"/>
      <c r="CU36" s="19"/>
      <c r="CV36" s="19"/>
      <c r="CW36" s="19"/>
      <c r="CX36" s="19"/>
      <c r="CY36" s="19"/>
      <c r="CZ36" s="19"/>
      <c r="DA36" s="19"/>
      <c r="DB36" s="19"/>
      <c r="DC36" s="19"/>
      <c r="DD36" s="19"/>
      <c r="DE36" s="19"/>
      <c r="DF36" s="17"/>
      <c r="DG36" s="17"/>
      <c r="DH36" s="17"/>
      <c r="DI36" s="17"/>
      <c r="DJ36" s="17"/>
      <c r="DK36" s="17"/>
      <c r="DL36" s="17"/>
      <c r="DM36" s="17"/>
      <c r="DN36" s="17"/>
      <c r="DO36" s="17"/>
      <c r="DP36" s="17"/>
      <c r="DQ36" s="17"/>
      <c r="DR36" s="17"/>
      <c r="DS36" s="17"/>
      <c r="DT36" s="17"/>
      <c r="DU36" s="17"/>
      <c r="DV36" s="17"/>
      <c r="DW36" s="17"/>
      <c r="DX36" s="17"/>
      <c r="DY36" s="19"/>
      <c r="DZ36" s="19"/>
      <c r="EA36" s="19"/>
      <c r="EB36" s="19"/>
      <c r="EC36" s="19"/>
      <c r="ED36" s="19"/>
      <c r="EE36" s="19"/>
      <c r="EF36" s="19"/>
      <c r="EG36" s="19"/>
      <c r="EH36" s="19"/>
      <c r="EI36" s="19"/>
      <c r="EJ36" s="19"/>
      <c r="EK36" s="19"/>
      <c r="EL36" s="19"/>
      <c r="EM36" s="19"/>
      <c r="EN36" s="19"/>
      <c r="EO36" s="19"/>
      <c r="EP36" s="19"/>
      <c r="EQ36" s="19"/>
      <c r="ER36" s="19"/>
      <c r="ES36" s="19"/>
      <c r="ET36" s="19"/>
      <c r="EU36" s="19"/>
      <c r="EV36" s="19"/>
      <c r="EW36" s="19"/>
      <c r="EX36" s="19"/>
      <c r="EY36" s="19"/>
      <c r="EZ36" s="19"/>
      <c r="FA36" s="19"/>
      <c r="FB36" s="19"/>
      <c r="FC36" s="19"/>
      <c r="FD36" s="19"/>
      <c r="FE36" s="19"/>
      <c r="FF36" s="19"/>
      <c r="FG36" s="19"/>
      <c r="FH36" s="19"/>
      <c r="FI36" s="19"/>
      <c r="FJ36" s="19"/>
      <c r="FK36" s="19"/>
      <c r="FL36" s="19"/>
      <c r="FM36" s="19"/>
      <c r="FN36" s="19"/>
      <c r="FO36" s="19"/>
      <c r="FP36" s="19"/>
      <c r="FQ36" s="19"/>
      <c r="FR36" s="19"/>
      <c r="FS36" s="19"/>
      <c r="FT36" s="19"/>
      <c r="FU36" s="19"/>
      <c r="FV36" s="19"/>
      <c r="FW36" s="19"/>
      <c r="FX36" s="19"/>
      <c r="FY36" s="19"/>
      <c r="FZ36" s="19"/>
      <c r="GA36" s="19"/>
      <c r="GB36" s="19"/>
    </row>
    <row r="37" spans="1:189" ht="18" x14ac:dyDescent="0.25">
      <c r="A37" s="43" t="s">
        <v>36</v>
      </c>
      <c r="B37" s="44" t="s">
        <v>32</v>
      </c>
      <c r="C37" s="33">
        <v>918070</v>
      </c>
      <c r="D37" s="33">
        <v>927260</v>
      </c>
      <c r="E37" s="33">
        <v>936530</v>
      </c>
      <c r="F37" s="33">
        <v>945890</v>
      </c>
      <c r="G37" s="33">
        <v>955350</v>
      </c>
      <c r="H37" s="33">
        <v>964910</v>
      </c>
      <c r="I37" s="33">
        <v>974560</v>
      </c>
      <c r="J37" s="34">
        <v>966530</v>
      </c>
      <c r="K37" s="34">
        <v>972620</v>
      </c>
      <c r="L37" s="34">
        <v>978710</v>
      </c>
      <c r="M37" s="34">
        <v>984040</v>
      </c>
      <c r="N37" s="34">
        <v>988840</v>
      </c>
      <c r="O37" s="34">
        <v>993630</v>
      </c>
      <c r="P37" s="34">
        <v>998430</v>
      </c>
      <c r="Q37" s="7"/>
      <c r="S37" s="6"/>
      <c r="T37" s="7"/>
      <c r="U37" s="7"/>
      <c r="V37" s="7"/>
      <c r="W37" s="7"/>
      <c r="X37" s="7"/>
      <c r="AF37" s="6"/>
      <c r="AI37" s="6"/>
      <c r="AN37" s="6"/>
      <c r="AQ37" s="6"/>
      <c r="AV37" s="6"/>
      <c r="AY37" s="6"/>
      <c r="DF37" s="7"/>
      <c r="DG37" s="7"/>
      <c r="DH37" s="7"/>
      <c r="DI37" s="7"/>
      <c r="DJ37" s="7"/>
      <c r="DK37" s="7"/>
      <c r="DL37" s="7"/>
      <c r="DM37" s="7"/>
      <c r="DN37" s="7"/>
      <c r="DO37" s="7"/>
      <c r="DP37" s="7"/>
      <c r="DQ37" s="7"/>
      <c r="DR37" s="7"/>
      <c r="DS37" s="7"/>
      <c r="DT37" s="7"/>
      <c r="DU37" s="7"/>
      <c r="DV37" s="7"/>
      <c r="DW37" s="7"/>
      <c r="DX37" s="7"/>
      <c r="EK37" s="6"/>
      <c r="EL37" s="6"/>
      <c r="EM37" s="6"/>
      <c r="EN37" s="6"/>
      <c r="EO37" s="6"/>
      <c r="EP37" s="6"/>
      <c r="EQ37" s="6"/>
      <c r="ER37" s="6"/>
      <c r="ES37" s="6"/>
      <c r="ET37" s="6"/>
      <c r="EU37" s="6"/>
      <c r="EV37" s="6"/>
      <c r="EW37" s="6"/>
      <c r="EX37" s="6"/>
      <c r="EY37" s="6"/>
      <c r="EZ37" s="6"/>
      <c r="FA37" s="6"/>
      <c r="FB37" s="6"/>
      <c r="FC37" s="6"/>
    </row>
    <row r="38" spans="1:189" s="18" customFormat="1" ht="18" x14ac:dyDescent="0.25">
      <c r="A38" s="45" t="s">
        <v>37</v>
      </c>
      <c r="B38" s="46" t="s">
        <v>48</v>
      </c>
      <c r="C38" s="38">
        <f>C36/C37*1000</f>
        <v>56693.394340073115</v>
      </c>
      <c r="D38" s="38">
        <f t="shared" ref="D38:E38" si="31">D36/D37*1000</f>
        <v>63786.284229175501</v>
      </c>
      <c r="E38" s="38">
        <f t="shared" si="31"/>
        <v>72271.976368030766</v>
      </c>
      <c r="F38" s="38">
        <f t="shared" ref="F38:N38" si="32">F36/F37*1000</f>
        <v>75915.976357449428</v>
      </c>
      <c r="G38" s="38">
        <f t="shared" si="32"/>
        <v>83456.319527581567</v>
      </c>
      <c r="H38" s="38">
        <f t="shared" si="32"/>
        <v>90425.763005469053</v>
      </c>
      <c r="I38" s="38">
        <f t="shared" si="32"/>
        <v>100014.37052517674</v>
      </c>
      <c r="J38" s="38">
        <f t="shared" si="32"/>
        <v>114021.67088897314</v>
      </c>
      <c r="K38" s="38">
        <f t="shared" si="32"/>
        <v>121232.08056918785</v>
      </c>
      <c r="L38" s="38">
        <f t="shared" si="32"/>
        <v>116663.53574735683</v>
      </c>
      <c r="M38" s="38">
        <f t="shared" si="32"/>
        <v>136176.39848514175</v>
      </c>
      <c r="N38" s="38">
        <f t="shared" si="32"/>
        <v>153266.90823341711</v>
      </c>
      <c r="O38" s="38">
        <f t="shared" ref="O38:P38" si="33">O36/O37*1000</f>
        <v>166196.04169033322</v>
      </c>
      <c r="P38" s="38">
        <f t="shared" si="33"/>
        <v>181786.39529048087</v>
      </c>
      <c r="Q38" s="7"/>
      <c r="R38" s="6"/>
      <c r="S38" s="6"/>
      <c r="T38" s="8"/>
      <c r="U38" s="8"/>
      <c r="V38" s="8"/>
      <c r="W38" s="8"/>
      <c r="X38" s="8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  <c r="AR38" s="6"/>
      <c r="AS38" s="6"/>
      <c r="AT38" s="6"/>
      <c r="AU38" s="6"/>
      <c r="AV38" s="6"/>
      <c r="AW38" s="6"/>
      <c r="AX38" s="6"/>
      <c r="AY38" s="6"/>
      <c r="AZ38" s="6"/>
      <c r="BA38" s="6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6"/>
      <c r="BO38" s="6"/>
      <c r="BP38" s="6"/>
      <c r="BQ38" s="6"/>
      <c r="BR38" s="6"/>
      <c r="BS38" s="6"/>
      <c r="BT38" s="6"/>
      <c r="BU38" s="6"/>
      <c r="BY38" s="19"/>
      <c r="BZ38" s="19"/>
      <c r="CA38" s="19"/>
      <c r="CB38" s="19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</row>
    <row r="39" spans="1:189" ht="18" x14ac:dyDescent="0.25">
      <c r="A39" s="11" t="s">
        <v>75</v>
      </c>
      <c r="B39" s="11"/>
      <c r="C39" s="11"/>
      <c r="D39" s="11"/>
      <c r="E39" s="11"/>
      <c r="F39" s="11"/>
      <c r="G39" s="11"/>
      <c r="H39" s="11"/>
      <c r="I39" s="11"/>
      <c r="Q39" s="7"/>
      <c r="S39" s="6"/>
      <c r="T39" s="7"/>
      <c r="AF39" s="6"/>
      <c r="AI39" s="6"/>
      <c r="AN39" s="6"/>
      <c r="AQ39" s="6"/>
      <c r="AV39" s="6"/>
      <c r="AY39" s="6"/>
      <c r="DF39" s="7"/>
      <c r="DG39" s="7"/>
      <c r="DH39" s="7"/>
      <c r="DI39" s="7"/>
      <c r="DJ39" s="7"/>
      <c r="DK39" s="7"/>
      <c r="DL39" s="7"/>
      <c r="DM39" s="7"/>
      <c r="DN39" s="7"/>
      <c r="DO39" s="7"/>
      <c r="DP39" s="7"/>
      <c r="DQ39" s="7"/>
      <c r="DR39" s="7"/>
      <c r="DS39" s="7"/>
      <c r="DT39" s="7"/>
      <c r="DU39" s="7"/>
      <c r="DV39" s="7"/>
      <c r="DW39" s="7"/>
      <c r="DX39" s="7"/>
      <c r="EK39" s="6"/>
      <c r="EL39" s="6"/>
      <c r="EM39" s="6"/>
      <c r="EN39" s="6"/>
      <c r="EO39" s="6"/>
      <c r="EP39" s="6"/>
      <c r="EQ39" s="6"/>
      <c r="ER39" s="6"/>
      <c r="ES39" s="6"/>
      <c r="ET39" s="6"/>
      <c r="EU39" s="6"/>
      <c r="EV39" s="6"/>
      <c r="EW39" s="6"/>
      <c r="EX39" s="6"/>
      <c r="EY39" s="6"/>
      <c r="EZ39" s="6"/>
      <c r="FA39" s="6"/>
      <c r="FB39" s="6"/>
      <c r="FC39" s="6"/>
    </row>
    <row r="40" spans="1:189" s="18" customFormat="1" x14ac:dyDescent="0.2">
      <c r="A40" s="7"/>
      <c r="B40" s="6"/>
      <c r="C40" s="6"/>
      <c r="D40" s="7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</row>
    <row r="41" spans="1:189" s="18" customFormat="1" x14ac:dyDescent="0.2">
      <c r="A41" s="7"/>
      <c r="B41" s="6"/>
      <c r="C41" s="6"/>
      <c r="D41" s="7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</row>
    <row r="42" spans="1:189" x14ac:dyDescent="0.2">
      <c r="A42" s="7"/>
      <c r="D42" s="7"/>
      <c r="J42" s="6"/>
      <c r="K42" s="6"/>
      <c r="L42" s="6"/>
      <c r="M42" s="6"/>
      <c r="N42" s="6"/>
      <c r="O42" s="6"/>
      <c r="P42" s="6"/>
      <c r="S42" s="6"/>
      <c r="AF42" s="6"/>
      <c r="AI42" s="6"/>
      <c r="AN42" s="6"/>
      <c r="AQ42" s="6"/>
      <c r="AV42" s="6"/>
      <c r="AY42" s="6"/>
      <c r="CP42" s="7"/>
      <c r="CQ42" s="7"/>
      <c r="CR42" s="7"/>
      <c r="CS42" s="7"/>
      <c r="CT42" s="7"/>
      <c r="CU42" s="7"/>
      <c r="CV42" s="7"/>
      <c r="CW42" s="7"/>
      <c r="CX42" s="7"/>
      <c r="CY42" s="7"/>
      <c r="CZ42" s="7"/>
      <c r="DA42" s="7"/>
      <c r="DB42" s="7"/>
      <c r="DC42" s="7"/>
      <c r="DD42" s="7"/>
      <c r="DE42" s="7"/>
      <c r="DF42" s="7"/>
      <c r="DG42" s="7"/>
      <c r="DH42" s="7"/>
      <c r="EK42" s="6"/>
      <c r="EL42" s="6"/>
      <c r="EM42" s="6"/>
      <c r="EN42" s="6"/>
      <c r="EO42" s="6"/>
      <c r="EP42" s="6"/>
      <c r="EQ42" s="6"/>
      <c r="ER42" s="6"/>
      <c r="ES42" s="6"/>
      <c r="ET42" s="6"/>
      <c r="EU42" s="6"/>
      <c r="EV42" s="6"/>
      <c r="EW42" s="6"/>
      <c r="EX42" s="6"/>
      <c r="EY42" s="6"/>
      <c r="EZ42" s="6"/>
      <c r="FA42" s="6"/>
      <c r="FB42" s="6"/>
      <c r="FC42" s="6"/>
    </row>
    <row r="43" spans="1:189" x14ac:dyDescent="0.2">
      <c r="A43" s="7"/>
      <c r="D43" s="7"/>
      <c r="J43" s="6"/>
      <c r="K43" s="6"/>
      <c r="L43" s="6"/>
      <c r="M43" s="6"/>
      <c r="N43" s="6"/>
      <c r="O43" s="6"/>
      <c r="P43" s="6"/>
      <c r="S43" s="6"/>
      <c r="AF43" s="6"/>
      <c r="AI43" s="6"/>
      <c r="AN43" s="6"/>
      <c r="AQ43" s="6"/>
      <c r="AV43" s="6"/>
      <c r="AY43" s="6"/>
      <c r="CP43" s="7"/>
      <c r="CQ43" s="7"/>
      <c r="CR43" s="7"/>
      <c r="CS43" s="7"/>
      <c r="CT43" s="7"/>
      <c r="CU43" s="7"/>
      <c r="CV43" s="7"/>
      <c r="CW43" s="7"/>
      <c r="CX43" s="7"/>
      <c r="CY43" s="7"/>
      <c r="CZ43" s="7"/>
      <c r="DA43" s="7"/>
      <c r="DB43" s="7"/>
      <c r="DC43" s="7"/>
      <c r="DD43" s="7"/>
      <c r="DE43" s="7"/>
      <c r="DF43" s="7"/>
      <c r="DG43" s="7"/>
      <c r="DH43" s="7"/>
      <c r="EK43" s="6"/>
      <c r="EL43" s="6"/>
      <c r="EM43" s="6"/>
      <c r="EN43" s="6"/>
      <c r="EO43" s="6"/>
      <c r="EP43" s="6"/>
      <c r="EQ43" s="6"/>
      <c r="ER43" s="6"/>
      <c r="ES43" s="6"/>
      <c r="ET43" s="6"/>
      <c r="EU43" s="6"/>
      <c r="EV43" s="6"/>
      <c r="EW43" s="6"/>
      <c r="EX43" s="6"/>
      <c r="EY43" s="6"/>
      <c r="EZ43" s="6"/>
      <c r="FA43" s="6"/>
      <c r="FB43" s="6"/>
      <c r="FC43" s="6"/>
    </row>
    <row r="44" spans="1:189" s="18" customFormat="1" x14ac:dyDescent="0.2">
      <c r="A44" s="7"/>
      <c r="B44" s="6"/>
      <c r="C44" s="6"/>
      <c r="D44" s="7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</row>
    <row r="45" spans="1:189" s="18" customFormat="1" x14ac:dyDescent="0.2">
      <c r="A45" s="7"/>
      <c r="B45" s="6"/>
      <c r="C45" s="6"/>
      <c r="D45" s="7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</row>
    <row r="46" spans="1:189" s="20" customFormat="1" ht="15" x14ac:dyDescent="0.25">
      <c r="A46" s="1"/>
      <c r="B46" s="2"/>
      <c r="C46" s="2"/>
      <c r="D46" s="1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CP46" s="22"/>
      <c r="CQ46" s="22"/>
      <c r="CR46" s="22"/>
      <c r="CS46" s="22"/>
      <c r="CT46" s="22"/>
      <c r="CU46" s="22"/>
      <c r="CV46" s="22"/>
      <c r="CW46" s="22"/>
      <c r="CX46" s="22"/>
      <c r="CY46" s="22"/>
      <c r="CZ46" s="22"/>
      <c r="DA46" s="22"/>
      <c r="DB46" s="22"/>
      <c r="DC46" s="22"/>
      <c r="DD46" s="22"/>
      <c r="DE46" s="22"/>
      <c r="DF46" s="22"/>
      <c r="DG46" s="22"/>
      <c r="DH46" s="22"/>
    </row>
    <row r="47" spans="1:189" x14ac:dyDescent="0.2">
      <c r="C47" s="7"/>
      <c r="J47" s="6"/>
      <c r="K47" s="6"/>
      <c r="L47" s="6"/>
      <c r="M47" s="6"/>
      <c r="N47" s="6"/>
      <c r="O47" s="6"/>
      <c r="X47" s="7"/>
      <c r="AA47" s="7"/>
      <c r="AN47" s="6"/>
      <c r="AQ47" s="6"/>
      <c r="AV47" s="6"/>
      <c r="AY47" s="6"/>
      <c r="DU47" s="7"/>
      <c r="DV47" s="7"/>
      <c r="DW47" s="7"/>
      <c r="DX47" s="7"/>
      <c r="DY47" s="7"/>
      <c r="DZ47" s="7"/>
      <c r="EA47" s="7"/>
      <c r="EB47" s="7"/>
      <c r="EC47" s="7"/>
      <c r="ED47" s="7"/>
      <c r="EE47" s="7"/>
      <c r="EF47" s="7"/>
      <c r="EG47" s="7"/>
      <c r="EH47" s="7"/>
      <c r="EI47" s="7"/>
      <c r="EJ47" s="7"/>
      <c r="EN47" s="6"/>
      <c r="EO47" s="6"/>
      <c r="EP47" s="6"/>
      <c r="EQ47" s="6"/>
      <c r="ER47" s="6"/>
      <c r="ES47" s="6"/>
      <c r="ET47" s="6"/>
      <c r="EU47" s="6"/>
      <c r="EV47" s="6"/>
      <c r="EW47" s="6"/>
      <c r="EX47" s="6"/>
      <c r="EY47" s="6"/>
      <c r="EZ47" s="6"/>
      <c r="FA47" s="6"/>
      <c r="FB47" s="6"/>
      <c r="FC47" s="6"/>
    </row>
    <row r="48" spans="1:189" x14ac:dyDescent="0.2">
      <c r="C48" s="7"/>
      <c r="J48" s="6"/>
      <c r="K48" s="6"/>
      <c r="L48" s="6"/>
      <c r="M48" s="6"/>
      <c r="N48" s="6"/>
      <c r="O48" s="6"/>
      <c r="X48" s="7"/>
      <c r="AA48" s="7"/>
      <c r="AN48" s="6"/>
      <c r="AQ48" s="6"/>
      <c r="AV48" s="6"/>
      <c r="AY48" s="6"/>
      <c r="DU48" s="7"/>
      <c r="DV48" s="7"/>
      <c r="DW48" s="7"/>
      <c r="DX48" s="7"/>
      <c r="DY48" s="7"/>
      <c r="DZ48" s="7"/>
      <c r="EA48" s="7"/>
      <c r="EB48" s="7"/>
      <c r="EC48" s="7"/>
      <c r="ED48" s="7"/>
      <c r="EE48" s="7"/>
      <c r="EF48" s="7"/>
      <c r="EG48" s="7"/>
      <c r="EH48" s="7"/>
      <c r="EI48" s="7"/>
      <c r="EJ48" s="7"/>
      <c r="EN48" s="6"/>
      <c r="EO48" s="6"/>
      <c r="EP48" s="6"/>
      <c r="EQ48" s="6"/>
      <c r="ER48" s="6"/>
      <c r="ES48" s="6"/>
      <c r="ET48" s="6"/>
      <c r="EU48" s="6"/>
      <c r="EV48" s="6"/>
      <c r="EW48" s="6"/>
      <c r="EX48" s="6"/>
      <c r="EY48" s="6"/>
      <c r="EZ48" s="6"/>
      <c r="FA48" s="6"/>
      <c r="FB48" s="6"/>
      <c r="FC48" s="6"/>
    </row>
    <row r="49" spans="3:159" x14ac:dyDescent="0.2">
      <c r="C49" s="7"/>
      <c r="J49" s="6"/>
      <c r="K49" s="6"/>
      <c r="L49" s="6"/>
      <c r="M49" s="6"/>
      <c r="N49" s="6"/>
      <c r="O49" s="6"/>
      <c r="X49" s="7"/>
      <c r="AA49" s="7"/>
      <c r="AN49" s="6"/>
      <c r="AQ49" s="6"/>
      <c r="AV49" s="6"/>
      <c r="AY49" s="6"/>
      <c r="DU49" s="7"/>
      <c r="DV49" s="7"/>
      <c r="DW49" s="7"/>
      <c r="DX49" s="7"/>
      <c r="DY49" s="7"/>
      <c r="DZ49" s="7"/>
      <c r="EA49" s="7"/>
      <c r="EB49" s="7"/>
      <c r="EC49" s="7"/>
      <c r="ED49" s="7"/>
      <c r="EE49" s="7"/>
      <c r="EF49" s="7"/>
      <c r="EG49" s="7"/>
      <c r="EH49" s="7"/>
      <c r="EI49" s="7"/>
      <c r="EJ49" s="7"/>
      <c r="EN49" s="6"/>
      <c r="EO49" s="6"/>
      <c r="EP49" s="6"/>
      <c r="EQ49" s="6"/>
      <c r="ER49" s="6"/>
      <c r="ES49" s="6"/>
      <c r="ET49" s="6"/>
      <c r="EU49" s="6"/>
      <c r="EV49" s="6"/>
      <c r="EW49" s="6"/>
      <c r="EX49" s="6"/>
      <c r="EY49" s="6"/>
      <c r="EZ49" s="6"/>
      <c r="FA49" s="6"/>
      <c r="FB49" s="6"/>
      <c r="FC49" s="6"/>
    </row>
    <row r="50" spans="3:159" x14ac:dyDescent="0.2">
      <c r="C50" s="7"/>
      <c r="J50" s="6"/>
      <c r="K50" s="6"/>
      <c r="L50" s="6"/>
      <c r="M50" s="6"/>
      <c r="N50" s="6"/>
      <c r="O50" s="6"/>
      <c r="X50" s="7"/>
      <c r="AA50" s="7"/>
      <c r="AN50" s="6"/>
      <c r="AQ50" s="6"/>
      <c r="AV50" s="6"/>
      <c r="AY50" s="6"/>
      <c r="DU50" s="7"/>
      <c r="DV50" s="7"/>
      <c r="DW50" s="7"/>
      <c r="DX50" s="7"/>
      <c r="DY50" s="7"/>
      <c r="DZ50" s="7"/>
      <c r="EA50" s="7"/>
      <c r="EB50" s="7"/>
      <c r="EC50" s="7"/>
      <c r="ED50" s="7"/>
      <c r="EE50" s="7"/>
      <c r="EF50" s="7"/>
      <c r="EG50" s="7"/>
      <c r="EH50" s="7"/>
      <c r="EI50" s="7"/>
      <c r="EJ50" s="7"/>
      <c r="EN50" s="6"/>
      <c r="EO50" s="6"/>
      <c r="EP50" s="6"/>
      <c r="EQ50" s="6"/>
      <c r="ER50" s="6"/>
      <c r="ES50" s="6"/>
      <c r="ET50" s="6"/>
      <c r="EU50" s="6"/>
      <c r="EV50" s="6"/>
      <c r="EW50" s="6"/>
      <c r="EX50" s="6"/>
      <c r="EY50" s="6"/>
      <c r="EZ50" s="6"/>
      <c r="FA50" s="6"/>
      <c r="FB50" s="6"/>
      <c r="FC50" s="6"/>
    </row>
    <row r="51" spans="3:159" x14ac:dyDescent="0.2">
      <c r="C51" s="7"/>
      <c r="J51" s="6"/>
      <c r="K51" s="6"/>
      <c r="L51" s="6"/>
      <c r="M51" s="6"/>
      <c r="N51" s="6"/>
      <c r="O51" s="6"/>
      <c r="X51" s="7"/>
      <c r="AA51" s="7"/>
      <c r="AN51" s="6"/>
      <c r="AQ51" s="6"/>
      <c r="AV51" s="6"/>
      <c r="AY51" s="6"/>
      <c r="DU51" s="7"/>
      <c r="DV51" s="7"/>
      <c r="DW51" s="7"/>
      <c r="DX51" s="7"/>
      <c r="DY51" s="7"/>
      <c r="DZ51" s="7"/>
      <c r="EA51" s="7"/>
      <c r="EB51" s="7"/>
      <c r="EC51" s="7"/>
      <c r="ED51" s="7"/>
      <c r="EE51" s="7"/>
      <c r="EF51" s="7"/>
      <c r="EG51" s="7"/>
      <c r="EH51" s="7"/>
      <c r="EI51" s="7"/>
      <c r="EJ51" s="7"/>
      <c r="EN51" s="6"/>
      <c r="EO51" s="6"/>
      <c r="EP51" s="6"/>
      <c r="EQ51" s="6"/>
      <c r="ER51" s="6"/>
      <c r="ES51" s="6"/>
      <c r="ET51" s="6"/>
      <c r="EU51" s="6"/>
      <c r="EV51" s="6"/>
      <c r="EW51" s="6"/>
      <c r="EX51" s="6"/>
      <c r="EY51" s="6"/>
      <c r="EZ51" s="6"/>
      <c r="FA51" s="6"/>
      <c r="FB51" s="6"/>
      <c r="FC51" s="6"/>
    </row>
    <row r="52" spans="3:159" x14ac:dyDescent="0.2">
      <c r="C52" s="7"/>
      <c r="J52" s="6"/>
      <c r="K52" s="6"/>
      <c r="L52" s="6"/>
      <c r="M52" s="6"/>
      <c r="N52" s="6"/>
      <c r="O52" s="6"/>
      <c r="X52" s="7"/>
      <c r="AA52" s="7"/>
      <c r="AN52" s="6"/>
      <c r="AQ52" s="6"/>
      <c r="AV52" s="6"/>
      <c r="AY52" s="6"/>
      <c r="DU52" s="7"/>
      <c r="DV52" s="7"/>
      <c r="DW52" s="7"/>
      <c r="DX52" s="7"/>
      <c r="DY52" s="7"/>
      <c r="DZ52" s="7"/>
      <c r="EA52" s="7"/>
      <c r="EB52" s="7"/>
      <c r="EC52" s="7"/>
      <c r="ED52" s="7"/>
      <c r="EE52" s="7"/>
      <c r="EF52" s="7"/>
      <c r="EG52" s="7"/>
      <c r="EH52" s="7"/>
      <c r="EI52" s="7"/>
      <c r="EJ52" s="7"/>
      <c r="EN52" s="6"/>
      <c r="EO52" s="6"/>
      <c r="EP52" s="6"/>
      <c r="EQ52" s="6"/>
      <c r="ER52" s="6"/>
      <c r="ES52" s="6"/>
      <c r="ET52" s="6"/>
      <c r="EU52" s="6"/>
      <c r="EV52" s="6"/>
      <c r="EW52" s="6"/>
      <c r="EX52" s="6"/>
      <c r="EY52" s="6"/>
      <c r="EZ52" s="6"/>
      <c r="FA52" s="6"/>
      <c r="FB52" s="6"/>
      <c r="FC52" s="6"/>
    </row>
    <row r="53" spans="3:159" x14ac:dyDescent="0.2">
      <c r="C53" s="7"/>
      <c r="J53" s="6"/>
      <c r="K53" s="6"/>
      <c r="L53" s="6"/>
      <c r="M53" s="6"/>
      <c r="N53" s="6"/>
      <c r="O53" s="6"/>
      <c r="X53" s="7"/>
      <c r="AA53" s="7"/>
      <c r="AN53" s="6"/>
      <c r="AQ53" s="6"/>
      <c r="AV53" s="6"/>
      <c r="AY53" s="6"/>
      <c r="DU53" s="7"/>
      <c r="DV53" s="7"/>
      <c r="DW53" s="7"/>
      <c r="DX53" s="7"/>
      <c r="DY53" s="7"/>
      <c r="DZ53" s="7"/>
      <c r="EA53" s="7"/>
      <c r="EB53" s="7"/>
      <c r="EC53" s="7"/>
      <c r="ED53" s="7"/>
      <c r="EE53" s="7"/>
      <c r="EF53" s="7"/>
      <c r="EG53" s="7"/>
      <c r="EH53" s="7"/>
      <c r="EI53" s="7"/>
      <c r="EJ53" s="7"/>
      <c r="EN53" s="6"/>
      <c r="EO53" s="6"/>
      <c r="EP53" s="6"/>
      <c r="EQ53" s="6"/>
      <c r="ER53" s="6"/>
      <c r="ES53" s="6"/>
      <c r="ET53" s="6"/>
      <c r="EU53" s="6"/>
      <c r="EV53" s="6"/>
      <c r="EW53" s="6"/>
      <c r="EX53" s="6"/>
      <c r="EY53" s="6"/>
      <c r="EZ53" s="6"/>
      <c r="FA53" s="6"/>
      <c r="FB53" s="6"/>
      <c r="FC53" s="6"/>
    </row>
    <row r="54" spans="3:159" x14ac:dyDescent="0.2">
      <c r="C54" s="7"/>
      <c r="J54" s="6"/>
      <c r="K54" s="6"/>
      <c r="L54" s="6"/>
      <c r="M54" s="6"/>
      <c r="N54" s="6"/>
      <c r="O54" s="6"/>
      <c r="X54" s="7"/>
      <c r="AA54" s="7"/>
      <c r="AN54" s="6"/>
      <c r="AQ54" s="6"/>
      <c r="AV54" s="6"/>
      <c r="AY54" s="6"/>
      <c r="DU54" s="7"/>
      <c r="DV54" s="7"/>
      <c r="DW54" s="7"/>
      <c r="DX54" s="7"/>
      <c r="DY54" s="7"/>
      <c r="DZ54" s="7"/>
      <c r="EA54" s="7"/>
      <c r="EB54" s="7"/>
      <c r="EC54" s="7"/>
      <c r="ED54" s="7"/>
      <c r="EE54" s="7"/>
      <c r="EF54" s="7"/>
      <c r="EG54" s="7"/>
      <c r="EH54" s="7"/>
      <c r="EI54" s="7"/>
      <c r="EJ54" s="7"/>
      <c r="EN54" s="6"/>
      <c r="EO54" s="6"/>
      <c r="EP54" s="6"/>
      <c r="EQ54" s="6"/>
      <c r="ER54" s="6"/>
      <c r="ES54" s="6"/>
      <c r="ET54" s="6"/>
      <c r="EU54" s="6"/>
      <c r="EV54" s="6"/>
      <c r="EW54" s="6"/>
      <c r="EX54" s="6"/>
      <c r="EY54" s="6"/>
      <c r="EZ54" s="6"/>
      <c r="FA54" s="6"/>
      <c r="FB54" s="6"/>
      <c r="FC54" s="6"/>
    </row>
    <row r="55" spans="3:159" x14ac:dyDescent="0.2">
      <c r="C55" s="7"/>
      <c r="J55" s="6"/>
      <c r="K55" s="6"/>
      <c r="L55" s="6"/>
      <c r="M55" s="6"/>
      <c r="N55" s="6"/>
      <c r="O55" s="6"/>
      <c r="X55" s="7"/>
      <c r="AA55" s="7"/>
      <c r="AN55" s="6"/>
      <c r="AQ55" s="6"/>
      <c r="AV55" s="6"/>
      <c r="AY55" s="6"/>
      <c r="DU55" s="7"/>
      <c r="DV55" s="7"/>
      <c r="DW55" s="7"/>
      <c r="DX55" s="7"/>
      <c r="DY55" s="7"/>
      <c r="DZ55" s="7"/>
      <c r="EA55" s="7"/>
      <c r="EB55" s="7"/>
      <c r="EC55" s="7"/>
      <c r="ED55" s="7"/>
      <c r="EE55" s="7"/>
      <c r="EF55" s="7"/>
      <c r="EG55" s="7"/>
      <c r="EH55" s="7"/>
      <c r="EI55" s="7"/>
      <c r="EJ55" s="7"/>
      <c r="EN55" s="6"/>
      <c r="EO55" s="6"/>
      <c r="EP55" s="6"/>
      <c r="EQ55" s="6"/>
      <c r="ER55" s="6"/>
      <c r="ES55" s="6"/>
      <c r="ET55" s="6"/>
      <c r="EU55" s="6"/>
      <c r="EV55" s="6"/>
      <c r="EW55" s="6"/>
      <c r="EX55" s="6"/>
      <c r="EY55" s="6"/>
      <c r="EZ55" s="6"/>
      <c r="FA55" s="6"/>
      <c r="FB55" s="6"/>
      <c r="FC55" s="6"/>
    </row>
    <row r="56" spans="3:159" x14ac:dyDescent="0.2">
      <c r="C56" s="7"/>
      <c r="J56" s="6"/>
      <c r="K56" s="6"/>
      <c r="L56" s="6"/>
      <c r="M56" s="6"/>
      <c r="N56" s="6"/>
      <c r="O56" s="6"/>
      <c r="X56" s="7"/>
      <c r="AA56" s="7"/>
      <c r="AN56" s="6"/>
      <c r="AQ56" s="6"/>
      <c r="AV56" s="6"/>
      <c r="AY56" s="6"/>
      <c r="DU56" s="7"/>
      <c r="DV56" s="7"/>
      <c r="DW56" s="7"/>
      <c r="DX56" s="7"/>
      <c r="DY56" s="7"/>
      <c r="DZ56" s="7"/>
      <c r="EA56" s="7"/>
      <c r="EB56" s="7"/>
      <c r="EC56" s="7"/>
      <c r="ED56" s="7"/>
      <c r="EE56" s="7"/>
      <c r="EF56" s="7"/>
      <c r="EG56" s="7"/>
      <c r="EH56" s="7"/>
      <c r="EI56" s="7"/>
      <c r="EJ56" s="7"/>
      <c r="EN56" s="6"/>
      <c r="EO56" s="6"/>
      <c r="EP56" s="6"/>
      <c r="EQ56" s="6"/>
      <c r="ER56" s="6"/>
      <c r="ES56" s="6"/>
      <c r="ET56" s="6"/>
      <c r="EU56" s="6"/>
      <c r="EV56" s="6"/>
      <c r="EW56" s="6"/>
      <c r="EX56" s="6"/>
      <c r="EY56" s="6"/>
      <c r="EZ56" s="6"/>
      <c r="FA56" s="6"/>
      <c r="FB56" s="6"/>
      <c r="FC56" s="6"/>
    </row>
    <row r="57" spans="3:159" x14ac:dyDescent="0.2">
      <c r="C57" s="7"/>
      <c r="J57" s="6"/>
      <c r="K57" s="6"/>
      <c r="L57" s="6"/>
      <c r="M57" s="6"/>
      <c r="N57" s="6"/>
      <c r="O57" s="6"/>
      <c r="X57" s="7"/>
      <c r="AA57" s="7"/>
      <c r="AN57" s="6"/>
      <c r="AQ57" s="6"/>
      <c r="AV57" s="6"/>
      <c r="AY57" s="6"/>
      <c r="DU57" s="7"/>
      <c r="DV57" s="7"/>
      <c r="DW57" s="7"/>
      <c r="DX57" s="7"/>
      <c r="DY57" s="7"/>
      <c r="DZ57" s="7"/>
      <c r="EA57" s="7"/>
      <c r="EB57" s="7"/>
      <c r="EC57" s="7"/>
      <c r="ED57" s="7"/>
      <c r="EE57" s="7"/>
      <c r="EF57" s="7"/>
      <c r="EG57" s="7"/>
      <c r="EH57" s="7"/>
      <c r="EI57" s="7"/>
      <c r="EJ57" s="7"/>
      <c r="EN57" s="6"/>
      <c r="EO57" s="6"/>
      <c r="EP57" s="6"/>
      <c r="EQ57" s="6"/>
      <c r="ER57" s="6"/>
      <c r="ES57" s="6"/>
      <c r="ET57" s="6"/>
      <c r="EU57" s="6"/>
      <c r="EV57" s="6"/>
      <c r="EW57" s="6"/>
      <c r="EX57" s="6"/>
      <c r="EY57" s="6"/>
      <c r="EZ57" s="6"/>
      <c r="FA57" s="6"/>
      <c r="FB57" s="6"/>
      <c r="FC57" s="6"/>
    </row>
    <row r="58" spans="3:159" x14ac:dyDescent="0.2">
      <c r="C58" s="7"/>
      <c r="J58" s="6"/>
      <c r="K58" s="6"/>
      <c r="L58" s="6"/>
      <c r="M58" s="6"/>
      <c r="N58" s="6"/>
      <c r="O58" s="6"/>
      <c r="X58" s="7"/>
      <c r="AA58" s="7"/>
      <c r="AN58" s="6"/>
      <c r="AQ58" s="6"/>
      <c r="AV58" s="6"/>
      <c r="AY58" s="6"/>
      <c r="DU58" s="7"/>
      <c r="DV58" s="7"/>
      <c r="DW58" s="7"/>
      <c r="DX58" s="7"/>
      <c r="DY58" s="7"/>
      <c r="DZ58" s="7"/>
      <c r="EA58" s="7"/>
      <c r="EB58" s="7"/>
      <c r="EC58" s="7"/>
      <c r="ED58" s="7"/>
      <c r="EE58" s="7"/>
      <c r="EF58" s="7"/>
      <c r="EG58" s="7"/>
      <c r="EH58" s="7"/>
      <c r="EI58" s="7"/>
      <c r="EJ58" s="7"/>
      <c r="EN58" s="6"/>
      <c r="EO58" s="6"/>
      <c r="EP58" s="6"/>
      <c r="EQ58" s="6"/>
      <c r="ER58" s="6"/>
      <c r="ES58" s="6"/>
      <c r="ET58" s="6"/>
      <c r="EU58" s="6"/>
      <c r="EV58" s="6"/>
      <c r="EW58" s="6"/>
      <c r="EX58" s="6"/>
      <c r="EY58" s="6"/>
      <c r="EZ58" s="6"/>
      <c r="FA58" s="6"/>
      <c r="FB58" s="6"/>
      <c r="FC58" s="6"/>
    </row>
    <row r="59" spans="3:159" x14ac:dyDescent="0.2">
      <c r="C59" s="7"/>
      <c r="J59" s="6"/>
      <c r="K59" s="6"/>
      <c r="L59" s="6"/>
      <c r="M59" s="6"/>
      <c r="N59" s="6"/>
      <c r="O59" s="6"/>
      <c r="X59" s="7"/>
      <c r="AA59" s="7"/>
      <c r="AN59" s="6"/>
      <c r="AQ59" s="6"/>
      <c r="AV59" s="6"/>
      <c r="AY59" s="6"/>
      <c r="DU59" s="7"/>
      <c r="DV59" s="7"/>
      <c r="DW59" s="7"/>
      <c r="DX59" s="7"/>
      <c r="DY59" s="7"/>
      <c r="DZ59" s="7"/>
      <c r="EA59" s="7"/>
      <c r="EB59" s="7"/>
      <c r="EC59" s="7"/>
      <c r="ED59" s="7"/>
      <c r="EE59" s="7"/>
      <c r="EF59" s="7"/>
      <c r="EG59" s="7"/>
      <c r="EH59" s="7"/>
      <c r="EI59" s="7"/>
      <c r="EJ59" s="7"/>
      <c r="EN59" s="6"/>
      <c r="EO59" s="6"/>
      <c r="EP59" s="6"/>
      <c r="EQ59" s="6"/>
      <c r="ER59" s="6"/>
      <c r="ES59" s="6"/>
      <c r="ET59" s="6"/>
      <c r="EU59" s="6"/>
      <c r="EV59" s="6"/>
      <c r="EW59" s="6"/>
      <c r="EX59" s="6"/>
      <c r="EY59" s="6"/>
      <c r="EZ59" s="6"/>
      <c r="FA59" s="6"/>
      <c r="FB59" s="6"/>
      <c r="FC59" s="6"/>
    </row>
    <row r="60" spans="3:159" x14ac:dyDescent="0.2">
      <c r="C60" s="7"/>
      <c r="J60" s="6"/>
      <c r="K60" s="6"/>
      <c r="L60" s="6"/>
      <c r="M60" s="6"/>
      <c r="N60" s="6"/>
      <c r="O60" s="6"/>
      <c r="X60" s="7"/>
      <c r="AA60" s="7"/>
      <c r="AN60" s="6"/>
      <c r="AQ60" s="6"/>
      <c r="AV60" s="6"/>
      <c r="AY60" s="6"/>
      <c r="DU60" s="7"/>
      <c r="DV60" s="7"/>
      <c r="DW60" s="7"/>
      <c r="DX60" s="7"/>
      <c r="DY60" s="7"/>
      <c r="DZ60" s="7"/>
      <c r="EA60" s="7"/>
      <c r="EB60" s="7"/>
      <c r="EC60" s="7"/>
      <c r="ED60" s="7"/>
      <c r="EE60" s="7"/>
      <c r="EF60" s="7"/>
      <c r="EG60" s="7"/>
      <c r="EH60" s="7"/>
      <c r="EI60" s="7"/>
      <c r="EJ60" s="7"/>
      <c r="EN60" s="6"/>
      <c r="EO60" s="6"/>
      <c r="EP60" s="6"/>
      <c r="EQ60" s="6"/>
      <c r="ER60" s="6"/>
      <c r="ES60" s="6"/>
      <c r="ET60" s="6"/>
      <c r="EU60" s="6"/>
      <c r="EV60" s="6"/>
      <c r="EW60" s="6"/>
      <c r="EX60" s="6"/>
      <c r="EY60" s="6"/>
      <c r="EZ60" s="6"/>
      <c r="FA60" s="6"/>
      <c r="FB60" s="6"/>
      <c r="FC60" s="6"/>
    </row>
    <row r="61" spans="3:159" x14ac:dyDescent="0.2">
      <c r="C61" s="7"/>
      <c r="J61" s="6"/>
      <c r="K61" s="6"/>
      <c r="L61" s="6"/>
      <c r="M61" s="6"/>
      <c r="N61" s="6"/>
      <c r="O61" s="6"/>
      <c r="X61" s="7"/>
      <c r="AA61" s="7"/>
      <c r="AN61" s="6"/>
      <c r="AQ61" s="6"/>
      <c r="AV61" s="6"/>
      <c r="AY61" s="6"/>
      <c r="DU61" s="7"/>
      <c r="DV61" s="7"/>
      <c r="DW61" s="7"/>
      <c r="DX61" s="7"/>
      <c r="DY61" s="7"/>
      <c r="DZ61" s="7"/>
      <c r="EA61" s="7"/>
      <c r="EB61" s="7"/>
      <c r="EC61" s="7"/>
      <c r="ED61" s="7"/>
      <c r="EE61" s="7"/>
      <c r="EF61" s="7"/>
      <c r="EG61" s="7"/>
      <c r="EH61" s="7"/>
      <c r="EI61" s="7"/>
      <c r="EJ61" s="7"/>
      <c r="EN61" s="6"/>
      <c r="EO61" s="6"/>
      <c r="EP61" s="6"/>
      <c r="EQ61" s="6"/>
      <c r="ER61" s="6"/>
      <c r="ES61" s="6"/>
      <c r="ET61" s="6"/>
      <c r="EU61" s="6"/>
      <c r="EV61" s="6"/>
      <c r="EW61" s="6"/>
      <c r="EX61" s="6"/>
      <c r="EY61" s="6"/>
      <c r="EZ61" s="6"/>
      <c r="FA61" s="6"/>
      <c r="FB61" s="6"/>
      <c r="FC61" s="6"/>
    </row>
    <row r="62" spans="3:159" x14ac:dyDescent="0.2">
      <c r="C62" s="7"/>
      <c r="J62" s="6"/>
      <c r="K62" s="6"/>
      <c r="L62" s="6"/>
      <c r="M62" s="6"/>
      <c r="N62" s="6"/>
      <c r="O62" s="6"/>
      <c r="X62" s="7"/>
      <c r="AA62" s="7"/>
      <c r="AN62" s="6"/>
      <c r="AQ62" s="6"/>
      <c r="AV62" s="6"/>
      <c r="AY62" s="6"/>
      <c r="DU62" s="7"/>
      <c r="DV62" s="7"/>
      <c r="DW62" s="7"/>
      <c r="DX62" s="7"/>
      <c r="DY62" s="7"/>
      <c r="DZ62" s="7"/>
      <c r="EA62" s="7"/>
      <c r="EB62" s="7"/>
      <c r="EC62" s="7"/>
      <c r="ED62" s="7"/>
      <c r="EE62" s="7"/>
      <c r="EF62" s="7"/>
      <c r="EG62" s="7"/>
      <c r="EH62" s="7"/>
      <c r="EI62" s="7"/>
      <c r="EJ62" s="7"/>
      <c r="EN62" s="6"/>
      <c r="EO62" s="6"/>
      <c r="EP62" s="6"/>
      <c r="EQ62" s="6"/>
      <c r="ER62" s="6"/>
      <c r="ES62" s="6"/>
      <c r="ET62" s="6"/>
      <c r="EU62" s="6"/>
      <c r="EV62" s="6"/>
      <c r="EW62" s="6"/>
      <c r="EX62" s="6"/>
      <c r="EY62" s="6"/>
      <c r="EZ62" s="6"/>
      <c r="FA62" s="6"/>
      <c r="FB62" s="6"/>
      <c r="FC62" s="6"/>
    </row>
    <row r="63" spans="3:159" x14ac:dyDescent="0.2">
      <c r="C63" s="7"/>
      <c r="J63" s="6"/>
      <c r="K63" s="6"/>
      <c r="L63" s="6"/>
      <c r="M63" s="6"/>
      <c r="N63" s="6"/>
      <c r="O63" s="6"/>
      <c r="X63" s="7"/>
      <c r="AA63" s="7"/>
      <c r="AN63" s="6"/>
      <c r="AQ63" s="6"/>
      <c r="AV63" s="6"/>
      <c r="AY63" s="6"/>
      <c r="DU63" s="7"/>
      <c r="DV63" s="7"/>
      <c r="DW63" s="7"/>
      <c r="DX63" s="7"/>
      <c r="DY63" s="7"/>
      <c r="DZ63" s="7"/>
      <c r="EA63" s="7"/>
      <c r="EB63" s="7"/>
      <c r="EC63" s="7"/>
      <c r="ED63" s="7"/>
      <c r="EE63" s="7"/>
      <c r="EF63" s="7"/>
      <c r="EG63" s="7"/>
      <c r="EH63" s="7"/>
      <c r="EI63" s="7"/>
      <c r="EJ63" s="7"/>
      <c r="EN63" s="6"/>
      <c r="EO63" s="6"/>
      <c r="EP63" s="6"/>
      <c r="EQ63" s="6"/>
      <c r="ER63" s="6"/>
      <c r="ES63" s="6"/>
      <c r="ET63" s="6"/>
      <c r="EU63" s="6"/>
      <c r="EV63" s="6"/>
      <c r="EW63" s="6"/>
      <c r="EX63" s="6"/>
      <c r="EY63" s="6"/>
      <c r="EZ63" s="6"/>
      <c r="FA63" s="6"/>
      <c r="FB63" s="6"/>
      <c r="FC63" s="6"/>
    </row>
    <row r="64" spans="3:159" x14ac:dyDescent="0.2">
      <c r="C64" s="7"/>
      <c r="J64" s="6"/>
      <c r="K64" s="6"/>
      <c r="L64" s="6"/>
      <c r="M64" s="6"/>
      <c r="N64" s="6"/>
      <c r="O64" s="6"/>
      <c r="X64" s="7"/>
      <c r="AA64" s="7"/>
      <c r="AN64" s="6"/>
      <c r="AQ64" s="6"/>
      <c r="AV64" s="6"/>
      <c r="AY64" s="6"/>
      <c r="DU64" s="7"/>
      <c r="DV64" s="7"/>
      <c r="DW64" s="7"/>
      <c r="DX64" s="7"/>
      <c r="DY64" s="7"/>
      <c r="DZ64" s="7"/>
      <c r="EA64" s="7"/>
      <c r="EB64" s="7"/>
      <c r="EC64" s="7"/>
      <c r="ED64" s="7"/>
      <c r="EE64" s="7"/>
      <c r="EF64" s="7"/>
      <c r="EG64" s="7"/>
      <c r="EH64" s="7"/>
      <c r="EI64" s="7"/>
      <c r="EJ64" s="7"/>
      <c r="EN64" s="6"/>
      <c r="EO64" s="6"/>
      <c r="EP64" s="6"/>
      <c r="EQ64" s="6"/>
      <c r="ER64" s="6"/>
      <c r="ES64" s="6"/>
      <c r="ET64" s="6"/>
      <c r="EU64" s="6"/>
      <c r="EV64" s="6"/>
      <c r="EW64" s="6"/>
      <c r="EX64" s="6"/>
      <c r="EY64" s="6"/>
      <c r="EZ64" s="6"/>
      <c r="FA64" s="6"/>
      <c r="FB64" s="6"/>
      <c r="FC64" s="6"/>
    </row>
    <row r="65" spans="3:159" x14ac:dyDescent="0.2">
      <c r="C65" s="7"/>
      <c r="J65" s="6"/>
      <c r="K65" s="6"/>
      <c r="L65" s="6"/>
      <c r="M65" s="6"/>
      <c r="N65" s="6"/>
      <c r="O65" s="6"/>
      <c r="X65" s="7"/>
      <c r="AA65" s="7"/>
      <c r="AN65" s="6"/>
      <c r="AQ65" s="6"/>
      <c r="AV65" s="6"/>
      <c r="AY65" s="6"/>
      <c r="DU65" s="7"/>
      <c r="DV65" s="7"/>
      <c r="DW65" s="7"/>
      <c r="DX65" s="7"/>
      <c r="DY65" s="7"/>
      <c r="DZ65" s="7"/>
      <c r="EA65" s="7"/>
      <c r="EB65" s="7"/>
      <c r="EC65" s="7"/>
      <c r="ED65" s="7"/>
      <c r="EE65" s="7"/>
      <c r="EF65" s="7"/>
      <c r="EG65" s="7"/>
      <c r="EH65" s="7"/>
      <c r="EI65" s="7"/>
      <c r="EJ65" s="7"/>
      <c r="EN65" s="6"/>
      <c r="EO65" s="6"/>
      <c r="EP65" s="6"/>
      <c r="EQ65" s="6"/>
      <c r="ER65" s="6"/>
      <c r="ES65" s="6"/>
      <c r="ET65" s="6"/>
      <c r="EU65" s="6"/>
      <c r="EV65" s="6"/>
      <c r="EW65" s="6"/>
      <c r="EX65" s="6"/>
      <c r="EY65" s="6"/>
      <c r="EZ65" s="6"/>
      <c r="FA65" s="6"/>
      <c r="FB65" s="6"/>
      <c r="FC65" s="6"/>
    </row>
    <row r="66" spans="3:159" x14ac:dyDescent="0.2">
      <c r="C66" s="7"/>
      <c r="J66" s="6"/>
      <c r="K66" s="6"/>
      <c r="L66" s="6"/>
      <c r="M66" s="6"/>
      <c r="N66" s="6"/>
      <c r="O66" s="6"/>
      <c r="X66" s="7"/>
      <c r="AA66" s="7"/>
      <c r="AN66" s="6"/>
      <c r="AQ66" s="6"/>
      <c r="AV66" s="6"/>
      <c r="AY66" s="6"/>
      <c r="DU66" s="7"/>
      <c r="DV66" s="7"/>
      <c r="DW66" s="7"/>
      <c r="DX66" s="7"/>
      <c r="DY66" s="7"/>
      <c r="DZ66" s="7"/>
      <c r="EA66" s="7"/>
      <c r="EB66" s="7"/>
      <c r="EC66" s="7"/>
      <c r="ED66" s="7"/>
      <c r="EE66" s="7"/>
      <c r="EF66" s="7"/>
      <c r="EG66" s="7"/>
      <c r="EH66" s="7"/>
      <c r="EI66" s="7"/>
      <c r="EJ66" s="7"/>
      <c r="EN66" s="6"/>
      <c r="EO66" s="6"/>
      <c r="EP66" s="6"/>
      <c r="EQ66" s="6"/>
      <c r="ER66" s="6"/>
      <c r="ES66" s="6"/>
      <c r="ET66" s="6"/>
      <c r="EU66" s="6"/>
      <c r="EV66" s="6"/>
      <c r="EW66" s="6"/>
      <c r="EX66" s="6"/>
      <c r="EY66" s="6"/>
      <c r="EZ66" s="6"/>
      <c r="FA66" s="6"/>
      <c r="FB66" s="6"/>
      <c r="FC66" s="6"/>
    </row>
    <row r="67" spans="3:159" x14ac:dyDescent="0.2">
      <c r="C67" s="7"/>
      <c r="J67" s="6"/>
      <c r="K67" s="6"/>
      <c r="L67" s="6"/>
      <c r="M67" s="6"/>
      <c r="N67" s="6"/>
      <c r="O67" s="6"/>
      <c r="X67" s="7"/>
      <c r="AA67" s="7"/>
      <c r="AN67" s="6"/>
      <c r="AQ67" s="6"/>
      <c r="AV67" s="6"/>
      <c r="AY67" s="6"/>
      <c r="DU67" s="7"/>
      <c r="DV67" s="7"/>
      <c r="DW67" s="7"/>
      <c r="DX67" s="7"/>
      <c r="DY67" s="7"/>
      <c r="DZ67" s="7"/>
      <c r="EA67" s="7"/>
      <c r="EB67" s="7"/>
      <c r="EC67" s="7"/>
      <c r="ED67" s="7"/>
      <c r="EE67" s="7"/>
      <c r="EF67" s="7"/>
      <c r="EG67" s="7"/>
      <c r="EH67" s="7"/>
      <c r="EI67" s="7"/>
      <c r="EJ67" s="7"/>
      <c r="EN67" s="6"/>
      <c r="EO67" s="6"/>
      <c r="EP67" s="6"/>
      <c r="EQ67" s="6"/>
      <c r="ER67" s="6"/>
      <c r="ES67" s="6"/>
      <c r="ET67" s="6"/>
      <c r="EU67" s="6"/>
      <c r="EV67" s="6"/>
      <c r="EW67" s="6"/>
      <c r="EX67" s="6"/>
      <c r="EY67" s="6"/>
      <c r="EZ67" s="6"/>
      <c r="FA67" s="6"/>
      <c r="FB67" s="6"/>
      <c r="FC67" s="6"/>
    </row>
    <row r="68" spans="3:159" x14ac:dyDescent="0.2">
      <c r="C68" s="7"/>
      <c r="J68" s="6"/>
      <c r="K68" s="6"/>
      <c r="L68" s="6"/>
      <c r="M68" s="6"/>
      <c r="N68" s="6"/>
      <c r="O68" s="6"/>
      <c r="X68" s="7"/>
      <c r="AA68" s="7"/>
      <c r="AN68" s="6"/>
      <c r="AQ68" s="6"/>
      <c r="AV68" s="6"/>
      <c r="AY68" s="6"/>
      <c r="DU68" s="7"/>
      <c r="DV68" s="7"/>
      <c r="DW68" s="7"/>
      <c r="DX68" s="7"/>
      <c r="DY68" s="7"/>
      <c r="DZ68" s="7"/>
      <c r="EA68" s="7"/>
      <c r="EB68" s="7"/>
      <c r="EC68" s="7"/>
      <c r="ED68" s="7"/>
      <c r="EE68" s="7"/>
      <c r="EF68" s="7"/>
      <c r="EG68" s="7"/>
      <c r="EH68" s="7"/>
      <c r="EI68" s="7"/>
      <c r="EJ68" s="7"/>
      <c r="EN68" s="6"/>
      <c r="EO68" s="6"/>
      <c r="EP68" s="6"/>
      <c r="EQ68" s="6"/>
      <c r="ER68" s="6"/>
      <c r="ES68" s="6"/>
      <c r="ET68" s="6"/>
      <c r="EU68" s="6"/>
      <c r="EV68" s="6"/>
      <c r="EW68" s="6"/>
      <c r="EX68" s="6"/>
      <c r="EY68" s="6"/>
      <c r="EZ68" s="6"/>
      <c r="FA68" s="6"/>
      <c r="FB68" s="6"/>
      <c r="FC68" s="6"/>
    </row>
    <row r="69" spans="3:159" x14ac:dyDescent="0.2">
      <c r="C69" s="7"/>
      <c r="J69" s="6"/>
      <c r="K69" s="6"/>
      <c r="L69" s="6"/>
      <c r="M69" s="6"/>
      <c r="N69" s="6"/>
      <c r="O69" s="6"/>
      <c r="X69" s="7"/>
      <c r="AA69" s="7"/>
      <c r="AN69" s="6"/>
      <c r="AQ69" s="6"/>
      <c r="AV69" s="6"/>
      <c r="AY69" s="6"/>
      <c r="DU69" s="7"/>
      <c r="DV69" s="7"/>
      <c r="DW69" s="7"/>
      <c r="DX69" s="7"/>
      <c r="DY69" s="7"/>
      <c r="DZ69" s="7"/>
      <c r="EA69" s="7"/>
      <c r="EB69" s="7"/>
      <c r="EC69" s="7"/>
      <c r="ED69" s="7"/>
      <c r="EE69" s="7"/>
      <c r="EF69" s="7"/>
      <c r="EG69" s="7"/>
      <c r="EH69" s="7"/>
      <c r="EI69" s="7"/>
      <c r="EJ69" s="7"/>
      <c r="EN69" s="6"/>
      <c r="EO69" s="6"/>
      <c r="EP69" s="6"/>
      <c r="EQ69" s="6"/>
      <c r="ER69" s="6"/>
      <c r="ES69" s="6"/>
      <c r="ET69" s="6"/>
      <c r="EU69" s="6"/>
      <c r="EV69" s="6"/>
      <c r="EW69" s="6"/>
      <c r="EX69" s="6"/>
      <c r="EY69" s="6"/>
      <c r="EZ69" s="6"/>
      <c r="FA69" s="6"/>
      <c r="FB69" s="6"/>
      <c r="FC69" s="6"/>
    </row>
    <row r="70" spans="3:159" x14ac:dyDescent="0.2">
      <c r="C70" s="7"/>
      <c r="J70" s="6"/>
      <c r="K70" s="6"/>
      <c r="L70" s="6"/>
      <c r="M70" s="6"/>
      <c r="N70" s="6"/>
      <c r="O70" s="6"/>
      <c r="X70" s="7"/>
      <c r="AA70" s="7"/>
      <c r="AN70" s="6"/>
      <c r="AQ70" s="6"/>
      <c r="AV70" s="6"/>
      <c r="AY70" s="6"/>
      <c r="DU70" s="7"/>
      <c r="DV70" s="7"/>
      <c r="DW70" s="7"/>
      <c r="DX70" s="7"/>
      <c r="DY70" s="7"/>
      <c r="DZ70" s="7"/>
      <c r="EA70" s="7"/>
      <c r="EB70" s="7"/>
      <c r="EC70" s="7"/>
      <c r="ED70" s="7"/>
      <c r="EE70" s="7"/>
      <c r="EF70" s="7"/>
      <c r="EG70" s="7"/>
      <c r="EH70" s="7"/>
      <c r="EI70" s="7"/>
      <c r="EJ70" s="7"/>
      <c r="EN70" s="6"/>
      <c r="EO70" s="6"/>
      <c r="EP70" s="6"/>
      <c r="EQ70" s="6"/>
      <c r="ER70" s="6"/>
      <c r="ES70" s="6"/>
      <c r="ET70" s="6"/>
      <c r="EU70" s="6"/>
      <c r="EV70" s="6"/>
      <c r="EW70" s="6"/>
      <c r="EX70" s="6"/>
      <c r="EY70" s="6"/>
      <c r="EZ70" s="6"/>
      <c r="FA70" s="6"/>
      <c r="FB70" s="6"/>
      <c r="FC70" s="6"/>
    </row>
    <row r="71" spans="3:159" x14ac:dyDescent="0.2">
      <c r="C71" s="7"/>
      <c r="J71" s="6"/>
      <c r="K71" s="6"/>
      <c r="L71" s="6"/>
      <c r="M71" s="6"/>
      <c r="N71" s="6"/>
      <c r="O71" s="6"/>
      <c r="X71" s="7"/>
      <c r="AA71" s="7"/>
      <c r="AN71" s="6"/>
      <c r="AQ71" s="6"/>
      <c r="AV71" s="6"/>
      <c r="AY71" s="6"/>
      <c r="DU71" s="7"/>
      <c r="DV71" s="7"/>
      <c r="DW71" s="7"/>
      <c r="DX71" s="7"/>
      <c r="DY71" s="7"/>
      <c r="DZ71" s="7"/>
      <c r="EA71" s="7"/>
      <c r="EB71" s="7"/>
      <c r="EC71" s="7"/>
      <c r="ED71" s="7"/>
      <c r="EE71" s="7"/>
      <c r="EF71" s="7"/>
      <c r="EG71" s="7"/>
      <c r="EH71" s="7"/>
      <c r="EI71" s="7"/>
      <c r="EJ71" s="7"/>
      <c r="EN71" s="6"/>
      <c r="EO71" s="6"/>
      <c r="EP71" s="6"/>
      <c r="EQ71" s="6"/>
      <c r="ER71" s="6"/>
      <c r="ES71" s="6"/>
      <c r="ET71" s="6"/>
      <c r="EU71" s="6"/>
      <c r="EV71" s="6"/>
      <c r="EW71" s="6"/>
      <c r="EX71" s="6"/>
      <c r="EY71" s="6"/>
      <c r="EZ71" s="6"/>
      <c r="FA71" s="6"/>
      <c r="FB71" s="6"/>
      <c r="FC71" s="6"/>
    </row>
    <row r="72" spans="3:159" x14ac:dyDescent="0.2">
      <c r="C72" s="7"/>
      <c r="J72" s="6"/>
      <c r="K72" s="6"/>
      <c r="L72" s="6"/>
      <c r="M72" s="6"/>
      <c r="N72" s="6"/>
      <c r="O72" s="6"/>
      <c r="X72" s="7"/>
      <c r="AA72" s="7"/>
      <c r="AN72" s="6"/>
      <c r="AQ72" s="6"/>
      <c r="AV72" s="6"/>
      <c r="AY72" s="6"/>
      <c r="DU72" s="7"/>
      <c r="DV72" s="7"/>
      <c r="DW72" s="7"/>
      <c r="DX72" s="7"/>
      <c r="DY72" s="7"/>
      <c r="DZ72" s="7"/>
      <c r="EA72" s="7"/>
      <c r="EB72" s="7"/>
      <c r="EC72" s="7"/>
      <c r="ED72" s="7"/>
      <c r="EE72" s="7"/>
      <c r="EF72" s="7"/>
      <c r="EG72" s="7"/>
      <c r="EH72" s="7"/>
      <c r="EI72" s="7"/>
      <c r="EJ72" s="7"/>
      <c r="EN72" s="6"/>
      <c r="EO72" s="6"/>
      <c r="EP72" s="6"/>
      <c r="EQ72" s="6"/>
      <c r="ER72" s="6"/>
      <c r="ES72" s="6"/>
      <c r="ET72" s="6"/>
      <c r="EU72" s="6"/>
      <c r="EV72" s="6"/>
      <c r="EW72" s="6"/>
      <c r="EX72" s="6"/>
      <c r="EY72" s="6"/>
      <c r="EZ72" s="6"/>
      <c r="FA72" s="6"/>
      <c r="FB72" s="6"/>
      <c r="FC72" s="6"/>
    </row>
    <row r="73" spans="3:159" x14ac:dyDescent="0.2">
      <c r="C73" s="7"/>
      <c r="J73" s="6"/>
      <c r="K73" s="6"/>
      <c r="L73" s="6"/>
      <c r="M73" s="6"/>
      <c r="N73" s="6"/>
      <c r="O73" s="6"/>
      <c r="X73" s="7"/>
      <c r="AA73" s="7"/>
      <c r="AN73" s="6"/>
      <c r="AQ73" s="6"/>
      <c r="AV73" s="6"/>
      <c r="AY73" s="6"/>
      <c r="DU73" s="7"/>
      <c r="DV73" s="7"/>
      <c r="DW73" s="7"/>
      <c r="DX73" s="7"/>
      <c r="DY73" s="7"/>
      <c r="DZ73" s="7"/>
      <c r="EA73" s="7"/>
      <c r="EB73" s="7"/>
      <c r="EC73" s="7"/>
      <c r="ED73" s="7"/>
      <c r="EE73" s="7"/>
      <c r="EF73" s="7"/>
      <c r="EG73" s="7"/>
      <c r="EH73" s="7"/>
      <c r="EI73" s="7"/>
      <c r="EJ73" s="7"/>
      <c r="EN73" s="6"/>
      <c r="EO73" s="6"/>
      <c r="EP73" s="6"/>
      <c r="EQ73" s="6"/>
      <c r="ER73" s="6"/>
      <c r="ES73" s="6"/>
      <c r="ET73" s="6"/>
      <c r="EU73" s="6"/>
      <c r="EV73" s="6"/>
      <c r="EW73" s="6"/>
      <c r="EX73" s="6"/>
      <c r="EY73" s="6"/>
      <c r="EZ73" s="6"/>
      <c r="FA73" s="6"/>
      <c r="FB73" s="6"/>
      <c r="FC73" s="6"/>
    </row>
    <row r="74" spans="3:159" x14ac:dyDescent="0.2">
      <c r="C74" s="7"/>
      <c r="J74" s="6"/>
      <c r="K74" s="6"/>
      <c r="L74" s="6"/>
      <c r="M74" s="6"/>
      <c r="N74" s="6"/>
      <c r="O74" s="6"/>
      <c r="X74" s="7"/>
      <c r="AA74" s="7"/>
      <c r="AN74" s="6"/>
      <c r="AQ74" s="6"/>
      <c r="AV74" s="6"/>
      <c r="AY74" s="6"/>
      <c r="DU74" s="7"/>
      <c r="DV74" s="7"/>
      <c r="DW74" s="7"/>
      <c r="DX74" s="7"/>
      <c r="DY74" s="7"/>
      <c r="DZ74" s="7"/>
      <c r="EA74" s="7"/>
      <c r="EB74" s="7"/>
      <c r="EC74" s="7"/>
      <c r="ED74" s="7"/>
      <c r="EE74" s="7"/>
      <c r="EF74" s="7"/>
      <c r="EG74" s="7"/>
      <c r="EH74" s="7"/>
      <c r="EI74" s="7"/>
      <c r="EJ74" s="7"/>
      <c r="EN74" s="6"/>
      <c r="EO74" s="6"/>
      <c r="EP74" s="6"/>
      <c r="EQ74" s="6"/>
      <c r="ER74" s="6"/>
      <c r="ES74" s="6"/>
      <c r="ET74" s="6"/>
      <c r="EU74" s="6"/>
      <c r="EV74" s="6"/>
      <c r="EW74" s="6"/>
      <c r="EX74" s="6"/>
      <c r="EY74" s="6"/>
      <c r="EZ74" s="6"/>
      <c r="FA74" s="6"/>
      <c r="FB74" s="6"/>
      <c r="FC74" s="6"/>
    </row>
    <row r="75" spans="3:159" x14ac:dyDescent="0.2">
      <c r="C75" s="7"/>
      <c r="J75" s="6"/>
      <c r="K75" s="6"/>
      <c r="L75" s="6"/>
      <c r="M75" s="6"/>
      <c r="N75" s="6"/>
      <c r="O75" s="6"/>
      <c r="X75" s="7"/>
      <c r="AA75" s="7"/>
      <c r="AN75" s="6"/>
      <c r="AQ75" s="6"/>
      <c r="AV75" s="6"/>
      <c r="AY75" s="6"/>
      <c r="DU75" s="7"/>
      <c r="DV75" s="7"/>
      <c r="DW75" s="7"/>
      <c r="DX75" s="7"/>
      <c r="DY75" s="7"/>
      <c r="DZ75" s="7"/>
      <c r="EA75" s="7"/>
      <c r="EB75" s="7"/>
      <c r="EC75" s="7"/>
      <c r="ED75" s="7"/>
      <c r="EE75" s="7"/>
      <c r="EF75" s="7"/>
      <c r="EG75" s="7"/>
      <c r="EH75" s="7"/>
      <c r="EI75" s="7"/>
      <c r="EJ75" s="7"/>
      <c r="EN75" s="6"/>
      <c r="EO75" s="6"/>
      <c r="EP75" s="6"/>
      <c r="EQ75" s="6"/>
      <c r="ER75" s="6"/>
      <c r="ES75" s="6"/>
      <c r="ET75" s="6"/>
      <c r="EU75" s="6"/>
      <c r="EV75" s="6"/>
      <c r="EW75" s="6"/>
      <c r="EX75" s="6"/>
      <c r="EY75" s="6"/>
      <c r="EZ75" s="6"/>
      <c r="FA75" s="6"/>
      <c r="FB75" s="6"/>
      <c r="FC75" s="6"/>
    </row>
    <row r="76" spans="3:159" x14ac:dyDescent="0.2">
      <c r="C76" s="7"/>
      <c r="J76" s="6"/>
      <c r="K76" s="6"/>
      <c r="L76" s="6"/>
      <c r="M76" s="6"/>
      <c r="N76" s="6"/>
      <c r="O76" s="6"/>
      <c r="X76" s="7"/>
      <c r="AA76" s="7"/>
      <c r="AN76" s="6"/>
      <c r="AQ76" s="6"/>
      <c r="AV76" s="6"/>
      <c r="AY76" s="6"/>
      <c r="DU76" s="7"/>
      <c r="DV76" s="7"/>
      <c r="DW76" s="7"/>
      <c r="DX76" s="7"/>
      <c r="DY76" s="7"/>
      <c r="DZ76" s="7"/>
      <c r="EA76" s="7"/>
      <c r="EB76" s="7"/>
      <c r="EC76" s="7"/>
      <c r="ED76" s="7"/>
      <c r="EE76" s="7"/>
      <c r="EF76" s="7"/>
      <c r="EG76" s="7"/>
      <c r="EH76" s="7"/>
      <c r="EI76" s="7"/>
      <c r="EJ76" s="7"/>
      <c r="EN76" s="6"/>
      <c r="EO76" s="6"/>
      <c r="EP76" s="6"/>
      <c r="EQ76" s="6"/>
      <c r="ER76" s="6"/>
      <c r="ES76" s="6"/>
      <c r="ET76" s="6"/>
      <c r="EU76" s="6"/>
      <c r="EV76" s="6"/>
      <c r="EW76" s="6"/>
      <c r="EX76" s="6"/>
      <c r="EY76" s="6"/>
      <c r="EZ76" s="6"/>
      <c r="FA76" s="6"/>
      <c r="FB76" s="6"/>
      <c r="FC76" s="6"/>
    </row>
    <row r="77" spans="3:159" x14ac:dyDescent="0.2">
      <c r="C77" s="7"/>
      <c r="J77" s="6"/>
      <c r="K77" s="6"/>
      <c r="L77" s="6"/>
      <c r="M77" s="6"/>
      <c r="N77" s="6"/>
      <c r="O77" s="6"/>
      <c r="X77" s="7"/>
      <c r="AA77" s="7"/>
      <c r="AN77" s="6"/>
      <c r="AQ77" s="6"/>
      <c r="AV77" s="6"/>
      <c r="AY77" s="6"/>
      <c r="DU77" s="7"/>
      <c r="DV77" s="7"/>
      <c r="DW77" s="7"/>
      <c r="DX77" s="7"/>
      <c r="DY77" s="7"/>
      <c r="DZ77" s="7"/>
      <c r="EA77" s="7"/>
      <c r="EB77" s="7"/>
      <c r="EC77" s="7"/>
      <c r="ED77" s="7"/>
      <c r="EE77" s="7"/>
      <c r="EF77" s="7"/>
      <c r="EG77" s="7"/>
      <c r="EH77" s="7"/>
      <c r="EI77" s="7"/>
      <c r="EJ77" s="7"/>
      <c r="EN77" s="6"/>
      <c r="EO77" s="6"/>
      <c r="EP77" s="6"/>
      <c r="EQ77" s="6"/>
      <c r="ER77" s="6"/>
      <c r="ES77" s="6"/>
      <c r="ET77" s="6"/>
      <c r="EU77" s="6"/>
      <c r="EV77" s="6"/>
      <c r="EW77" s="6"/>
      <c r="EX77" s="6"/>
      <c r="EY77" s="6"/>
      <c r="EZ77" s="6"/>
      <c r="FA77" s="6"/>
      <c r="FB77" s="6"/>
      <c r="FC77" s="6"/>
    </row>
    <row r="78" spans="3:159" x14ac:dyDescent="0.2">
      <c r="C78" s="7"/>
      <c r="J78" s="6"/>
      <c r="K78" s="6"/>
      <c r="L78" s="6"/>
      <c r="M78" s="6"/>
      <c r="N78" s="6"/>
      <c r="O78" s="6"/>
      <c r="X78" s="7"/>
      <c r="AA78" s="7"/>
      <c r="AN78" s="6"/>
      <c r="AQ78" s="6"/>
      <c r="AV78" s="6"/>
      <c r="AY78" s="6"/>
      <c r="DU78" s="7"/>
      <c r="DV78" s="7"/>
      <c r="DW78" s="7"/>
      <c r="DX78" s="7"/>
      <c r="DY78" s="7"/>
      <c r="DZ78" s="7"/>
      <c r="EA78" s="7"/>
      <c r="EB78" s="7"/>
      <c r="EC78" s="7"/>
      <c r="ED78" s="7"/>
      <c r="EE78" s="7"/>
      <c r="EF78" s="7"/>
      <c r="EG78" s="7"/>
      <c r="EH78" s="7"/>
      <c r="EI78" s="7"/>
      <c r="EJ78" s="7"/>
      <c r="EN78" s="6"/>
      <c r="EO78" s="6"/>
      <c r="EP78" s="6"/>
      <c r="EQ78" s="6"/>
      <c r="ER78" s="6"/>
      <c r="ES78" s="6"/>
      <c r="ET78" s="6"/>
      <c r="EU78" s="6"/>
      <c r="EV78" s="6"/>
      <c r="EW78" s="6"/>
      <c r="EX78" s="6"/>
      <c r="EY78" s="6"/>
      <c r="EZ78" s="6"/>
      <c r="FA78" s="6"/>
      <c r="FB78" s="6"/>
      <c r="FC78" s="6"/>
    </row>
    <row r="79" spans="3:159" x14ac:dyDescent="0.2">
      <c r="C79" s="7"/>
      <c r="J79" s="6"/>
      <c r="K79" s="6"/>
      <c r="L79" s="6"/>
      <c r="M79" s="6"/>
      <c r="N79" s="6"/>
      <c r="O79" s="6"/>
      <c r="X79" s="7"/>
      <c r="AA79" s="7"/>
      <c r="AN79" s="6"/>
      <c r="AQ79" s="6"/>
      <c r="AV79" s="6"/>
      <c r="AY79" s="6"/>
      <c r="DU79" s="7"/>
      <c r="DV79" s="7"/>
      <c r="DW79" s="7"/>
      <c r="DX79" s="7"/>
      <c r="DY79" s="7"/>
      <c r="DZ79" s="7"/>
      <c r="EA79" s="7"/>
      <c r="EB79" s="7"/>
      <c r="EC79" s="7"/>
      <c r="ED79" s="7"/>
      <c r="EE79" s="7"/>
      <c r="EF79" s="7"/>
      <c r="EG79" s="7"/>
      <c r="EH79" s="7"/>
      <c r="EI79" s="7"/>
      <c r="EJ79" s="7"/>
      <c r="EN79" s="6"/>
      <c r="EO79" s="6"/>
      <c r="EP79" s="6"/>
      <c r="EQ79" s="6"/>
      <c r="ER79" s="6"/>
      <c r="ES79" s="6"/>
      <c r="ET79" s="6"/>
      <c r="EU79" s="6"/>
      <c r="EV79" s="6"/>
      <c r="EW79" s="6"/>
      <c r="EX79" s="6"/>
      <c r="EY79" s="6"/>
      <c r="EZ79" s="6"/>
      <c r="FA79" s="6"/>
      <c r="FB79" s="6"/>
      <c r="FC79" s="6"/>
    </row>
    <row r="80" spans="3:159" x14ac:dyDescent="0.2">
      <c r="C80" s="7"/>
      <c r="J80" s="6"/>
      <c r="K80" s="6"/>
      <c r="L80" s="6"/>
      <c r="M80" s="6"/>
      <c r="N80" s="6"/>
      <c r="O80" s="6"/>
      <c r="X80" s="7"/>
      <c r="AA80" s="7"/>
      <c r="AN80" s="6"/>
      <c r="AQ80" s="6"/>
      <c r="AV80" s="6"/>
      <c r="AY80" s="6"/>
      <c r="DU80" s="7"/>
      <c r="DV80" s="7"/>
      <c r="DW80" s="7"/>
      <c r="DX80" s="7"/>
      <c r="DY80" s="7"/>
      <c r="DZ80" s="7"/>
      <c r="EA80" s="7"/>
      <c r="EB80" s="7"/>
      <c r="EC80" s="7"/>
      <c r="ED80" s="7"/>
      <c r="EE80" s="7"/>
      <c r="EF80" s="7"/>
      <c r="EG80" s="7"/>
      <c r="EH80" s="7"/>
      <c r="EI80" s="7"/>
      <c r="EJ80" s="7"/>
      <c r="EN80" s="6"/>
      <c r="EO80" s="6"/>
      <c r="EP80" s="6"/>
      <c r="EQ80" s="6"/>
      <c r="ER80" s="6"/>
      <c r="ES80" s="6"/>
      <c r="ET80" s="6"/>
      <c r="EU80" s="6"/>
      <c r="EV80" s="6"/>
      <c r="EW80" s="6"/>
      <c r="EX80" s="6"/>
      <c r="EY80" s="6"/>
      <c r="EZ80" s="6"/>
      <c r="FA80" s="6"/>
      <c r="FB80" s="6"/>
      <c r="FC80" s="6"/>
    </row>
    <row r="81" spans="3:159" x14ac:dyDescent="0.2">
      <c r="C81" s="7"/>
      <c r="J81" s="6"/>
      <c r="K81" s="6"/>
      <c r="L81" s="6"/>
      <c r="M81" s="6"/>
      <c r="N81" s="6"/>
      <c r="O81" s="6"/>
      <c r="X81" s="7"/>
      <c r="AA81" s="7"/>
      <c r="AN81" s="6"/>
      <c r="AQ81" s="6"/>
      <c r="AV81" s="6"/>
      <c r="AY81" s="6"/>
      <c r="DU81" s="7"/>
      <c r="DV81" s="7"/>
      <c r="DW81" s="7"/>
      <c r="DX81" s="7"/>
      <c r="DY81" s="7"/>
      <c r="DZ81" s="7"/>
      <c r="EA81" s="7"/>
      <c r="EB81" s="7"/>
      <c r="EC81" s="7"/>
      <c r="ED81" s="7"/>
      <c r="EE81" s="7"/>
      <c r="EF81" s="7"/>
      <c r="EG81" s="7"/>
      <c r="EH81" s="7"/>
      <c r="EI81" s="7"/>
      <c r="EJ81" s="7"/>
      <c r="EN81" s="6"/>
      <c r="EO81" s="6"/>
      <c r="EP81" s="6"/>
      <c r="EQ81" s="6"/>
      <c r="ER81" s="6"/>
      <c r="ES81" s="6"/>
      <c r="ET81" s="6"/>
      <c r="EU81" s="6"/>
      <c r="EV81" s="6"/>
      <c r="EW81" s="6"/>
      <c r="EX81" s="6"/>
      <c r="EY81" s="6"/>
      <c r="EZ81" s="6"/>
      <c r="FA81" s="6"/>
      <c r="FB81" s="6"/>
      <c r="FC81" s="6"/>
    </row>
    <row r="82" spans="3:159" x14ac:dyDescent="0.2">
      <c r="C82" s="7"/>
      <c r="J82" s="6"/>
      <c r="K82" s="6"/>
      <c r="L82" s="6"/>
      <c r="M82" s="6"/>
      <c r="N82" s="6"/>
      <c r="O82" s="6"/>
      <c r="X82" s="7"/>
      <c r="AA82" s="7"/>
      <c r="AN82" s="6"/>
      <c r="AQ82" s="6"/>
      <c r="AV82" s="6"/>
      <c r="AY82" s="6"/>
      <c r="DU82" s="7"/>
      <c r="DV82" s="7"/>
      <c r="DW82" s="7"/>
      <c r="DX82" s="7"/>
      <c r="DY82" s="7"/>
      <c r="DZ82" s="7"/>
      <c r="EA82" s="7"/>
      <c r="EB82" s="7"/>
      <c r="EC82" s="7"/>
      <c r="ED82" s="7"/>
      <c r="EE82" s="7"/>
      <c r="EF82" s="7"/>
      <c r="EG82" s="7"/>
      <c r="EH82" s="7"/>
      <c r="EI82" s="7"/>
      <c r="EJ82" s="7"/>
      <c r="EN82" s="6"/>
      <c r="EO82" s="6"/>
      <c r="EP82" s="6"/>
      <c r="EQ82" s="6"/>
      <c r="ER82" s="6"/>
      <c r="ES82" s="6"/>
      <c r="ET82" s="6"/>
      <c r="EU82" s="6"/>
      <c r="EV82" s="6"/>
      <c r="EW82" s="6"/>
      <c r="EX82" s="6"/>
      <c r="EY82" s="6"/>
      <c r="EZ82" s="6"/>
      <c r="FA82" s="6"/>
      <c r="FB82" s="6"/>
      <c r="FC82" s="6"/>
    </row>
    <row r="83" spans="3:159" x14ac:dyDescent="0.2">
      <c r="C83" s="7"/>
      <c r="J83" s="6"/>
      <c r="K83" s="6"/>
      <c r="L83" s="6"/>
      <c r="M83" s="6"/>
      <c r="N83" s="6"/>
      <c r="O83" s="6"/>
      <c r="X83" s="7"/>
      <c r="AA83" s="7"/>
      <c r="AN83" s="6"/>
      <c r="AQ83" s="6"/>
      <c r="AV83" s="6"/>
      <c r="AY83" s="6"/>
      <c r="DU83" s="7"/>
      <c r="DV83" s="7"/>
      <c r="DW83" s="7"/>
      <c r="DX83" s="7"/>
      <c r="DY83" s="7"/>
      <c r="DZ83" s="7"/>
      <c r="EA83" s="7"/>
      <c r="EB83" s="7"/>
      <c r="EC83" s="7"/>
      <c r="ED83" s="7"/>
      <c r="EE83" s="7"/>
      <c r="EF83" s="7"/>
      <c r="EG83" s="7"/>
      <c r="EH83" s="7"/>
      <c r="EI83" s="7"/>
      <c r="EJ83" s="7"/>
      <c r="EN83" s="6"/>
      <c r="EO83" s="6"/>
      <c r="EP83" s="6"/>
      <c r="EQ83" s="6"/>
      <c r="ER83" s="6"/>
      <c r="ES83" s="6"/>
      <c r="ET83" s="6"/>
      <c r="EU83" s="6"/>
      <c r="EV83" s="6"/>
      <c r="EW83" s="6"/>
      <c r="EX83" s="6"/>
      <c r="EY83" s="6"/>
      <c r="EZ83" s="6"/>
      <c r="FA83" s="6"/>
      <c r="FB83" s="6"/>
      <c r="FC83" s="6"/>
    </row>
    <row r="84" spans="3:159" x14ac:dyDescent="0.2">
      <c r="C84" s="7"/>
      <c r="J84" s="6"/>
      <c r="K84" s="6"/>
      <c r="L84" s="6"/>
      <c r="M84" s="6"/>
      <c r="N84" s="6"/>
      <c r="O84" s="6"/>
      <c r="X84" s="7"/>
      <c r="AA84" s="7"/>
      <c r="AN84" s="6"/>
      <c r="AQ84" s="6"/>
      <c r="AV84" s="6"/>
      <c r="AY84" s="6"/>
      <c r="DU84" s="7"/>
      <c r="DV84" s="7"/>
      <c r="DW84" s="7"/>
      <c r="DX84" s="7"/>
      <c r="DY84" s="7"/>
      <c r="DZ84" s="7"/>
      <c r="EA84" s="7"/>
      <c r="EB84" s="7"/>
      <c r="EC84" s="7"/>
      <c r="ED84" s="7"/>
      <c r="EE84" s="7"/>
      <c r="EF84" s="7"/>
      <c r="EG84" s="7"/>
      <c r="EH84" s="7"/>
      <c r="EI84" s="7"/>
      <c r="EJ84" s="7"/>
      <c r="EN84" s="6"/>
      <c r="EO84" s="6"/>
      <c r="EP84" s="6"/>
      <c r="EQ84" s="6"/>
      <c r="ER84" s="6"/>
      <c r="ES84" s="6"/>
      <c r="ET84" s="6"/>
      <c r="EU84" s="6"/>
      <c r="EV84" s="6"/>
      <c r="EW84" s="6"/>
      <c r="EX84" s="6"/>
      <c r="EY84" s="6"/>
      <c r="EZ84" s="6"/>
      <c r="FA84" s="6"/>
      <c r="FB84" s="6"/>
      <c r="FC84" s="6"/>
    </row>
    <row r="85" spans="3:159" x14ac:dyDescent="0.2">
      <c r="C85" s="7"/>
      <c r="J85" s="6"/>
      <c r="K85" s="6"/>
      <c r="L85" s="6"/>
      <c r="M85" s="6"/>
      <c r="N85" s="6"/>
      <c r="O85" s="6"/>
      <c r="X85" s="7"/>
      <c r="AA85" s="7"/>
      <c r="AN85" s="6"/>
      <c r="AQ85" s="6"/>
      <c r="AV85" s="6"/>
      <c r="AY85" s="6"/>
      <c r="DU85" s="7"/>
      <c r="DV85" s="7"/>
      <c r="DW85" s="7"/>
      <c r="DX85" s="7"/>
      <c r="DY85" s="7"/>
      <c r="DZ85" s="7"/>
      <c r="EA85" s="7"/>
      <c r="EB85" s="7"/>
      <c r="EC85" s="7"/>
      <c r="ED85" s="7"/>
      <c r="EE85" s="7"/>
      <c r="EF85" s="7"/>
      <c r="EG85" s="7"/>
      <c r="EH85" s="7"/>
      <c r="EI85" s="7"/>
      <c r="EJ85" s="7"/>
      <c r="EN85" s="6"/>
      <c r="EO85" s="6"/>
      <c r="EP85" s="6"/>
      <c r="EQ85" s="6"/>
      <c r="ER85" s="6"/>
      <c r="ES85" s="6"/>
      <c r="ET85" s="6"/>
      <c r="EU85" s="6"/>
      <c r="EV85" s="6"/>
      <c r="EW85" s="6"/>
      <c r="EX85" s="6"/>
      <c r="EY85" s="6"/>
      <c r="EZ85" s="6"/>
      <c r="FA85" s="6"/>
      <c r="FB85" s="6"/>
      <c r="FC85" s="6"/>
    </row>
    <row r="86" spans="3:159" x14ac:dyDescent="0.2">
      <c r="C86" s="7"/>
      <c r="J86" s="6"/>
      <c r="K86" s="6"/>
      <c r="L86" s="6"/>
      <c r="M86" s="6"/>
      <c r="N86" s="6"/>
      <c r="O86" s="6"/>
      <c r="X86" s="7"/>
      <c r="AA86" s="7"/>
      <c r="AN86" s="6"/>
      <c r="AQ86" s="6"/>
      <c r="AV86" s="6"/>
      <c r="AY86" s="6"/>
      <c r="DU86" s="7"/>
      <c r="DV86" s="7"/>
      <c r="DW86" s="7"/>
      <c r="DX86" s="7"/>
      <c r="DY86" s="7"/>
      <c r="DZ86" s="7"/>
      <c r="EA86" s="7"/>
      <c r="EB86" s="7"/>
      <c r="EC86" s="7"/>
      <c r="ED86" s="7"/>
      <c r="EE86" s="7"/>
      <c r="EF86" s="7"/>
      <c r="EG86" s="7"/>
      <c r="EH86" s="7"/>
      <c r="EI86" s="7"/>
      <c r="EJ86" s="7"/>
      <c r="EN86" s="6"/>
      <c r="EO86" s="6"/>
      <c r="EP86" s="6"/>
      <c r="EQ86" s="6"/>
      <c r="ER86" s="6"/>
      <c r="ES86" s="6"/>
      <c r="ET86" s="6"/>
      <c r="EU86" s="6"/>
      <c r="EV86" s="6"/>
      <c r="EW86" s="6"/>
      <c r="EX86" s="6"/>
      <c r="EY86" s="6"/>
      <c r="EZ86" s="6"/>
      <c r="FA86" s="6"/>
      <c r="FB86" s="6"/>
      <c r="FC86" s="6"/>
    </row>
    <row r="87" spans="3:159" x14ac:dyDescent="0.2">
      <c r="C87" s="7"/>
      <c r="J87" s="6"/>
      <c r="K87" s="6"/>
      <c r="L87" s="6"/>
      <c r="M87" s="6"/>
      <c r="N87" s="6"/>
      <c r="O87" s="6"/>
      <c r="X87" s="7"/>
      <c r="AA87" s="7"/>
      <c r="AN87" s="6"/>
      <c r="AQ87" s="6"/>
      <c r="AV87" s="6"/>
      <c r="AY87" s="6"/>
      <c r="DU87" s="7"/>
      <c r="DV87" s="7"/>
      <c r="DW87" s="7"/>
      <c r="DX87" s="7"/>
      <c r="DY87" s="7"/>
      <c r="DZ87" s="7"/>
      <c r="EA87" s="7"/>
      <c r="EB87" s="7"/>
      <c r="EC87" s="7"/>
      <c r="ED87" s="7"/>
      <c r="EE87" s="7"/>
      <c r="EF87" s="7"/>
      <c r="EG87" s="7"/>
      <c r="EH87" s="7"/>
      <c r="EI87" s="7"/>
      <c r="EJ87" s="7"/>
      <c r="EN87" s="6"/>
      <c r="EO87" s="6"/>
      <c r="EP87" s="6"/>
      <c r="EQ87" s="6"/>
      <c r="ER87" s="6"/>
      <c r="ES87" s="6"/>
      <c r="ET87" s="6"/>
      <c r="EU87" s="6"/>
      <c r="EV87" s="6"/>
      <c r="EW87" s="6"/>
      <c r="EX87" s="6"/>
      <c r="EY87" s="6"/>
      <c r="EZ87" s="6"/>
      <c r="FA87" s="6"/>
      <c r="FB87" s="6"/>
      <c r="FC87" s="6"/>
    </row>
    <row r="88" spans="3:159" x14ac:dyDescent="0.2">
      <c r="C88" s="7"/>
      <c r="J88" s="6"/>
      <c r="K88" s="6"/>
      <c r="L88" s="6"/>
      <c r="M88" s="6"/>
      <c r="N88" s="6"/>
      <c r="O88" s="6"/>
      <c r="X88" s="7"/>
      <c r="AA88" s="7"/>
      <c r="AN88" s="6"/>
      <c r="AQ88" s="6"/>
      <c r="AV88" s="6"/>
      <c r="AY88" s="6"/>
      <c r="DU88" s="7"/>
      <c r="DV88" s="7"/>
      <c r="DW88" s="7"/>
      <c r="DX88" s="7"/>
      <c r="DY88" s="7"/>
      <c r="DZ88" s="7"/>
      <c r="EA88" s="7"/>
      <c r="EB88" s="7"/>
      <c r="EC88" s="7"/>
      <c r="ED88" s="7"/>
      <c r="EE88" s="7"/>
      <c r="EF88" s="7"/>
      <c r="EG88" s="7"/>
      <c r="EH88" s="7"/>
      <c r="EI88" s="7"/>
      <c r="EJ88" s="7"/>
      <c r="EN88" s="6"/>
      <c r="EO88" s="6"/>
      <c r="EP88" s="6"/>
      <c r="EQ88" s="6"/>
      <c r="ER88" s="6"/>
      <c r="ES88" s="6"/>
      <c r="ET88" s="6"/>
      <c r="EU88" s="6"/>
      <c r="EV88" s="6"/>
      <c r="EW88" s="6"/>
      <c r="EX88" s="6"/>
      <c r="EY88" s="6"/>
      <c r="EZ88" s="6"/>
      <c r="FA88" s="6"/>
      <c r="FB88" s="6"/>
      <c r="FC88" s="6"/>
    </row>
    <row r="89" spans="3:159" x14ac:dyDescent="0.2">
      <c r="C89" s="7"/>
      <c r="J89" s="6"/>
      <c r="K89" s="6"/>
      <c r="L89" s="6"/>
      <c r="M89" s="6"/>
      <c r="N89" s="6"/>
      <c r="O89" s="6"/>
      <c r="X89" s="7"/>
      <c r="AA89" s="7"/>
      <c r="AN89" s="6"/>
      <c r="AQ89" s="6"/>
      <c r="AV89" s="6"/>
      <c r="AY89" s="6"/>
      <c r="DU89" s="7"/>
      <c r="DV89" s="7"/>
      <c r="DW89" s="7"/>
      <c r="DX89" s="7"/>
      <c r="DY89" s="7"/>
      <c r="DZ89" s="7"/>
      <c r="EA89" s="7"/>
      <c r="EB89" s="7"/>
      <c r="EC89" s="7"/>
      <c r="ED89" s="7"/>
      <c r="EE89" s="7"/>
      <c r="EF89" s="7"/>
      <c r="EG89" s="7"/>
      <c r="EH89" s="7"/>
      <c r="EI89" s="7"/>
      <c r="EJ89" s="7"/>
      <c r="EN89" s="6"/>
      <c r="EO89" s="6"/>
      <c r="EP89" s="6"/>
      <c r="EQ89" s="6"/>
      <c r="ER89" s="6"/>
      <c r="ES89" s="6"/>
      <c r="ET89" s="6"/>
      <c r="EU89" s="6"/>
      <c r="EV89" s="6"/>
      <c r="EW89" s="6"/>
      <c r="EX89" s="6"/>
      <c r="EY89" s="6"/>
      <c r="EZ89" s="6"/>
      <c r="FA89" s="6"/>
      <c r="FB89" s="6"/>
      <c r="FC89" s="6"/>
    </row>
    <row r="90" spans="3:159" x14ac:dyDescent="0.2">
      <c r="C90" s="7"/>
      <c r="J90" s="6"/>
      <c r="K90" s="6"/>
      <c r="L90" s="6"/>
      <c r="M90" s="6"/>
      <c r="N90" s="6"/>
      <c r="O90" s="6"/>
      <c r="X90" s="7"/>
      <c r="AA90" s="7"/>
      <c r="AN90" s="6"/>
      <c r="AQ90" s="6"/>
      <c r="AV90" s="6"/>
      <c r="AY90" s="6"/>
      <c r="DU90" s="7"/>
      <c r="DV90" s="7"/>
      <c r="DW90" s="7"/>
      <c r="DX90" s="7"/>
      <c r="DY90" s="7"/>
      <c r="DZ90" s="7"/>
      <c r="EA90" s="7"/>
      <c r="EB90" s="7"/>
      <c r="EC90" s="7"/>
      <c r="ED90" s="7"/>
      <c r="EE90" s="7"/>
      <c r="EF90" s="7"/>
      <c r="EG90" s="7"/>
      <c r="EH90" s="7"/>
      <c r="EI90" s="7"/>
      <c r="EJ90" s="7"/>
      <c r="EN90" s="6"/>
      <c r="EO90" s="6"/>
      <c r="EP90" s="6"/>
      <c r="EQ90" s="6"/>
      <c r="ER90" s="6"/>
      <c r="ES90" s="6"/>
      <c r="ET90" s="6"/>
      <c r="EU90" s="6"/>
      <c r="EV90" s="6"/>
      <c r="EW90" s="6"/>
      <c r="EX90" s="6"/>
      <c r="EY90" s="6"/>
      <c r="EZ90" s="6"/>
      <c r="FA90" s="6"/>
      <c r="FB90" s="6"/>
      <c r="FC90" s="6"/>
    </row>
    <row r="91" spans="3:159" x14ac:dyDescent="0.2">
      <c r="C91" s="7"/>
      <c r="J91" s="6"/>
      <c r="K91" s="6"/>
      <c r="L91" s="6"/>
      <c r="M91" s="6"/>
      <c r="N91" s="6"/>
      <c r="O91" s="6"/>
      <c r="X91" s="7"/>
      <c r="AA91" s="7"/>
      <c r="AN91" s="6"/>
      <c r="AQ91" s="6"/>
      <c r="AV91" s="6"/>
      <c r="AY91" s="6"/>
      <c r="DU91" s="7"/>
      <c r="DV91" s="7"/>
      <c r="DW91" s="7"/>
      <c r="DX91" s="7"/>
      <c r="DY91" s="7"/>
      <c r="DZ91" s="7"/>
      <c r="EA91" s="7"/>
      <c r="EB91" s="7"/>
      <c r="EC91" s="7"/>
      <c r="ED91" s="7"/>
      <c r="EE91" s="7"/>
      <c r="EF91" s="7"/>
      <c r="EG91" s="7"/>
      <c r="EH91" s="7"/>
      <c r="EI91" s="7"/>
      <c r="EJ91" s="7"/>
      <c r="EN91" s="6"/>
      <c r="EO91" s="6"/>
      <c r="EP91" s="6"/>
      <c r="EQ91" s="6"/>
      <c r="ER91" s="6"/>
      <c r="ES91" s="6"/>
      <c r="ET91" s="6"/>
      <c r="EU91" s="6"/>
      <c r="EV91" s="6"/>
      <c r="EW91" s="6"/>
      <c r="EX91" s="6"/>
      <c r="EY91" s="6"/>
      <c r="EZ91" s="6"/>
      <c r="FA91" s="6"/>
      <c r="FB91" s="6"/>
      <c r="FC91" s="6"/>
    </row>
    <row r="92" spans="3:159" x14ac:dyDescent="0.2">
      <c r="C92" s="7"/>
      <c r="J92" s="6"/>
      <c r="K92" s="6"/>
      <c r="L92" s="6"/>
      <c r="M92" s="6"/>
      <c r="N92" s="6"/>
      <c r="O92" s="6"/>
      <c r="X92" s="7"/>
      <c r="AA92" s="7"/>
      <c r="AN92" s="6"/>
      <c r="AQ92" s="6"/>
      <c r="AV92" s="6"/>
      <c r="AY92" s="6"/>
      <c r="DU92" s="7"/>
      <c r="DV92" s="7"/>
      <c r="DW92" s="7"/>
      <c r="DX92" s="7"/>
      <c r="DY92" s="7"/>
      <c r="DZ92" s="7"/>
      <c r="EA92" s="7"/>
      <c r="EB92" s="7"/>
      <c r="EC92" s="7"/>
      <c r="ED92" s="7"/>
      <c r="EE92" s="7"/>
      <c r="EF92" s="7"/>
      <c r="EG92" s="7"/>
      <c r="EH92" s="7"/>
      <c r="EI92" s="7"/>
      <c r="EJ92" s="7"/>
      <c r="EN92" s="6"/>
      <c r="EO92" s="6"/>
      <c r="EP92" s="6"/>
      <c r="EQ92" s="6"/>
      <c r="ER92" s="6"/>
      <c r="ES92" s="6"/>
      <c r="ET92" s="6"/>
      <c r="EU92" s="6"/>
      <c r="EV92" s="6"/>
      <c r="EW92" s="6"/>
      <c r="EX92" s="6"/>
      <c r="EY92" s="6"/>
      <c r="EZ92" s="6"/>
      <c r="FA92" s="6"/>
      <c r="FB92" s="6"/>
      <c r="FC92" s="6"/>
    </row>
    <row r="93" spans="3:159" x14ac:dyDescent="0.2">
      <c r="C93" s="7"/>
      <c r="J93" s="6"/>
      <c r="K93" s="6"/>
      <c r="L93" s="6"/>
      <c r="M93" s="6"/>
      <c r="N93" s="6"/>
      <c r="O93" s="6"/>
      <c r="X93" s="7"/>
      <c r="AA93" s="7"/>
      <c r="AN93" s="6"/>
      <c r="AQ93" s="6"/>
      <c r="AV93" s="6"/>
      <c r="AY93" s="6"/>
      <c r="DU93" s="7"/>
      <c r="DV93" s="7"/>
      <c r="DW93" s="7"/>
      <c r="DX93" s="7"/>
      <c r="DY93" s="7"/>
      <c r="DZ93" s="7"/>
      <c r="EA93" s="7"/>
      <c r="EB93" s="7"/>
      <c r="EC93" s="7"/>
      <c r="ED93" s="7"/>
      <c r="EE93" s="7"/>
      <c r="EF93" s="7"/>
      <c r="EG93" s="7"/>
      <c r="EH93" s="7"/>
      <c r="EI93" s="7"/>
      <c r="EJ93" s="7"/>
      <c r="EN93" s="6"/>
      <c r="EO93" s="6"/>
      <c r="EP93" s="6"/>
      <c r="EQ93" s="6"/>
      <c r="ER93" s="6"/>
      <c r="ES93" s="6"/>
      <c r="ET93" s="6"/>
      <c r="EU93" s="6"/>
      <c r="EV93" s="6"/>
      <c r="EW93" s="6"/>
      <c r="EX93" s="6"/>
      <c r="EY93" s="6"/>
      <c r="EZ93" s="6"/>
      <c r="FA93" s="6"/>
      <c r="FB93" s="6"/>
      <c r="FC93" s="6"/>
    </row>
    <row r="94" spans="3:159" x14ac:dyDescent="0.2">
      <c r="C94" s="7"/>
      <c r="J94" s="6"/>
      <c r="K94" s="6"/>
      <c r="L94" s="6"/>
      <c r="M94" s="6"/>
      <c r="N94" s="6"/>
      <c r="O94" s="6"/>
      <c r="X94" s="7"/>
      <c r="AA94" s="7"/>
      <c r="AN94" s="6"/>
      <c r="AQ94" s="6"/>
      <c r="AV94" s="6"/>
      <c r="AY94" s="6"/>
      <c r="DU94" s="7"/>
      <c r="DV94" s="7"/>
      <c r="DW94" s="7"/>
      <c r="DX94" s="7"/>
      <c r="DY94" s="7"/>
      <c r="DZ94" s="7"/>
      <c r="EA94" s="7"/>
      <c r="EB94" s="7"/>
      <c r="EC94" s="7"/>
      <c r="ED94" s="7"/>
      <c r="EE94" s="7"/>
      <c r="EF94" s="7"/>
      <c r="EG94" s="7"/>
      <c r="EH94" s="7"/>
      <c r="EI94" s="7"/>
      <c r="EJ94" s="7"/>
      <c r="EN94" s="6"/>
      <c r="EO94" s="6"/>
      <c r="EP94" s="6"/>
      <c r="EQ94" s="6"/>
      <c r="ER94" s="6"/>
      <c r="ES94" s="6"/>
      <c r="ET94" s="6"/>
      <c r="EU94" s="6"/>
      <c r="EV94" s="6"/>
      <c r="EW94" s="6"/>
      <c r="EX94" s="6"/>
      <c r="EY94" s="6"/>
      <c r="EZ94" s="6"/>
      <c r="FA94" s="6"/>
      <c r="FB94" s="6"/>
      <c r="FC94" s="6"/>
    </row>
    <row r="95" spans="3:159" x14ac:dyDescent="0.2">
      <c r="C95" s="7"/>
      <c r="J95" s="6"/>
      <c r="K95" s="6"/>
      <c r="L95" s="6"/>
      <c r="M95" s="6"/>
      <c r="N95" s="6"/>
      <c r="O95" s="6"/>
      <c r="X95" s="7"/>
      <c r="AA95" s="7"/>
      <c r="AN95" s="6"/>
      <c r="AQ95" s="6"/>
      <c r="AV95" s="6"/>
      <c r="AY95" s="6"/>
      <c r="DU95" s="7"/>
      <c r="DV95" s="7"/>
      <c r="DW95" s="7"/>
      <c r="DX95" s="7"/>
      <c r="DY95" s="7"/>
      <c r="DZ95" s="7"/>
      <c r="EA95" s="7"/>
      <c r="EB95" s="7"/>
      <c r="EC95" s="7"/>
      <c r="ED95" s="7"/>
      <c r="EE95" s="7"/>
      <c r="EF95" s="7"/>
      <c r="EG95" s="7"/>
      <c r="EH95" s="7"/>
      <c r="EI95" s="7"/>
      <c r="EJ95" s="7"/>
      <c r="EN95" s="6"/>
      <c r="EO95" s="6"/>
      <c r="EP95" s="6"/>
      <c r="EQ95" s="6"/>
      <c r="ER95" s="6"/>
      <c r="ES95" s="6"/>
      <c r="ET95" s="6"/>
      <c r="EU95" s="6"/>
      <c r="EV95" s="6"/>
      <c r="EW95" s="6"/>
      <c r="EX95" s="6"/>
      <c r="EY95" s="6"/>
      <c r="EZ95" s="6"/>
      <c r="FA95" s="6"/>
      <c r="FB95" s="6"/>
      <c r="FC95" s="6"/>
    </row>
    <row r="96" spans="3:159" x14ac:dyDescent="0.2">
      <c r="C96" s="7"/>
      <c r="J96" s="6"/>
      <c r="K96" s="6"/>
      <c r="L96" s="6"/>
      <c r="M96" s="6"/>
      <c r="N96" s="6"/>
      <c r="O96" s="6"/>
      <c r="X96" s="7"/>
      <c r="AA96" s="7"/>
      <c r="AN96" s="6"/>
      <c r="AQ96" s="6"/>
      <c r="AV96" s="6"/>
      <c r="AY96" s="6"/>
      <c r="DU96" s="7"/>
      <c r="DV96" s="7"/>
      <c r="DW96" s="7"/>
      <c r="DX96" s="7"/>
      <c r="DY96" s="7"/>
      <c r="DZ96" s="7"/>
      <c r="EA96" s="7"/>
      <c r="EB96" s="7"/>
      <c r="EC96" s="7"/>
      <c r="ED96" s="7"/>
      <c r="EE96" s="7"/>
      <c r="EF96" s="7"/>
      <c r="EG96" s="7"/>
      <c r="EH96" s="7"/>
      <c r="EI96" s="7"/>
      <c r="EJ96" s="7"/>
      <c r="EN96" s="6"/>
      <c r="EO96" s="6"/>
      <c r="EP96" s="6"/>
      <c r="EQ96" s="6"/>
      <c r="ER96" s="6"/>
      <c r="ES96" s="6"/>
      <c r="ET96" s="6"/>
      <c r="EU96" s="6"/>
      <c r="EV96" s="6"/>
      <c r="EW96" s="6"/>
      <c r="EX96" s="6"/>
      <c r="EY96" s="6"/>
      <c r="EZ96" s="6"/>
      <c r="FA96" s="6"/>
      <c r="FB96" s="6"/>
      <c r="FC96" s="6"/>
    </row>
    <row r="97" spans="3:159" x14ac:dyDescent="0.2">
      <c r="C97" s="7"/>
      <c r="J97" s="6"/>
      <c r="K97" s="6"/>
      <c r="L97" s="6"/>
      <c r="M97" s="6"/>
      <c r="N97" s="6"/>
      <c r="O97" s="6"/>
      <c r="X97" s="7"/>
      <c r="AA97" s="7"/>
      <c r="AN97" s="6"/>
      <c r="AQ97" s="6"/>
      <c r="AV97" s="6"/>
      <c r="AY97" s="6"/>
      <c r="DU97" s="7"/>
      <c r="DV97" s="7"/>
      <c r="DW97" s="7"/>
      <c r="DX97" s="7"/>
      <c r="DY97" s="7"/>
      <c r="DZ97" s="7"/>
      <c r="EA97" s="7"/>
      <c r="EB97" s="7"/>
      <c r="EC97" s="7"/>
      <c r="ED97" s="7"/>
      <c r="EE97" s="7"/>
      <c r="EF97" s="7"/>
      <c r="EG97" s="7"/>
      <c r="EH97" s="7"/>
      <c r="EI97" s="7"/>
      <c r="EJ97" s="7"/>
      <c r="EN97" s="6"/>
      <c r="EO97" s="6"/>
      <c r="EP97" s="6"/>
      <c r="EQ97" s="6"/>
      <c r="ER97" s="6"/>
      <c r="ES97" s="6"/>
      <c r="ET97" s="6"/>
      <c r="EU97" s="6"/>
      <c r="EV97" s="6"/>
      <c r="EW97" s="6"/>
      <c r="EX97" s="6"/>
      <c r="EY97" s="6"/>
      <c r="EZ97" s="6"/>
      <c r="FA97" s="6"/>
      <c r="FB97" s="6"/>
      <c r="FC97" s="6"/>
    </row>
    <row r="98" spans="3:159" x14ac:dyDescent="0.2">
      <c r="C98" s="7"/>
      <c r="J98" s="6"/>
      <c r="K98" s="6"/>
      <c r="L98" s="6"/>
      <c r="M98" s="6"/>
      <c r="N98" s="6"/>
      <c r="O98" s="6"/>
      <c r="X98" s="7"/>
      <c r="AA98" s="7"/>
      <c r="AN98" s="6"/>
      <c r="AQ98" s="6"/>
      <c r="AV98" s="6"/>
      <c r="AY98" s="6"/>
      <c r="DU98" s="7"/>
      <c r="DV98" s="7"/>
      <c r="DW98" s="7"/>
      <c r="DX98" s="7"/>
      <c r="DY98" s="7"/>
      <c r="DZ98" s="7"/>
      <c r="EA98" s="7"/>
      <c r="EB98" s="7"/>
      <c r="EC98" s="7"/>
      <c r="ED98" s="7"/>
      <c r="EE98" s="7"/>
      <c r="EF98" s="7"/>
      <c r="EG98" s="7"/>
      <c r="EH98" s="7"/>
      <c r="EI98" s="7"/>
      <c r="EJ98" s="7"/>
      <c r="EN98" s="6"/>
      <c r="EO98" s="6"/>
      <c r="EP98" s="6"/>
      <c r="EQ98" s="6"/>
      <c r="ER98" s="6"/>
      <c r="ES98" s="6"/>
      <c r="ET98" s="6"/>
      <c r="EU98" s="6"/>
      <c r="EV98" s="6"/>
      <c r="EW98" s="6"/>
      <c r="EX98" s="6"/>
      <c r="EY98" s="6"/>
      <c r="EZ98" s="6"/>
      <c r="FA98" s="6"/>
      <c r="FB98" s="6"/>
      <c r="FC98" s="6"/>
    </row>
    <row r="99" spans="3:159" x14ac:dyDescent="0.2">
      <c r="C99" s="7"/>
      <c r="J99" s="6"/>
      <c r="K99" s="6"/>
      <c r="L99" s="6"/>
      <c r="M99" s="6"/>
      <c r="N99" s="6"/>
      <c r="O99" s="6"/>
      <c r="X99" s="7"/>
      <c r="AA99" s="7"/>
      <c r="AN99" s="6"/>
      <c r="AQ99" s="6"/>
      <c r="AV99" s="6"/>
      <c r="AY99" s="6"/>
      <c r="DU99" s="7"/>
      <c r="DV99" s="7"/>
      <c r="DW99" s="7"/>
      <c r="DX99" s="7"/>
      <c r="DY99" s="7"/>
      <c r="DZ99" s="7"/>
      <c r="EA99" s="7"/>
      <c r="EB99" s="7"/>
      <c r="EC99" s="7"/>
      <c r="ED99" s="7"/>
      <c r="EE99" s="7"/>
      <c r="EF99" s="7"/>
      <c r="EG99" s="7"/>
      <c r="EH99" s="7"/>
      <c r="EI99" s="7"/>
      <c r="EJ99" s="7"/>
      <c r="EN99" s="6"/>
      <c r="EO99" s="6"/>
      <c r="EP99" s="6"/>
      <c r="EQ99" s="6"/>
      <c r="ER99" s="6"/>
      <c r="ES99" s="6"/>
      <c r="ET99" s="6"/>
      <c r="EU99" s="6"/>
      <c r="EV99" s="6"/>
      <c r="EW99" s="6"/>
      <c r="EX99" s="6"/>
      <c r="EY99" s="6"/>
      <c r="EZ99" s="6"/>
      <c r="FA99" s="6"/>
      <c r="FB99" s="6"/>
      <c r="FC99" s="6"/>
    </row>
    <row r="100" spans="3:159" x14ac:dyDescent="0.2">
      <c r="C100" s="7"/>
      <c r="J100" s="6"/>
      <c r="K100" s="6"/>
      <c r="L100" s="6"/>
      <c r="M100" s="6"/>
      <c r="N100" s="6"/>
      <c r="O100" s="6"/>
      <c r="X100" s="7"/>
      <c r="AA100" s="7"/>
      <c r="AN100" s="6"/>
      <c r="AQ100" s="6"/>
      <c r="AV100" s="6"/>
      <c r="AY100" s="6"/>
      <c r="DU100" s="7"/>
      <c r="DV100" s="7"/>
      <c r="DW100" s="7"/>
      <c r="DX100" s="7"/>
      <c r="DY100" s="7"/>
      <c r="DZ100" s="7"/>
      <c r="EA100" s="7"/>
      <c r="EB100" s="7"/>
      <c r="EC100" s="7"/>
      <c r="ED100" s="7"/>
      <c r="EE100" s="7"/>
      <c r="EF100" s="7"/>
      <c r="EG100" s="7"/>
      <c r="EH100" s="7"/>
      <c r="EI100" s="7"/>
      <c r="EJ100" s="7"/>
      <c r="EN100" s="6"/>
      <c r="EO100" s="6"/>
      <c r="EP100" s="6"/>
      <c r="EQ100" s="6"/>
      <c r="ER100" s="6"/>
      <c r="ES100" s="6"/>
      <c r="ET100" s="6"/>
      <c r="EU100" s="6"/>
      <c r="EV100" s="6"/>
      <c r="EW100" s="6"/>
      <c r="EX100" s="6"/>
      <c r="EY100" s="6"/>
      <c r="EZ100" s="6"/>
      <c r="FA100" s="6"/>
      <c r="FB100" s="6"/>
      <c r="FC100" s="6"/>
    </row>
    <row r="101" spans="3:159" x14ac:dyDescent="0.2">
      <c r="C101" s="7"/>
      <c r="J101" s="6"/>
      <c r="K101" s="6"/>
      <c r="L101" s="6"/>
      <c r="M101" s="6"/>
      <c r="N101" s="6"/>
      <c r="O101" s="6"/>
      <c r="X101" s="7"/>
      <c r="AA101" s="7"/>
      <c r="AN101" s="6"/>
      <c r="AQ101" s="6"/>
      <c r="AV101" s="6"/>
      <c r="AY101" s="6"/>
      <c r="DU101" s="7"/>
      <c r="DV101" s="7"/>
      <c r="DW101" s="7"/>
      <c r="DX101" s="7"/>
      <c r="DY101" s="7"/>
      <c r="DZ101" s="7"/>
      <c r="EA101" s="7"/>
      <c r="EB101" s="7"/>
      <c r="EC101" s="7"/>
      <c r="ED101" s="7"/>
      <c r="EE101" s="7"/>
      <c r="EF101" s="7"/>
      <c r="EG101" s="7"/>
      <c r="EH101" s="7"/>
      <c r="EI101" s="7"/>
      <c r="EJ101" s="7"/>
      <c r="EN101" s="6"/>
      <c r="EO101" s="6"/>
      <c r="EP101" s="6"/>
      <c r="EQ101" s="6"/>
      <c r="ER101" s="6"/>
      <c r="ES101" s="6"/>
      <c r="ET101" s="6"/>
      <c r="EU101" s="6"/>
      <c r="EV101" s="6"/>
      <c r="EW101" s="6"/>
      <c r="EX101" s="6"/>
      <c r="EY101" s="6"/>
      <c r="EZ101" s="6"/>
      <c r="FA101" s="6"/>
      <c r="FB101" s="6"/>
      <c r="FC101" s="6"/>
    </row>
    <row r="102" spans="3:159" x14ac:dyDescent="0.2">
      <c r="C102" s="7"/>
      <c r="J102" s="6"/>
      <c r="K102" s="6"/>
      <c r="L102" s="6"/>
      <c r="M102" s="6"/>
      <c r="N102" s="6"/>
      <c r="O102" s="6"/>
      <c r="X102" s="7"/>
      <c r="AA102" s="7"/>
      <c r="AN102" s="6"/>
      <c r="AQ102" s="6"/>
      <c r="AV102" s="6"/>
      <c r="AY102" s="6"/>
      <c r="DU102" s="7"/>
      <c r="DV102" s="7"/>
      <c r="DW102" s="7"/>
      <c r="DX102" s="7"/>
      <c r="DY102" s="7"/>
      <c r="DZ102" s="7"/>
      <c r="EA102" s="7"/>
      <c r="EB102" s="7"/>
      <c r="EC102" s="7"/>
      <c r="ED102" s="7"/>
      <c r="EE102" s="7"/>
      <c r="EF102" s="7"/>
      <c r="EG102" s="7"/>
      <c r="EH102" s="7"/>
      <c r="EI102" s="7"/>
      <c r="EJ102" s="7"/>
      <c r="EN102" s="6"/>
      <c r="EO102" s="6"/>
      <c r="EP102" s="6"/>
      <c r="EQ102" s="6"/>
      <c r="ER102" s="6"/>
      <c r="ES102" s="6"/>
      <c r="ET102" s="6"/>
      <c r="EU102" s="6"/>
      <c r="EV102" s="6"/>
      <c r="EW102" s="6"/>
      <c r="EX102" s="6"/>
      <c r="EY102" s="6"/>
      <c r="EZ102" s="6"/>
      <c r="FA102" s="6"/>
      <c r="FB102" s="6"/>
      <c r="FC102" s="6"/>
    </row>
    <row r="103" spans="3:159" x14ac:dyDescent="0.2">
      <c r="C103" s="7"/>
      <c r="J103" s="6"/>
      <c r="K103" s="6"/>
      <c r="L103" s="6"/>
      <c r="M103" s="6"/>
      <c r="N103" s="6"/>
      <c r="O103" s="6"/>
      <c r="X103" s="7"/>
      <c r="AA103" s="7"/>
      <c r="AN103" s="6"/>
      <c r="AQ103" s="6"/>
      <c r="AV103" s="6"/>
      <c r="AY103" s="6"/>
      <c r="DU103" s="7"/>
      <c r="DV103" s="7"/>
      <c r="DW103" s="7"/>
      <c r="DX103" s="7"/>
      <c r="DY103" s="7"/>
      <c r="DZ103" s="7"/>
      <c r="EA103" s="7"/>
      <c r="EB103" s="7"/>
      <c r="EC103" s="7"/>
      <c r="ED103" s="7"/>
      <c r="EE103" s="7"/>
      <c r="EF103" s="7"/>
      <c r="EG103" s="7"/>
      <c r="EH103" s="7"/>
      <c r="EI103" s="7"/>
      <c r="EJ103" s="7"/>
      <c r="EN103" s="6"/>
      <c r="EO103" s="6"/>
      <c r="EP103" s="6"/>
      <c r="EQ103" s="6"/>
      <c r="ER103" s="6"/>
      <c r="ES103" s="6"/>
      <c r="ET103" s="6"/>
      <c r="EU103" s="6"/>
      <c r="EV103" s="6"/>
      <c r="EW103" s="6"/>
      <c r="EX103" s="6"/>
      <c r="EY103" s="6"/>
      <c r="EZ103" s="6"/>
      <c r="FA103" s="6"/>
      <c r="FB103" s="6"/>
      <c r="FC103" s="6"/>
    </row>
    <row r="104" spans="3:159" x14ac:dyDescent="0.2">
      <c r="C104" s="7"/>
      <c r="J104" s="6"/>
      <c r="K104" s="6"/>
      <c r="L104" s="6"/>
      <c r="M104" s="6"/>
      <c r="N104" s="6"/>
      <c r="O104" s="6"/>
      <c r="X104" s="7"/>
      <c r="AA104" s="7"/>
      <c r="AN104" s="6"/>
      <c r="AQ104" s="6"/>
      <c r="AV104" s="6"/>
      <c r="AY104" s="6"/>
      <c r="DU104" s="7"/>
      <c r="DV104" s="7"/>
      <c r="DW104" s="7"/>
      <c r="DX104" s="7"/>
      <c r="DY104" s="7"/>
      <c r="DZ104" s="7"/>
      <c r="EA104" s="7"/>
      <c r="EB104" s="7"/>
      <c r="EC104" s="7"/>
      <c r="ED104" s="7"/>
      <c r="EE104" s="7"/>
      <c r="EF104" s="7"/>
      <c r="EG104" s="7"/>
      <c r="EH104" s="7"/>
      <c r="EI104" s="7"/>
      <c r="EJ104" s="7"/>
      <c r="EN104" s="6"/>
      <c r="EO104" s="6"/>
      <c r="EP104" s="6"/>
      <c r="EQ104" s="6"/>
      <c r="ER104" s="6"/>
      <c r="ES104" s="6"/>
      <c r="ET104" s="6"/>
      <c r="EU104" s="6"/>
      <c r="EV104" s="6"/>
      <c r="EW104" s="6"/>
      <c r="EX104" s="6"/>
      <c r="EY104" s="6"/>
      <c r="EZ104" s="6"/>
      <c r="FA104" s="6"/>
      <c r="FB104" s="6"/>
      <c r="FC104" s="6"/>
    </row>
    <row r="105" spans="3:159" x14ac:dyDescent="0.2">
      <c r="C105" s="7"/>
      <c r="J105" s="6"/>
      <c r="K105" s="6"/>
      <c r="L105" s="6"/>
      <c r="M105" s="6"/>
      <c r="N105" s="6"/>
      <c r="O105" s="6"/>
      <c r="X105" s="7"/>
      <c r="AA105" s="7"/>
      <c r="AN105" s="6"/>
      <c r="AQ105" s="6"/>
      <c r="AV105" s="6"/>
      <c r="AY105" s="6"/>
      <c r="DU105" s="7"/>
      <c r="DV105" s="7"/>
      <c r="DW105" s="7"/>
      <c r="DX105" s="7"/>
      <c r="DY105" s="7"/>
      <c r="DZ105" s="7"/>
      <c r="EA105" s="7"/>
      <c r="EB105" s="7"/>
      <c r="EC105" s="7"/>
      <c r="ED105" s="7"/>
      <c r="EE105" s="7"/>
      <c r="EF105" s="7"/>
      <c r="EG105" s="7"/>
      <c r="EH105" s="7"/>
      <c r="EI105" s="7"/>
      <c r="EJ105" s="7"/>
      <c r="EN105" s="6"/>
      <c r="EO105" s="6"/>
      <c r="EP105" s="6"/>
      <c r="EQ105" s="6"/>
      <c r="ER105" s="6"/>
      <c r="ES105" s="6"/>
      <c r="ET105" s="6"/>
      <c r="EU105" s="6"/>
      <c r="EV105" s="6"/>
      <c r="EW105" s="6"/>
      <c r="EX105" s="6"/>
      <c r="EY105" s="6"/>
      <c r="EZ105" s="6"/>
      <c r="FA105" s="6"/>
      <c r="FB105" s="6"/>
      <c r="FC105" s="6"/>
    </row>
    <row r="106" spans="3:159" x14ac:dyDescent="0.2">
      <c r="C106" s="7"/>
      <c r="J106" s="6"/>
      <c r="K106" s="6"/>
      <c r="L106" s="6"/>
      <c r="M106" s="6"/>
      <c r="N106" s="6"/>
      <c r="O106" s="6"/>
      <c r="X106" s="7"/>
      <c r="AA106" s="7"/>
      <c r="AN106" s="6"/>
      <c r="AQ106" s="6"/>
      <c r="AV106" s="6"/>
      <c r="AY106" s="6"/>
      <c r="DU106" s="7"/>
      <c r="DV106" s="7"/>
      <c r="DW106" s="7"/>
      <c r="DX106" s="7"/>
      <c r="DY106" s="7"/>
      <c r="DZ106" s="7"/>
      <c r="EA106" s="7"/>
      <c r="EB106" s="7"/>
      <c r="EC106" s="7"/>
      <c r="ED106" s="7"/>
      <c r="EE106" s="7"/>
      <c r="EF106" s="7"/>
      <c r="EG106" s="7"/>
      <c r="EH106" s="7"/>
      <c r="EI106" s="7"/>
      <c r="EJ106" s="7"/>
      <c r="EN106" s="6"/>
      <c r="EO106" s="6"/>
      <c r="EP106" s="6"/>
      <c r="EQ106" s="6"/>
      <c r="ER106" s="6"/>
      <c r="ES106" s="6"/>
      <c r="ET106" s="6"/>
      <c r="EU106" s="6"/>
      <c r="EV106" s="6"/>
      <c r="EW106" s="6"/>
      <c r="EX106" s="6"/>
      <c r="EY106" s="6"/>
      <c r="EZ106" s="6"/>
      <c r="FA106" s="6"/>
      <c r="FB106" s="6"/>
      <c r="FC106" s="6"/>
    </row>
    <row r="107" spans="3:159" x14ac:dyDescent="0.2">
      <c r="C107" s="7"/>
      <c r="J107" s="6"/>
      <c r="K107" s="6"/>
      <c r="L107" s="6"/>
      <c r="M107" s="6"/>
      <c r="N107" s="6"/>
      <c r="O107" s="6"/>
      <c r="X107" s="7"/>
      <c r="AA107" s="7"/>
      <c r="AN107" s="6"/>
      <c r="AQ107" s="6"/>
      <c r="AV107" s="6"/>
      <c r="AY107" s="6"/>
      <c r="DU107" s="7"/>
      <c r="DV107" s="7"/>
      <c r="DW107" s="7"/>
      <c r="DX107" s="7"/>
      <c r="DY107" s="7"/>
      <c r="DZ107" s="7"/>
      <c r="EA107" s="7"/>
      <c r="EB107" s="7"/>
      <c r="EC107" s="7"/>
      <c r="ED107" s="7"/>
      <c r="EE107" s="7"/>
      <c r="EF107" s="7"/>
      <c r="EG107" s="7"/>
      <c r="EH107" s="7"/>
      <c r="EI107" s="7"/>
      <c r="EJ107" s="7"/>
      <c r="EN107" s="6"/>
      <c r="EO107" s="6"/>
      <c r="EP107" s="6"/>
      <c r="EQ107" s="6"/>
      <c r="ER107" s="6"/>
      <c r="ES107" s="6"/>
      <c r="ET107" s="6"/>
      <c r="EU107" s="6"/>
      <c r="EV107" s="6"/>
      <c r="EW107" s="6"/>
      <c r="EX107" s="6"/>
      <c r="EY107" s="6"/>
      <c r="EZ107" s="6"/>
      <c r="FA107" s="6"/>
      <c r="FB107" s="6"/>
      <c r="FC107" s="6"/>
    </row>
    <row r="108" spans="3:159" x14ac:dyDescent="0.2">
      <c r="C108" s="7"/>
      <c r="J108" s="6"/>
      <c r="K108" s="6"/>
      <c r="L108" s="6"/>
      <c r="M108" s="6"/>
      <c r="N108" s="6"/>
      <c r="O108" s="6"/>
      <c r="X108" s="7"/>
      <c r="AA108" s="7"/>
      <c r="AN108" s="6"/>
      <c r="AQ108" s="6"/>
      <c r="AV108" s="6"/>
      <c r="AY108" s="6"/>
      <c r="DU108" s="7"/>
      <c r="DV108" s="7"/>
      <c r="DW108" s="7"/>
      <c r="DX108" s="7"/>
      <c r="DY108" s="7"/>
      <c r="DZ108" s="7"/>
      <c r="EA108" s="7"/>
      <c r="EB108" s="7"/>
      <c r="EC108" s="7"/>
      <c r="ED108" s="7"/>
      <c r="EE108" s="7"/>
      <c r="EF108" s="7"/>
      <c r="EG108" s="7"/>
      <c r="EH108" s="7"/>
      <c r="EI108" s="7"/>
      <c r="EJ108" s="7"/>
      <c r="EN108" s="6"/>
      <c r="EO108" s="6"/>
      <c r="EP108" s="6"/>
      <c r="EQ108" s="6"/>
      <c r="ER108" s="6"/>
      <c r="ES108" s="6"/>
      <c r="ET108" s="6"/>
      <c r="EU108" s="6"/>
      <c r="EV108" s="6"/>
      <c r="EW108" s="6"/>
      <c r="EX108" s="6"/>
      <c r="EY108" s="6"/>
      <c r="EZ108" s="6"/>
      <c r="FA108" s="6"/>
      <c r="FB108" s="6"/>
      <c r="FC108" s="6"/>
    </row>
    <row r="109" spans="3:159" x14ac:dyDescent="0.2">
      <c r="C109" s="7"/>
      <c r="J109" s="6"/>
      <c r="K109" s="6"/>
      <c r="L109" s="6"/>
      <c r="M109" s="6"/>
      <c r="N109" s="6"/>
      <c r="O109" s="6"/>
      <c r="X109" s="7"/>
      <c r="AA109" s="7"/>
      <c r="AN109" s="6"/>
      <c r="AQ109" s="6"/>
      <c r="AV109" s="6"/>
      <c r="AY109" s="6"/>
      <c r="DU109" s="7"/>
      <c r="DV109" s="7"/>
      <c r="DW109" s="7"/>
      <c r="DX109" s="7"/>
      <c r="DY109" s="7"/>
      <c r="DZ109" s="7"/>
      <c r="EA109" s="7"/>
      <c r="EB109" s="7"/>
      <c r="EC109" s="7"/>
      <c r="ED109" s="7"/>
      <c r="EE109" s="7"/>
      <c r="EF109" s="7"/>
      <c r="EG109" s="7"/>
      <c r="EH109" s="7"/>
      <c r="EI109" s="7"/>
      <c r="EJ109" s="7"/>
      <c r="EN109" s="6"/>
      <c r="EO109" s="6"/>
      <c r="EP109" s="6"/>
      <c r="EQ109" s="6"/>
      <c r="ER109" s="6"/>
      <c r="ES109" s="6"/>
      <c r="ET109" s="6"/>
      <c r="EU109" s="6"/>
      <c r="EV109" s="6"/>
      <c r="EW109" s="6"/>
      <c r="EX109" s="6"/>
      <c r="EY109" s="6"/>
      <c r="EZ109" s="6"/>
      <c r="FA109" s="6"/>
      <c r="FB109" s="6"/>
      <c r="FC109" s="6"/>
    </row>
    <row r="110" spans="3:159" x14ac:dyDescent="0.2">
      <c r="C110" s="7"/>
      <c r="J110" s="6"/>
      <c r="K110" s="6"/>
      <c r="L110" s="6"/>
      <c r="M110" s="6"/>
      <c r="N110" s="6"/>
      <c r="O110" s="6"/>
      <c r="X110" s="7"/>
      <c r="AA110" s="7"/>
      <c r="AN110" s="6"/>
      <c r="AQ110" s="6"/>
      <c r="AV110" s="6"/>
      <c r="AY110" s="6"/>
      <c r="DU110" s="7"/>
      <c r="DV110" s="7"/>
      <c r="DW110" s="7"/>
      <c r="DX110" s="7"/>
      <c r="DY110" s="7"/>
      <c r="DZ110" s="7"/>
      <c r="EA110" s="7"/>
      <c r="EB110" s="7"/>
      <c r="EC110" s="7"/>
      <c r="ED110" s="7"/>
      <c r="EE110" s="7"/>
      <c r="EF110" s="7"/>
      <c r="EG110" s="7"/>
      <c r="EH110" s="7"/>
      <c r="EI110" s="7"/>
      <c r="EJ110" s="7"/>
      <c r="EN110" s="6"/>
      <c r="EO110" s="6"/>
      <c r="EP110" s="6"/>
      <c r="EQ110" s="6"/>
      <c r="ER110" s="6"/>
      <c r="ES110" s="6"/>
      <c r="ET110" s="6"/>
      <c r="EU110" s="6"/>
      <c r="EV110" s="6"/>
      <c r="EW110" s="6"/>
      <c r="EX110" s="6"/>
      <c r="EY110" s="6"/>
      <c r="EZ110" s="6"/>
      <c r="FA110" s="6"/>
      <c r="FB110" s="6"/>
      <c r="FC110" s="6"/>
    </row>
    <row r="111" spans="3:159" x14ac:dyDescent="0.2">
      <c r="C111" s="7"/>
      <c r="J111" s="6"/>
      <c r="K111" s="6"/>
      <c r="L111" s="6"/>
      <c r="M111" s="6"/>
      <c r="N111" s="6"/>
      <c r="O111" s="6"/>
      <c r="X111" s="7"/>
      <c r="AA111" s="7"/>
      <c r="AN111" s="6"/>
      <c r="AQ111" s="6"/>
      <c r="AV111" s="6"/>
      <c r="AY111" s="6"/>
      <c r="DU111" s="7"/>
      <c r="DV111" s="7"/>
      <c r="DW111" s="7"/>
      <c r="DX111" s="7"/>
      <c r="DY111" s="7"/>
      <c r="DZ111" s="7"/>
      <c r="EA111" s="7"/>
      <c r="EB111" s="7"/>
      <c r="EC111" s="7"/>
      <c r="ED111" s="7"/>
      <c r="EE111" s="7"/>
      <c r="EF111" s="7"/>
      <c r="EG111" s="7"/>
      <c r="EH111" s="7"/>
      <c r="EI111" s="7"/>
      <c r="EJ111" s="7"/>
      <c r="EN111" s="6"/>
      <c r="EO111" s="6"/>
      <c r="EP111" s="6"/>
      <c r="EQ111" s="6"/>
      <c r="ER111" s="6"/>
      <c r="ES111" s="6"/>
      <c r="ET111" s="6"/>
      <c r="EU111" s="6"/>
      <c r="EV111" s="6"/>
      <c r="EW111" s="6"/>
      <c r="EX111" s="6"/>
      <c r="EY111" s="6"/>
      <c r="EZ111" s="6"/>
      <c r="FA111" s="6"/>
      <c r="FB111" s="6"/>
      <c r="FC111" s="6"/>
    </row>
    <row r="112" spans="3:159" x14ac:dyDescent="0.2">
      <c r="C112" s="7"/>
      <c r="J112" s="6"/>
      <c r="K112" s="6"/>
      <c r="L112" s="6"/>
      <c r="M112" s="6"/>
      <c r="N112" s="6"/>
      <c r="O112" s="6"/>
      <c r="X112" s="7"/>
      <c r="AA112" s="7"/>
      <c r="AN112" s="6"/>
      <c r="AQ112" s="6"/>
      <c r="AV112" s="6"/>
      <c r="AY112" s="6"/>
      <c r="DU112" s="7"/>
      <c r="DV112" s="7"/>
      <c r="DW112" s="7"/>
      <c r="DX112" s="7"/>
      <c r="DY112" s="7"/>
      <c r="DZ112" s="7"/>
      <c r="EA112" s="7"/>
      <c r="EB112" s="7"/>
      <c r="EC112" s="7"/>
      <c r="ED112" s="7"/>
      <c r="EE112" s="7"/>
      <c r="EF112" s="7"/>
      <c r="EG112" s="7"/>
      <c r="EH112" s="7"/>
      <c r="EI112" s="7"/>
      <c r="EJ112" s="7"/>
      <c r="EN112" s="6"/>
      <c r="EO112" s="6"/>
      <c r="EP112" s="6"/>
      <c r="EQ112" s="6"/>
      <c r="ER112" s="6"/>
      <c r="ES112" s="6"/>
      <c r="ET112" s="6"/>
      <c r="EU112" s="6"/>
      <c r="EV112" s="6"/>
      <c r="EW112" s="6"/>
      <c r="EX112" s="6"/>
      <c r="EY112" s="6"/>
      <c r="EZ112" s="6"/>
      <c r="FA112" s="6"/>
      <c r="FB112" s="6"/>
      <c r="FC112" s="6"/>
    </row>
    <row r="113" spans="3:159" x14ac:dyDescent="0.2">
      <c r="C113" s="7"/>
      <c r="J113" s="6"/>
      <c r="K113" s="6"/>
      <c r="L113" s="6"/>
      <c r="M113" s="6"/>
      <c r="N113" s="6"/>
      <c r="O113" s="6"/>
      <c r="X113" s="7"/>
      <c r="AA113" s="7"/>
      <c r="AN113" s="6"/>
      <c r="AQ113" s="6"/>
      <c r="AV113" s="6"/>
      <c r="AY113" s="6"/>
      <c r="DU113" s="7"/>
      <c r="DV113" s="7"/>
      <c r="DW113" s="7"/>
      <c r="DX113" s="7"/>
      <c r="DY113" s="7"/>
      <c r="DZ113" s="7"/>
      <c r="EA113" s="7"/>
      <c r="EB113" s="7"/>
      <c r="EC113" s="7"/>
      <c r="ED113" s="7"/>
      <c r="EE113" s="7"/>
      <c r="EF113" s="7"/>
      <c r="EG113" s="7"/>
      <c r="EH113" s="7"/>
      <c r="EI113" s="7"/>
      <c r="EJ113" s="7"/>
      <c r="EN113" s="6"/>
      <c r="EO113" s="6"/>
      <c r="EP113" s="6"/>
      <c r="EQ113" s="6"/>
      <c r="ER113" s="6"/>
      <c r="ES113" s="6"/>
      <c r="ET113" s="6"/>
      <c r="EU113" s="6"/>
      <c r="EV113" s="6"/>
      <c r="EW113" s="6"/>
      <c r="EX113" s="6"/>
      <c r="EY113" s="6"/>
      <c r="EZ113" s="6"/>
      <c r="FA113" s="6"/>
      <c r="FB113" s="6"/>
      <c r="FC113" s="6"/>
    </row>
    <row r="114" spans="3:159" x14ac:dyDescent="0.2">
      <c r="C114" s="7"/>
      <c r="J114" s="6"/>
      <c r="K114" s="6"/>
      <c r="L114" s="6"/>
      <c r="M114" s="6"/>
      <c r="N114" s="6"/>
      <c r="O114" s="6"/>
      <c r="X114" s="7"/>
      <c r="AA114" s="7"/>
      <c r="AN114" s="6"/>
      <c r="AQ114" s="6"/>
      <c r="AV114" s="6"/>
      <c r="AY114" s="6"/>
      <c r="DU114" s="7"/>
      <c r="DV114" s="7"/>
      <c r="DW114" s="7"/>
      <c r="DX114" s="7"/>
      <c r="DY114" s="7"/>
      <c r="DZ114" s="7"/>
      <c r="EA114" s="7"/>
      <c r="EB114" s="7"/>
      <c r="EC114" s="7"/>
      <c r="ED114" s="7"/>
      <c r="EE114" s="7"/>
      <c r="EF114" s="7"/>
      <c r="EG114" s="7"/>
      <c r="EH114" s="7"/>
      <c r="EI114" s="7"/>
      <c r="EJ114" s="7"/>
      <c r="EN114" s="6"/>
      <c r="EO114" s="6"/>
      <c r="EP114" s="6"/>
      <c r="EQ114" s="6"/>
      <c r="ER114" s="6"/>
      <c r="ES114" s="6"/>
      <c r="ET114" s="6"/>
      <c r="EU114" s="6"/>
      <c r="EV114" s="6"/>
      <c r="EW114" s="6"/>
      <c r="EX114" s="6"/>
      <c r="EY114" s="6"/>
      <c r="EZ114" s="6"/>
      <c r="FA114" s="6"/>
      <c r="FB114" s="6"/>
      <c r="FC114" s="6"/>
    </row>
    <row r="115" spans="3:159" x14ac:dyDescent="0.2">
      <c r="C115" s="7"/>
      <c r="J115" s="6"/>
      <c r="K115" s="6"/>
      <c r="L115" s="6"/>
      <c r="M115" s="6"/>
      <c r="N115" s="6"/>
      <c r="O115" s="6"/>
      <c r="X115" s="7"/>
      <c r="AA115" s="7"/>
      <c r="AN115" s="6"/>
      <c r="AQ115" s="6"/>
      <c r="AV115" s="6"/>
      <c r="AY115" s="6"/>
      <c r="DU115" s="7"/>
      <c r="DV115" s="7"/>
      <c r="DW115" s="7"/>
      <c r="DX115" s="7"/>
      <c r="DY115" s="7"/>
      <c r="DZ115" s="7"/>
      <c r="EA115" s="7"/>
      <c r="EB115" s="7"/>
      <c r="EC115" s="7"/>
      <c r="ED115" s="7"/>
      <c r="EE115" s="7"/>
      <c r="EF115" s="7"/>
      <c r="EG115" s="7"/>
      <c r="EH115" s="7"/>
      <c r="EI115" s="7"/>
      <c r="EJ115" s="7"/>
      <c r="EN115" s="6"/>
      <c r="EO115" s="6"/>
      <c r="EP115" s="6"/>
      <c r="EQ115" s="6"/>
      <c r="ER115" s="6"/>
      <c r="ES115" s="6"/>
      <c r="ET115" s="6"/>
      <c r="EU115" s="6"/>
      <c r="EV115" s="6"/>
      <c r="EW115" s="6"/>
      <c r="EX115" s="6"/>
      <c r="EY115" s="6"/>
      <c r="EZ115" s="6"/>
      <c r="FA115" s="6"/>
      <c r="FB115" s="6"/>
      <c r="FC115" s="6"/>
    </row>
    <row r="116" spans="3:159" x14ac:dyDescent="0.2">
      <c r="C116" s="7"/>
      <c r="J116" s="6"/>
      <c r="K116" s="6"/>
      <c r="L116" s="6"/>
      <c r="M116" s="6"/>
      <c r="N116" s="6"/>
      <c r="O116" s="6"/>
      <c r="X116" s="7"/>
      <c r="AA116" s="7"/>
      <c r="AN116" s="6"/>
      <c r="AQ116" s="6"/>
      <c r="AV116" s="6"/>
      <c r="AY116" s="6"/>
      <c r="DU116" s="7"/>
      <c r="DV116" s="7"/>
      <c r="DW116" s="7"/>
      <c r="DX116" s="7"/>
      <c r="DY116" s="7"/>
      <c r="DZ116" s="7"/>
      <c r="EA116" s="7"/>
      <c r="EB116" s="7"/>
      <c r="EC116" s="7"/>
      <c r="ED116" s="7"/>
      <c r="EE116" s="7"/>
      <c r="EF116" s="7"/>
      <c r="EG116" s="7"/>
      <c r="EH116" s="7"/>
      <c r="EI116" s="7"/>
      <c r="EJ116" s="7"/>
      <c r="EN116" s="6"/>
      <c r="EO116" s="6"/>
      <c r="EP116" s="6"/>
      <c r="EQ116" s="6"/>
      <c r="ER116" s="6"/>
      <c r="ES116" s="6"/>
      <c r="ET116" s="6"/>
      <c r="EU116" s="6"/>
      <c r="EV116" s="6"/>
      <c r="EW116" s="6"/>
      <c r="EX116" s="6"/>
      <c r="EY116" s="6"/>
      <c r="EZ116" s="6"/>
      <c r="FA116" s="6"/>
      <c r="FB116" s="6"/>
      <c r="FC116" s="6"/>
    </row>
    <row r="117" spans="3:159" x14ac:dyDescent="0.2">
      <c r="C117" s="7"/>
      <c r="J117" s="6"/>
      <c r="K117" s="6"/>
      <c r="L117" s="6"/>
      <c r="M117" s="6"/>
      <c r="N117" s="6"/>
      <c r="O117" s="6"/>
      <c r="X117" s="7"/>
      <c r="AA117" s="7"/>
      <c r="AN117" s="6"/>
      <c r="AQ117" s="6"/>
      <c r="AV117" s="6"/>
      <c r="AY117" s="6"/>
      <c r="DU117" s="7"/>
      <c r="DV117" s="7"/>
      <c r="DW117" s="7"/>
      <c r="DX117" s="7"/>
      <c r="DY117" s="7"/>
      <c r="DZ117" s="7"/>
      <c r="EA117" s="7"/>
      <c r="EB117" s="7"/>
      <c r="EC117" s="7"/>
      <c r="ED117" s="7"/>
      <c r="EE117" s="7"/>
      <c r="EF117" s="7"/>
      <c r="EG117" s="7"/>
      <c r="EH117" s="7"/>
      <c r="EI117" s="7"/>
      <c r="EJ117" s="7"/>
      <c r="EN117" s="6"/>
      <c r="EO117" s="6"/>
      <c r="EP117" s="6"/>
      <c r="EQ117" s="6"/>
      <c r="ER117" s="6"/>
      <c r="ES117" s="6"/>
      <c r="ET117" s="6"/>
      <c r="EU117" s="6"/>
      <c r="EV117" s="6"/>
      <c r="EW117" s="6"/>
      <c r="EX117" s="6"/>
      <c r="EY117" s="6"/>
      <c r="EZ117" s="6"/>
      <c r="FA117" s="6"/>
      <c r="FB117" s="6"/>
      <c r="FC117" s="6"/>
    </row>
    <row r="118" spans="3:159" x14ac:dyDescent="0.2">
      <c r="C118" s="7"/>
      <c r="J118" s="6"/>
      <c r="K118" s="6"/>
      <c r="L118" s="6"/>
      <c r="M118" s="6"/>
      <c r="N118" s="6"/>
      <c r="O118" s="6"/>
      <c r="X118" s="7"/>
      <c r="AA118" s="7"/>
      <c r="AN118" s="6"/>
      <c r="AQ118" s="6"/>
      <c r="AV118" s="6"/>
      <c r="AY118" s="6"/>
      <c r="DU118" s="7"/>
      <c r="DV118" s="7"/>
      <c r="DW118" s="7"/>
      <c r="DX118" s="7"/>
      <c r="DY118" s="7"/>
      <c r="DZ118" s="7"/>
      <c r="EA118" s="7"/>
      <c r="EB118" s="7"/>
      <c r="EC118" s="7"/>
      <c r="ED118" s="7"/>
      <c r="EE118" s="7"/>
      <c r="EF118" s="7"/>
      <c r="EG118" s="7"/>
      <c r="EH118" s="7"/>
      <c r="EI118" s="7"/>
      <c r="EJ118" s="7"/>
      <c r="EN118" s="6"/>
      <c r="EO118" s="6"/>
      <c r="EP118" s="6"/>
      <c r="EQ118" s="6"/>
      <c r="ER118" s="6"/>
      <c r="ES118" s="6"/>
      <c r="ET118" s="6"/>
      <c r="EU118" s="6"/>
      <c r="EV118" s="6"/>
      <c r="EW118" s="6"/>
      <c r="EX118" s="6"/>
      <c r="EY118" s="6"/>
      <c r="EZ118" s="6"/>
      <c r="FA118" s="6"/>
      <c r="FB118" s="6"/>
      <c r="FC118" s="6"/>
    </row>
    <row r="119" spans="3:159" x14ac:dyDescent="0.2">
      <c r="C119" s="7"/>
      <c r="J119" s="6"/>
      <c r="K119" s="6"/>
      <c r="L119" s="6"/>
      <c r="M119" s="6"/>
      <c r="N119" s="6"/>
      <c r="O119" s="6"/>
      <c r="X119" s="7"/>
      <c r="AA119" s="7"/>
      <c r="AN119" s="6"/>
      <c r="AQ119" s="6"/>
      <c r="AV119" s="6"/>
      <c r="AY119" s="6"/>
      <c r="DU119" s="7"/>
      <c r="DV119" s="7"/>
      <c r="DW119" s="7"/>
      <c r="DX119" s="7"/>
      <c r="DY119" s="7"/>
      <c r="DZ119" s="7"/>
      <c r="EA119" s="7"/>
      <c r="EB119" s="7"/>
      <c r="EC119" s="7"/>
      <c r="ED119" s="7"/>
      <c r="EE119" s="7"/>
      <c r="EF119" s="7"/>
      <c r="EG119" s="7"/>
      <c r="EH119" s="7"/>
      <c r="EI119" s="7"/>
      <c r="EJ119" s="7"/>
      <c r="EN119" s="6"/>
      <c r="EO119" s="6"/>
      <c r="EP119" s="6"/>
      <c r="EQ119" s="6"/>
      <c r="ER119" s="6"/>
      <c r="ES119" s="6"/>
      <c r="ET119" s="6"/>
      <c r="EU119" s="6"/>
      <c r="EV119" s="6"/>
      <c r="EW119" s="6"/>
      <c r="EX119" s="6"/>
      <c r="EY119" s="6"/>
      <c r="EZ119" s="6"/>
      <c r="FA119" s="6"/>
      <c r="FB119" s="6"/>
      <c r="FC119" s="6"/>
    </row>
    <row r="120" spans="3:159" x14ac:dyDescent="0.2">
      <c r="C120" s="7"/>
      <c r="J120" s="6"/>
      <c r="K120" s="6"/>
      <c r="L120" s="6"/>
      <c r="M120" s="6"/>
      <c r="N120" s="6"/>
      <c r="O120" s="6"/>
      <c r="X120" s="7"/>
      <c r="AA120" s="7"/>
      <c r="AN120" s="6"/>
      <c r="AQ120" s="6"/>
      <c r="AV120" s="6"/>
      <c r="AY120" s="6"/>
      <c r="DU120" s="7"/>
      <c r="DV120" s="7"/>
      <c r="DW120" s="7"/>
      <c r="DX120" s="7"/>
      <c r="DY120" s="7"/>
      <c r="DZ120" s="7"/>
      <c r="EA120" s="7"/>
      <c r="EB120" s="7"/>
      <c r="EC120" s="7"/>
      <c r="ED120" s="7"/>
      <c r="EE120" s="7"/>
      <c r="EF120" s="7"/>
      <c r="EG120" s="7"/>
      <c r="EH120" s="7"/>
      <c r="EI120" s="7"/>
      <c r="EJ120" s="7"/>
      <c r="EN120" s="6"/>
      <c r="EO120" s="6"/>
      <c r="EP120" s="6"/>
      <c r="EQ120" s="6"/>
      <c r="ER120" s="6"/>
      <c r="ES120" s="6"/>
      <c r="ET120" s="6"/>
      <c r="EU120" s="6"/>
      <c r="EV120" s="6"/>
      <c r="EW120" s="6"/>
      <c r="EX120" s="6"/>
      <c r="EY120" s="6"/>
      <c r="EZ120" s="6"/>
      <c r="FA120" s="6"/>
      <c r="FB120" s="6"/>
      <c r="FC120" s="6"/>
    </row>
    <row r="121" spans="3:159" x14ac:dyDescent="0.2">
      <c r="C121" s="7"/>
      <c r="J121" s="6"/>
      <c r="K121" s="6"/>
      <c r="L121" s="6"/>
      <c r="M121" s="6"/>
      <c r="N121" s="6"/>
      <c r="O121" s="6"/>
      <c r="X121" s="7"/>
      <c r="AA121" s="7"/>
      <c r="AN121" s="6"/>
      <c r="AQ121" s="6"/>
      <c r="AV121" s="6"/>
      <c r="AY121" s="6"/>
      <c r="DU121" s="7"/>
      <c r="DV121" s="7"/>
      <c r="DW121" s="7"/>
      <c r="DX121" s="7"/>
      <c r="DY121" s="7"/>
      <c r="DZ121" s="7"/>
      <c r="EA121" s="7"/>
      <c r="EB121" s="7"/>
      <c r="EC121" s="7"/>
      <c r="ED121" s="7"/>
      <c r="EE121" s="7"/>
      <c r="EF121" s="7"/>
      <c r="EG121" s="7"/>
      <c r="EH121" s="7"/>
      <c r="EI121" s="7"/>
      <c r="EJ121" s="7"/>
      <c r="EN121" s="6"/>
      <c r="EO121" s="6"/>
      <c r="EP121" s="6"/>
      <c r="EQ121" s="6"/>
      <c r="ER121" s="6"/>
      <c r="ES121" s="6"/>
      <c r="ET121" s="6"/>
      <c r="EU121" s="6"/>
      <c r="EV121" s="6"/>
      <c r="EW121" s="6"/>
      <c r="EX121" s="6"/>
      <c r="EY121" s="6"/>
      <c r="EZ121" s="6"/>
      <c r="FA121" s="6"/>
      <c r="FB121" s="6"/>
      <c r="FC121" s="6"/>
    </row>
    <row r="122" spans="3:159" x14ac:dyDescent="0.2">
      <c r="C122" s="7"/>
      <c r="J122" s="6"/>
      <c r="K122" s="6"/>
      <c r="L122" s="6"/>
      <c r="M122" s="6"/>
      <c r="N122" s="6"/>
      <c r="O122" s="6"/>
      <c r="X122" s="7"/>
      <c r="AA122" s="7"/>
      <c r="AN122" s="6"/>
      <c r="AQ122" s="6"/>
      <c r="AV122" s="6"/>
      <c r="AY122" s="6"/>
      <c r="DU122" s="7"/>
      <c r="DV122" s="7"/>
      <c r="DW122" s="7"/>
      <c r="DX122" s="7"/>
      <c r="DY122" s="7"/>
      <c r="DZ122" s="7"/>
      <c r="EA122" s="7"/>
      <c r="EB122" s="7"/>
      <c r="EC122" s="7"/>
      <c r="ED122" s="7"/>
      <c r="EE122" s="7"/>
      <c r="EF122" s="7"/>
      <c r="EG122" s="7"/>
      <c r="EH122" s="7"/>
      <c r="EI122" s="7"/>
      <c r="EJ122" s="7"/>
      <c r="EN122" s="6"/>
      <c r="EO122" s="6"/>
      <c r="EP122" s="6"/>
      <c r="EQ122" s="6"/>
      <c r="ER122" s="6"/>
      <c r="ES122" s="6"/>
      <c r="ET122" s="6"/>
      <c r="EU122" s="6"/>
      <c r="EV122" s="6"/>
      <c r="EW122" s="6"/>
      <c r="EX122" s="6"/>
      <c r="EY122" s="6"/>
      <c r="EZ122" s="6"/>
      <c r="FA122" s="6"/>
      <c r="FB122" s="6"/>
      <c r="FC122" s="6"/>
    </row>
    <row r="123" spans="3:159" x14ac:dyDescent="0.2">
      <c r="C123" s="7"/>
      <c r="J123" s="6"/>
      <c r="K123" s="6"/>
      <c r="L123" s="6"/>
      <c r="M123" s="6"/>
      <c r="N123" s="6"/>
      <c r="O123" s="6"/>
      <c r="X123" s="7"/>
      <c r="AA123" s="7"/>
      <c r="AN123" s="6"/>
      <c r="AQ123" s="6"/>
      <c r="AV123" s="6"/>
      <c r="AY123" s="6"/>
      <c r="DU123" s="7"/>
      <c r="DV123" s="7"/>
      <c r="DW123" s="7"/>
      <c r="DX123" s="7"/>
      <c r="DY123" s="7"/>
      <c r="DZ123" s="7"/>
      <c r="EA123" s="7"/>
      <c r="EB123" s="7"/>
      <c r="EC123" s="7"/>
      <c r="ED123" s="7"/>
      <c r="EE123" s="7"/>
      <c r="EF123" s="7"/>
      <c r="EG123" s="7"/>
      <c r="EH123" s="7"/>
      <c r="EI123" s="7"/>
      <c r="EJ123" s="7"/>
      <c r="EN123" s="6"/>
      <c r="EO123" s="6"/>
      <c r="EP123" s="6"/>
      <c r="EQ123" s="6"/>
      <c r="ER123" s="6"/>
      <c r="ES123" s="6"/>
      <c r="ET123" s="6"/>
      <c r="EU123" s="6"/>
      <c r="EV123" s="6"/>
      <c r="EW123" s="6"/>
      <c r="EX123" s="6"/>
      <c r="EY123" s="6"/>
      <c r="EZ123" s="6"/>
      <c r="FA123" s="6"/>
      <c r="FB123" s="6"/>
      <c r="FC123" s="6"/>
    </row>
    <row r="124" spans="3:159" x14ac:dyDescent="0.2">
      <c r="C124" s="7"/>
      <c r="J124" s="6"/>
      <c r="K124" s="6"/>
      <c r="L124" s="6"/>
      <c r="M124" s="6"/>
      <c r="N124" s="6"/>
      <c r="O124" s="6"/>
      <c r="X124" s="7"/>
      <c r="AA124" s="7"/>
      <c r="AN124" s="6"/>
      <c r="AQ124" s="6"/>
      <c r="AV124" s="6"/>
      <c r="AY124" s="6"/>
      <c r="DU124" s="7"/>
      <c r="DV124" s="7"/>
      <c r="DW124" s="7"/>
      <c r="DX124" s="7"/>
      <c r="DY124" s="7"/>
      <c r="DZ124" s="7"/>
      <c r="EA124" s="7"/>
      <c r="EB124" s="7"/>
      <c r="EC124" s="7"/>
      <c r="ED124" s="7"/>
      <c r="EE124" s="7"/>
      <c r="EF124" s="7"/>
      <c r="EG124" s="7"/>
      <c r="EH124" s="7"/>
      <c r="EI124" s="7"/>
      <c r="EJ124" s="7"/>
      <c r="EN124" s="6"/>
      <c r="EO124" s="6"/>
      <c r="EP124" s="6"/>
      <c r="EQ124" s="6"/>
      <c r="ER124" s="6"/>
      <c r="ES124" s="6"/>
      <c r="ET124" s="6"/>
      <c r="EU124" s="6"/>
      <c r="EV124" s="6"/>
      <c r="EW124" s="6"/>
      <c r="EX124" s="6"/>
      <c r="EY124" s="6"/>
      <c r="EZ124" s="6"/>
      <c r="FA124" s="6"/>
      <c r="FB124" s="6"/>
      <c r="FC124" s="6"/>
    </row>
    <row r="125" spans="3:159" x14ac:dyDescent="0.2">
      <c r="C125" s="7"/>
      <c r="J125" s="6"/>
      <c r="K125" s="6"/>
      <c r="L125" s="6"/>
      <c r="M125" s="6"/>
      <c r="N125" s="6"/>
      <c r="O125" s="6"/>
      <c r="X125" s="7"/>
      <c r="AA125" s="7"/>
      <c r="AN125" s="6"/>
      <c r="AQ125" s="6"/>
      <c r="AV125" s="6"/>
      <c r="AY125" s="6"/>
      <c r="DU125" s="7"/>
      <c r="DV125" s="7"/>
      <c r="DW125" s="7"/>
      <c r="DX125" s="7"/>
      <c r="DY125" s="7"/>
      <c r="DZ125" s="7"/>
      <c r="EA125" s="7"/>
      <c r="EB125" s="7"/>
      <c r="EC125" s="7"/>
      <c r="ED125" s="7"/>
      <c r="EE125" s="7"/>
      <c r="EF125" s="7"/>
      <c r="EG125" s="7"/>
      <c r="EH125" s="7"/>
      <c r="EI125" s="7"/>
      <c r="EJ125" s="7"/>
      <c r="EN125" s="6"/>
      <c r="EO125" s="6"/>
      <c r="EP125" s="6"/>
      <c r="EQ125" s="6"/>
      <c r="ER125" s="6"/>
      <c r="ES125" s="6"/>
      <c r="ET125" s="6"/>
      <c r="EU125" s="6"/>
      <c r="EV125" s="6"/>
      <c r="EW125" s="6"/>
      <c r="EX125" s="6"/>
      <c r="EY125" s="6"/>
      <c r="EZ125" s="6"/>
      <c r="FA125" s="6"/>
      <c r="FB125" s="6"/>
      <c r="FC125" s="6"/>
    </row>
    <row r="126" spans="3:159" x14ac:dyDescent="0.2">
      <c r="C126" s="7"/>
      <c r="J126" s="6"/>
      <c r="K126" s="6"/>
      <c r="L126" s="6"/>
      <c r="M126" s="6"/>
      <c r="N126" s="6"/>
      <c r="O126" s="6"/>
      <c r="X126" s="7"/>
      <c r="AA126" s="7"/>
      <c r="AN126" s="6"/>
      <c r="AQ126" s="6"/>
      <c r="AV126" s="6"/>
      <c r="AY126" s="6"/>
      <c r="DU126" s="7"/>
      <c r="DV126" s="7"/>
      <c r="DW126" s="7"/>
      <c r="DX126" s="7"/>
      <c r="DY126" s="7"/>
      <c r="DZ126" s="7"/>
      <c r="EA126" s="7"/>
      <c r="EB126" s="7"/>
      <c r="EC126" s="7"/>
      <c r="ED126" s="7"/>
      <c r="EE126" s="7"/>
      <c r="EF126" s="7"/>
      <c r="EG126" s="7"/>
      <c r="EH126" s="7"/>
      <c r="EI126" s="7"/>
      <c r="EJ126" s="7"/>
      <c r="EN126" s="6"/>
      <c r="EO126" s="6"/>
      <c r="EP126" s="6"/>
      <c r="EQ126" s="6"/>
      <c r="ER126" s="6"/>
      <c r="ES126" s="6"/>
      <c r="ET126" s="6"/>
      <c r="EU126" s="6"/>
      <c r="EV126" s="6"/>
      <c r="EW126" s="6"/>
      <c r="EX126" s="6"/>
      <c r="EY126" s="6"/>
      <c r="EZ126" s="6"/>
      <c r="FA126" s="6"/>
      <c r="FB126" s="6"/>
      <c r="FC126" s="6"/>
    </row>
    <row r="127" spans="3:159" x14ac:dyDescent="0.2">
      <c r="C127" s="7"/>
      <c r="J127" s="6"/>
      <c r="K127" s="6"/>
      <c r="L127" s="6"/>
      <c r="M127" s="6"/>
      <c r="N127" s="6"/>
      <c r="O127" s="6"/>
      <c r="X127" s="7"/>
      <c r="AA127" s="7"/>
      <c r="AN127" s="6"/>
      <c r="AQ127" s="6"/>
      <c r="AV127" s="6"/>
      <c r="AY127" s="6"/>
      <c r="DU127" s="7"/>
      <c r="DV127" s="7"/>
      <c r="DW127" s="7"/>
      <c r="DX127" s="7"/>
      <c r="DY127" s="7"/>
      <c r="DZ127" s="7"/>
      <c r="EA127" s="7"/>
      <c r="EB127" s="7"/>
      <c r="EC127" s="7"/>
      <c r="ED127" s="7"/>
      <c r="EE127" s="7"/>
      <c r="EF127" s="7"/>
      <c r="EG127" s="7"/>
      <c r="EH127" s="7"/>
      <c r="EI127" s="7"/>
      <c r="EJ127" s="7"/>
      <c r="EN127" s="6"/>
      <c r="EO127" s="6"/>
      <c r="EP127" s="6"/>
      <c r="EQ127" s="6"/>
      <c r="ER127" s="6"/>
      <c r="ES127" s="6"/>
      <c r="ET127" s="6"/>
      <c r="EU127" s="6"/>
      <c r="EV127" s="6"/>
      <c r="EW127" s="6"/>
      <c r="EX127" s="6"/>
      <c r="EY127" s="6"/>
      <c r="EZ127" s="6"/>
      <c r="FA127" s="6"/>
      <c r="FB127" s="6"/>
      <c r="FC127" s="6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  <ignoredErrors>
    <ignoredError sqref="C20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S127"/>
  <sheetViews>
    <sheetView zoomScale="53" zoomScaleNormal="53" zoomScaleSheetLayoutView="100" workbookViewId="0">
      <pane xSplit="2" ySplit="5" topLeftCell="C12" activePane="bottomRight" state="frozen"/>
      <selection activeCell="E48" sqref="E48"/>
      <selection pane="topRight" activeCell="E48" sqref="E48"/>
      <selection pane="bottomLeft" activeCell="E48" sqref="E48"/>
      <selection pane="bottomRight" activeCell="A36" sqref="A36:XFD36"/>
    </sheetView>
  </sheetViews>
  <sheetFormatPr defaultColWidth="8.85546875" defaultRowHeight="18" x14ac:dyDescent="0.25"/>
  <cols>
    <col min="1" max="1" width="11" style="11" customWidth="1"/>
    <col min="2" max="2" width="36.140625" style="11" customWidth="1"/>
    <col min="3" max="9" width="18.5703125" style="11" customWidth="1"/>
    <col min="10" max="16" width="18.5703125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2" width="9.140625" style="2"/>
    <col min="213" max="215" width="8.85546875" style="2"/>
    <col min="216" max="216" width="12.7109375" style="2" bestFit="1" customWidth="1"/>
    <col min="217" max="16384" width="8.85546875" style="2"/>
  </cols>
  <sheetData>
    <row r="1" spans="1:185" x14ac:dyDescent="0.25">
      <c r="A1" s="11" t="s">
        <v>43</v>
      </c>
      <c r="B1" s="13" t="s">
        <v>56</v>
      </c>
      <c r="AT1" s="3"/>
    </row>
    <row r="2" spans="1:185" x14ac:dyDescent="0.25">
      <c r="A2" s="14" t="s">
        <v>39</v>
      </c>
      <c r="I2" s="11" t="str">
        <f>[1]GSVA_cur!$I$3</f>
        <v>As on 17.03.2025</v>
      </c>
    </row>
    <row r="3" spans="1:185" x14ac:dyDescent="0.25">
      <c r="A3" s="14"/>
    </row>
    <row r="4" spans="1:185" x14ac:dyDescent="0.25">
      <c r="A4" s="14"/>
      <c r="E4" s="15"/>
      <c r="F4" s="15" t="s">
        <v>47</v>
      </c>
      <c r="G4" s="15"/>
      <c r="H4" s="15"/>
      <c r="I4" s="15"/>
      <c r="S4" s="2"/>
      <c r="T4" s="1"/>
      <c r="W4" s="1"/>
      <c r="X4" s="2"/>
      <c r="AE4" s="2"/>
      <c r="AJ4" s="2"/>
      <c r="AM4" s="2"/>
      <c r="AR4" s="2"/>
      <c r="AU4" s="2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5" x14ac:dyDescent="0.25">
      <c r="A5" s="24" t="s">
        <v>0</v>
      </c>
      <c r="B5" s="25" t="s">
        <v>1</v>
      </c>
      <c r="C5" s="26" t="s">
        <v>21</v>
      </c>
      <c r="D5" s="26" t="s">
        <v>22</v>
      </c>
      <c r="E5" s="26" t="s">
        <v>23</v>
      </c>
      <c r="F5" s="26" t="s">
        <v>46</v>
      </c>
      <c r="G5" s="26" t="s">
        <v>55</v>
      </c>
      <c r="H5" s="26" t="s">
        <v>57</v>
      </c>
      <c r="I5" s="26" t="s">
        <v>58</v>
      </c>
      <c r="J5" s="48" t="s">
        <v>69</v>
      </c>
      <c r="K5" s="48" t="s">
        <v>70</v>
      </c>
      <c r="L5" s="48" t="s">
        <v>71</v>
      </c>
      <c r="M5" s="48" t="s">
        <v>72</v>
      </c>
      <c r="N5" s="48" t="s">
        <v>73</v>
      </c>
      <c r="O5" s="48" t="s">
        <v>74</v>
      </c>
      <c r="P5" s="48" t="s">
        <v>76</v>
      </c>
      <c r="S5" s="2"/>
      <c r="X5" s="2"/>
      <c r="AE5" s="2"/>
      <c r="AJ5" s="2"/>
      <c r="AM5" s="2"/>
      <c r="AR5" s="2"/>
      <c r="AU5" s="2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5" s="22" customFormat="1" ht="36" x14ac:dyDescent="0.25">
      <c r="A6" s="28" t="s">
        <v>26</v>
      </c>
      <c r="B6" s="29" t="s">
        <v>2</v>
      </c>
      <c r="C6" s="30">
        <f>SUM(C7:C10)</f>
        <v>11710585</v>
      </c>
      <c r="D6" s="30">
        <f t="shared" ref="D6:F6" si="0">SUM(D7:D10)</f>
        <v>12156539</v>
      </c>
      <c r="E6" s="30">
        <f t="shared" si="0"/>
        <v>12150254</v>
      </c>
      <c r="F6" s="30">
        <f t="shared" si="0"/>
        <v>12694116</v>
      </c>
      <c r="G6" s="30">
        <f t="shared" ref="G6:N6" si="1">SUM(G7:G10)</f>
        <v>12766739</v>
      </c>
      <c r="H6" s="30">
        <f t="shared" si="1"/>
        <v>13237639</v>
      </c>
      <c r="I6" s="30">
        <f t="shared" si="1"/>
        <v>13866885</v>
      </c>
      <c r="J6" s="30">
        <f t="shared" si="1"/>
        <v>14060902.665603254</v>
      </c>
      <c r="K6" s="30">
        <f t="shared" si="1"/>
        <v>14355063.46141107</v>
      </c>
      <c r="L6" s="30">
        <f t="shared" si="1"/>
        <v>14593354.17656626</v>
      </c>
      <c r="M6" s="30">
        <f t="shared" si="1"/>
        <v>14995011.369464355</v>
      </c>
      <c r="N6" s="30">
        <f t="shared" si="1"/>
        <v>16007119.894692838</v>
      </c>
      <c r="O6" s="30">
        <f t="shared" ref="O6:P6" si="2">SUM(O7:O10)</f>
        <v>16606382.846190155</v>
      </c>
      <c r="P6" s="30">
        <f t="shared" si="2"/>
        <v>17309946.674403347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23"/>
      <c r="AY6" s="23"/>
      <c r="AZ6" s="23"/>
      <c r="BA6" s="23"/>
      <c r="BB6" s="23"/>
      <c r="BC6" s="23"/>
      <c r="BD6" s="23"/>
      <c r="BE6" s="23"/>
      <c r="BF6" s="23"/>
      <c r="BG6" s="23"/>
      <c r="BH6" s="23"/>
      <c r="BI6" s="23"/>
      <c r="BJ6" s="23"/>
      <c r="BK6" s="23"/>
      <c r="BL6" s="23"/>
      <c r="BM6" s="23"/>
      <c r="BN6" s="23"/>
      <c r="BO6" s="23"/>
      <c r="BP6" s="23"/>
      <c r="BQ6" s="23"/>
      <c r="BR6" s="23"/>
      <c r="BS6" s="23"/>
      <c r="BT6" s="23"/>
      <c r="BU6" s="23"/>
      <c r="BV6" s="23"/>
      <c r="BW6" s="23"/>
      <c r="BX6" s="23"/>
      <c r="BY6" s="23"/>
      <c r="BZ6" s="23"/>
      <c r="CA6" s="23"/>
      <c r="CB6" s="23"/>
      <c r="CC6" s="23"/>
      <c r="CD6" s="23"/>
      <c r="CE6" s="23"/>
      <c r="CF6" s="23"/>
      <c r="CG6" s="23"/>
      <c r="CH6" s="23"/>
      <c r="CI6" s="23"/>
      <c r="CJ6" s="23"/>
      <c r="CK6" s="23"/>
      <c r="CL6" s="23"/>
      <c r="CM6" s="23"/>
      <c r="CN6" s="23"/>
      <c r="CO6" s="23"/>
      <c r="CP6" s="23"/>
      <c r="CQ6" s="23"/>
      <c r="CR6" s="23"/>
      <c r="CS6" s="23"/>
      <c r="CT6" s="23"/>
      <c r="CU6" s="23"/>
      <c r="CV6" s="23"/>
      <c r="CW6" s="23"/>
      <c r="CX6" s="23"/>
      <c r="CY6" s="23"/>
      <c r="CZ6" s="23"/>
      <c r="DA6" s="23"/>
      <c r="DB6" s="23"/>
      <c r="DC6" s="23"/>
      <c r="DD6" s="23"/>
      <c r="DE6" s="23"/>
      <c r="DF6" s="23"/>
      <c r="DG6" s="23"/>
      <c r="DH6" s="23"/>
      <c r="DI6" s="23"/>
      <c r="DJ6" s="23"/>
      <c r="DK6" s="23"/>
      <c r="DL6" s="23"/>
      <c r="DM6" s="23"/>
      <c r="DN6" s="23"/>
      <c r="DO6" s="23"/>
      <c r="DP6" s="23"/>
      <c r="DQ6" s="23"/>
      <c r="DR6" s="23"/>
      <c r="DS6" s="23"/>
      <c r="DT6" s="23"/>
      <c r="DU6" s="23"/>
      <c r="DV6" s="23"/>
      <c r="DW6" s="23"/>
      <c r="DX6" s="23"/>
      <c r="DY6" s="23"/>
      <c r="DZ6" s="23"/>
      <c r="EA6" s="23"/>
      <c r="EB6" s="23"/>
      <c r="EC6" s="23"/>
      <c r="ED6" s="23"/>
      <c r="EE6" s="23"/>
      <c r="EF6" s="23"/>
      <c r="EG6" s="23"/>
      <c r="EH6" s="23"/>
      <c r="EI6" s="23"/>
      <c r="EJ6" s="23"/>
      <c r="EK6" s="23"/>
      <c r="EL6" s="23"/>
      <c r="EM6" s="23"/>
      <c r="EN6" s="23"/>
      <c r="EO6" s="23"/>
      <c r="EP6" s="23"/>
      <c r="EQ6" s="23"/>
      <c r="ER6" s="23"/>
      <c r="ES6" s="23"/>
      <c r="ET6" s="23"/>
      <c r="EU6" s="23"/>
      <c r="EV6" s="23"/>
      <c r="EW6" s="23"/>
      <c r="EX6" s="23"/>
      <c r="EY6" s="23"/>
      <c r="EZ6" s="23"/>
      <c r="FA6" s="23"/>
      <c r="FE6" s="20"/>
    </row>
    <row r="7" spans="1:185" x14ac:dyDescent="0.25">
      <c r="A7" s="31">
        <v>1.1000000000000001</v>
      </c>
      <c r="B7" s="32" t="s">
        <v>49</v>
      </c>
      <c r="C7" s="33">
        <v>7245329</v>
      </c>
      <c r="D7" s="33">
        <v>7539404</v>
      </c>
      <c r="E7" s="33">
        <v>7401140</v>
      </c>
      <c r="F7" s="33">
        <v>7914584</v>
      </c>
      <c r="G7" s="33">
        <v>7858815</v>
      </c>
      <c r="H7" s="33">
        <v>8055480</v>
      </c>
      <c r="I7" s="33">
        <v>8470069</v>
      </c>
      <c r="J7" s="34">
        <v>8459380.665603254</v>
      </c>
      <c r="K7" s="34">
        <v>8431371.4614110701</v>
      </c>
      <c r="L7" s="34">
        <v>8432731.1765662599</v>
      </c>
      <c r="M7" s="33">
        <v>8546172.0411677584</v>
      </c>
      <c r="N7" s="34">
        <v>8681437.2445383593</v>
      </c>
      <c r="O7" s="34">
        <v>8654706.7630024645</v>
      </c>
      <c r="P7" s="34">
        <v>8705646.9983724207</v>
      </c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1"/>
      <c r="FC7" s="1"/>
      <c r="FD7" s="1"/>
    </row>
    <row r="8" spans="1:185" x14ac:dyDescent="0.25">
      <c r="A8" s="31">
        <v>1.2</v>
      </c>
      <c r="B8" s="32" t="s">
        <v>50</v>
      </c>
      <c r="C8" s="33">
        <v>2231476</v>
      </c>
      <c r="D8" s="33">
        <v>2360756</v>
      </c>
      <c r="E8" s="33">
        <v>2404819</v>
      </c>
      <c r="F8" s="33">
        <v>2424088</v>
      </c>
      <c r="G8" s="33">
        <v>2488895</v>
      </c>
      <c r="H8" s="33">
        <v>2610427</v>
      </c>
      <c r="I8" s="33">
        <v>2848951</v>
      </c>
      <c r="J8" s="34">
        <v>2907580</v>
      </c>
      <c r="K8" s="34">
        <v>3169156</v>
      </c>
      <c r="L8" s="34">
        <v>3365208</v>
      </c>
      <c r="M8" s="33">
        <v>3562835.3282965962</v>
      </c>
      <c r="N8" s="34">
        <v>4196729.6501544779</v>
      </c>
      <c r="O8" s="34">
        <v>4763278.0831876909</v>
      </c>
      <c r="P8" s="34">
        <v>5272458.6760309245</v>
      </c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1"/>
      <c r="GA8" s="1"/>
      <c r="GB8" s="1"/>
    </row>
    <row r="9" spans="1:185" x14ac:dyDescent="0.25">
      <c r="A9" s="31">
        <v>1.3</v>
      </c>
      <c r="B9" s="32" t="s">
        <v>51</v>
      </c>
      <c r="C9" s="33">
        <v>513174</v>
      </c>
      <c r="D9" s="33">
        <v>509735</v>
      </c>
      <c r="E9" s="33">
        <v>512274</v>
      </c>
      <c r="F9" s="33">
        <v>479954</v>
      </c>
      <c r="G9" s="33">
        <v>475315</v>
      </c>
      <c r="H9" s="33">
        <v>602477</v>
      </c>
      <c r="I9" s="33">
        <v>527630</v>
      </c>
      <c r="J9" s="34">
        <v>577580</v>
      </c>
      <c r="K9" s="34">
        <v>623289</v>
      </c>
      <c r="L9" s="34">
        <v>659976</v>
      </c>
      <c r="M9" s="33">
        <v>669104</v>
      </c>
      <c r="N9" s="34">
        <v>673754</v>
      </c>
      <c r="O9" s="34">
        <v>689509</v>
      </c>
      <c r="P9" s="34">
        <v>702072</v>
      </c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1"/>
      <c r="GA9" s="1"/>
      <c r="GB9" s="1"/>
    </row>
    <row r="10" spans="1:185" x14ac:dyDescent="0.25">
      <c r="A10" s="31">
        <v>1.4</v>
      </c>
      <c r="B10" s="32" t="s">
        <v>52</v>
      </c>
      <c r="C10" s="33">
        <v>1720606</v>
      </c>
      <c r="D10" s="33">
        <v>1746644</v>
      </c>
      <c r="E10" s="33">
        <v>1832021</v>
      </c>
      <c r="F10" s="33">
        <v>1875490</v>
      </c>
      <c r="G10" s="33">
        <v>1943714</v>
      </c>
      <c r="H10" s="33">
        <v>1969255</v>
      </c>
      <c r="I10" s="33">
        <v>2020235</v>
      </c>
      <c r="J10" s="34">
        <v>2116362</v>
      </c>
      <c r="K10" s="34">
        <v>2131247</v>
      </c>
      <c r="L10" s="34">
        <v>2135439</v>
      </c>
      <c r="M10" s="33">
        <v>2216900</v>
      </c>
      <c r="N10" s="34">
        <v>2455199</v>
      </c>
      <c r="O10" s="34">
        <v>2498889</v>
      </c>
      <c r="P10" s="34">
        <v>2629769</v>
      </c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1"/>
      <c r="GA10" s="1"/>
      <c r="GB10" s="1"/>
    </row>
    <row r="11" spans="1:185" ht="50.25" customHeight="1" x14ac:dyDescent="0.25">
      <c r="A11" s="35" t="s">
        <v>59</v>
      </c>
      <c r="B11" s="32" t="s">
        <v>3</v>
      </c>
      <c r="C11" s="33">
        <v>726138</v>
      </c>
      <c r="D11" s="33">
        <v>796605</v>
      </c>
      <c r="E11" s="33">
        <v>678380</v>
      </c>
      <c r="F11" s="33">
        <v>791404</v>
      </c>
      <c r="G11" s="33">
        <v>770110</v>
      </c>
      <c r="H11" s="33">
        <v>725055</v>
      </c>
      <c r="I11" s="33">
        <v>813678</v>
      </c>
      <c r="J11" s="34">
        <v>973312</v>
      </c>
      <c r="K11" s="34">
        <v>980159</v>
      </c>
      <c r="L11" s="34">
        <v>753488</v>
      </c>
      <c r="M11" s="33">
        <v>818736</v>
      </c>
      <c r="N11" s="34">
        <v>1143214</v>
      </c>
      <c r="O11" s="34">
        <v>1295089.6283636363</v>
      </c>
      <c r="P11" s="34">
        <v>1292947.6836363636</v>
      </c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1"/>
      <c r="GA11" s="1"/>
      <c r="GB11" s="1"/>
    </row>
    <row r="12" spans="1:185" s="20" customFormat="1" ht="45" customHeight="1" x14ac:dyDescent="0.25">
      <c r="A12" s="36"/>
      <c r="B12" s="37" t="s">
        <v>28</v>
      </c>
      <c r="C12" s="38">
        <f>C6+C11</f>
        <v>12436723</v>
      </c>
      <c r="D12" s="38">
        <f t="shared" ref="D12:F12" si="3">D6+D11</f>
        <v>12953144</v>
      </c>
      <c r="E12" s="38">
        <f t="shared" si="3"/>
        <v>12828634</v>
      </c>
      <c r="F12" s="38">
        <f t="shared" si="3"/>
        <v>13485520</v>
      </c>
      <c r="G12" s="38">
        <f t="shared" ref="G12:N12" si="4">G6+G11</f>
        <v>13536849</v>
      </c>
      <c r="H12" s="38">
        <f t="shared" si="4"/>
        <v>13962694</v>
      </c>
      <c r="I12" s="38">
        <f t="shared" si="4"/>
        <v>14680563</v>
      </c>
      <c r="J12" s="38">
        <f t="shared" si="4"/>
        <v>15034214.665603254</v>
      </c>
      <c r="K12" s="38">
        <f t="shared" si="4"/>
        <v>15335222.46141107</v>
      </c>
      <c r="L12" s="38">
        <f t="shared" si="4"/>
        <v>15346842.17656626</v>
      </c>
      <c r="M12" s="38">
        <f t="shared" si="4"/>
        <v>15813747.369464355</v>
      </c>
      <c r="N12" s="38">
        <f t="shared" si="4"/>
        <v>17150333.894692838</v>
      </c>
      <c r="O12" s="38">
        <f t="shared" ref="O12:P12" si="5">O6+O11</f>
        <v>17901472.47455379</v>
      </c>
      <c r="P12" s="38">
        <f t="shared" si="5"/>
        <v>18602894.358039711</v>
      </c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21"/>
      <c r="BW12" s="21"/>
      <c r="BX12" s="21"/>
      <c r="BY12" s="21"/>
      <c r="BZ12" s="21"/>
      <c r="CA12" s="21"/>
      <c r="CB12" s="21"/>
      <c r="CC12" s="21"/>
      <c r="CD12" s="21"/>
      <c r="CE12" s="21"/>
      <c r="CF12" s="21"/>
      <c r="CG12" s="21"/>
      <c r="CH12" s="21"/>
      <c r="CI12" s="21"/>
      <c r="CJ12" s="21"/>
      <c r="CK12" s="21"/>
      <c r="CL12" s="21"/>
      <c r="CM12" s="21"/>
      <c r="CN12" s="21"/>
      <c r="CO12" s="21"/>
      <c r="CP12" s="21"/>
      <c r="CQ12" s="21"/>
      <c r="CR12" s="21"/>
      <c r="CS12" s="21"/>
      <c r="CT12" s="21"/>
      <c r="CU12" s="21"/>
      <c r="CV12" s="21"/>
      <c r="CW12" s="21"/>
      <c r="CX12" s="21"/>
      <c r="CY12" s="21"/>
      <c r="CZ12" s="21"/>
      <c r="DA12" s="21"/>
      <c r="DB12" s="23"/>
      <c r="DC12" s="23"/>
      <c r="DD12" s="23"/>
      <c r="DE12" s="23"/>
      <c r="DF12" s="23"/>
      <c r="DG12" s="23"/>
      <c r="DH12" s="23"/>
      <c r="DI12" s="23"/>
      <c r="DJ12" s="23"/>
      <c r="DK12" s="23"/>
      <c r="DL12" s="23"/>
      <c r="DM12" s="23"/>
      <c r="DN12" s="23"/>
      <c r="DO12" s="23"/>
      <c r="DP12" s="23"/>
      <c r="DQ12" s="23"/>
      <c r="DR12" s="23"/>
      <c r="DS12" s="23"/>
      <c r="DT12" s="23"/>
      <c r="DU12" s="21"/>
      <c r="DV12" s="21"/>
      <c r="DW12" s="21"/>
      <c r="DX12" s="21"/>
      <c r="DY12" s="21"/>
      <c r="DZ12" s="21"/>
      <c r="EA12" s="21"/>
      <c r="EB12" s="21"/>
      <c r="EC12" s="21"/>
      <c r="ED12" s="21"/>
      <c r="EE12" s="21"/>
      <c r="EF12" s="21"/>
      <c r="EG12" s="21"/>
      <c r="EH12" s="21"/>
      <c r="EI12" s="21"/>
      <c r="EJ12" s="21"/>
      <c r="EK12" s="21"/>
      <c r="EL12" s="21"/>
      <c r="EM12" s="21"/>
      <c r="EN12" s="21"/>
      <c r="EO12" s="21"/>
      <c r="EP12" s="21"/>
      <c r="EQ12" s="21"/>
      <c r="ER12" s="21"/>
      <c r="ES12" s="21"/>
      <c r="ET12" s="21"/>
      <c r="EU12" s="21"/>
      <c r="EV12" s="21"/>
      <c r="EW12" s="21"/>
      <c r="EX12" s="21"/>
      <c r="EY12" s="21"/>
      <c r="EZ12" s="21"/>
      <c r="FA12" s="21"/>
      <c r="FB12" s="21"/>
      <c r="FC12" s="21"/>
      <c r="FD12" s="21"/>
      <c r="FE12" s="21"/>
      <c r="FF12" s="21"/>
      <c r="FG12" s="21"/>
      <c r="FH12" s="21"/>
      <c r="FI12" s="21"/>
      <c r="FJ12" s="21"/>
      <c r="FK12" s="21"/>
      <c r="FL12" s="21"/>
      <c r="FM12" s="21"/>
      <c r="FN12" s="21"/>
      <c r="FO12" s="21"/>
      <c r="FP12" s="21"/>
      <c r="FQ12" s="21"/>
      <c r="FR12" s="21"/>
      <c r="FS12" s="21"/>
      <c r="FT12" s="21"/>
      <c r="FU12" s="21"/>
      <c r="FV12" s="21"/>
      <c r="FW12" s="21"/>
      <c r="FX12" s="21"/>
      <c r="FY12" s="21"/>
      <c r="FZ12" s="22"/>
      <c r="GA12" s="22"/>
      <c r="GB12" s="22"/>
    </row>
    <row r="13" spans="1:185" s="1" customFormat="1" ht="27" customHeight="1" x14ac:dyDescent="0.25">
      <c r="A13" s="39" t="s">
        <v>60</v>
      </c>
      <c r="B13" s="40" t="s">
        <v>4</v>
      </c>
      <c r="C13" s="34">
        <v>6952408.5369047113</v>
      </c>
      <c r="D13" s="34">
        <v>6969504.8640278466</v>
      </c>
      <c r="E13" s="34">
        <v>6994456.6260606898</v>
      </c>
      <c r="F13" s="34">
        <v>6423027.2650609929</v>
      </c>
      <c r="G13" s="34">
        <v>7805565.4200321045</v>
      </c>
      <c r="H13" s="34">
        <v>9089555.2356084753</v>
      </c>
      <c r="I13" s="34">
        <v>10135979.182899171</v>
      </c>
      <c r="J13" s="34">
        <v>11917620.461183833</v>
      </c>
      <c r="K13" s="34">
        <v>11747316.336589957</v>
      </c>
      <c r="L13" s="34">
        <v>12434090.779697351</v>
      </c>
      <c r="M13" s="34">
        <v>13760712.891542481</v>
      </c>
      <c r="N13" s="34">
        <v>13447930.694647275</v>
      </c>
      <c r="O13" s="34">
        <v>14430170.244264936</v>
      </c>
      <c r="P13" s="34">
        <v>15247513.65799222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GC13" s="2"/>
    </row>
    <row r="14" spans="1:185" ht="27" customHeight="1" x14ac:dyDescent="0.25">
      <c r="A14" s="35" t="s">
        <v>61</v>
      </c>
      <c r="B14" s="32" t="s">
        <v>5</v>
      </c>
      <c r="C14" s="33">
        <v>1132797</v>
      </c>
      <c r="D14" s="33">
        <v>1213188</v>
      </c>
      <c r="E14" s="33">
        <v>1370031</v>
      </c>
      <c r="F14" s="33">
        <v>1368479</v>
      </c>
      <c r="G14" s="33">
        <v>1561274</v>
      </c>
      <c r="H14" s="33">
        <v>1586185</v>
      </c>
      <c r="I14" s="33">
        <v>1710121</v>
      </c>
      <c r="J14" s="34">
        <v>1650434</v>
      </c>
      <c r="K14" s="34">
        <v>1754951</v>
      </c>
      <c r="L14" s="34">
        <v>1601253</v>
      </c>
      <c r="M14" s="33">
        <v>2217285</v>
      </c>
      <c r="N14" s="34">
        <v>1715678</v>
      </c>
      <c r="O14" s="34">
        <v>1745183</v>
      </c>
      <c r="P14" s="34">
        <v>1870609</v>
      </c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3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3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3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1"/>
      <c r="GA14" s="1"/>
      <c r="GB14" s="1"/>
    </row>
    <row r="15" spans="1:185" ht="27" customHeight="1" x14ac:dyDescent="0.25">
      <c r="A15" s="35" t="s">
        <v>62</v>
      </c>
      <c r="B15" s="32" t="s">
        <v>6</v>
      </c>
      <c r="C15" s="33">
        <v>4440021</v>
      </c>
      <c r="D15" s="33">
        <v>4586293</v>
      </c>
      <c r="E15" s="33">
        <v>5047938</v>
      </c>
      <c r="F15" s="33">
        <v>5012952</v>
      </c>
      <c r="G15" s="33">
        <v>4533856</v>
      </c>
      <c r="H15" s="33">
        <v>5746116</v>
      </c>
      <c r="I15" s="33">
        <v>5968809</v>
      </c>
      <c r="J15" s="34">
        <v>6334469</v>
      </c>
      <c r="K15" s="34">
        <v>6535212</v>
      </c>
      <c r="L15" s="34">
        <v>5794427</v>
      </c>
      <c r="M15" s="33">
        <v>6580182</v>
      </c>
      <c r="N15" s="34">
        <v>7466293</v>
      </c>
      <c r="O15" s="34">
        <v>7710394.0720105981</v>
      </c>
      <c r="P15" s="34">
        <v>8599898.3745762855</v>
      </c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3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3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3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1"/>
      <c r="GA15" s="1"/>
      <c r="GB15" s="1"/>
    </row>
    <row r="16" spans="1:185" s="20" customFormat="1" ht="27" customHeight="1" x14ac:dyDescent="0.25">
      <c r="A16" s="36"/>
      <c r="B16" s="37" t="s">
        <v>29</v>
      </c>
      <c r="C16" s="38">
        <f>+C13+C14+C15</f>
        <v>12525226.536904711</v>
      </c>
      <c r="D16" s="38">
        <f t="shared" ref="D16:F16" si="6">+D13+D14+D15</f>
        <v>12768985.864027847</v>
      </c>
      <c r="E16" s="38">
        <f t="shared" si="6"/>
        <v>13412425.626060691</v>
      </c>
      <c r="F16" s="38">
        <f t="shared" si="6"/>
        <v>12804458.265060993</v>
      </c>
      <c r="G16" s="38">
        <f t="shared" ref="G16:K16" si="7">+G13+G14+G15</f>
        <v>13900695.420032104</v>
      </c>
      <c r="H16" s="38">
        <f t="shared" si="7"/>
        <v>16421856.235608475</v>
      </c>
      <c r="I16" s="38">
        <f t="shared" si="7"/>
        <v>17814909.18289917</v>
      </c>
      <c r="J16" s="38">
        <f t="shared" si="7"/>
        <v>19902523.461183831</v>
      </c>
      <c r="K16" s="38">
        <f t="shared" si="7"/>
        <v>20037479.336589955</v>
      </c>
      <c r="L16" s="38">
        <f t="shared" ref="L16:N16" si="8">+L13+L14+L15</f>
        <v>19829770.779697351</v>
      </c>
      <c r="M16" s="38">
        <f t="shared" si="8"/>
        <v>22558179.891542479</v>
      </c>
      <c r="N16" s="38">
        <f t="shared" si="8"/>
        <v>22629901.694647275</v>
      </c>
      <c r="O16" s="38">
        <f t="shared" ref="O16:P16" si="9">+O13+O14+O15</f>
        <v>23885747.316275533</v>
      </c>
      <c r="P16" s="38">
        <f t="shared" si="9"/>
        <v>25718021.032568507</v>
      </c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21"/>
      <c r="BW16" s="21"/>
      <c r="BX16" s="21"/>
      <c r="BY16" s="21"/>
      <c r="BZ16" s="21"/>
      <c r="CA16" s="21"/>
      <c r="CB16" s="21"/>
      <c r="CC16" s="21"/>
      <c r="CD16" s="21"/>
      <c r="CE16" s="21"/>
      <c r="CF16" s="21"/>
      <c r="CG16" s="21"/>
      <c r="CH16" s="21"/>
      <c r="CI16" s="21"/>
      <c r="CJ16" s="21"/>
      <c r="CK16" s="21"/>
      <c r="CL16" s="21"/>
      <c r="CM16" s="21"/>
      <c r="CN16" s="21"/>
      <c r="CO16" s="21"/>
      <c r="CP16" s="23"/>
      <c r="CQ16" s="21"/>
      <c r="CR16" s="21"/>
      <c r="CS16" s="21"/>
      <c r="CT16" s="21"/>
      <c r="CU16" s="21"/>
      <c r="CV16" s="21"/>
      <c r="CW16" s="21"/>
      <c r="CX16" s="21"/>
      <c r="CY16" s="21"/>
      <c r="CZ16" s="21"/>
      <c r="DA16" s="21"/>
      <c r="DB16" s="23"/>
      <c r="DC16" s="23"/>
      <c r="DD16" s="23"/>
      <c r="DE16" s="23"/>
      <c r="DF16" s="23"/>
      <c r="DG16" s="23"/>
      <c r="DH16" s="23"/>
      <c r="DI16" s="23"/>
      <c r="DJ16" s="23"/>
      <c r="DK16" s="23"/>
      <c r="DL16" s="23"/>
      <c r="DM16" s="23"/>
      <c r="DN16" s="23"/>
      <c r="DO16" s="23"/>
      <c r="DP16" s="23"/>
      <c r="DQ16" s="23"/>
      <c r="DR16" s="23"/>
      <c r="DS16" s="23"/>
      <c r="DT16" s="23"/>
      <c r="DU16" s="21"/>
      <c r="DV16" s="21"/>
      <c r="DW16" s="21"/>
      <c r="DX16" s="21"/>
      <c r="DY16" s="21"/>
      <c r="DZ16" s="21"/>
      <c r="EA16" s="21"/>
      <c r="EB16" s="21"/>
      <c r="EC16" s="21"/>
      <c r="ED16" s="21"/>
      <c r="EE16" s="21"/>
      <c r="EF16" s="21"/>
      <c r="EG16" s="21"/>
      <c r="EH16" s="21"/>
      <c r="EI16" s="21"/>
      <c r="EJ16" s="21"/>
      <c r="EK16" s="21"/>
      <c r="EL16" s="23"/>
      <c r="EM16" s="21"/>
      <c r="EN16" s="21"/>
      <c r="EO16" s="21"/>
      <c r="EP16" s="21"/>
      <c r="EQ16" s="21"/>
      <c r="ER16" s="21"/>
      <c r="ES16" s="21"/>
      <c r="ET16" s="21"/>
      <c r="EU16" s="21"/>
      <c r="EV16" s="21"/>
      <c r="EW16" s="21"/>
      <c r="EX16" s="21"/>
      <c r="EY16" s="21"/>
      <c r="EZ16" s="21"/>
      <c r="FA16" s="21"/>
      <c r="FB16" s="21"/>
      <c r="FC16" s="21"/>
      <c r="FD16" s="21"/>
      <c r="FE16" s="21"/>
      <c r="FF16" s="21"/>
      <c r="FG16" s="21"/>
      <c r="FH16" s="21"/>
      <c r="FI16" s="21"/>
      <c r="FJ16" s="23"/>
      <c r="FK16" s="21"/>
      <c r="FL16" s="21"/>
      <c r="FM16" s="21"/>
      <c r="FN16" s="21"/>
      <c r="FO16" s="21"/>
      <c r="FP16" s="21"/>
      <c r="FQ16" s="21"/>
      <c r="FR16" s="21"/>
      <c r="FS16" s="21"/>
      <c r="FT16" s="21"/>
      <c r="FU16" s="21"/>
      <c r="FV16" s="21"/>
      <c r="FW16" s="21"/>
      <c r="FX16" s="21"/>
      <c r="FY16" s="21"/>
      <c r="FZ16" s="22"/>
      <c r="GA16" s="22"/>
      <c r="GB16" s="22"/>
    </row>
    <row r="17" spans="1:185" s="22" customFormat="1" ht="27" customHeight="1" x14ac:dyDescent="0.25">
      <c r="A17" s="28" t="s">
        <v>63</v>
      </c>
      <c r="B17" s="29" t="s">
        <v>7</v>
      </c>
      <c r="C17" s="30">
        <f>C18+C19</f>
        <v>6795832</v>
      </c>
      <c r="D17" s="30">
        <f t="shared" ref="D17:F17" si="10">D18+D19</f>
        <v>7252392</v>
      </c>
      <c r="E17" s="30">
        <f t="shared" si="10"/>
        <v>7902411</v>
      </c>
      <c r="F17" s="30">
        <f t="shared" si="10"/>
        <v>8250079</v>
      </c>
      <c r="G17" s="30">
        <f t="shared" ref="G17:K17" si="11">G18+G19</f>
        <v>8788238</v>
      </c>
      <c r="H17" s="30">
        <f t="shared" si="11"/>
        <v>9149590</v>
      </c>
      <c r="I17" s="30">
        <f t="shared" si="11"/>
        <v>10165132</v>
      </c>
      <c r="J17" s="30">
        <f t="shared" si="11"/>
        <v>11242450</v>
      </c>
      <c r="K17" s="30">
        <f t="shared" si="11"/>
        <v>11723125</v>
      </c>
      <c r="L17" s="30">
        <f t="shared" ref="L17:N17" si="12">L18+L19</f>
        <v>8663137</v>
      </c>
      <c r="M17" s="30">
        <f t="shared" si="12"/>
        <v>10265349</v>
      </c>
      <c r="N17" s="30">
        <f t="shared" si="12"/>
        <v>11845330</v>
      </c>
      <c r="O17" s="30">
        <f t="shared" ref="O17:P17" si="13">O18+O19</f>
        <v>12796876.482000001</v>
      </c>
      <c r="P17" s="30">
        <f t="shared" si="13"/>
        <v>13661276.390865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23"/>
      <c r="BW17" s="23"/>
      <c r="BX17" s="23"/>
      <c r="BY17" s="23"/>
      <c r="BZ17" s="23"/>
      <c r="CA17" s="23"/>
      <c r="CB17" s="23"/>
      <c r="CC17" s="23"/>
      <c r="CD17" s="23"/>
      <c r="CE17" s="23"/>
      <c r="CF17" s="23"/>
      <c r="CG17" s="23"/>
      <c r="CH17" s="23"/>
      <c r="CI17" s="23"/>
      <c r="CJ17" s="23"/>
      <c r="CK17" s="23"/>
      <c r="CL17" s="23"/>
      <c r="CM17" s="23"/>
      <c r="CN17" s="23"/>
      <c r="CO17" s="23"/>
      <c r="CP17" s="23"/>
      <c r="CQ17" s="23"/>
      <c r="CR17" s="23"/>
      <c r="CS17" s="23"/>
      <c r="CT17" s="23"/>
      <c r="CU17" s="23"/>
      <c r="CV17" s="23"/>
      <c r="CW17" s="23"/>
      <c r="CX17" s="23"/>
      <c r="CY17" s="23"/>
      <c r="CZ17" s="23"/>
      <c r="DA17" s="23"/>
      <c r="DB17" s="23"/>
      <c r="DC17" s="23"/>
      <c r="DD17" s="23"/>
      <c r="DE17" s="23"/>
      <c r="DF17" s="23"/>
      <c r="DG17" s="23"/>
      <c r="DH17" s="23"/>
      <c r="DI17" s="23"/>
      <c r="DJ17" s="23"/>
      <c r="DK17" s="23"/>
      <c r="DL17" s="23"/>
      <c r="DM17" s="23"/>
      <c r="DN17" s="23"/>
      <c r="DO17" s="23"/>
      <c r="DP17" s="23"/>
      <c r="DQ17" s="23"/>
      <c r="DR17" s="23"/>
      <c r="DS17" s="23"/>
      <c r="DT17" s="23"/>
      <c r="DU17" s="23"/>
      <c r="DV17" s="23"/>
      <c r="DW17" s="23"/>
      <c r="DX17" s="23"/>
      <c r="DY17" s="23"/>
      <c r="DZ17" s="23"/>
      <c r="EA17" s="23"/>
      <c r="EB17" s="23"/>
      <c r="EC17" s="23"/>
      <c r="ED17" s="23"/>
      <c r="EE17" s="23"/>
      <c r="EF17" s="23"/>
      <c r="EG17" s="23"/>
      <c r="EH17" s="23"/>
      <c r="EI17" s="23"/>
      <c r="EJ17" s="23"/>
      <c r="EK17" s="23"/>
      <c r="EL17" s="23"/>
      <c r="EM17" s="23"/>
      <c r="EN17" s="23"/>
      <c r="EO17" s="23"/>
      <c r="EP17" s="23"/>
      <c r="EQ17" s="23"/>
      <c r="ER17" s="23"/>
      <c r="ES17" s="23"/>
      <c r="ET17" s="23"/>
      <c r="EU17" s="23"/>
      <c r="EV17" s="23"/>
      <c r="EW17" s="23"/>
      <c r="EX17" s="23"/>
      <c r="EY17" s="23"/>
      <c r="EZ17" s="23"/>
      <c r="FA17" s="23"/>
      <c r="FB17" s="23"/>
      <c r="FC17" s="23"/>
      <c r="FD17" s="23"/>
      <c r="FE17" s="23"/>
      <c r="FF17" s="23"/>
      <c r="FG17" s="23"/>
      <c r="FH17" s="23"/>
      <c r="FI17" s="23"/>
      <c r="FJ17" s="23"/>
      <c r="FK17" s="23"/>
      <c r="FL17" s="23"/>
      <c r="FM17" s="23"/>
      <c r="FN17" s="23"/>
      <c r="FO17" s="23"/>
      <c r="FP17" s="23"/>
      <c r="FQ17" s="23"/>
      <c r="FR17" s="23"/>
      <c r="FS17" s="23"/>
      <c r="FT17" s="23"/>
      <c r="FU17" s="23"/>
      <c r="FV17" s="23"/>
      <c r="FW17" s="23"/>
      <c r="FX17" s="23"/>
      <c r="FY17" s="23"/>
      <c r="GC17" s="20"/>
    </row>
    <row r="18" spans="1:185" ht="27" customHeight="1" x14ac:dyDescent="0.25">
      <c r="A18" s="31">
        <v>6.1</v>
      </c>
      <c r="B18" s="32" t="s">
        <v>8</v>
      </c>
      <c r="C18" s="33">
        <v>6405286</v>
      </c>
      <c r="D18" s="33">
        <v>6870968</v>
      </c>
      <c r="E18" s="33">
        <v>7527813</v>
      </c>
      <c r="F18" s="33">
        <v>7846559</v>
      </c>
      <c r="G18" s="33">
        <v>8336432</v>
      </c>
      <c r="H18" s="33">
        <v>8677878</v>
      </c>
      <c r="I18" s="33">
        <v>9662106</v>
      </c>
      <c r="J18" s="34">
        <v>10683645</v>
      </c>
      <c r="K18" s="34">
        <v>11160193</v>
      </c>
      <c r="L18" s="34">
        <v>8415458</v>
      </c>
      <c r="M18" s="33">
        <v>9927160</v>
      </c>
      <c r="N18" s="34">
        <v>11257532</v>
      </c>
      <c r="O18" s="34">
        <v>12092534</v>
      </c>
      <c r="P18" s="34">
        <v>12865608</v>
      </c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1"/>
      <c r="GA18" s="1"/>
      <c r="GB18" s="1"/>
    </row>
    <row r="19" spans="1:185" ht="27" customHeight="1" x14ac:dyDescent="0.25">
      <c r="A19" s="31">
        <v>6.2</v>
      </c>
      <c r="B19" s="32" t="s">
        <v>9</v>
      </c>
      <c r="C19" s="33">
        <v>390546</v>
      </c>
      <c r="D19" s="33">
        <v>381424</v>
      </c>
      <c r="E19" s="33">
        <v>374598</v>
      </c>
      <c r="F19" s="33">
        <v>403520</v>
      </c>
      <c r="G19" s="33">
        <v>451806</v>
      </c>
      <c r="H19" s="33">
        <v>471712</v>
      </c>
      <c r="I19" s="33">
        <v>503026</v>
      </c>
      <c r="J19" s="34">
        <v>558805</v>
      </c>
      <c r="K19" s="34">
        <v>562932</v>
      </c>
      <c r="L19" s="34">
        <v>247679</v>
      </c>
      <c r="M19" s="33">
        <v>338189</v>
      </c>
      <c r="N19" s="34">
        <v>587798</v>
      </c>
      <c r="O19" s="34">
        <v>704342.48200000008</v>
      </c>
      <c r="P19" s="34">
        <v>795668.39086499996</v>
      </c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1"/>
      <c r="GA19" s="1"/>
      <c r="GB19" s="1"/>
    </row>
    <row r="20" spans="1:185" s="22" customFormat="1" ht="27" customHeight="1" x14ac:dyDescent="0.25">
      <c r="A20" s="28" t="s">
        <v>64</v>
      </c>
      <c r="B20" s="41" t="s">
        <v>10</v>
      </c>
      <c r="C20" s="30">
        <f>SUM(C21:C27)</f>
        <v>3501861.3848862159</v>
      </c>
      <c r="D20" s="30">
        <f t="shared" ref="D20:F20" si="14">SUM(D21:D27)</f>
        <v>3514074.6163883456</v>
      </c>
      <c r="E20" s="30">
        <f t="shared" si="14"/>
        <v>3733676.7913701395</v>
      </c>
      <c r="F20" s="30">
        <f t="shared" si="14"/>
        <v>4015822.8175789635</v>
      </c>
      <c r="G20" s="30">
        <f t="shared" ref="G20:N20" si="15">SUM(G21:G27)</f>
        <v>4493129.0863320734</v>
      </c>
      <c r="H20" s="30">
        <f t="shared" si="15"/>
        <v>4419436.4926408473</v>
      </c>
      <c r="I20" s="30">
        <f t="shared" si="15"/>
        <v>4548925.0211663954</v>
      </c>
      <c r="J20" s="30">
        <f t="shared" si="15"/>
        <v>4665946.7590663219</v>
      </c>
      <c r="K20" s="30">
        <f t="shared" si="15"/>
        <v>5037625.3898240784</v>
      </c>
      <c r="L20" s="30">
        <f t="shared" si="15"/>
        <v>4165911.6222191602</v>
      </c>
      <c r="M20" s="30">
        <f t="shared" si="15"/>
        <v>5090058.1088696448</v>
      </c>
      <c r="N20" s="30">
        <f t="shared" si="15"/>
        <v>5609992.2978465511</v>
      </c>
      <c r="O20" s="30">
        <f t="shared" ref="O20:P20" si="16">SUM(O21:O27)</f>
        <v>5913874.6180121768</v>
      </c>
      <c r="P20" s="30">
        <f t="shared" si="16"/>
        <v>6635784.2365275435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23"/>
      <c r="BW20" s="23"/>
      <c r="BX20" s="23"/>
      <c r="BY20" s="23"/>
      <c r="BZ20" s="23"/>
      <c r="CA20" s="23"/>
      <c r="CB20" s="23"/>
      <c r="CC20" s="23"/>
      <c r="CD20" s="23"/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  <c r="CZ20" s="23"/>
      <c r="DA20" s="23"/>
      <c r="DB20" s="23"/>
      <c r="DC20" s="23"/>
      <c r="DD20" s="23"/>
      <c r="DE20" s="23"/>
      <c r="DF20" s="23"/>
      <c r="DG20" s="23"/>
      <c r="DH20" s="23"/>
      <c r="DI20" s="23"/>
      <c r="DJ20" s="23"/>
      <c r="DK20" s="23"/>
      <c r="DL20" s="23"/>
      <c r="DM20" s="23"/>
      <c r="DN20" s="23"/>
      <c r="DO20" s="23"/>
      <c r="DP20" s="23"/>
      <c r="DQ20" s="23"/>
      <c r="DR20" s="23"/>
      <c r="DS20" s="23"/>
      <c r="DT20" s="23"/>
      <c r="DU20" s="23"/>
      <c r="DV20" s="23"/>
      <c r="DW20" s="23"/>
      <c r="DX20" s="23"/>
      <c r="DY20" s="23"/>
      <c r="DZ20" s="23"/>
      <c r="EA20" s="23"/>
      <c r="EB20" s="23"/>
      <c r="EC20" s="23"/>
      <c r="ED20" s="23"/>
      <c r="EE20" s="23"/>
      <c r="EF20" s="23"/>
      <c r="EG20" s="23"/>
      <c r="EH20" s="23"/>
      <c r="EI20" s="23"/>
      <c r="EJ20" s="23"/>
      <c r="EK20" s="23"/>
      <c r="EL20" s="23"/>
      <c r="EM20" s="23"/>
      <c r="EN20" s="23"/>
      <c r="EO20" s="23"/>
      <c r="EP20" s="23"/>
      <c r="EQ20" s="23"/>
      <c r="ER20" s="23"/>
      <c r="ES20" s="23"/>
      <c r="ET20" s="23"/>
      <c r="EU20" s="23"/>
      <c r="EV20" s="23"/>
      <c r="EW20" s="23"/>
      <c r="EX20" s="23"/>
      <c r="EY20" s="23"/>
      <c r="EZ20" s="23"/>
      <c r="FA20" s="23"/>
      <c r="FB20" s="23"/>
      <c r="FC20" s="23"/>
      <c r="FD20" s="23"/>
      <c r="FE20" s="23"/>
      <c r="FF20" s="23"/>
      <c r="FG20" s="23"/>
      <c r="FH20" s="23"/>
      <c r="FI20" s="23"/>
      <c r="FJ20" s="23"/>
      <c r="FK20" s="23"/>
      <c r="FL20" s="23"/>
      <c r="FM20" s="23"/>
      <c r="FN20" s="23"/>
      <c r="FO20" s="23"/>
      <c r="FP20" s="23"/>
      <c r="FQ20" s="23"/>
      <c r="FR20" s="23"/>
      <c r="FS20" s="23"/>
      <c r="FT20" s="23"/>
      <c r="FU20" s="23"/>
      <c r="FV20" s="23"/>
      <c r="FW20" s="23"/>
      <c r="FX20" s="23"/>
      <c r="FY20" s="23"/>
      <c r="GC20" s="20"/>
    </row>
    <row r="21" spans="1:185" ht="27" customHeight="1" x14ac:dyDescent="0.25">
      <c r="A21" s="31">
        <v>7.1</v>
      </c>
      <c r="B21" s="32" t="s">
        <v>11</v>
      </c>
      <c r="C21" s="33">
        <v>794164</v>
      </c>
      <c r="D21" s="33">
        <v>899420</v>
      </c>
      <c r="E21" s="33">
        <v>891240</v>
      </c>
      <c r="F21" s="33">
        <v>1007772</v>
      </c>
      <c r="G21" s="33">
        <v>1086000</v>
      </c>
      <c r="H21" s="33">
        <v>1008595</v>
      </c>
      <c r="I21" s="33">
        <v>1056482</v>
      </c>
      <c r="J21" s="34">
        <v>1053383</v>
      </c>
      <c r="K21" s="34">
        <v>1087740</v>
      </c>
      <c r="L21" s="34">
        <v>895270</v>
      </c>
      <c r="M21" s="33">
        <v>960057</v>
      </c>
      <c r="N21" s="34">
        <v>1148239</v>
      </c>
      <c r="O21" s="34">
        <v>1217832</v>
      </c>
      <c r="P21" s="34">
        <v>1291643</v>
      </c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1"/>
      <c r="GA21" s="1"/>
      <c r="GB21" s="1"/>
    </row>
    <row r="22" spans="1:185" ht="27" customHeight="1" x14ac:dyDescent="0.25">
      <c r="A22" s="31">
        <v>7.2</v>
      </c>
      <c r="B22" s="32" t="s">
        <v>12</v>
      </c>
      <c r="C22" s="33">
        <v>1287047</v>
      </c>
      <c r="D22" s="33">
        <v>1225692</v>
      </c>
      <c r="E22" s="33">
        <v>1260270</v>
      </c>
      <c r="F22" s="33">
        <v>1294606</v>
      </c>
      <c r="G22" s="33">
        <v>1421454</v>
      </c>
      <c r="H22" s="33">
        <v>1403871</v>
      </c>
      <c r="I22" s="33">
        <v>1527418</v>
      </c>
      <c r="J22" s="34">
        <v>1661150</v>
      </c>
      <c r="K22" s="34">
        <v>1847373</v>
      </c>
      <c r="L22" s="34">
        <v>1355475</v>
      </c>
      <c r="M22" s="33">
        <v>2021580</v>
      </c>
      <c r="N22" s="34">
        <v>2074812</v>
      </c>
      <c r="O22" s="34">
        <v>2194188.3190000001</v>
      </c>
      <c r="P22" s="34">
        <v>2600192.7780150003</v>
      </c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1"/>
      <c r="GA22" s="1"/>
      <c r="GB22" s="1"/>
    </row>
    <row r="23" spans="1:185" ht="27" customHeight="1" x14ac:dyDescent="0.25">
      <c r="A23" s="31">
        <v>7.3</v>
      </c>
      <c r="B23" s="32" t="s">
        <v>13</v>
      </c>
      <c r="C23" s="33">
        <v>48913.947937573219</v>
      </c>
      <c r="D23" s="33">
        <v>37214</v>
      </c>
      <c r="E23" s="33">
        <v>28714</v>
      </c>
      <c r="F23" s="33">
        <v>32298</v>
      </c>
      <c r="G23" s="33">
        <v>31679</v>
      </c>
      <c r="H23" s="33">
        <v>41705</v>
      </c>
      <c r="I23" s="33">
        <v>43770</v>
      </c>
      <c r="J23" s="34">
        <v>57362</v>
      </c>
      <c r="K23" s="34">
        <v>53116</v>
      </c>
      <c r="L23" s="34">
        <v>51950</v>
      </c>
      <c r="M23" s="33">
        <v>62916</v>
      </c>
      <c r="N23" s="34">
        <v>84200</v>
      </c>
      <c r="O23" s="34">
        <v>86096.005999999994</v>
      </c>
      <c r="P23" s="34">
        <v>82913.585777999993</v>
      </c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1"/>
      <c r="GA23" s="1"/>
      <c r="GB23" s="1"/>
    </row>
    <row r="24" spans="1:185" ht="27" customHeight="1" x14ac:dyDescent="0.25">
      <c r="A24" s="31">
        <v>7.4</v>
      </c>
      <c r="B24" s="32" t="s">
        <v>14</v>
      </c>
      <c r="C24" s="33">
        <v>30476</v>
      </c>
      <c r="D24" s="33">
        <v>53327</v>
      </c>
      <c r="E24" s="33">
        <v>74842</v>
      </c>
      <c r="F24" s="33">
        <v>60867</v>
      </c>
      <c r="G24" s="33">
        <v>105293</v>
      </c>
      <c r="H24" s="33">
        <v>118845</v>
      </c>
      <c r="I24" s="33">
        <v>129859</v>
      </c>
      <c r="J24" s="34">
        <v>69592</v>
      </c>
      <c r="K24" s="34">
        <v>120338</v>
      </c>
      <c r="L24" s="34">
        <v>55284</v>
      </c>
      <c r="M24" s="33">
        <v>44675</v>
      </c>
      <c r="N24" s="34">
        <v>58591</v>
      </c>
      <c r="O24" s="34">
        <v>67530.12</v>
      </c>
      <c r="P24" s="34">
        <v>73137.960959999997</v>
      </c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4"/>
      <c r="DV24" s="4"/>
      <c r="DW24" s="4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1"/>
      <c r="GA24" s="1"/>
      <c r="GB24" s="1"/>
    </row>
    <row r="25" spans="1:185" ht="27" customHeight="1" x14ac:dyDescent="0.25">
      <c r="A25" s="31">
        <v>7.5</v>
      </c>
      <c r="B25" s="32" t="s">
        <v>15</v>
      </c>
      <c r="C25" s="33">
        <v>338376</v>
      </c>
      <c r="D25" s="33">
        <v>260458</v>
      </c>
      <c r="E25" s="33">
        <v>333095</v>
      </c>
      <c r="F25" s="33">
        <v>289594</v>
      </c>
      <c r="G25" s="33">
        <v>340384</v>
      </c>
      <c r="H25" s="33">
        <v>323145</v>
      </c>
      <c r="I25" s="33">
        <v>327558</v>
      </c>
      <c r="J25" s="34">
        <v>281576</v>
      </c>
      <c r="K25" s="34">
        <v>284876</v>
      </c>
      <c r="L25" s="34">
        <v>225894</v>
      </c>
      <c r="M25" s="33">
        <v>252789</v>
      </c>
      <c r="N25" s="34">
        <v>297406</v>
      </c>
      <c r="O25" s="34">
        <v>314880.09719999996</v>
      </c>
      <c r="P25" s="34">
        <v>369649.32120308001</v>
      </c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4"/>
      <c r="DV25" s="4"/>
      <c r="DW25" s="4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1"/>
      <c r="GA25" s="1"/>
      <c r="GB25" s="1"/>
    </row>
    <row r="26" spans="1:185" ht="27" customHeight="1" x14ac:dyDescent="0.25">
      <c r="A26" s="31">
        <v>7.6</v>
      </c>
      <c r="B26" s="32" t="s">
        <v>16</v>
      </c>
      <c r="C26" s="33">
        <v>43420</v>
      </c>
      <c r="D26" s="33">
        <v>41133.991452991453</v>
      </c>
      <c r="E26" s="33">
        <v>45878.109974424551</v>
      </c>
      <c r="F26" s="33">
        <v>47516.785540211211</v>
      </c>
      <c r="G26" s="33">
        <v>49605.111801242238</v>
      </c>
      <c r="H26" s="33">
        <v>50445.118694362012</v>
      </c>
      <c r="I26" s="33">
        <v>53718.543979320733</v>
      </c>
      <c r="J26" s="34">
        <v>143884.89931717768</v>
      </c>
      <c r="K26" s="34">
        <v>142059.54499649213</v>
      </c>
      <c r="L26" s="34">
        <v>136535.18832168661</v>
      </c>
      <c r="M26" s="33">
        <v>142659.42676739205</v>
      </c>
      <c r="N26" s="34">
        <v>153321.55723376421</v>
      </c>
      <c r="O26" s="34">
        <v>158471.01812546444</v>
      </c>
      <c r="P26" s="34">
        <v>163064.71076820284</v>
      </c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4"/>
      <c r="DV26" s="4"/>
      <c r="DW26" s="4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1"/>
      <c r="GA26" s="1"/>
      <c r="GB26" s="1"/>
    </row>
    <row r="27" spans="1:185" ht="27" customHeight="1" x14ac:dyDescent="0.25">
      <c r="A27" s="31">
        <v>7.7</v>
      </c>
      <c r="B27" s="32" t="s">
        <v>17</v>
      </c>
      <c r="C27" s="33">
        <v>959464.43694864272</v>
      </c>
      <c r="D27" s="33">
        <v>996829.62493535399</v>
      </c>
      <c r="E27" s="33">
        <v>1099637.6813957151</v>
      </c>
      <c r="F27" s="33">
        <v>1283169.0320387525</v>
      </c>
      <c r="G27" s="33">
        <v>1458713.9745308312</v>
      </c>
      <c r="H27" s="33">
        <v>1472830.3739464856</v>
      </c>
      <c r="I27" s="33">
        <v>1410119.4771870743</v>
      </c>
      <c r="J27" s="34">
        <v>1398998.8597491446</v>
      </c>
      <c r="K27" s="34">
        <v>1502122.8448275863</v>
      </c>
      <c r="L27" s="34">
        <v>1445503.4338974736</v>
      </c>
      <c r="M27" s="33">
        <v>1605381.6821022527</v>
      </c>
      <c r="N27" s="34">
        <v>1793422.7406127865</v>
      </c>
      <c r="O27" s="34">
        <v>1874877.0576867126</v>
      </c>
      <c r="P27" s="34">
        <v>2055182.8798032603</v>
      </c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4"/>
      <c r="DV27" s="4"/>
      <c r="DW27" s="4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1"/>
      <c r="GA27" s="1"/>
      <c r="GB27" s="1"/>
    </row>
    <row r="28" spans="1:185" ht="27" customHeight="1" x14ac:dyDescent="0.25">
      <c r="A28" s="35" t="s">
        <v>65</v>
      </c>
      <c r="B28" s="32" t="s">
        <v>18</v>
      </c>
      <c r="C28" s="33">
        <v>3194965</v>
      </c>
      <c r="D28" s="33">
        <v>3484158</v>
      </c>
      <c r="E28" s="33">
        <v>3302705</v>
      </c>
      <c r="F28" s="33">
        <v>3522773</v>
      </c>
      <c r="G28" s="33">
        <v>3760460</v>
      </c>
      <c r="H28" s="33">
        <v>3917706</v>
      </c>
      <c r="I28" s="33">
        <v>4079512</v>
      </c>
      <c r="J28" s="34">
        <v>4087314</v>
      </c>
      <c r="K28" s="34">
        <v>4223785</v>
      </c>
      <c r="L28" s="34">
        <v>4443920</v>
      </c>
      <c r="M28" s="33">
        <v>4566758</v>
      </c>
      <c r="N28" s="34">
        <v>4658309</v>
      </c>
      <c r="O28" s="34">
        <v>4859205</v>
      </c>
      <c r="P28" s="34">
        <v>5089033</v>
      </c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4"/>
      <c r="DV28" s="4"/>
      <c r="DW28" s="4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1"/>
      <c r="GA28" s="1"/>
      <c r="GB28" s="1"/>
    </row>
    <row r="29" spans="1:185" ht="27" customHeight="1" x14ac:dyDescent="0.25">
      <c r="A29" s="35" t="s">
        <v>66</v>
      </c>
      <c r="B29" s="32" t="s">
        <v>19</v>
      </c>
      <c r="C29" s="33">
        <v>5533296</v>
      </c>
      <c r="D29" s="33">
        <v>5854553.5554353707</v>
      </c>
      <c r="E29" s="33">
        <v>6248646.519172594</v>
      </c>
      <c r="F29" s="33">
        <v>6822834.1449073004</v>
      </c>
      <c r="G29" s="33">
        <v>7129842</v>
      </c>
      <c r="H29" s="33">
        <v>7616052</v>
      </c>
      <c r="I29" s="33">
        <v>8011906</v>
      </c>
      <c r="J29" s="34">
        <v>8344631</v>
      </c>
      <c r="K29" s="34">
        <v>8643226</v>
      </c>
      <c r="L29" s="34">
        <v>7892039</v>
      </c>
      <c r="M29" s="33">
        <v>8642739</v>
      </c>
      <c r="N29" s="34">
        <v>9489000</v>
      </c>
      <c r="O29" s="34">
        <v>10136656</v>
      </c>
      <c r="P29" s="34">
        <v>10835536</v>
      </c>
      <c r="Q29" s="5"/>
      <c r="R29" s="5"/>
      <c r="S29" s="5"/>
      <c r="T29" s="5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4"/>
      <c r="DV29" s="4"/>
      <c r="DW29" s="4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1"/>
      <c r="GA29" s="1"/>
      <c r="GB29" s="1"/>
    </row>
    <row r="30" spans="1:185" ht="27" customHeight="1" x14ac:dyDescent="0.25">
      <c r="A30" s="35" t="s">
        <v>67</v>
      </c>
      <c r="B30" s="32" t="s">
        <v>44</v>
      </c>
      <c r="C30" s="33">
        <v>2616084</v>
      </c>
      <c r="D30" s="33">
        <v>2824198</v>
      </c>
      <c r="E30" s="33">
        <v>2616337</v>
      </c>
      <c r="F30" s="33">
        <v>2614486</v>
      </c>
      <c r="G30" s="33">
        <v>2677413</v>
      </c>
      <c r="H30" s="33">
        <v>2844636</v>
      </c>
      <c r="I30" s="33">
        <v>2804802</v>
      </c>
      <c r="J30" s="34">
        <v>3106730</v>
      </c>
      <c r="K30" s="34">
        <v>3228288</v>
      </c>
      <c r="L30" s="34">
        <v>3427762</v>
      </c>
      <c r="M30" s="33">
        <v>3610779</v>
      </c>
      <c r="N30" s="34">
        <v>3503315</v>
      </c>
      <c r="O30" s="34">
        <v>3661171</v>
      </c>
      <c r="P30" s="34">
        <v>3820618</v>
      </c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4"/>
      <c r="DV30" s="4"/>
      <c r="DW30" s="4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1"/>
      <c r="GA30" s="1"/>
      <c r="GB30" s="1"/>
    </row>
    <row r="31" spans="1:185" ht="27" customHeight="1" x14ac:dyDescent="0.25">
      <c r="A31" s="35" t="s">
        <v>68</v>
      </c>
      <c r="B31" s="32" t="s">
        <v>20</v>
      </c>
      <c r="C31" s="33">
        <v>3242995.19</v>
      </c>
      <c r="D31" s="33">
        <v>3366259</v>
      </c>
      <c r="E31" s="33">
        <v>3743743</v>
      </c>
      <c r="F31" s="33">
        <v>4136698</v>
      </c>
      <c r="G31" s="33">
        <v>4405625</v>
      </c>
      <c r="H31" s="33">
        <v>4917419</v>
      </c>
      <c r="I31" s="33">
        <v>5499277</v>
      </c>
      <c r="J31" s="34">
        <v>5709922</v>
      </c>
      <c r="K31" s="34">
        <v>6410095</v>
      </c>
      <c r="L31" s="34">
        <v>5699302</v>
      </c>
      <c r="M31" s="33">
        <v>6443033</v>
      </c>
      <c r="N31" s="34">
        <v>7058803</v>
      </c>
      <c r="O31" s="34">
        <v>7918508</v>
      </c>
      <c r="P31" s="34">
        <v>8771090</v>
      </c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4"/>
      <c r="DV31" s="4"/>
      <c r="DW31" s="4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1"/>
      <c r="GA31" s="1"/>
      <c r="GB31" s="1"/>
    </row>
    <row r="32" spans="1:185" s="20" customFormat="1" ht="27" customHeight="1" x14ac:dyDescent="0.25">
      <c r="A32" s="36"/>
      <c r="B32" s="37" t="s">
        <v>30</v>
      </c>
      <c r="C32" s="38">
        <f>C17+C20+C28+C29+C30+C31</f>
        <v>24885033.574886218</v>
      </c>
      <c r="D32" s="38">
        <f t="shared" ref="D32:F32" si="17">D17+D20+D28+D29+D30+D31</f>
        <v>26295635.171823718</v>
      </c>
      <c r="E32" s="38">
        <f t="shared" si="17"/>
        <v>27547519.310542732</v>
      </c>
      <c r="F32" s="38">
        <f t="shared" si="17"/>
        <v>29362692.962486263</v>
      </c>
      <c r="G32" s="38">
        <f t="shared" ref="G32:I32" si="18">G17+G20+G28+G29+G30+G31</f>
        <v>31254707.086332075</v>
      </c>
      <c r="H32" s="38">
        <f t="shared" si="18"/>
        <v>32864839.492640845</v>
      </c>
      <c r="I32" s="38">
        <f t="shared" si="18"/>
        <v>35109554.021166399</v>
      </c>
      <c r="J32" s="38">
        <f t="shared" ref="J32:K32" si="19">J17+J20+J28+J29+J30+J31</f>
        <v>37156993.759066321</v>
      </c>
      <c r="K32" s="38">
        <f t="shared" si="19"/>
        <v>39266144.389824077</v>
      </c>
      <c r="L32" s="38">
        <f t="shared" ref="L32" si="20">L17+L20+L28+L29+L30+L31</f>
        <v>34292071.62221916</v>
      </c>
      <c r="M32" s="38">
        <f t="shared" ref="M32:N32" si="21">M17+M20+M28+M29+M30+M31</f>
        <v>38618716.108869642</v>
      </c>
      <c r="N32" s="38">
        <f t="shared" si="21"/>
        <v>42164749.297846556</v>
      </c>
      <c r="O32" s="38">
        <f t="shared" ref="O32:P32" si="22">O17+O20+O28+O29+O30+O31</f>
        <v>45286291.100012176</v>
      </c>
      <c r="P32" s="38">
        <f t="shared" si="22"/>
        <v>48813337.627392545</v>
      </c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21"/>
      <c r="BW32" s="21"/>
      <c r="BX32" s="21"/>
      <c r="BY32" s="21"/>
      <c r="BZ32" s="21"/>
      <c r="CA32" s="21"/>
      <c r="CB32" s="21"/>
      <c r="CC32" s="21"/>
      <c r="CD32" s="21"/>
      <c r="CE32" s="21"/>
      <c r="CF32" s="21"/>
      <c r="CG32" s="21"/>
      <c r="CH32" s="21"/>
      <c r="CI32" s="21"/>
      <c r="CJ32" s="21"/>
      <c r="CK32" s="21"/>
      <c r="CL32" s="21"/>
      <c r="CM32" s="21"/>
      <c r="CN32" s="21"/>
      <c r="CO32" s="21"/>
      <c r="CP32" s="21"/>
      <c r="CQ32" s="21"/>
      <c r="CR32" s="21"/>
      <c r="CS32" s="21"/>
      <c r="CT32" s="21"/>
      <c r="CU32" s="21"/>
      <c r="CV32" s="21"/>
      <c r="CW32" s="21"/>
      <c r="CX32" s="21"/>
      <c r="CY32" s="21"/>
      <c r="CZ32" s="21"/>
      <c r="DA32" s="21"/>
      <c r="DB32" s="23"/>
      <c r="DC32" s="23"/>
      <c r="DD32" s="23"/>
      <c r="DE32" s="23"/>
      <c r="DF32" s="23"/>
      <c r="DG32" s="23"/>
      <c r="DH32" s="23"/>
      <c r="DI32" s="23"/>
      <c r="DJ32" s="23"/>
      <c r="DK32" s="23"/>
      <c r="DL32" s="23"/>
      <c r="DM32" s="23"/>
      <c r="DN32" s="23"/>
      <c r="DO32" s="23"/>
      <c r="DP32" s="23"/>
      <c r="DQ32" s="23"/>
      <c r="DR32" s="23"/>
      <c r="DS32" s="23"/>
      <c r="DT32" s="23"/>
      <c r="DU32" s="21"/>
      <c r="DV32" s="21"/>
      <c r="DW32" s="21"/>
      <c r="DX32" s="21"/>
      <c r="DY32" s="21"/>
      <c r="DZ32" s="21"/>
      <c r="EA32" s="21"/>
      <c r="EB32" s="21"/>
      <c r="EC32" s="21"/>
      <c r="ED32" s="21"/>
      <c r="EE32" s="21"/>
      <c r="EF32" s="21"/>
      <c r="EG32" s="21"/>
      <c r="EH32" s="21"/>
      <c r="EI32" s="21"/>
      <c r="EJ32" s="21"/>
      <c r="EK32" s="21"/>
      <c r="EL32" s="21"/>
      <c r="EM32" s="21"/>
      <c r="EN32" s="21"/>
      <c r="EO32" s="21"/>
      <c r="EP32" s="21"/>
      <c r="EQ32" s="21"/>
      <c r="ER32" s="21"/>
      <c r="ES32" s="21"/>
      <c r="ET32" s="21"/>
      <c r="EU32" s="21"/>
      <c r="EV32" s="21"/>
      <c r="EW32" s="21"/>
      <c r="EX32" s="21"/>
      <c r="EY32" s="21"/>
      <c r="EZ32" s="21"/>
      <c r="FA32" s="21"/>
      <c r="FB32" s="21"/>
      <c r="FC32" s="21"/>
      <c r="FD32" s="21"/>
      <c r="FE32" s="21"/>
      <c r="FF32" s="21"/>
      <c r="FG32" s="21"/>
      <c r="FH32" s="21"/>
      <c r="FI32" s="21"/>
      <c r="FJ32" s="21"/>
      <c r="FK32" s="21"/>
      <c r="FL32" s="21"/>
      <c r="FM32" s="21"/>
      <c r="FN32" s="21"/>
      <c r="FO32" s="21"/>
      <c r="FP32" s="21"/>
      <c r="FQ32" s="21"/>
      <c r="FR32" s="21"/>
      <c r="FS32" s="21"/>
      <c r="FT32" s="21"/>
      <c r="FU32" s="21"/>
      <c r="FV32" s="21"/>
      <c r="FW32" s="21"/>
      <c r="FX32" s="21"/>
      <c r="FY32" s="21"/>
      <c r="FZ32" s="22"/>
      <c r="GA32" s="22"/>
      <c r="GB32" s="22"/>
    </row>
    <row r="33" spans="1:185" s="22" customFormat="1" ht="27" customHeight="1" x14ac:dyDescent="0.25">
      <c r="A33" s="28" t="s">
        <v>27</v>
      </c>
      <c r="B33" s="42" t="s">
        <v>31</v>
      </c>
      <c r="C33" s="30">
        <f>C6+C11+C13+C14+C15+C17+C20+C28+C29+C30+C31</f>
        <v>49846983.111790925</v>
      </c>
      <c r="D33" s="30">
        <f>D6+D11+D13+D14+D15+D17+D20+D28+D29+D30+D31</f>
        <v>52017765.035851568</v>
      </c>
      <c r="E33" s="30">
        <f>E6+E11+E13+E14+E15+E17+E20+E28+E29+E30+E31</f>
        <v>53788578.936603427</v>
      </c>
      <c r="F33" s="30">
        <f>F6+F11+F13+F14+F15+F17+F20+F28+F29+F30+F31</f>
        <v>55652671.227547258</v>
      </c>
      <c r="G33" s="30">
        <f t="shared" ref="G33:I33" si="23">G6+G11+G13+G14+G15+G17+G20+G28+G29+G30+G31</f>
        <v>58692251.506364182</v>
      </c>
      <c r="H33" s="30">
        <f t="shared" si="23"/>
        <v>63249389.728249319</v>
      </c>
      <c r="I33" s="30">
        <f t="shared" si="23"/>
        <v>67605026.204065561</v>
      </c>
      <c r="J33" s="30">
        <f t="shared" ref="J33:K33" si="24">J6+J11+J13+J14+J15+J17+J20+J28+J29+J30+J31</f>
        <v>72093731.88585341</v>
      </c>
      <c r="K33" s="30">
        <f t="shared" si="24"/>
        <v>74638846.187825114</v>
      </c>
      <c r="L33" s="30">
        <f t="shared" ref="L33" si="25">L6+L11+L13+L14+L15+L17+L20+L28+L29+L30+L31</f>
        <v>69468684.578482777</v>
      </c>
      <c r="M33" s="30">
        <f t="shared" ref="M33:N33" si="26">M6+M11+M13+M14+M15+M17+M20+M28+M29+M30+M31</f>
        <v>76990643.369876474</v>
      </c>
      <c r="N33" s="30">
        <f t="shared" si="26"/>
        <v>81944984.887186661</v>
      </c>
      <c r="O33" s="30">
        <f t="shared" ref="O33:P33" si="27">O6+O11+O13+O14+O15+O17+O20+O28+O29+O30+O31</f>
        <v>87073510.890841499</v>
      </c>
      <c r="P33" s="30">
        <f t="shared" si="27"/>
        <v>93134253.018000752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23"/>
      <c r="BW33" s="23"/>
      <c r="BX33" s="23"/>
      <c r="BY33" s="23"/>
      <c r="BZ33" s="23"/>
      <c r="CA33" s="23"/>
      <c r="CB33" s="23"/>
      <c r="CC33" s="23"/>
      <c r="CD33" s="23"/>
      <c r="CE33" s="23"/>
      <c r="CF33" s="23"/>
      <c r="CG33" s="23"/>
      <c r="CH33" s="23"/>
      <c r="CI33" s="23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  <c r="CZ33" s="23"/>
      <c r="DA33" s="23"/>
      <c r="DB33" s="23"/>
      <c r="DC33" s="23"/>
      <c r="DD33" s="23"/>
      <c r="DE33" s="23"/>
      <c r="DF33" s="23"/>
      <c r="DG33" s="23"/>
      <c r="DH33" s="23"/>
      <c r="DI33" s="23"/>
      <c r="DJ33" s="23"/>
      <c r="DK33" s="23"/>
      <c r="DL33" s="23"/>
      <c r="DM33" s="23"/>
      <c r="DN33" s="23"/>
      <c r="DO33" s="23"/>
      <c r="DP33" s="23"/>
      <c r="DQ33" s="23"/>
      <c r="DR33" s="23"/>
      <c r="DS33" s="23"/>
      <c r="DT33" s="23"/>
      <c r="DU33" s="23"/>
      <c r="DV33" s="23"/>
      <c r="DW33" s="23"/>
      <c r="DX33" s="23"/>
      <c r="DY33" s="23"/>
      <c r="DZ33" s="23"/>
      <c r="EA33" s="23"/>
      <c r="EB33" s="23"/>
      <c r="EC33" s="23"/>
      <c r="ED33" s="23"/>
      <c r="EE33" s="23"/>
      <c r="EF33" s="23"/>
      <c r="EG33" s="23"/>
      <c r="EH33" s="23"/>
      <c r="EI33" s="23"/>
      <c r="EJ33" s="23"/>
      <c r="EK33" s="23"/>
      <c r="EL33" s="23"/>
      <c r="EM33" s="23"/>
      <c r="EN33" s="23"/>
      <c r="EO33" s="23"/>
      <c r="EP33" s="23"/>
      <c r="EQ33" s="23"/>
      <c r="ER33" s="23"/>
      <c r="ES33" s="23"/>
      <c r="ET33" s="23"/>
      <c r="EU33" s="23"/>
      <c r="EV33" s="23"/>
      <c r="EW33" s="23"/>
      <c r="EX33" s="23"/>
      <c r="EY33" s="23"/>
      <c r="EZ33" s="23"/>
      <c r="FA33" s="23"/>
      <c r="FB33" s="23"/>
      <c r="FC33" s="23"/>
      <c r="FD33" s="23"/>
      <c r="FE33" s="23"/>
      <c r="FF33" s="23"/>
      <c r="FG33" s="23"/>
      <c r="FH33" s="23"/>
      <c r="FI33" s="23"/>
      <c r="FJ33" s="23"/>
      <c r="FK33" s="23"/>
      <c r="FL33" s="23"/>
      <c r="FM33" s="23"/>
      <c r="FN33" s="23"/>
      <c r="FO33" s="23"/>
      <c r="FP33" s="23"/>
      <c r="FQ33" s="23"/>
      <c r="FR33" s="23"/>
      <c r="FS33" s="23"/>
      <c r="FT33" s="23"/>
      <c r="FU33" s="23"/>
      <c r="FV33" s="23"/>
      <c r="FW33" s="23"/>
      <c r="FX33" s="23"/>
      <c r="FY33" s="23"/>
      <c r="GC33" s="20"/>
    </row>
    <row r="34" spans="1:185" ht="27" customHeight="1" x14ac:dyDescent="0.25">
      <c r="A34" s="43" t="s">
        <v>33</v>
      </c>
      <c r="B34" s="44" t="s">
        <v>25</v>
      </c>
      <c r="C34" s="33">
        <v>3918617</v>
      </c>
      <c r="D34" s="33">
        <v>4066461</v>
      </c>
      <c r="E34" s="33">
        <v>4106120</v>
      </c>
      <c r="F34" s="33">
        <v>3870358</v>
      </c>
      <c r="G34" s="33">
        <v>4446239</v>
      </c>
      <c r="H34" s="33">
        <v>4305304</v>
      </c>
      <c r="I34" s="33">
        <v>4203109</v>
      </c>
      <c r="J34" s="34">
        <v>4234458</v>
      </c>
      <c r="K34" s="34">
        <v>4068700</v>
      </c>
      <c r="L34" s="34">
        <v>3582008</v>
      </c>
      <c r="M34" s="33">
        <v>4417849</v>
      </c>
      <c r="N34" s="34">
        <v>4167841</v>
      </c>
      <c r="O34" s="34">
        <v>4187042</v>
      </c>
      <c r="P34" s="34">
        <v>4217607</v>
      </c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3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4"/>
      <c r="DV34" s="4"/>
      <c r="DW34" s="4"/>
      <c r="DX34" s="4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</row>
    <row r="35" spans="1:185" ht="27" customHeight="1" x14ac:dyDescent="0.25">
      <c r="A35" s="43" t="s">
        <v>34</v>
      </c>
      <c r="B35" s="44" t="s">
        <v>24</v>
      </c>
      <c r="C35" s="33">
        <v>1717096</v>
      </c>
      <c r="D35" s="33">
        <v>1865135</v>
      </c>
      <c r="E35" s="33">
        <v>2044937</v>
      </c>
      <c r="F35" s="33">
        <v>2086597</v>
      </c>
      <c r="G35" s="33">
        <v>2184012</v>
      </c>
      <c r="H35" s="33">
        <v>2213101</v>
      </c>
      <c r="I35" s="33">
        <v>2310085</v>
      </c>
      <c r="J35" s="34">
        <v>2436152</v>
      </c>
      <c r="K35" s="34">
        <v>2528175</v>
      </c>
      <c r="L35" s="34">
        <v>2646462</v>
      </c>
      <c r="M35" s="33">
        <v>2808101</v>
      </c>
      <c r="N35" s="34">
        <v>2987717</v>
      </c>
      <c r="O35" s="34">
        <v>3071334</v>
      </c>
      <c r="P35" s="34">
        <v>3166488</v>
      </c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4"/>
      <c r="DV35" s="4"/>
      <c r="DW35" s="4"/>
      <c r="DX35" s="4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</row>
    <row r="36" spans="1:185" s="20" customFormat="1" ht="42.75" customHeight="1" x14ac:dyDescent="0.25">
      <c r="A36" s="45" t="s">
        <v>35</v>
      </c>
      <c r="B36" s="46" t="s">
        <v>45</v>
      </c>
      <c r="C36" s="38">
        <f>C33+C34-C35</f>
        <v>52048504.111790925</v>
      </c>
      <c r="D36" s="38">
        <f t="shared" ref="D36:F36" si="28">D33+D34-D35</f>
        <v>54219091.035851568</v>
      </c>
      <c r="E36" s="38">
        <f t="shared" si="28"/>
        <v>55849761.936603427</v>
      </c>
      <c r="F36" s="38">
        <f t="shared" si="28"/>
        <v>57436432.227547258</v>
      </c>
      <c r="G36" s="38">
        <f t="shared" ref="G36:N36" si="29">G33+G34-G35</f>
        <v>60954478.506364182</v>
      </c>
      <c r="H36" s="38">
        <f t="shared" si="29"/>
        <v>65341592.728249311</v>
      </c>
      <c r="I36" s="38">
        <f t="shared" si="29"/>
        <v>69498050.204065561</v>
      </c>
      <c r="J36" s="38">
        <f t="shared" si="29"/>
        <v>73892037.88585341</v>
      </c>
      <c r="K36" s="38">
        <f t="shared" si="29"/>
        <v>76179371.187825114</v>
      </c>
      <c r="L36" s="38">
        <f t="shared" si="29"/>
        <v>70404230.578482777</v>
      </c>
      <c r="M36" s="38">
        <f t="shared" si="29"/>
        <v>78600391.369876474</v>
      </c>
      <c r="N36" s="38">
        <f t="shared" si="29"/>
        <v>83125108.887186661</v>
      </c>
      <c r="O36" s="38">
        <f t="shared" ref="O36:P36" si="30">O33+O34-O35</f>
        <v>88189218.890841499</v>
      </c>
      <c r="P36" s="38">
        <f t="shared" si="30"/>
        <v>94185372.018000752</v>
      </c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21"/>
      <c r="BW36" s="21"/>
      <c r="BX36" s="21"/>
      <c r="BY36" s="21"/>
      <c r="BZ36" s="21"/>
      <c r="CA36" s="21"/>
      <c r="CB36" s="21"/>
      <c r="CC36" s="21"/>
      <c r="CD36" s="21"/>
      <c r="CE36" s="21"/>
      <c r="CF36" s="21"/>
      <c r="CG36" s="21"/>
      <c r="CH36" s="21"/>
      <c r="CI36" s="21"/>
      <c r="CJ36" s="21"/>
      <c r="CK36" s="21"/>
      <c r="CL36" s="21"/>
      <c r="CM36" s="21"/>
      <c r="CN36" s="21"/>
      <c r="CO36" s="21"/>
      <c r="CP36" s="21"/>
      <c r="CQ36" s="21"/>
      <c r="CR36" s="21"/>
      <c r="CS36" s="21"/>
      <c r="CT36" s="21"/>
      <c r="CU36" s="21"/>
      <c r="CV36" s="21"/>
      <c r="CW36" s="21"/>
      <c r="CX36" s="21"/>
      <c r="CY36" s="21"/>
      <c r="CZ36" s="21"/>
      <c r="DA36" s="21"/>
      <c r="DB36" s="23"/>
      <c r="DC36" s="23"/>
      <c r="DD36" s="23"/>
      <c r="DE36" s="23"/>
      <c r="DF36" s="23"/>
      <c r="DG36" s="23"/>
      <c r="DH36" s="23"/>
      <c r="DI36" s="23"/>
      <c r="DJ36" s="23"/>
      <c r="DK36" s="23"/>
      <c r="DL36" s="23"/>
      <c r="DM36" s="23"/>
      <c r="DN36" s="23"/>
      <c r="DO36" s="23"/>
      <c r="DP36" s="23"/>
      <c r="DQ36" s="23"/>
      <c r="DR36" s="23"/>
      <c r="DS36" s="23"/>
      <c r="DT36" s="23"/>
      <c r="DU36" s="21"/>
      <c r="DV36" s="21"/>
      <c r="DW36" s="21"/>
      <c r="DX36" s="21"/>
      <c r="DY36" s="21"/>
      <c r="DZ36" s="21"/>
      <c r="EA36" s="21"/>
      <c r="EB36" s="21"/>
      <c r="EC36" s="21"/>
      <c r="ED36" s="21"/>
      <c r="EE36" s="21"/>
      <c r="EF36" s="21"/>
      <c r="EG36" s="21"/>
      <c r="EH36" s="21"/>
      <c r="EI36" s="21"/>
      <c r="EJ36" s="21"/>
      <c r="EK36" s="21"/>
      <c r="EL36" s="21"/>
      <c r="EM36" s="21"/>
      <c r="EN36" s="21"/>
      <c r="EO36" s="21"/>
      <c r="EP36" s="21"/>
      <c r="EQ36" s="21"/>
      <c r="ER36" s="21"/>
      <c r="ES36" s="21"/>
      <c r="ET36" s="21"/>
      <c r="EU36" s="21"/>
      <c r="EV36" s="21"/>
      <c r="EW36" s="21"/>
      <c r="EX36" s="21"/>
      <c r="EY36" s="21"/>
      <c r="EZ36" s="21"/>
      <c r="FA36" s="21"/>
      <c r="FB36" s="21"/>
      <c r="FC36" s="21"/>
      <c r="FD36" s="21"/>
      <c r="FE36" s="21"/>
      <c r="FF36" s="21"/>
      <c r="FG36" s="21"/>
      <c r="FH36" s="21"/>
      <c r="FI36" s="21"/>
      <c r="FJ36" s="21"/>
      <c r="FK36" s="21"/>
      <c r="FL36" s="21"/>
      <c r="FM36" s="21"/>
      <c r="FN36" s="21"/>
      <c r="FO36" s="21"/>
      <c r="FP36" s="21"/>
      <c r="FQ36" s="21"/>
      <c r="FR36" s="21"/>
      <c r="FS36" s="21"/>
      <c r="FT36" s="21"/>
      <c r="FU36" s="21"/>
      <c r="FV36" s="21"/>
      <c r="FW36" s="21"/>
      <c r="FX36" s="21"/>
    </row>
    <row r="37" spans="1:185" s="20" customFormat="1" ht="27" customHeight="1" x14ac:dyDescent="0.25">
      <c r="A37" s="45" t="s">
        <v>36</v>
      </c>
      <c r="B37" s="46" t="s">
        <v>32</v>
      </c>
      <c r="C37" s="38">
        <f>GSVA_cur!C37</f>
        <v>918070</v>
      </c>
      <c r="D37" s="38">
        <f>GSVA_cur!D37</f>
        <v>927260</v>
      </c>
      <c r="E37" s="38">
        <f>GSVA_cur!E37</f>
        <v>936530</v>
      </c>
      <c r="F37" s="38">
        <f>GSVA_cur!F37</f>
        <v>945890</v>
      </c>
      <c r="G37" s="38">
        <f>GSVA_cur!G37</f>
        <v>955350</v>
      </c>
      <c r="H37" s="38">
        <f>GSVA_cur!H37</f>
        <v>964910</v>
      </c>
      <c r="I37" s="38">
        <f>GSVA_cur!I37</f>
        <v>974560</v>
      </c>
      <c r="J37" s="38">
        <f>GSVA_cur!J37</f>
        <v>966530</v>
      </c>
      <c r="K37" s="38">
        <f>GSVA_cur!K37</f>
        <v>972620</v>
      </c>
      <c r="L37" s="38">
        <f>GSVA_cur!L37</f>
        <v>978710</v>
      </c>
      <c r="M37" s="38">
        <f>GSVA_cur!M37</f>
        <v>984040</v>
      </c>
      <c r="N37" s="38">
        <f>GSVA_cur!N37</f>
        <v>988840</v>
      </c>
      <c r="O37" s="38">
        <f>GSVA_cur!O37</f>
        <v>993630</v>
      </c>
      <c r="P37" s="38">
        <f>GSVA_cur!P37</f>
        <v>998430</v>
      </c>
      <c r="Q37" s="1"/>
      <c r="R37" s="1"/>
      <c r="S37" s="1"/>
      <c r="T37" s="1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DB37" s="22"/>
      <c r="DC37" s="22"/>
      <c r="DD37" s="22"/>
      <c r="DE37" s="22"/>
      <c r="DF37" s="22"/>
      <c r="DG37" s="22"/>
      <c r="DH37" s="22"/>
      <c r="DI37" s="22"/>
      <c r="DJ37" s="22"/>
      <c r="DK37" s="22"/>
      <c r="DL37" s="22"/>
      <c r="DM37" s="22"/>
      <c r="DN37" s="22"/>
      <c r="DO37" s="22"/>
      <c r="DP37" s="22"/>
      <c r="DQ37" s="22"/>
      <c r="DR37" s="22"/>
      <c r="DS37" s="22"/>
      <c r="DT37" s="22"/>
    </row>
    <row r="38" spans="1:185" s="20" customFormat="1" ht="27" customHeight="1" x14ac:dyDescent="0.25">
      <c r="A38" s="45" t="s">
        <v>37</v>
      </c>
      <c r="B38" s="46" t="s">
        <v>48</v>
      </c>
      <c r="C38" s="38">
        <f>C36/C37*1000</f>
        <v>56693.393871699242</v>
      </c>
      <c r="D38" s="38">
        <f t="shared" ref="D38:F38" si="31">D36/D37*1000</f>
        <v>58472.371326113025</v>
      </c>
      <c r="E38" s="38">
        <f t="shared" si="31"/>
        <v>59634.781519655997</v>
      </c>
      <c r="F38" s="38">
        <f t="shared" si="31"/>
        <v>60722.105347923396</v>
      </c>
      <c r="G38" s="38">
        <f t="shared" ref="G38:N38" si="32">G36/G37*1000</f>
        <v>63803.295657470233</v>
      </c>
      <c r="H38" s="38">
        <f t="shared" si="32"/>
        <v>67717.810705920041</v>
      </c>
      <c r="I38" s="38">
        <f t="shared" si="32"/>
        <v>71312.23342232962</v>
      </c>
      <c r="J38" s="38">
        <f t="shared" si="32"/>
        <v>76450.847760393779</v>
      </c>
      <c r="K38" s="38">
        <f t="shared" si="32"/>
        <v>78323.87899469999</v>
      </c>
      <c r="L38" s="38">
        <f t="shared" si="32"/>
        <v>71935.742537097583</v>
      </c>
      <c r="M38" s="38">
        <f t="shared" si="32"/>
        <v>79875.199554770617</v>
      </c>
      <c r="N38" s="38">
        <f t="shared" si="32"/>
        <v>84063.254810876038</v>
      </c>
      <c r="O38" s="38">
        <f t="shared" ref="O38:P38" si="33">O36/O37*1000</f>
        <v>88754.585601120634</v>
      </c>
      <c r="P38" s="38">
        <f t="shared" si="33"/>
        <v>94333.475574652955</v>
      </c>
      <c r="Q38" s="3"/>
      <c r="R38" s="3"/>
      <c r="S38" s="3"/>
      <c r="T38" s="3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4"/>
      <c r="BV38" s="21"/>
      <c r="BW38" s="21"/>
      <c r="BX38" s="21"/>
      <c r="DB38" s="22"/>
      <c r="DC38" s="22"/>
      <c r="DD38" s="22"/>
      <c r="DE38" s="22"/>
      <c r="DF38" s="22"/>
      <c r="DG38" s="22"/>
      <c r="DH38" s="22"/>
      <c r="DI38" s="22"/>
      <c r="DJ38" s="22"/>
      <c r="DK38" s="22"/>
      <c r="DL38" s="22"/>
      <c r="DM38" s="22"/>
      <c r="DN38" s="22"/>
      <c r="DO38" s="22"/>
      <c r="DP38" s="22"/>
      <c r="DQ38" s="22"/>
      <c r="DR38" s="22"/>
      <c r="DS38" s="22"/>
      <c r="DT38" s="22"/>
    </row>
    <row r="39" spans="1:185" x14ac:dyDescent="0.25">
      <c r="A39" s="11" t="s">
        <v>75</v>
      </c>
      <c r="S39" s="2"/>
      <c r="X39" s="2"/>
      <c r="AE39" s="2"/>
      <c r="AJ39" s="2"/>
      <c r="AM39" s="2"/>
      <c r="AR39" s="2"/>
      <c r="AU39" s="2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5" s="20" customFormat="1" ht="15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CL40" s="22"/>
      <c r="CM40" s="22"/>
      <c r="CN40" s="22"/>
      <c r="CO40" s="22"/>
      <c r="CP40" s="22"/>
      <c r="CQ40" s="22"/>
      <c r="CR40" s="22"/>
      <c r="CS40" s="22"/>
      <c r="CT40" s="22"/>
      <c r="CU40" s="22"/>
      <c r="CV40" s="22"/>
      <c r="CW40" s="22"/>
      <c r="CX40" s="22"/>
      <c r="CY40" s="22"/>
      <c r="CZ40" s="22"/>
      <c r="DA40" s="22"/>
      <c r="DB40" s="22"/>
      <c r="DC40" s="22"/>
      <c r="DD40" s="22"/>
    </row>
    <row r="41" spans="1:185" s="20" customFormat="1" ht="15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CL41" s="22"/>
      <c r="CM41" s="22"/>
      <c r="CN41" s="22"/>
      <c r="CO41" s="22"/>
      <c r="CP41" s="22"/>
      <c r="CQ41" s="22"/>
      <c r="CR41" s="22"/>
      <c r="CS41" s="22"/>
      <c r="CT41" s="22"/>
      <c r="CU41" s="22"/>
      <c r="CV41" s="22"/>
      <c r="CW41" s="22"/>
      <c r="CX41" s="22"/>
      <c r="CY41" s="22"/>
      <c r="CZ41" s="22"/>
      <c r="DA41" s="22"/>
      <c r="DB41" s="22"/>
      <c r="DC41" s="22"/>
      <c r="DD41" s="22"/>
    </row>
    <row r="42" spans="1:185" ht="15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X42" s="2"/>
      <c r="AE42" s="2"/>
      <c r="AJ42" s="2"/>
      <c r="AM42" s="2"/>
      <c r="AR42" s="2"/>
      <c r="AU42" s="2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5" ht="15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X43" s="2"/>
      <c r="AE43" s="2"/>
      <c r="AJ43" s="2"/>
      <c r="AM43" s="2"/>
      <c r="AR43" s="2"/>
      <c r="AU43" s="2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5" s="20" customFormat="1" ht="15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CL44" s="22"/>
      <c r="CM44" s="22"/>
      <c r="CN44" s="22"/>
      <c r="CO44" s="22"/>
      <c r="CP44" s="22"/>
      <c r="CQ44" s="22"/>
      <c r="CR44" s="22"/>
      <c r="CS44" s="22"/>
      <c r="CT44" s="22"/>
      <c r="CU44" s="22"/>
      <c r="CV44" s="22"/>
      <c r="CW44" s="22"/>
      <c r="CX44" s="22"/>
      <c r="CY44" s="22"/>
      <c r="CZ44" s="22"/>
      <c r="DA44" s="22"/>
      <c r="DB44" s="22"/>
      <c r="DC44" s="22"/>
      <c r="DD44" s="22"/>
    </row>
    <row r="45" spans="1:185" s="20" customFormat="1" ht="15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CL45" s="22"/>
      <c r="CM45" s="22"/>
      <c r="CN45" s="22"/>
      <c r="CO45" s="22"/>
      <c r="CP45" s="22"/>
      <c r="CQ45" s="22"/>
      <c r="CR45" s="22"/>
      <c r="CS45" s="22"/>
      <c r="CT45" s="22"/>
      <c r="CU45" s="22"/>
      <c r="CV45" s="22"/>
      <c r="CW45" s="22"/>
      <c r="CX45" s="22"/>
      <c r="CY45" s="22"/>
      <c r="CZ45" s="22"/>
      <c r="DA45" s="22"/>
      <c r="DB45" s="22"/>
      <c r="DC45" s="22"/>
      <c r="DD45" s="22"/>
    </row>
    <row r="46" spans="1:185" s="20" customFormat="1" ht="15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CL46" s="22"/>
      <c r="CM46" s="22"/>
      <c r="CN46" s="22"/>
      <c r="CO46" s="22"/>
      <c r="CP46" s="22"/>
      <c r="CQ46" s="22"/>
      <c r="CR46" s="22"/>
      <c r="CS46" s="22"/>
      <c r="CT46" s="22"/>
      <c r="CU46" s="22"/>
      <c r="CV46" s="22"/>
      <c r="CW46" s="22"/>
      <c r="CX46" s="22"/>
      <c r="CY46" s="22"/>
      <c r="CZ46" s="22"/>
      <c r="DA46" s="22"/>
      <c r="DB46" s="22"/>
      <c r="DC46" s="22"/>
      <c r="DD46" s="22"/>
    </row>
    <row r="47" spans="1:185" ht="15" x14ac:dyDescent="0.25">
      <c r="A47" s="2"/>
      <c r="B47" s="2"/>
      <c r="C47" s="1"/>
      <c r="D47" s="2"/>
      <c r="E47" s="2"/>
      <c r="F47" s="2"/>
      <c r="G47" s="2"/>
      <c r="H47" s="1"/>
      <c r="I47" s="2"/>
      <c r="J47" s="2"/>
      <c r="K47" s="2"/>
      <c r="L47" s="2"/>
      <c r="M47" s="2"/>
      <c r="N47" s="2"/>
      <c r="P47" s="2"/>
      <c r="S47" s="2"/>
      <c r="T47" s="1"/>
      <c r="W47" s="1"/>
      <c r="X47" s="2"/>
      <c r="AB47" s="1"/>
      <c r="AJ47" s="2"/>
      <c r="AM47" s="2"/>
      <c r="AR47" s="2"/>
      <c r="AU47" s="2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5" ht="15" x14ac:dyDescent="0.25">
      <c r="A48" s="2"/>
      <c r="B48" s="2"/>
      <c r="C48" s="1"/>
      <c r="D48" s="2"/>
      <c r="E48" s="2"/>
      <c r="F48" s="2"/>
      <c r="G48" s="2"/>
      <c r="H48" s="1"/>
      <c r="I48" s="2"/>
      <c r="J48" s="2"/>
      <c r="K48" s="2"/>
      <c r="L48" s="2"/>
      <c r="M48" s="2"/>
      <c r="N48" s="2"/>
      <c r="P48" s="2"/>
      <c r="S48" s="2"/>
      <c r="T48" s="1"/>
      <c r="W48" s="1"/>
      <c r="X48" s="2"/>
      <c r="AB48" s="1"/>
      <c r="AJ48" s="2"/>
      <c r="AM48" s="2"/>
      <c r="AR48" s="2"/>
      <c r="AU48" s="2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3:139" s="2" customFormat="1" ht="15" x14ac:dyDescent="0.25">
      <c r="C49" s="1"/>
      <c r="H49" s="1"/>
      <c r="O49" s="1"/>
      <c r="T49" s="1"/>
      <c r="W49" s="1"/>
      <c r="AB49" s="1"/>
      <c r="AE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</row>
    <row r="50" spans="3:139" s="2" customFormat="1" ht="15" x14ac:dyDescent="0.25">
      <c r="C50" s="1"/>
      <c r="H50" s="1"/>
      <c r="O50" s="1"/>
      <c r="T50" s="1"/>
      <c r="W50" s="1"/>
      <c r="AB50" s="1"/>
      <c r="AE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</row>
    <row r="51" spans="3:139" s="2" customFormat="1" ht="15" x14ac:dyDescent="0.25">
      <c r="C51" s="1"/>
      <c r="H51" s="1"/>
      <c r="O51" s="1"/>
      <c r="T51" s="1"/>
      <c r="W51" s="1"/>
      <c r="AB51" s="1"/>
      <c r="AE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</row>
    <row r="52" spans="3:139" s="2" customFormat="1" ht="15" x14ac:dyDescent="0.25">
      <c r="C52" s="1"/>
      <c r="H52" s="1"/>
      <c r="O52" s="1"/>
      <c r="T52" s="1"/>
      <c r="W52" s="1"/>
      <c r="AB52" s="1"/>
      <c r="AE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</row>
    <row r="53" spans="3:139" s="2" customFormat="1" ht="15" x14ac:dyDescent="0.25">
      <c r="C53" s="1"/>
      <c r="H53" s="1"/>
      <c r="O53" s="1"/>
      <c r="T53" s="1"/>
      <c r="W53" s="1"/>
      <c r="AB53" s="1"/>
      <c r="AE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</row>
    <row r="54" spans="3:139" s="2" customFormat="1" ht="15" x14ac:dyDescent="0.25">
      <c r="C54" s="1"/>
      <c r="H54" s="1"/>
      <c r="O54" s="1"/>
      <c r="T54" s="1"/>
      <c r="W54" s="1"/>
      <c r="AB54" s="1"/>
      <c r="AE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</row>
    <row r="55" spans="3:139" s="2" customFormat="1" ht="15" x14ac:dyDescent="0.25">
      <c r="C55" s="1"/>
      <c r="H55" s="1"/>
      <c r="O55" s="1"/>
      <c r="T55" s="1"/>
      <c r="W55" s="1"/>
      <c r="AB55" s="1"/>
      <c r="AE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</row>
    <row r="56" spans="3:139" s="2" customFormat="1" ht="15" x14ac:dyDescent="0.25">
      <c r="C56" s="1"/>
      <c r="H56" s="1"/>
      <c r="O56" s="1"/>
      <c r="T56" s="1"/>
      <c r="W56" s="1"/>
      <c r="AB56" s="1"/>
      <c r="AE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</row>
    <row r="57" spans="3:139" s="2" customFormat="1" ht="15" x14ac:dyDescent="0.25">
      <c r="C57" s="1"/>
      <c r="H57" s="1"/>
      <c r="O57" s="1"/>
      <c r="T57" s="1"/>
      <c r="W57" s="1"/>
      <c r="AB57" s="1"/>
      <c r="AE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</row>
    <row r="58" spans="3:139" s="2" customFormat="1" ht="15" x14ac:dyDescent="0.25">
      <c r="C58" s="1"/>
      <c r="H58" s="1"/>
      <c r="O58" s="1"/>
      <c r="T58" s="1"/>
      <c r="W58" s="1"/>
      <c r="AB58" s="1"/>
      <c r="AE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</row>
    <row r="59" spans="3:139" s="2" customFormat="1" ht="15" x14ac:dyDescent="0.25">
      <c r="C59" s="1"/>
      <c r="H59" s="1"/>
      <c r="O59" s="1"/>
      <c r="T59" s="1"/>
      <c r="W59" s="1"/>
      <c r="AB59" s="1"/>
      <c r="AE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</row>
    <row r="60" spans="3:139" s="2" customFormat="1" ht="15" x14ac:dyDescent="0.25">
      <c r="C60" s="1"/>
      <c r="H60" s="1"/>
      <c r="O60" s="1"/>
      <c r="T60" s="1"/>
      <c r="W60" s="1"/>
      <c r="AB60" s="1"/>
      <c r="AE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</row>
    <row r="61" spans="3:139" s="2" customFormat="1" ht="15" x14ac:dyDescent="0.25">
      <c r="C61" s="1"/>
      <c r="H61" s="1"/>
      <c r="O61" s="1"/>
      <c r="T61" s="1"/>
      <c r="W61" s="1"/>
      <c r="AB61" s="1"/>
      <c r="AE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</row>
    <row r="62" spans="3:139" s="2" customFormat="1" ht="15" x14ac:dyDescent="0.25">
      <c r="C62" s="1"/>
      <c r="H62" s="1"/>
      <c r="O62" s="1"/>
      <c r="T62" s="1"/>
      <c r="W62" s="1"/>
      <c r="AB62" s="1"/>
      <c r="AE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</row>
    <row r="63" spans="3:139" s="2" customFormat="1" ht="15" x14ac:dyDescent="0.25">
      <c r="C63" s="1"/>
      <c r="H63" s="1"/>
      <c r="O63" s="1"/>
      <c r="T63" s="1"/>
      <c r="W63" s="1"/>
      <c r="AB63" s="1"/>
      <c r="AE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</row>
    <row r="64" spans="3:139" s="2" customFormat="1" ht="15" x14ac:dyDescent="0.25">
      <c r="C64" s="1"/>
      <c r="H64" s="1"/>
      <c r="O64" s="1"/>
      <c r="T64" s="1"/>
      <c r="W64" s="1"/>
      <c r="AB64" s="1"/>
      <c r="AE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</row>
    <row r="65" spans="3:139" s="2" customFormat="1" ht="15" x14ac:dyDescent="0.25">
      <c r="C65" s="1"/>
      <c r="H65" s="1"/>
      <c r="O65" s="1"/>
      <c r="T65" s="1"/>
      <c r="W65" s="1"/>
      <c r="AB65" s="1"/>
      <c r="AE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</row>
    <row r="66" spans="3:139" s="2" customFormat="1" ht="15" x14ac:dyDescent="0.25">
      <c r="C66" s="1"/>
      <c r="H66" s="1"/>
      <c r="O66" s="1"/>
      <c r="T66" s="1"/>
      <c r="W66" s="1"/>
      <c r="AB66" s="1"/>
      <c r="AE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</row>
    <row r="67" spans="3:139" s="2" customFormat="1" ht="15" x14ac:dyDescent="0.25">
      <c r="C67" s="1"/>
      <c r="H67" s="1"/>
      <c r="O67" s="1"/>
      <c r="T67" s="1"/>
      <c r="W67" s="1"/>
      <c r="AB67" s="1"/>
      <c r="AE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</row>
    <row r="68" spans="3:139" s="2" customFormat="1" ht="15" x14ac:dyDescent="0.25">
      <c r="C68" s="1"/>
      <c r="H68" s="1"/>
      <c r="O68" s="1"/>
      <c r="T68" s="1"/>
      <c r="W68" s="1"/>
      <c r="AB68" s="1"/>
      <c r="AE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</row>
    <row r="69" spans="3:139" s="2" customFormat="1" ht="15" x14ac:dyDescent="0.25">
      <c r="C69" s="1"/>
      <c r="H69" s="1"/>
      <c r="O69" s="1"/>
      <c r="T69" s="1"/>
      <c r="W69" s="1"/>
      <c r="AB69" s="1"/>
      <c r="AE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</row>
    <row r="70" spans="3:139" s="2" customFormat="1" ht="15" x14ac:dyDescent="0.25">
      <c r="C70" s="1"/>
      <c r="H70" s="1"/>
      <c r="O70" s="1"/>
      <c r="T70" s="1"/>
      <c r="W70" s="1"/>
      <c r="AB70" s="1"/>
      <c r="AE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</row>
    <row r="71" spans="3:139" s="2" customFormat="1" ht="15" x14ac:dyDescent="0.25">
      <c r="C71" s="1"/>
      <c r="H71" s="1"/>
      <c r="O71" s="1"/>
      <c r="T71" s="1"/>
      <c r="W71" s="1"/>
      <c r="AB71" s="1"/>
      <c r="AE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</row>
    <row r="72" spans="3:139" s="2" customFormat="1" ht="15" x14ac:dyDescent="0.25">
      <c r="C72" s="1"/>
      <c r="H72" s="1"/>
      <c r="O72" s="1"/>
      <c r="T72" s="1"/>
      <c r="W72" s="1"/>
      <c r="AB72" s="1"/>
      <c r="AE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</row>
    <row r="73" spans="3:139" s="2" customFormat="1" ht="15" x14ac:dyDescent="0.25">
      <c r="C73" s="1"/>
      <c r="H73" s="1"/>
      <c r="O73" s="1"/>
      <c r="T73" s="1"/>
      <c r="W73" s="1"/>
      <c r="AB73" s="1"/>
      <c r="AE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</row>
    <row r="74" spans="3:139" s="2" customFormat="1" ht="15" x14ac:dyDescent="0.25">
      <c r="C74" s="1"/>
      <c r="H74" s="1"/>
      <c r="O74" s="1"/>
      <c r="T74" s="1"/>
      <c r="W74" s="1"/>
      <c r="AB74" s="1"/>
      <c r="AE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</row>
    <row r="75" spans="3:139" s="2" customFormat="1" ht="15" x14ac:dyDescent="0.25">
      <c r="C75" s="1"/>
      <c r="H75" s="1"/>
      <c r="O75" s="1"/>
      <c r="T75" s="1"/>
      <c r="W75" s="1"/>
      <c r="AB75" s="1"/>
      <c r="AE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</row>
    <row r="76" spans="3:139" s="2" customFormat="1" ht="15" x14ac:dyDescent="0.25">
      <c r="C76" s="1"/>
      <c r="H76" s="1"/>
      <c r="O76" s="1"/>
      <c r="T76" s="1"/>
      <c r="W76" s="1"/>
      <c r="AB76" s="1"/>
      <c r="AE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</row>
    <row r="77" spans="3:139" s="2" customFormat="1" ht="15" x14ac:dyDescent="0.25">
      <c r="C77" s="1"/>
      <c r="H77" s="1"/>
      <c r="O77" s="1"/>
      <c r="T77" s="1"/>
      <c r="W77" s="1"/>
      <c r="AB77" s="1"/>
      <c r="AE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</row>
    <row r="78" spans="3:139" s="2" customFormat="1" ht="15" x14ac:dyDescent="0.25">
      <c r="C78" s="1"/>
      <c r="H78" s="1"/>
      <c r="O78" s="1"/>
      <c r="T78" s="1"/>
      <c r="W78" s="1"/>
      <c r="AB78" s="1"/>
      <c r="AE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</row>
    <row r="79" spans="3:139" s="2" customFormat="1" ht="15" x14ac:dyDescent="0.25">
      <c r="C79" s="1"/>
      <c r="H79" s="1"/>
      <c r="O79" s="1"/>
      <c r="T79" s="1"/>
      <c r="W79" s="1"/>
      <c r="AB79" s="1"/>
      <c r="AE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</row>
    <row r="80" spans="3:139" s="2" customFormat="1" ht="15" x14ac:dyDescent="0.25">
      <c r="C80" s="1"/>
      <c r="H80" s="1"/>
      <c r="O80" s="1"/>
      <c r="T80" s="1"/>
      <c r="W80" s="1"/>
      <c r="AB80" s="1"/>
      <c r="AE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</row>
    <row r="81" spans="3:139" s="2" customFormat="1" ht="15" x14ac:dyDescent="0.25">
      <c r="C81" s="1"/>
      <c r="H81" s="1"/>
      <c r="O81" s="1"/>
      <c r="T81" s="1"/>
      <c r="W81" s="1"/>
      <c r="AB81" s="1"/>
      <c r="AE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</row>
    <row r="82" spans="3:139" s="2" customFormat="1" ht="15" x14ac:dyDescent="0.25">
      <c r="C82" s="1"/>
      <c r="H82" s="1"/>
      <c r="O82" s="1"/>
      <c r="T82" s="1"/>
      <c r="W82" s="1"/>
      <c r="AB82" s="1"/>
      <c r="AE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</row>
    <row r="83" spans="3:139" s="2" customFormat="1" ht="15" x14ac:dyDescent="0.25">
      <c r="C83" s="1"/>
      <c r="H83" s="1"/>
      <c r="O83" s="1"/>
      <c r="T83" s="1"/>
      <c r="W83" s="1"/>
      <c r="AB83" s="1"/>
      <c r="AE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</row>
    <row r="84" spans="3:139" s="2" customFormat="1" ht="15" x14ac:dyDescent="0.25">
      <c r="C84" s="1"/>
      <c r="H84" s="1"/>
      <c r="O84" s="1"/>
      <c r="T84" s="1"/>
      <c r="W84" s="1"/>
      <c r="AB84" s="1"/>
      <c r="AE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</row>
    <row r="85" spans="3:139" s="2" customFormat="1" ht="15" x14ac:dyDescent="0.25">
      <c r="C85" s="1"/>
      <c r="H85" s="1"/>
      <c r="O85" s="1"/>
      <c r="T85" s="1"/>
      <c r="W85" s="1"/>
      <c r="AB85" s="1"/>
      <c r="AE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</row>
    <row r="86" spans="3:139" s="2" customFormat="1" ht="15" x14ac:dyDescent="0.25">
      <c r="C86" s="1"/>
      <c r="H86" s="1"/>
      <c r="O86" s="1"/>
      <c r="T86" s="1"/>
      <c r="W86" s="1"/>
      <c r="AB86" s="1"/>
      <c r="AE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</row>
    <row r="87" spans="3:139" s="2" customFormat="1" ht="15" x14ac:dyDescent="0.25">
      <c r="C87" s="1"/>
      <c r="H87" s="1"/>
      <c r="O87" s="1"/>
      <c r="T87" s="1"/>
      <c r="W87" s="1"/>
      <c r="AB87" s="1"/>
      <c r="AE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</row>
    <row r="88" spans="3:139" s="2" customFormat="1" ht="15" x14ac:dyDescent="0.25">
      <c r="C88" s="1"/>
      <c r="H88" s="1"/>
      <c r="O88" s="1"/>
      <c r="T88" s="1"/>
      <c r="W88" s="1"/>
      <c r="AB88" s="1"/>
      <c r="AE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</row>
    <row r="89" spans="3:139" s="2" customFormat="1" ht="15" x14ac:dyDescent="0.25">
      <c r="C89" s="1"/>
      <c r="H89" s="1"/>
      <c r="O89" s="1"/>
      <c r="T89" s="1"/>
      <c r="W89" s="1"/>
      <c r="AB89" s="1"/>
      <c r="AE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</row>
    <row r="90" spans="3:139" s="2" customFormat="1" ht="15" x14ac:dyDescent="0.25">
      <c r="C90" s="1"/>
      <c r="H90" s="1"/>
      <c r="O90" s="1"/>
      <c r="T90" s="1"/>
      <c r="W90" s="1"/>
      <c r="AB90" s="1"/>
      <c r="AE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</row>
    <row r="91" spans="3:139" s="2" customFormat="1" ht="15" x14ac:dyDescent="0.25">
      <c r="C91" s="1"/>
      <c r="H91" s="1"/>
      <c r="O91" s="1"/>
      <c r="T91" s="1"/>
      <c r="W91" s="1"/>
      <c r="AB91" s="1"/>
      <c r="AE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</row>
    <row r="92" spans="3:139" s="2" customFormat="1" ht="15" x14ac:dyDescent="0.25">
      <c r="C92" s="1"/>
      <c r="H92" s="1"/>
      <c r="O92" s="1"/>
      <c r="T92" s="1"/>
      <c r="W92" s="1"/>
      <c r="AB92" s="1"/>
      <c r="AE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</row>
    <row r="93" spans="3:139" s="2" customFormat="1" ht="15" x14ac:dyDescent="0.25">
      <c r="C93" s="1"/>
      <c r="H93" s="1"/>
      <c r="O93" s="1"/>
      <c r="T93" s="1"/>
      <c r="W93" s="1"/>
      <c r="AB93" s="1"/>
      <c r="AE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</row>
    <row r="94" spans="3:139" s="2" customFormat="1" ht="15" x14ac:dyDescent="0.25">
      <c r="C94" s="1"/>
      <c r="H94" s="1"/>
      <c r="O94" s="1"/>
      <c r="T94" s="1"/>
      <c r="W94" s="1"/>
      <c r="AB94" s="1"/>
      <c r="AE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</row>
    <row r="95" spans="3:139" s="2" customFormat="1" ht="15" x14ac:dyDescent="0.25">
      <c r="C95" s="1"/>
      <c r="H95" s="1"/>
      <c r="O95" s="1"/>
      <c r="T95" s="1"/>
      <c r="W95" s="1"/>
      <c r="AB95" s="1"/>
      <c r="AE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</row>
    <row r="96" spans="3:139" s="2" customFormat="1" ht="15" x14ac:dyDescent="0.25">
      <c r="C96" s="1"/>
      <c r="H96" s="1"/>
      <c r="O96" s="1"/>
      <c r="T96" s="1"/>
      <c r="W96" s="1"/>
      <c r="AB96" s="1"/>
      <c r="AE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</row>
    <row r="97" spans="3:139" s="2" customFormat="1" ht="15" x14ac:dyDescent="0.25">
      <c r="C97" s="1"/>
      <c r="H97" s="1"/>
      <c r="O97" s="1"/>
      <c r="T97" s="1"/>
      <c r="W97" s="1"/>
      <c r="AB97" s="1"/>
      <c r="AE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</row>
    <row r="98" spans="3:139" s="2" customFormat="1" ht="15" x14ac:dyDescent="0.25">
      <c r="C98" s="1"/>
      <c r="H98" s="1"/>
      <c r="O98" s="1"/>
      <c r="T98" s="1"/>
      <c r="W98" s="1"/>
      <c r="AB98" s="1"/>
      <c r="AE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</row>
    <row r="99" spans="3:139" s="2" customFormat="1" ht="15" x14ac:dyDescent="0.25">
      <c r="C99" s="1"/>
      <c r="H99" s="1"/>
      <c r="O99" s="1"/>
      <c r="T99" s="1"/>
      <c r="W99" s="1"/>
      <c r="AB99" s="1"/>
      <c r="AE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</row>
    <row r="100" spans="3:139" s="2" customFormat="1" ht="15" x14ac:dyDescent="0.25">
      <c r="C100" s="1"/>
      <c r="H100" s="1"/>
      <c r="O100" s="1"/>
      <c r="T100" s="1"/>
      <c r="W100" s="1"/>
      <c r="AB100" s="1"/>
      <c r="AE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</row>
    <row r="101" spans="3:139" s="2" customFormat="1" ht="15" x14ac:dyDescent="0.25">
      <c r="C101" s="1"/>
      <c r="H101" s="1"/>
      <c r="O101" s="1"/>
      <c r="T101" s="1"/>
      <c r="W101" s="1"/>
      <c r="AB101" s="1"/>
      <c r="AE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</row>
    <row r="102" spans="3:139" s="2" customFormat="1" ht="15" x14ac:dyDescent="0.25">
      <c r="C102" s="1"/>
      <c r="H102" s="1"/>
      <c r="O102" s="1"/>
      <c r="T102" s="1"/>
      <c r="W102" s="1"/>
      <c r="AB102" s="1"/>
      <c r="AE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</row>
    <row r="103" spans="3:139" s="2" customFormat="1" ht="15" x14ac:dyDescent="0.25">
      <c r="C103" s="1"/>
      <c r="H103" s="1"/>
      <c r="O103" s="1"/>
      <c r="T103" s="1"/>
      <c r="W103" s="1"/>
      <c r="AB103" s="1"/>
      <c r="AE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</row>
    <row r="104" spans="3:139" s="2" customFormat="1" ht="15" x14ac:dyDescent="0.25">
      <c r="C104" s="1"/>
      <c r="H104" s="1"/>
      <c r="O104" s="1"/>
      <c r="T104" s="1"/>
      <c r="W104" s="1"/>
      <c r="AB104" s="1"/>
      <c r="AE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</row>
    <row r="105" spans="3:139" s="2" customFormat="1" ht="15" x14ac:dyDescent="0.25">
      <c r="C105" s="1"/>
      <c r="H105" s="1"/>
      <c r="O105" s="1"/>
      <c r="T105" s="1"/>
      <c r="W105" s="1"/>
      <c r="AB105" s="1"/>
      <c r="AE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</row>
    <row r="106" spans="3:139" s="2" customFormat="1" ht="15" x14ac:dyDescent="0.25">
      <c r="C106" s="1"/>
      <c r="H106" s="1"/>
      <c r="O106" s="1"/>
      <c r="T106" s="1"/>
      <c r="W106" s="1"/>
      <c r="AB106" s="1"/>
      <c r="AE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</row>
    <row r="107" spans="3:139" s="2" customFormat="1" ht="15" x14ac:dyDescent="0.25">
      <c r="C107" s="1"/>
      <c r="H107" s="1"/>
      <c r="O107" s="1"/>
      <c r="T107" s="1"/>
      <c r="W107" s="1"/>
      <c r="AB107" s="1"/>
      <c r="AE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</row>
    <row r="108" spans="3:139" s="2" customFormat="1" ht="15" x14ac:dyDescent="0.25">
      <c r="C108" s="1"/>
      <c r="H108" s="1"/>
      <c r="O108" s="1"/>
      <c r="T108" s="1"/>
      <c r="W108" s="1"/>
      <c r="AB108" s="1"/>
      <c r="AE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</row>
    <row r="109" spans="3:139" s="2" customFormat="1" ht="15" x14ac:dyDescent="0.25">
      <c r="C109" s="1"/>
      <c r="H109" s="1"/>
      <c r="O109" s="1"/>
      <c r="T109" s="1"/>
      <c r="W109" s="1"/>
      <c r="AB109" s="1"/>
      <c r="AE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</row>
    <row r="110" spans="3:139" s="2" customFormat="1" ht="15" x14ac:dyDescent="0.25">
      <c r="C110" s="1"/>
      <c r="H110" s="1"/>
      <c r="O110" s="1"/>
      <c r="T110" s="1"/>
      <c r="W110" s="1"/>
      <c r="AB110" s="1"/>
      <c r="AE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</row>
    <row r="111" spans="3:139" s="2" customFormat="1" ht="15" x14ac:dyDescent="0.25">
      <c r="C111" s="1"/>
      <c r="H111" s="1"/>
      <c r="O111" s="1"/>
      <c r="T111" s="1"/>
      <c r="W111" s="1"/>
      <c r="AB111" s="1"/>
      <c r="AE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</row>
    <row r="112" spans="3:139" s="2" customFormat="1" ht="15" x14ac:dyDescent="0.25">
      <c r="C112" s="1"/>
      <c r="H112" s="1"/>
      <c r="O112" s="1"/>
      <c r="T112" s="1"/>
      <c r="W112" s="1"/>
      <c r="AB112" s="1"/>
      <c r="AE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</row>
    <row r="113" spans="3:139" s="2" customFormat="1" ht="15" x14ac:dyDescent="0.25">
      <c r="C113" s="1"/>
      <c r="H113" s="1"/>
      <c r="O113" s="1"/>
      <c r="T113" s="1"/>
      <c r="W113" s="1"/>
      <c r="AB113" s="1"/>
      <c r="AE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</row>
    <row r="114" spans="3:139" s="2" customFormat="1" ht="15" x14ac:dyDescent="0.25">
      <c r="C114" s="1"/>
      <c r="H114" s="1"/>
      <c r="O114" s="1"/>
      <c r="T114" s="1"/>
      <c r="W114" s="1"/>
      <c r="AB114" s="1"/>
      <c r="AE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</row>
    <row r="115" spans="3:139" s="2" customFormat="1" ht="15" x14ac:dyDescent="0.25">
      <c r="C115" s="1"/>
      <c r="H115" s="1"/>
      <c r="O115" s="1"/>
      <c r="T115" s="1"/>
      <c r="W115" s="1"/>
      <c r="AB115" s="1"/>
      <c r="AE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</row>
    <row r="116" spans="3:139" s="2" customFormat="1" ht="15" x14ac:dyDescent="0.25">
      <c r="C116" s="1"/>
      <c r="H116" s="1"/>
      <c r="O116" s="1"/>
      <c r="T116" s="1"/>
      <c r="W116" s="1"/>
      <c r="AB116" s="1"/>
      <c r="AE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</row>
    <row r="117" spans="3:139" s="2" customFormat="1" ht="15" x14ac:dyDescent="0.25">
      <c r="C117" s="1"/>
      <c r="H117" s="1"/>
      <c r="O117" s="1"/>
      <c r="T117" s="1"/>
      <c r="W117" s="1"/>
      <c r="AB117" s="1"/>
      <c r="AE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</row>
    <row r="118" spans="3:139" s="2" customFormat="1" ht="15" x14ac:dyDescent="0.25">
      <c r="C118" s="1"/>
      <c r="H118" s="1"/>
      <c r="O118" s="1"/>
      <c r="T118" s="1"/>
      <c r="W118" s="1"/>
      <c r="AB118" s="1"/>
      <c r="AE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</row>
    <row r="119" spans="3:139" s="2" customFormat="1" ht="15" x14ac:dyDescent="0.25">
      <c r="C119" s="1"/>
      <c r="H119" s="1"/>
      <c r="O119" s="1"/>
      <c r="T119" s="1"/>
      <c r="W119" s="1"/>
      <c r="AB119" s="1"/>
      <c r="AE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</row>
    <row r="120" spans="3:139" s="2" customFormat="1" ht="15" x14ac:dyDescent="0.25">
      <c r="C120" s="1"/>
      <c r="H120" s="1"/>
      <c r="O120" s="1"/>
      <c r="T120" s="1"/>
      <c r="W120" s="1"/>
      <c r="AB120" s="1"/>
      <c r="AE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</row>
    <row r="121" spans="3:139" s="2" customFormat="1" ht="15" x14ac:dyDescent="0.25">
      <c r="C121" s="1"/>
      <c r="H121" s="1"/>
      <c r="O121" s="1"/>
      <c r="T121" s="1"/>
      <c r="W121" s="1"/>
      <c r="AB121" s="1"/>
      <c r="AE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</row>
    <row r="122" spans="3:139" s="2" customFormat="1" ht="15" x14ac:dyDescent="0.25">
      <c r="C122" s="1"/>
      <c r="H122" s="1"/>
      <c r="O122" s="1"/>
      <c r="T122" s="1"/>
      <c r="W122" s="1"/>
      <c r="AB122" s="1"/>
      <c r="AE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</row>
    <row r="123" spans="3:139" s="2" customFormat="1" ht="15" x14ac:dyDescent="0.25">
      <c r="C123" s="1"/>
      <c r="H123" s="1"/>
      <c r="O123" s="1"/>
      <c r="T123" s="1"/>
      <c r="W123" s="1"/>
      <c r="AB123" s="1"/>
      <c r="AE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</row>
    <row r="124" spans="3:139" s="2" customFormat="1" ht="15" x14ac:dyDescent="0.25">
      <c r="C124" s="1"/>
      <c r="H124" s="1"/>
      <c r="O124" s="1"/>
      <c r="T124" s="1"/>
      <c r="W124" s="1"/>
      <c r="AB124" s="1"/>
      <c r="AE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</row>
    <row r="125" spans="3:139" s="2" customFormat="1" ht="15" x14ac:dyDescent="0.25">
      <c r="C125" s="1"/>
      <c r="H125" s="1"/>
      <c r="O125" s="1"/>
      <c r="T125" s="1"/>
      <c r="W125" s="1"/>
      <c r="AB125" s="1"/>
      <c r="AE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</row>
    <row r="126" spans="3:139" s="2" customFormat="1" ht="15" x14ac:dyDescent="0.25">
      <c r="C126" s="1"/>
      <c r="H126" s="1"/>
      <c r="O126" s="1"/>
      <c r="T126" s="1"/>
      <c r="W126" s="1"/>
      <c r="AB126" s="1"/>
      <c r="AE126" s="1"/>
      <c r="DQ126" s="1"/>
      <c r="DR126" s="1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</row>
    <row r="127" spans="3:139" s="2" customFormat="1" ht="15" x14ac:dyDescent="0.25">
      <c r="C127" s="1"/>
      <c r="H127" s="1"/>
      <c r="O127" s="1"/>
      <c r="T127" s="1"/>
      <c r="W127" s="1"/>
      <c r="AB127" s="1"/>
      <c r="AE127" s="1"/>
      <c r="DQ127" s="1"/>
      <c r="DR127" s="1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W127"/>
  <sheetViews>
    <sheetView zoomScale="53" zoomScaleNormal="53" zoomScaleSheetLayoutView="100" workbookViewId="0">
      <pane xSplit="2" ySplit="5" topLeftCell="C6" activePane="bottomRight" state="frozen"/>
      <selection activeCell="E48" sqref="E48"/>
      <selection pane="topRight" activeCell="E48" sqref="E48"/>
      <selection pane="bottomLeft" activeCell="E48" sqref="E48"/>
      <selection pane="bottomRight" activeCell="A36" sqref="A36:XFD36"/>
    </sheetView>
  </sheetViews>
  <sheetFormatPr defaultColWidth="8.85546875" defaultRowHeight="18" x14ac:dyDescent="0.25"/>
  <cols>
    <col min="1" max="1" width="11" style="11" customWidth="1"/>
    <col min="2" max="2" width="37.28515625" style="11" customWidth="1"/>
    <col min="3" max="9" width="18.5703125" style="11" customWidth="1"/>
    <col min="10" max="16" width="18.5703125" style="12" customWidth="1"/>
    <col min="17" max="18" width="12.140625" style="2" customWidth="1"/>
    <col min="19" max="19" width="12.140625" style="1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89" x14ac:dyDescent="0.25">
      <c r="A1" s="11" t="s">
        <v>43</v>
      </c>
      <c r="B1" s="13" t="s">
        <v>56</v>
      </c>
      <c r="AX1" s="3"/>
    </row>
    <row r="2" spans="1:189" x14ac:dyDescent="0.25">
      <c r="A2" s="14" t="s">
        <v>40</v>
      </c>
      <c r="I2" s="11" t="str">
        <f>[1]GSVA_cur!$I$3</f>
        <v>As on 17.03.2025</v>
      </c>
    </row>
    <row r="3" spans="1:189" x14ac:dyDescent="0.25">
      <c r="A3" s="14"/>
    </row>
    <row r="4" spans="1:189" x14ac:dyDescent="0.25">
      <c r="A4" s="14"/>
      <c r="E4" s="15"/>
      <c r="F4" s="15" t="s">
        <v>47</v>
      </c>
      <c r="G4" s="15"/>
      <c r="H4" s="15"/>
      <c r="I4" s="15"/>
      <c r="X4" s="1"/>
      <c r="AA4" s="1"/>
      <c r="AF4" s="2"/>
      <c r="AI4" s="2"/>
      <c r="AN4" s="2"/>
      <c r="AQ4" s="2"/>
      <c r="AV4" s="2"/>
      <c r="AY4" s="2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89" x14ac:dyDescent="0.25">
      <c r="A5" s="24" t="s">
        <v>0</v>
      </c>
      <c r="B5" s="25" t="s">
        <v>1</v>
      </c>
      <c r="C5" s="26" t="s">
        <v>21</v>
      </c>
      <c r="D5" s="26" t="s">
        <v>22</v>
      </c>
      <c r="E5" s="26" t="s">
        <v>23</v>
      </c>
      <c r="F5" s="26" t="s">
        <v>46</v>
      </c>
      <c r="G5" s="26" t="s">
        <v>55</v>
      </c>
      <c r="H5" s="26" t="s">
        <v>57</v>
      </c>
      <c r="I5" s="26" t="s">
        <v>58</v>
      </c>
      <c r="J5" s="47" t="s">
        <v>69</v>
      </c>
      <c r="K5" s="47" t="s">
        <v>70</v>
      </c>
      <c r="L5" s="47" t="s">
        <v>71</v>
      </c>
      <c r="M5" s="47" t="s">
        <v>72</v>
      </c>
      <c r="N5" s="47" t="s">
        <v>73</v>
      </c>
      <c r="O5" s="47" t="s">
        <v>74</v>
      </c>
      <c r="P5" s="47" t="s">
        <v>76</v>
      </c>
      <c r="S5" s="2"/>
      <c r="AF5" s="2"/>
      <c r="AI5" s="2"/>
      <c r="AN5" s="2"/>
      <c r="AQ5" s="2"/>
      <c r="AV5" s="2"/>
      <c r="AY5" s="2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89" s="22" customFormat="1" ht="36" x14ac:dyDescent="0.25">
      <c r="A6" s="28" t="s">
        <v>26</v>
      </c>
      <c r="B6" s="29" t="s">
        <v>2</v>
      </c>
      <c r="C6" s="30">
        <f>SUM(C7:C10)</f>
        <v>11166697</v>
      </c>
      <c r="D6" s="30">
        <f t="shared" ref="D6:F6" si="0">SUM(D7:D10)</f>
        <v>13068066</v>
      </c>
      <c r="E6" s="30">
        <f t="shared" si="0"/>
        <v>15852640</v>
      </c>
      <c r="F6" s="30">
        <f t="shared" si="0"/>
        <v>15765347</v>
      </c>
      <c r="G6" s="30">
        <f t="shared" ref="G6:N6" si="1">SUM(G7:G10)</f>
        <v>17564805</v>
      </c>
      <c r="H6" s="30">
        <f t="shared" si="1"/>
        <v>18575217</v>
      </c>
      <c r="I6" s="30">
        <f t="shared" si="1"/>
        <v>20774910</v>
      </c>
      <c r="J6" s="30">
        <f t="shared" si="1"/>
        <v>22387234.264792159</v>
      </c>
      <c r="K6" s="30">
        <f t="shared" si="1"/>
        <v>23472297.799353745</v>
      </c>
      <c r="L6" s="30">
        <f t="shared" si="1"/>
        <v>24793305.343159042</v>
      </c>
      <c r="M6" s="30">
        <f t="shared" si="1"/>
        <v>26078780.756500125</v>
      </c>
      <c r="N6" s="30">
        <f t="shared" si="1"/>
        <v>28877223.445932671</v>
      </c>
      <c r="O6" s="30">
        <f t="shared" ref="O6:P6" si="2">SUM(O7:O10)</f>
        <v>30763560.209974729</v>
      </c>
      <c r="P6" s="30">
        <f t="shared" si="2"/>
        <v>32859059.597323645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23"/>
      <c r="AY6" s="23"/>
      <c r="AZ6" s="23"/>
      <c r="BA6" s="23"/>
      <c r="BB6" s="23"/>
      <c r="BC6" s="23"/>
      <c r="BD6" s="23"/>
      <c r="BE6" s="23"/>
      <c r="BF6" s="23"/>
      <c r="BG6" s="23"/>
      <c r="BH6" s="23"/>
      <c r="BI6" s="23"/>
      <c r="BJ6" s="23"/>
      <c r="BK6" s="23"/>
      <c r="BL6" s="23"/>
      <c r="BM6" s="23"/>
      <c r="BN6" s="23"/>
      <c r="BO6" s="23"/>
      <c r="BP6" s="23"/>
      <c r="BQ6" s="23"/>
      <c r="BR6" s="23"/>
      <c r="BS6" s="23"/>
      <c r="BT6" s="23"/>
      <c r="BU6" s="23"/>
      <c r="BV6" s="23"/>
      <c r="BW6" s="23"/>
      <c r="BX6" s="23"/>
      <c r="BY6" s="23"/>
      <c r="BZ6" s="23"/>
      <c r="CA6" s="23"/>
      <c r="CB6" s="23"/>
      <c r="CC6" s="23"/>
      <c r="CD6" s="23"/>
      <c r="CE6" s="23"/>
      <c r="CF6" s="23"/>
      <c r="CG6" s="23"/>
      <c r="CH6" s="23"/>
      <c r="CI6" s="23"/>
      <c r="CJ6" s="23"/>
      <c r="CK6" s="23"/>
      <c r="CL6" s="23"/>
      <c r="CM6" s="23"/>
      <c r="CN6" s="23"/>
      <c r="CO6" s="23"/>
      <c r="CP6" s="23"/>
      <c r="CQ6" s="23"/>
      <c r="CR6" s="23"/>
      <c r="CS6" s="23"/>
      <c r="CT6" s="23"/>
      <c r="CU6" s="23"/>
      <c r="CV6" s="23"/>
      <c r="CW6" s="23"/>
      <c r="CX6" s="23"/>
      <c r="CY6" s="23"/>
      <c r="CZ6" s="23"/>
      <c r="DA6" s="23"/>
      <c r="DB6" s="23"/>
      <c r="DC6" s="23"/>
      <c r="DD6" s="23"/>
      <c r="DE6" s="23"/>
      <c r="DF6" s="23"/>
      <c r="DG6" s="23"/>
      <c r="DH6" s="23"/>
      <c r="DI6" s="23"/>
      <c r="DJ6" s="23"/>
      <c r="DK6" s="23"/>
      <c r="DL6" s="23"/>
      <c r="DM6" s="23"/>
      <c r="DN6" s="23"/>
      <c r="DO6" s="23"/>
      <c r="DP6" s="23"/>
      <c r="DQ6" s="23"/>
      <c r="DR6" s="23"/>
      <c r="DS6" s="23"/>
      <c r="DT6" s="23"/>
      <c r="DU6" s="23"/>
      <c r="DV6" s="23"/>
      <c r="DW6" s="23"/>
      <c r="DX6" s="23"/>
      <c r="DY6" s="23"/>
      <c r="DZ6" s="23"/>
      <c r="EA6" s="23"/>
      <c r="EB6" s="23"/>
      <c r="EC6" s="23"/>
      <c r="ED6" s="23"/>
      <c r="EE6" s="23"/>
      <c r="EF6" s="23"/>
      <c r="EG6" s="23"/>
      <c r="EH6" s="23"/>
      <c r="EI6" s="23"/>
      <c r="EJ6" s="23"/>
      <c r="EK6" s="23"/>
      <c r="EL6" s="23"/>
      <c r="EM6" s="23"/>
      <c r="EN6" s="23"/>
      <c r="EO6" s="23"/>
      <c r="EP6" s="23"/>
      <c r="EQ6" s="23"/>
      <c r="ER6" s="23"/>
      <c r="ES6" s="23"/>
      <c r="ET6" s="23"/>
      <c r="EU6" s="23"/>
      <c r="EV6" s="23"/>
      <c r="EW6" s="23"/>
      <c r="EX6" s="23"/>
      <c r="EY6" s="23"/>
      <c r="EZ6" s="23"/>
      <c r="FA6" s="23"/>
      <c r="FB6" s="23"/>
      <c r="FC6" s="23"/>
      <c r="FD6" s="23"/>
      <c r="FE6" s="23"/>
      <c r="FI6" s="20"/>
    </row>
    <row r="7" spans="1:189" x14ac:dyDescent="0.25">
      <c r="A7" s="31">
        <v>1.1000000000000001</v>
      </c>
      <c r="B7" s="32" t="s">
        <v>49</v>
      </c>
      <c r="C7" s="33">
        <v>6939766</v>
      </c>
      <c r="D7" s="33">
        <v>8328494</v>
      </c>
      <c r="E7" s="33">
        <v>10204603</v>
      </c>
      <c r="F7" s="33">
        <v>9693211</v>
      </c>
      <c r="G7" s="33">
        <v>11072019</v>
      </c>
      <c r="H7" s="33">
        <v>11467459</v>
      </c>
      <c r="I7" s="33">
        <v>12506711</v>
      </c>
      <c r="J7" s="34">
        <v>13397303.264792161</v>
      </c>
      <c r="K7" s="34">
        <v>13922877.143086044</v>
      </c>
      <c r="L7" s="34">
        <v>14405325.088748461</v>
      </c>
      <c r="M7" s="33">
        <v>15028879.220281009</v>
      </c>
      <c r="N7" s="34">
        <v>15512032.491596697</v>
      </c>
      <c r="O7" s="34">
        <v>15853530.626258601</v>
      </c>
      <c r="P7" s="34">
        <v>16642104.033080753</v>
      </c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1"/>
      <c r="FG7" s="1"/>
      <c r="FH7" s="1"/>
    </row>
    <row r="8" spans="1:189" x14ac:dyDescent="0.25">
      <c r="A8" s="31">
        <v>1.2</v>
      </c>
      <c r="B8" s="32" t="s">
        <v>50</v>
      </c>
      <c r="C8" s="33">
        <v>2201029</v>
      </c>
      <c r="D8" s="33">
        <v>2438790</v>
      </c>
      <c r="E8" s="33">
        <v>2778578</v>
      </c>
      <c r="F8" s="33">
        <v>3039222</v>
      </c>
      <c r="G8" s="33">
        <v>3226755</v>
      </c>
      <c r="H8" s="33">
        <v>3557543</v>
      </c>
      <c r="I8" s="33">
        <v>4144318</v>
      </c>
      <c r="J8" s="34">
        <v>4611518</v>
      </c>
      <c r="K8" s="34">
        <v>5035329.759682022</v>
      </c>
      <c r="L8" s="34">
        <v>5504141.157176422</v>
      </c>
      <c r="M8" s="33">
        <v>5901169.5066196658</v>
      </c>
      <c r="N8" s="34">
        <v>7147163.6140369773</v>
      </c>
      <c r="O8" s="34">
        <v>8372359.5837161299</v>
      </c>
      <c r="P8" s="34">
        <v>9461702.564242892</v>
      </c>
      <c r="Q8" s="3"/>
      <c r="R8" s="4"/>
      <c r="S8" s="4"/>
      <c r="T8" s="3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1"/>
      <c r="GE8" s="1"/>
      <c r="GF8" s="1"/>
    </row>
    <row r="9" spans="1:189" x14ac:dyDescent="0.25">
      <c r="A9" s="31">
        <v>1.3</v>
      </c>
      <c r="B9" s="32" t="s">
        <v>51</v>
      </c>
      <c r="C9" s="33">
        <v>507546</v>
      </c>
      <c r="D9" s="33">
        <v>550836</v>
      </c>
      <c r="E9" s="33">
        <v>655454</v>
      </c>
      <c r="F9" s="33">
        <v>575195</v>
      </c>
      <c r="G9" s="33">
        <v>600120</v>
      </c>
      <c r="H9" s="33">
        <v>753465</v>
      </c>
      <c r="I9" s="33">
        <v>652646</v>
      </c>
      <c r="J9" s="34">
        <v>732695</v>
      </c>
      <c r="K9" s="34">
        <v>796961.95458170609</v>
      </c>
      <c r="L9" s="34">
        <v>821867.57887387089</v>
      </c>
      <c r="M9" s="33">
        <v>904161.45849185786</v>
      </c>
      <c r="N9" s="34">
        <v>963770.62201190297</v>
      </c>
      <c r="O9" s="34">
        <v>980450</v>
      </c>
      <c r="P9" s="34">
        <v>1004739</v>
      </c>
      <c r="Q9" s="3"/>
      <c r="R9" s="4"/>
      <c r="S9" s="4"/>
      <c r="T9" s="3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1"/>
      <c r="GE9" s="1"/>
      <c r="GF9" s="1"/>
    </row>
    <row r="10" spans="1:189" x14ac:dyDescent="0.25">
      <c r="A10" s="31">
        <v>1.4</v>
      </c>
      <c r="B10" s="32" t="s">
        <v>52</v>
      </c>
      <c r="C10" s="33">
        <v>1518356</v>
      </c>
      <c r="D10" s="33">
        <v>1749946</v>
      </c>
      <c r="E10" s="33">
        <v>2214005</v>
      </c>
      <c r="F10" s="33">
        <v>2457719</v>
      </c>
      <c r="G10" s="33">
        <v>2665911</v>
      </c>
      <c r="H10" s="33">
        <v>2796750</v>
      </c>
      <c r="I10" s="33">
        <v>3471235</v>
      </c>
      <c r="J10" s="34">
        <v>3645718</v>
      </c>
      <c r="K10" s="34">
        <v>3717128.9420039682</v>
      </c>
      <c r="L10" s="34">
        <v>4061971.5183602874</v>
      </c>
      <c r="M10" s="33">
        <v>4244570.5711075915</v>
      </c>
      <c r="N10" s="34">
        <v>5254256.7182870898</v>
      </c>
      <c r="O10" s="34">
        <v>5557220</v>
      </c>
      <c r="P10" s="34">
        <v>5750514</v>
      </c>
      <c r="Q10" s="3"/>
      <c r="R10" s="4"/>
      <c r="S10" s="4"/>
      <c r="T10" s="3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1"/>
      <c r="GE10" s="1"/>
      <c r="GF10" s="1"/>
    </row>
    <row r="11" spans="1:189" x14ac:dyDescent="0.25">
      <c r="A11" s="35" t="s">
        <v>59</v>
      </c>
      <c r="B11" s="32" t="s">
        <v>3</v>
      </c>
      <c r="C11" s="33">
        <v>638489</v>
      </c>
      <c r="D11" s="33">
        <v>754191.98</v>
      </c>
      <c r="E11" s="33">
        <v>617093</v>
      </c>
      <c r="F11" s="33">
        <v>664220</v>
      </c>
      <c r="G11" s="33">
        <v>645411</v>
      </c>
      <c r="H11" s="33">
        <v>612213</v>
      </c>
      <c r="I11" s="33">
        <v>687113</v>
      </c>
      <c r="J11" s="34">
        <v>839322</v>
      </c>
      <c r="K11" s="34">
        <v>832197.91580435692</v>
      </c>
      <c r="L11" s="34">
        <v>622329.6206021104</v>
      </c>
      <c r="M11" s="33">
        <v>745295.32338677952</v>
      </c>
      <c r="N11" s="34">
        <v>1113202.37243158</v>
      </c>
      <c r="O11" s="34">
        <v>1314353.4906647271</v>
      </c>
      <c r="P11" s="34">
        <v>1335727.1880872727</v>
      </c>
      <c r="Q11" s="3"/>
      <c r="R11" s="4"/>
      <c r="S11" s="4"/>
      <c r="T11" s="3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1"/>
      <c r="GE11" s="1"/>
      <c r="GF11" s="1"/>
    </row>
    <row r="12" spans="1:189" s="20" customFormat="1" ht="18.75" x14ac:dyDescent="0.25">
      <c r="A12" s="36"/>
      <c r="B12" s="37" t="s">
        <v>28</v>
      </c>
      <c r="C12" s="38">
        <f>C6+C11</f>
        <v>11805186</v>
      </c>
      <c r="D12" s="38">
        <f t="shared" ref="D12:F12" si="3">D6+D11</f>
        <v>13822257.98</v>
      </c>
      <c r="E12" s="38">
        <f t="shared" si="3"/>
        <v>16469733</v>
      </c>
      <c r="F12" s="38">
        <f t="shared" si="3"/>
        <v>16429567</v>
      </c>
      <c r="G12" s="38">
        <f t="shared" ref="G12:N12" si="4">G6+G11</f>
        <v>18210216</v>
      </c>
      <c r="H12" s="38">
        <f t="shared" si="4"/>
        <v>19187430</v>
      </c>
      <c r="I12" s="38">
        <f t="shared" si="4"/>
        <v>21462023</v>
      </c>
      <c r="J12" s="38">
        <f t="shared" si="4"/>
        <v>23226556.264792159</v>
      </c>
      <c r="K12" s="38">
        <f t="shared" si="4"/>
        <v>24304495.715158101</v>
      </c>
      <c r="L12" s="38">
        <f t="shared" si="4"/>
        <v>25415634.963761151</v>
      </c>
      <c r="M12" s="38">
        <f t="shared" si="4"/>
        <v>26824076.079886906</v>
      </c>
      <c r="N12" s="38">
        <f t="shared" si="4"/>
        <v>29990425.818364251</v>
      </c>
      <c r="O12" s="38">
        <f t="shared" ref="O12:P12" si="5">O6+O11</f>
        <v>32077913.700639457</v>
      </c>
      <c r="P12" s="38">
        <f t="shared" si="5"/>
        <v>34194786.785410918</v>
      </c>
      <c r="Q12" s="3"/>
      <c r="R12" s="4"/>
      <c r="S12" s="4"/>
      <c r="T12" s="3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21"/>
      <c r="BW12" s="21"/>
      <c r="BX12" s="21"/>
      <c r="BY12" s="21"/>
      <c r="BZ12" s="21"/>
      <c r="CA12" s="21"/>
      <c r="CB12" s="21"/>
      <c r="CC12" s="21"/>
      <c r="CD12" s="21"/>
      <c r="CE12" s="21"/>
      <c r="CF12" s="21"/>
      <c r="CG12" s="21"/>
      <c r="CH12" s="21"/>
      <c r="CI12" s="21"/>
      <c r="CJ12" s="21"/>
      <c r="CK12" s="21"/>
      <c r="CL12" s="21"/>
      <c r="CM12" s="21"/>
      <c r="CN12" s="21"/>
      <c r="CO12" s="21"/>
      <c r="CP12" s="21"/>
      <c r="CQ12" s="21"/>
      <c r="CR12" s="21"/>
      <c r="CS12" s="21"/>
      <c r="CT12" s="21"/>
      <c r="CU12" s="21"/>
      <c r="CV12" s="21"/>
      <c r="CW12" s="21"/>
      <c r="CX12" s="21"/>
      <c r="CY12" s="21"/>
      <c r="CZ12" s="21"/>
      <c r="DA12" s="21"/>
      <c r="DB12" s="21"/>
      <c r="DC12" s="21"/>
      <c r="DD12" s="21"/>
      <c r="DE12" s="21"/>
      <c r="DF12" s="23"/>
      <c r="DG12" s="23"/>
      <c r="DH12" s="23"/>
      <c r="DI12" s="23"/>
      <c r="DJ12" s="23"/>
      <c r="DK12" s="23"/>
      <c r="DL12" s="23"/>
      <c r="DM12" s="23"/>
      <c r="DN12" s="23"/>
      <c r="DO12" s="23"/>
      <c r="DP12" s="23"/>
      <c r="DQ12" s="23"/>
      <c r="DR12" s="23"/>
      <c r="DS12" s="23"/>
      <c r="DT12" s="23"/>
      <c r="DU12" s="23"/>
      <c r="DV12" s="23"/>
      <c r="DW12" s="23"/>
      <c r="DX12" s="23"/>
      <c r="DY12" s="21"/>
      <c r="DZ12" s="21"/>
      <c r="EA12" s="21"/>
      <c r="EB12" s="21"/>
      <c r="EC12" s="21"/>
      <c r="ED12" s="21"/>
      <c r="EE12" s="21"/>
      <c r="EF12" s="21"/>
      <c r="EG12" s="21"/>
      <c r="EH12" s="21"/>
      <c r="EI12" s="21"/>
      <c r="EJ12" s="21"/>
      <c r="EK12" s="21"/>
      <c r="EL12" s="21"/>
      <c r="EM12" s="21"/>
      <c r="EN12" s="21"/>
      <c r="EO12" s="21"/>
      <c r="EP12" s="21"/>
      <c r="EQ12" s="21"/>
      <c r="ER12" s="21"/>
      <c r="ES12" s="21"/>
      <c r="ET12" s="21"/>
      <c r="EU12" s="21"/>
      <c r="EV12" s="21"/>
      <c r="EW12" s="21"/>
      <c r="EX12" s="21"/>
      <c r="EY12" s="21"/>
      <c r="EZ12" s="21"/>
      <c r="FA12" s="21"/>
      <c r="FB12" s="21"/>
      <c r="FC12" s="21"/>
      <c r="FD12" s="21"/>
      <c r="FE12" s="21"/>
      <c r="FF12" s="21"/>
      <c r="FG12" s="21"/>
      <c r="FH12" s="21"/>
      <c r="FI12" s="21"/>
      <c r="FJ12" s="21"/>
      <c r="FK12" s="21"/>
      <c r="FL12" s="21"/>
      <c r="FM12" s="21"/>
      <c r="FN12" s="21"/>
      <c r="FO12" s="21"/>
      <c r="FP12" s="21"/>
      <c r="FQ12" s="21"/>
      <c r="FR12" s="21"/>
      <c r="FS12" s="21"/>
      <c r="FT12" s="21"/>
      <c r="FU12" s="21"/>
      <c r="FV12" s="21"/>
      <c r="FW12" s="21"/>
      <c r="FX12" s="21"/>
      <c r="FY12" s="21"/>
      <c r="FZ12" s="21"/>
      <c r="GA12" s="21"/>
      <c r="GB12" s="21"/>
      <c r="GC12" s="21"/>
      <c r="GD12" s="22"/>
      <c r="GE12" s="22"/>
      <c r="GF12" s="22"/>
    </row>
    <row r="13" spans="1:189" s="1" customFormat="1" x14ac:dyDescent="0.25">
      <c r="A13" s="39" t="s">
        <v>60</v>
      </c>
      <c r="B13" s="40" t="s">
        <v>4</v>
      </c>
      <c r="C13" s="34">
        <v>5780268.5369047113</v>
      </c>
      <c r="D13" s="34">
        <v>6215029.7498213239</v>
      </c>
      <c r="E13" s="34">
        <v>6479909.4692758471</v>
      </c>
      <c r="F13" s="34">
        <v>5880321.0067478251</v>
      </c>
      <c r="G13" s="34">
        <v>7339442.6906750575</v>
      </c>
      <c r="H13" s="34">
        <v>8618128.9816071354</v>
      </c>
      <c r="I13" s="34">
        <v>9862092.2475162409</v>
      </c>
      <c r="J13" s="34">
        <v>12300925.088735739</v>
      </c>
      <c r="K13" s="34">
        <v>12007221.844373833</v>
      </c>
      <c r="L13" s="34">
        <v>13188280.103709377</v>
      </c>
      <c r="M13" s="34">
        <v>16382713.115285901</v>
      </c>
      <c r="N13" s="34">
        <v>16458253.030068621</v>
      </c>
      <c r="O13" s="34">
        <v>17304070.278459441</v>
      </c>
      <c r="P13" s="34">
        <v>18610560.000928875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G13" s="2"/>
    </row>
    <row r="14" spans="1:189" ht="36" x14ac:dyDescent="0.25">
      <c r="A14" s="35" t="s">
        <v>61</v>
      </c>
      <c r="B14" s="32" t="s">
        <v>5</v>
      </c>
      <c r="C14" s="33">
        <v>773788.42999999993</v>
      </c>
      <c r="D14" s="33">
        <v>814921.56</v>
      </c>
      <c r="E14" s="33">
        <v>960408.06</v>
      </c>
      <c r="F14" s="33">
        <v>956713.56999999983</v>
      </c>
      <c r="G14" s="33">
        <v>1120294.5</v>
      </c>
      <c r="H14" s="33">
        <v>1118855</v>
      </c>
      <c r="I14" s="33">
        <v>1255272</v>
      </c>
      <c r="J14" s="34">
        <v>1249706</v>
      </c>
      <c r="K14" s="34">
        <v>1384970.1482744189</v>
      </c>
      <c r="L14" s="34">
        <v>1213428.6680389103</v>
      </c>
      <c r="M14" s="33">
        <v>1789629.6398149882</v>
      </c>
      <c r="N14" s="34">
        <v>1662474.2194878361</v>
      </c>
      <c r="O14" s="34">
        <v>1709489.9551638607</v>
      </c>
      <c r="P14" s="34">
        <v>1864696.7407006216</v>
      </c>
      <c r="Q14" s="3"/>
      <c r="R14" s="4"/>
      <c r="S14" s="4"/>
      <c r="T14" s="3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3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3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3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1"/>
      <c r="GE14" s="1"/>
      <c r="GF14" s="1"/>
    </row>
    <row r="15" spans="1:189" x14ac:dyDescent="0.25">
      <c r="A15" s="35" t="s">
        <v>62</v>
      </c>
      <c r="B15" s="32" t="s">
        <v>6</v>
      </c>
      <c r="C15" s="33">
        <v>4233191</v>
      </c>
      <c r="D15" s="33">
        <v>4547895</v>
      </c>
      <c r="E15" s="33">
        <v>4958868</v>
      </c>
      <c r="F15" s="33">
        <v>5052740</v>
      </c>
      <c r="G15" s="33">
        <v>5057582</v>
      </c>
      <c r="H15" s="33">
        <v>5421147</v>
      </c>
      <c r="I15" s="33">
        <v>5997180</v>
      </c>
      <c r="J15" s="34">
        <v>6718717</v>
      </c>
      <c r="K15" s="34">
        <v>6775638.8392417124</v>
      </c>
      <c r="L15" s="34">
        <v>6075383.8270546645</v>
      </c>
      <c r="M15" s="33">
        <v>8046741.7717832029</v>
      </c>
      <c r="N15" s="34">
        <v>9419568.1730336323</v>
      </c>
      <c r="O15" s="34">
        <v>9502240.8697936516</v>
      </c>
      <c r="P15" s="34">
        <v>10201054.425905272</v>
      </c>
      <c r="Q15" s="3"/>
      <c r="R15" s="4"/>
      <c r="S15" s="4"/>
      <c r="T15" s="3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3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3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3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1"/>
      <c r="GE15" s="1"/>
      <c r="GF15" s="1"/>
    </row>
    <row r="16" spans="1:189" s="20" customFormat="1" ht="18.75" x14ac:dyDescent="0.25">
      <c r="A16" s="36"/>
      <c r="B16" s="37" t="s">
        <v>29</v>
      </c>
      <c r="C16" s="38">
        <f>+C13+C14+C15</f>
        <v>10787247.966904711</v>
      </c>
      <c r="D16" s="38">
        <f t="shared" ref="D16:F16" si="6">+D13+D14+D15</f>
        <v>11577846.309821324</v>
      </c>
      <c r="E16" s="38">
        <f t="shared" si="6"/>
        <v>12399185.529275848</v>
      </c>
      <c r="F16" s="38">
        <f t="shared" si="6"/>
        <v>11889774.576747825</v>
      </c>
      <c r="G16" s="38">
        <f t="shared" ref="G16:K16" si="7">+G13+G14+G15</f>
        <v>13517319.190675057</v>
      </c>
      <c r="H16" s="38">
        <f t="shared" si="7"/>
        <v>15158130.981607135</v>
      </c>
      <c r="I16" s="38">
        <f t="shared" si="7"/>
        <v>17114544.247516241</v>
      </c>
      <c r="J16" s="38">
        <f t="shared" si="7"/>
        <v>20269348.088735737</v>
      </c>
      <c r="K16" s="38">
        <f t="shared" si="7"/>
        <v>20167830.831889965</v>
      </c>
      <c r="L16" s="38">
        <f t="shared" ref="L16:N16" si="8">+L13+L14+L15</f>
        <v>20477092.598802954</v>
      </c>
      <c r="M16" s="38">
        <f t="shared" si="8"/>
        <v>26219084.526884094</v>
      </c>
      <c r="N16" s="38">
        <f t="shared" si="8"/>
        <v>27540295.422590088</v>
      </c>
      <c r="O16" s="38">
        <f t="shared" ref="O16:P16" si="9">+O13+O14+O15</f>
        <v>28515801.103416957</v>
      </c>
      <c r="P16" s="38">
        <f t="shared" si="9"/>
        <v>30676311.167534769</v>
      </c>
      <c r="Q16" s="3"/>
      <c r="R16" s="4"/>
      <c r="S16" s="4"/>
      <c r="T16" s="3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21"/>
      <c r="BW16" s="21"/>
      <c r="BX16" s="21"/>
      <c r="BY16" s="21"/>
      <c r="BZ16" s="21"/>
      <c r="CA16" s="21"/>
      <c r="CB16" s="21"/>
      <c r="CC16" s="21"/>
      <c r="CD16" s="21"/>
      <c r="CE16" s="21"/>
      <c r="CF16" s="21"/>
      <c r="CG16" s="21"/>
      <c r="CH16" s="21"/>
      <c r="CI16" s="21"/>
      <c r="CJ16" s="21"/>
      <c r="CK16" s="21"/>
      <c r="CL16" s="21"/>
      <c r="CM16" s="21"/>
      <c r="CN16" s="21"/>
      <c r="CO16" s="21"/>
      <c r="CP16" s="21"/>
      <c r="CQ16" s="21"/>
      <c r="CR16" s="21"/>
      <c r="CS16" s="21"/>
      <c r="CT16" s="23"/>
      <c r="CU16" s="21"/>
      <c r="CV16" s="21"/>
      <c r="CW16" s="21"/>
      <c r="CX16" s="21"/>
      <c r="CY16" s="21"/>
      <c r="CZ16" s="21"/>
      <c r="DA16" s="21"/>
      <c r="DB16" s="21"/>
      <c r="DC16" s="21"/>
      <c r="DD16" s="21"/>
      <c r="DE16" s="21"/>
      <c r="DF16" s="23"/>
      <c r="DG16" s="23"/>
      <c r="DH16" s="23"/>
      <c r="DI16" s="23"/>
      <c r="DJ16" s="23"/>
      <c r="DK16" s="23"/>
      <c r="DL16" s="23"/>
      <c r="DM16" s="23"/>
      <c r="DN16" s="23"/>
      <c r="DO16" s="23"/>
      <c r="DP16" s="23"/>
      <c r="DQ16" s="23"/>
      <c r="DR16" s="23"/>
      <c r="DS16" s="23"/>
      <c r="DT16" s="23"/>
      <c r="DU16" s="23"/>
      <c r="DV16" s="23"/>
      <c r="DW16" s="23"/>
      <c r="DX16" s="23"/>
      <c r="DY16" s="21"/>
      <c r="DZ16" s="21"/>
      <c r="EA16" s="21"/>
      <c r="EB16" s="21"/>
      <c r="EC16" s="21"/>
      <c r="ED16" s="21"/>
      <c r="EE16" s="21"/>
      <c r="EF16" s="21"/>
      <c r="EG16" s="21"/>
      <c r="EH16" s="21"/>
      <c r="EI16" s="21"/>
      <c r="EJ16" s="21"/>
      <c r="EK16" s="21"/>
      <c r="EL16" s="21"/>
      <c r="EM16" s="21"/>
      <c r="EN16" s="21"/>
      <c r="EO16" s="21"/>
      <c r="EP16" s="23"/>
      <c r="EQ16" s="21"/>
      <c r="ER16" s="21"/>
      <c r="ES16" s="21"/>
      <c r="ET16" s="21"/>
      <c r="EU16" s="21"/>
      <c r="EV16" s="21"/>
      <c r="EW16" s="21"/>
      <c r="EX16" s="21"/>
      <c r="EY16" s="21"/>
      <c r="EZ16" s="21"/>
      <c r="FA16" s="21"/>
      <c r="FB16" s="21"/>
      <c r="FC16" s="21"/>
      <c r="FD16" s="21"/>
      <c r="FE16" s="21"/>
      <c r="FF16" s="21"/>
      <c r="FG16" s="21"/>
      <c r="FH16" s="21"/>
      <c r="FI16" s="21"/>
      <c r="FJ16" s="21"/>
      <c r="FK16" s="21"/>
      <c r="FL16" s="21"/>
      <c r="FM16" s="21"/>
      <c r="FN16" s="23"/>
      <c r="FO16" s="21"/>
      <c r="FP16" s="21"/>
      <c r="FQ16" s="21"/>
      <c r="FR16" s="21"/>
      <c r="FS16" s="21"/>
      <c r="FT16" s="21"/>
      <c r="FU16" s="21"/>
      <c r="FV16" s="21"/>
      <c r="FW16" s="21"/>
      <c r="FX16" s="21"/>
      <c r="FY16" s="21"/>
      <c r="FZ16" s="21"/>
      <c r="GA16" s="21"/>
      <c r="GB16" s="21"/>
      <c r="GC16" s="21"/>
      <c r="GD16" s="22"/>
      <c r="GE16" s="22"/>
      <c r="GF16" s="22"/>
    </row>
    <row r="17" spans="1:189" s="22" customFormat="1" ht="36" x14ac:dyDescent="0.25">
      <c r="A17" s="28" t="s">
        <v>63</v>
      </c>
      <c r="B17" s="29" t="s">
        <v>7</v>
      </c>
      <c r="C17" s="30">
        <f>C18+C19</f>
        <v>6547766</v>
      </c>
      <c r="D17" s="30">
        <f t="shared" ref="D17:F17" si="10">D18+D19</f>
        <v>7763023</v>
      </c>
      <c r="E17" s="30">
        <f t="shared" si="10"/>
        <v>9348691</v>
      </c>
      <c r="F17" s="30">
        <f t="shared" si="10"/>
        <v>10277530</v>
      </c>
      <c r="G17" s="30">
        <f t="shared" ref="G17:K17" si="11">G18+G19</f>
        <v>11269950</v>
      </c>
      <c r="H17" s="30">
        <f t="shared" si="11"/>
        <v>12310059</v>
      </c>
      <c r="I17" s="30">
        <f t="shared" si="11"/>
        <v>14200358</v>
      </c>
      <c r="J17" s="30">
        <f t="shared" si="11"/>
        <v>16398074</v>
      </c>
      <c r="K17" s="30">
        <f t="shared" si="11"/>
        <v>17853988.594964188</v>
      </c>
      <c r="L17" s="30">
        <f t="shared" ref="L17:N17" si="12">L18+L19</f>
        <v>14011215.974569358</v>
      </c>
      <c r="M17" s="30">
        <f t="shared" si="12"/>
        <v>17615167.925701208</v>
      </c>
      <c r="N17" s="30">
        <f t="shared" si="12"/>
        <v>21751871.968712352</v>
      </c>
      <c r="O17" s="30">
        <f t="shared" ref="O17:P17" si="13">O18+O19</f>
        <v>24560042.532732639</v>
      </c>
      <c r="P17" s="30">
        <f t="shared" si="13"/>
        <v>27454992.835610732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23"/>
      <c r="BW17" s="23"/>
      <c r="BX17" s="23"/>
      <c r="BY17" s="23"/>
      <c r="BZ17" s="23"/>
      <c r="CA17" s="23"/>
      <c r="CB17" s="23"/>
      <c r="CC17" s="23"/>
      <c r="CD17" s="23"/>
      <c r="CE17" s="23"/>
      <c r="CF17" s="23"/>
      <c r="CG17" s="23"/>
      <c r="CH17" s="23"/>
      <c r="CI17" s="23"/>
      <c r="CJ17" s="23"/>
      <c r="CK17" s="23"/>
      <c r="CL17" s="23"/>
      <c r="CM17" s="23"/>
      <c r="CN17" s="23"/>
      <c r="CO17" s="23"/>
      <c r="CP17" s="23"/>
      <c r="CQ17" s="23"/>
      <c r="CR17" s="23"/>
      <c r="CS17" s="23"/>
      <c r="CT17" s="23"/>
      <c r="CU17" s="23"/>
      <c r="CV17" s="23"/>
      <c r="CW17" s="23"/>
      <c r="CX17" s="23"/>
      <c r="CY17" s="23"/>
      <c r="CZ17" s="23"/>
      <c r="DA17" s="23"/>
      <c r="DB17" s="23"/>
      <c r="DC17" s="23"/>
      <c r="DD17" s="23"/>
      <c r="DE17" s="23"/>
      <c r="DF17" s="23"/>
      <c r="DG17" s="23"/>
      <c r="DH17" s="23"/>
      <c r="DI17" s="23"/>
      <c r="DJ17" s="23"/>
      <c r="DK17" s="23"/>
      <c r="DL17" s="23"/>
      <c r="DM17" s="23"/>
      <c r="DN17" s="23"/>
      <c r="DO17" s="23"/>
      <c r="DP17" s="23"/>
      <c r="DQ17" s="23"/>
      <c r="DR17" s="23"/>
      <c r="DS17" s="23"/>
      <c r="DT17" s="23"/>
      <c r="DU17" s="23"/>
      <c r="DV17" s="23"/>
      <c r="DW17" s="23"/>
      <c r="DX17" s="23"/>
      <c r="DY17" s="23"/>
      <c r="DZ17" s="23"/>
      <c r="EA17" s="23"/>
      <c r="EB17" s="23"/>
      <c r="EC17" s="23"/>
      <c r="ED17" s="23"/>
      <c r="EE17" s="23"/>
      <c r="EF17" s="23"/>
      <c r="EG17" s="23"/>
      <c r="EH17" s="23"/>
      <c r="EI17" s="23"/>
      <c r="EJ17" s="23"/>
      <c r="EK17" s="23"/>
      <c r="EL17" s="23"/>
      <c r="EM17" s="23"/>
      <c r="EN17" s="23"/>
      <c r="EO17" s="23"/>
      <c r="EP17" s="23"/>
      <c r="EQ17" s="23"/>
      <c r="ER17" s="23"/>
      <c r="ES17" s="23"/>
      <c r="ET17" s="23"/>
      <c r="EU17" s="23"/>
      <c r="EV17" s="23"/>
      <c r="EW17" s="23"/>
      <c r="EX17" s="23"/>
      <c r="EY17" s="23"/>
      <c r="EZ17" s="23"/>
      <c r="FA17" s="23"/>
      <c r="FB17" s="23"/>
      <c r="FC17" s="23"/>
      <c r="FD17" s="23"/>
      <c r="FE17" s="23"/>
      <c r="FF17" s="23"/>
      <c r="FG17" s="23"/>
      <c r="FH17" s="23"/>
      <c r="FI17" s="23"/>
      <c r="FJ17" s="23"/>
      <c r="FK17" s="23"/>
      <c r="FL17" s="23"/>
      <c r="FM17" s="23"/>
      <c r="FN17" s="23"/>
      <c r="FO17" s="23"/>
      <c r="FP17" s="23"/>
      <c r="FQ17" s="23"/>
      <c r="FR17" s="23"/>
      <c r="FS17" s="23"/>
      <c r="FT17" s="23"/>
      <c r="FU17" s="23"/>
      <c r="FV17" s="23"/>
      <c r="FW17" s="23"/>
      <c r="FX17" s="23"/>
      <c r="FY17" s="23"/>
      <c r="FZ17" s="23"/>
      <c r="GA17" s="23"/>
      <c r="GB17" s="23"/>
      <c r="GC17" s="23"/>
      <c r="GG17" s="20"/>
    </row>
    <row r="18" spans="1:189" x14ac:dyDescent="0.25">
      <c r="A18" s="31">
        <v>6.1</v>
      </c>
      <c r="B18" s="32" t="s">
        <v>8</v>
      </c>
      <c r="C18" s="33">
        <v>6171476</v>
      </c>
      <c r="D18" s="33">
        <v>7354808</v>
      </c>
      <c r="E18" s="33">
        <v>8910747</v>
      </c>
      <c r="F18" s="33">
        <v>9786657</v>
      </c>
      <c r="G18" s="33">
        <v>10704385</v>
      </c>
      <c r="H18" s="33">
        <v>11688430</v>
      </c>
      <c r="I18" s="33">
        <v>13514815</v>
      </c>
      <c r="J18" s="34">
        <v>15597640</v>
      </c>
      <c r="K18" s="34">
        <v>17014739.123481985</v>
      </c>
      <c r="L18" s="34">
        <v>13652169.479715142</v>
      </c>
      <c r="M18" s="33">
        <v>17080590.996870514</v>
      </c>
      <c r="N18" s="34">
        <v>20713422.911445394</v>
      </c>
      <c r="O18" s="34">
        <v>23259538.773397241</v>
      </c>
      <c r="P18" s="34">
        <v>25916818.991527658</v>
      </c>
      <c r="Q18" s="3"/>
      <c r="R18" s="4"/>
      <c r="S18" s="4"/>
      <c r="T18" s="3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1"/>
      <c r="GE18" s="1"/>
      <c r="GF18" s="1"/>
    </row>
    <row r="19" spans="1:189" x14ac:dyDescent="0.25">
      <c r="A19" s="31">
        <v>6.2</v>
      </c>
      <c r="B19" s="32" t="s">
        <v>9</v>
      </c>
      <c r="C19" s="33">
        <v>376290</v>
      </c>
      <c r="D19" s="33">
        <v>408215</v>
      </c>
      <c r="E19" s="33">
        <v>437944</v>
      </c>
      <c r="F19" s="33">
        <v>490873</v>
      </c>
      <c r="G19" s="33">
        <v>565565</v>
      </c>
      <c r="H19" s="33">
        <v>621629</v>
      </c>
      <c r="I19" s="33">
        <v>685543</v>
      </c>
      <c r="J19" s="34">
        <v>800434</v>
      </c>
      <c r="K19" s="34">
        <v>839249.47148220369</v>
      </c>
      <c r="L19" s="34">
        <v>359046.49485421577</v>
      </c>
      <c r="M19" s="33">
        <v>534576.92883069545</v>
      </c>
      <c r="N19" s="34">
        <v>1038449.0572669588</v>
      </c>
      <c r="O19" s="34">
        <v>1300503.7593354001</v>
      </c>
      <c r="P19" s="34">
        <v>1538173.8440830726</v>
      </c>
      <c r="Q19" s="3"/>
      <c r="R19" s="4"/>
      <c r="S19" s="4"/>
      <c r="T19" s="3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1"/>
      <c r="GE19" s="1"/>
      <c r="GF19" s="1"/>
    </row>
    <row r="20" spans="1:189" s="22" customFormat="1" ht="54" x14ac:dyDescent="0.25">
      <c r="A20" s="28" t="s">
        <v>64</v>
      </c>
      <c r="B20" s="41" t="s">
        <v>10</v>
      </c>
      <c r="C20" s="30">
        <f>SUM(C21:C27)</f>
        <v>2873704.3848862159</v>
      </c>
      <c r="D20" s="30">
        <f t="shared" ref="D20:F20" si="14">SUM(D21:D27)</f>
        <v>3027048.9945239448</v>
      </c>
      <c r="E20" s="30">
        <f t="shared" si="14"/>
        <v>3283513.6886760001</v>
      </c>
      <c r="F20" s="30">
        <f t="shared" si="14"/>
        <v>3689455</v>
      </c>
      <c r="G20" s="30">
        <f t="shared" ref="G20:N20" si="15">SUM(G21:G27)</f>
        <v>4215976</v>
      </c>
      <c r="H20" s="30">
        <f t="shared" si="15"/>
        <v>4195383</v>
      </c>
      <c r="I20" s="30">
        <f t="shared" si="15"/>
        <v>4259273.6914999997</v>
      </c>
      <c r="J20" s="30">
        <f t="shared" si="15"/>
        <v>4466187.2459999993</v>
      </c>
      <c r="K20" s="30">
        <f t="shared" si="15"/>
        <v>5375497.8321567299</v>
      </c>
      <c r="L20" s="30">
        <f t="shared" si="15"/>
        <v>4928836.5671011526</v>
      </c>
      <c r="M20" s="30">
        <f t="shared" si="15"/>
        <v>6610603.6221066341</v>
      </c>
      <c r="N20" s="30">
        <f t="shared" si="15"/>
        <v>7438326.8026199434</v>
      </c>
      <c r="O20" s="30">
        <f t="shared" ref="O20:P20" si="16">SUM(O21:O27)</f>
        <v>8046640.2630825136</v>
      </c>
      <c r="P20" s="30">
        <f t="shared" si="16"/>
        <v>9291563.7535746135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23"/>
      <c r="BW20" s="23"/>
      <c r="BX20" s="23"/>
      <c r="BY20" s="23"/>
      <c r="BZ20" s="23"/>
      <c r="CA20" s="23"/>
      <c r="CB20" s="23"/>
      <c r="CC20" s="23"/>
      <c r="CD20" s="23"/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  <c r="CZ20" s="23"/>
      <c r="DA20" s="23"/>
      <c r="DB20" s="23"/>
      <c r="DC20" s="23"/>
      <c r="DD20" s="23"/>
      <c r="DE20" s="23"/>
      <c r="DF20" s="23"/>
      <c r="DG20" s="23"/>
      <c r="DH20" s="23"/>
      <c r="DI20" s="23"/>
      <c r="DJ20" s="23"/>
      <c r="DK20" s="23"/>
      <c r="DL20" s="23"/>
      <c r="DM20" s="23"/>
      <c r="DN20" s="23"/>
      <c r="DO20" s="23"/>
      <c r="DP20" s="23"/>
      <c r="DQ20" s="23"/>
      <c r="DR20" s="23"/>
      <c r="DS20" s="23"/>
      <c r="DT20" s="23"/>
      <c r="DU20" s="23"/>
      <c r="DV20" s="23"/>
      <c r="DW20" s="23"/>
      <c r="DX20" s="23"/>
      <c r="DY20" s="23"/>
      <c r="DZ20" s="23"/>
      <c r="EA20" s="23"/>
      <c r="EB20" s="23"/>
      <c r="EC20" s="23"/>
      <c r="ED20" s="23"/>
      <c r="EE20" s="23"/>
      <c r="EF20" s="23"/>
      <c r="EG20" s="23"/>
      <c r="EH20" s="23"/>
      <c r="EI20" s="23"/>
      <c r="EJ20" s="23"/>
      <c r="EK20" s="23"/>
      <c r="EL20" s="23"/>
      <c r="EM20" s="23"/>
      <c r="EN20" s="23"/>
      <c r="EO20" s="23"/>
      <c r="EP20" s="23"/>
      <c r="EQ20" s="23"/>
      <c r="ER20" s="23"/>
      <c r="ES20" s="23"/>
      <c r="ET20" s="23"/>
      <c r="EU20" s="23"/>
      <c r="EV20" s="23"/>
      <c r="EW20" s="23"/>
      <c r="EX20" s="23"/>
      <c r="EY20" s="23"/>
      <c r="EZ20" s="23"/>
      <c r="FA20" s="23"/>
      <c r="FB20" s="23"/>
      <c r="FC20" s="23"/>
      <c r="FD20" s="23"/>
      <c r="FE20" s="23"/>
      <c r="FF20" s="23"/>
      <c r="FG20" s="23"/>
      <c r="FH20" s="23"/>
      <c r="FI20" s="23"/>
      <c r="FJ20" s="23"/>
      <c r="FK20" s="23"/>
      <c r="FL20" s="23"/>
      <c r="FM20" s="23"/>
      <c r="FN20" s="23"/>
      <c r="FO20" s="23"/>
      <c r="FP20" s="23"/>
      <c r="FQ20" s="23"/>
      <c r="FR20" s="23"/>
      <c r="FS20" s="23"/>
      <c r="FT20" s="23"/>
      <c r="FU20" s="23"/>
      <c r="FV20" s="23"/>
      <c r="FW20" s="23"/>
      <c r="FX20" s="23"/>
      <c r="FY20" s="23"/>
      <c r="FZ20" s="23"/>
      <c r="GA20" s="23"/>
      <c r="GB20" s="23"/>
      <c r="GC20" s="23"/>
      <c r="GG20" s="20"/>
    </row>
    <row r="21" spans="1:189" x14ac:dyDescent="0.25">
      <c r="A21" s="31">
        <v>7.1</v>
      </c>
      <c r="B21" s="32" t="s">
        <v>11</v>
      </c>
      <c r="C21" s="33">
        <v>612049</v>
      </c>
      <c r="D21" s="33">
        <v>724335</v>
      </c>
      <c r="E21" s="33">
        <v>699441</v>
      </c>
      <c r="F21" s="33">
        <v>824471</v>
      </c>
      <c r="G21" s="33">
        <v>885459</v>
      </c>
      <c r="H21" s="33">
        <v>867097</v>
      </c>
      <c r="I21" s="33">
        <v>890383</v>
      </c>
      <c r="J21" s="34">
        <v>898476</v>
      </c>
      <c r="K21" s="34">
        <v>1278062.4268393533</v>
      </c>
      <c r="L21" s="34">
        <v>1280844.0443355464</v>
      </c>
      <c r="M21" s="33">
        <v>1170798.1824354625</v>
      </c>
      <c r="N21" s="34">
        <v>1374707.7082548197</v>
      </c>
      <c r="O21" s="34">
        <v>1544306</v>
      </c>
      <c r="P21" s="34">
        <v>1680798</v>
      </c>
      <c r="Q21" s="3"/>
      <c r="R21" s="4"/>
      <c r="S21" s="4"/>
      <c r="T21" s="3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1"/>
      <c r="GE21" s="1"/>
      <c r="GF21" s="1"/>
    </row>
    <row r="22" spans="1:189" x14ac:dyDescent="0.25">
      <c r="A22" s="31">
        <v>7.2</v>
      </c>
      <c r="B22" s="32" t="s">
        <v>12</v>
      </c>
      <c r="C22" s="33">
        <v>1088749</v>
      </c>
      <c r="D22" s="33">
        <v>1069077</v>
      </c>
      <c r="E22" s="33">
        <v>1190341</v>
      </c>
      <c r="F22" s="33">
        <v>1267211</v>
      </c>
      <c r="G22" s="33">
        <v>1420371</v>
      </c>
      <c r="H22" s="33">
        <v>1382174</v>
      </c>
      <c r="I22" s="33">
        <v>1508468.943</v>
      </c>
      <c r="J22" s="34">
        <v>1688866.7059999998</v>
      </c>
      <c r="K22" s="34">
        <v>1992088.683183566</v>
      </c>
      <c r="L22" s="34">
        <v>1536628.5543348826</v>
      </c>
      <c r="M22" s="33">
        <v>2869720.9139358238</v>
      </c>
      <c r="N22" s="34">
        <v>2974709.9636271633</v>
      </c>
      <c r="O22" s="34">
        <v>3202365.6641299087</v>
      </c>
      <c r="P22" s="34">
        <v>3891697.4510809658</v>
      </c>
      <c r="Q22" s="3"/>
      <c r="R22" s="4"/>
      <c r="S22" s="4"/>
      <c r="T22" s="3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1"/>
      <c r="GE22" s="1"/>
      <c r="GF22" s="1"/>
    </row>
    <row r="23" spans="1:189" x14ac:dyDescent="0.25">
      <c r="A23" s="31">
        <v>7.3</v>
      </c>
      <c r="B23" s="32" t="s">
        <v>13</v>
      </c>
      <c r="C23" s="33">
        <v>41377.947937573219</v>
      </c>
      <c r="D23" s="33">
        <v>32457.206841564526</v>
      </c>
      <c r="E23" s="33">
        <v>18273</v>
      </c>
      <c r="F23" s="33">
        <v>24110</v>
      </c>
      <c r="G23" s="33">
        <v>23024</v>
      </c>
      <c r="H23" s="33">
        <v>35416</v>
      </c>
      <c r="I23" s="33">
        <v>38785.627</v>
      </c>
      <c r="J23" s="34">
        <v>58590.948499999999</v>
      </c>
      <c r="K23" s="34">
        <v>57687.494344150007</v>
      </c>
      <c r="L23" s="34">
        <v>62789.964945570449</v>
      </c>
      <c r="M23" s="33">
        <v>89755.397951133011</v>
      </c>
      <c r="N23" s="34">
        <v>129304.46234846891</v>
      </c>
      <c r="O23" s="34">
        <v>134589.85090380188</v>
      </c>
      <c r="P23" s="34">
        <v>132919.82440211176</v>
      </c>
      <c r="Q23" s="3"/>
      <c r="R23" s="4"/>
      <c r="S23" s="4"/>
      <c r="T23" s="3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1"/>
      <c r="GE23" s="1"/>
      <c r="GF23" s="1"/>
    </row>
    <row r="24" spans="1:189" x14ac:dyDescent="0.25">
      <c r="A24" s="31">
        <v>7.4</v>
      </c>
      <c r="B24" s="32" t="s">
        <v>14</v>
      </c>
      <c r="C24" s="33">
        <v>25780</v>
      </c>
      <c r="D24" s="33">
        <v>46513</v>
      </c>
      <c r="E24" s="33">
        <v>41868</v>
      </c>
      <c r="F24" s="33">
        <v>47936</v>
      </c>
      <c r="G24" s="33">
        <v>103785</v>
      </c>
      <c r="H24" s="33">
        <v>122661</v>
      </c>
      <c r="I24" s="33">
        <v>136230.53200000001</v>
      </c>
      <c r="J24" s="34">
        <v>64714.760999999999</v>
      </c>
      <c r="K24" s="34">
        <v>102211.11131462376</v>
      </c>
      <c r="L24" s="34">
        <v>11372.919750979068</v>
      </c>
      <c r="M24" s="33">
        <v>5564.0015779479436</v>
      </c>
      <c r="N24" s="34">
        <v>33498.756080087944</v>
      </c>
      <c r="O24" s="34">
        <v>39303.625667097338</v>
      </c>
      <c r="P24" s="34">
        <v>43652.32236061999</v>
      </c>
      <c r="Q24" s="3"/>
      <c r="R24" s="4"/>
      <c r="S24" s="4"/>
      <c r="T24" s="3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1"/>
      <c r="GE24" s="1"/>
      <c r="GF24" s="1"/>
    </row>
    <row r="25" spans="1:189" ht="36" x14ac:dyDescent="0.25">
      <c r="A25" s="31">
        <v>7.5</v>
      </c>
      <c r="B25" s="32" t="s">
        <v>15</v>
      </c>
      <c r="C25" s="33">
        <v>286242</v>
      </c>
      <c r="D25" s="33">
        <v>254108</v>
      </c>
      <c r="E25" s="33">
        <v>338624</v>
      </c>
      <c r="F25" s="33">
        <v>314813</v>
      </c>
      <c r="G25" s="33">
        <v>384549</v>
      </c>
      <c r="H25" s="33">
        <v>379522</v>
      </c>
      <c r="I25" s="33">
        <v>394741.5895</v>
      </c>
      <c r="J25" s="34">
        <v>356352.83049999998</v>
      </c>
      <c r="K25" s="34">
        <v>372309.96188034181</v>
      </c>
      <c r="L25" s="34">
        <v>284074.03886944917</v>
      </c>
      <c r="M25" s="33">
        <v>372984.82365390431</v>
      </c>
      <c r="N25" s="34">
        <v>467634.84619134624</v>
      </c>
      <c r="O25" s="34">
        <v>503985.63537630439</v>
      </c>
      <c r="P25" s="34">
        <v>606748.02198689431</v>
      </c>
      <c r="Q25" s="3"/>
      <c r="R25" s="4"/>
      <c r="S25" s="4"/>
      <c r="T25" s="3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1"/>
      <c r="GE25" s="1"/>
      <c r="GF25" s="1"/>
    </row>
    <row r="26" spans="1:189" x14ac:dyDescent="0.25">
      <c r="A26" s="31">
        <v>7.6</v>
      </c>
      <c r="B26" s="32" t="s">
        <v>16</v>
      </c>
      <c r="C26" s="33">
        <v>37172</v>
      </c>
      <c r="D26" s="33">
        <v>41716</v>
      </c>
      <c r="E26" s="33">
        <v>45589</v>
      </c>
      <c r="F26" s="33">
        <v>49065</v>
      </c>
      <c r="G26" s="33">
        <v>53766</v>
      </c>
      <c r="H26" s="33">
        <v>57156</v>
      </c>
      <c r="I26" s="33">
        <v>62954</v>
      </c>
      <c r="J26" s="34">
        <v>196030</v>
      </c>
      <c r="K26" s="34">
        <v>201906.61305672626</v>
      </c>
      <c r="L26" s="34">
        <v>207026.9590876867</v>
      </c>
      <c r="M26" s="33">
        <v>224066.91982423034</v>
      </c>
      <c r="N26" s="34">
        <v>251570.62745219079</v>
      </c>
      <c r="O26" s="34">
        <v>271701.79515221581</v>
      </c>
      <c r="P26" s="34">
        <v>291853.44189083722</v>
      </c>
      <c r="Q26" s="3"/>
      <c r="R26" s="4"/>
      <c r="S26" s="4"/>
      <c r="T26" s="3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1"/>
      <c r="GE26" s="1"/>
      <c r="GF26" s="1"/>
    </row>
    <row r="27" spans="1:189" ht="36" x14ac:dyDescent="0.25">
      <c r="A27" s="31">
        <v>7.7</v>
      </c>
      <c r="B27" s="32" t="s">
        <v>17</v>
      </c>
      <c r="C27" s="33">
        <v>782334.43694864272</v>
      </c>
      <c r="D27" s="33">
        <v>858842.78768238018</v>
      </c>
      <c r="E27" s="33">
        <v>949377.68867600011</v>
      </c>
      <c r="F27" s="33">
        <v>1161849</v>
      </c>
      <c r="G27" s="33">
        <v>1345022</v>
      </c>
      <c r="H27" s="33">
        <v>1351357</v>
      </c>
      <c r="I27" s="33">
        <v>1227710</v>
      </c>
      <c r="J27" s="34">
        <v>1203156</v>
      </c>
      <c r="K27" s="34">
        <v>1371231.5415379689</v>
      </c>
      <c r="L27" s="34">
        <v>1546100.0857770378</v>
      </c>
      <c r="M27" s="33">
        <v>1877713.382728131</v>
      </c>
      <c r="N27" s="34">
        <v>2206900.4386658659</v>
      </c>
      <c r="O27" s="34">
        <v>2350387.6918531847</v>
      </c>
      <c r="P27" s="34">
        <v>2643894.6918531847</v>
      </c>
      <c r="Q27" s="3"/>
      <c r="R27" s="4"/>
      <c r="S27" s="4"/>
      <c r="T27" s="3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1"/>
      <c r="GE27" s="1"/>
      <c r="GF27" s="1"/>
    </row>
    <row r="28" spans="1:189" x14ac:dyDescent="0.25">
      <c r="A28" s="35" t="s">
        <v>65</v>
      </c>
      <c r="B28" s="32" t="s">
        <v>18</v>
      </c>
      <c r="C28" s="33">
        <v>3144514</v>
      </c>
      <c r="D28" s="33">
        <v>3467833</v>
      </c>
      <c r="E28" s="33">
        <v>3361856</v>
      </c>
      <c r="F28" s="33">
        <v>3646186</v>
      </c>
      <c r="G28" s="33">
        <v>3974494</v>
      </c>
      <c r="H28" s="33">
        <v>4123217</v>
      </c>
      <c r="I28" s="33">
        <v>4618983</v>
      </c>
      <c r="J28" s="34">
        <v>5000195</v>
      </c>
      <c r="K28" s="34">
        <v>5404173.5664074877</v>
      </c>
      <c r="L28" s="34">
        <v>5700480.0038542971</v>
      </c>
      <c r="M28" s="33">
        <v>6275456.2278154567</v>
      </c>
      <c r="N28" s="34">
        <v>7333558.9880224625</v>
      </c>
      <c r="O28" s="34">
        <v>8037581</v>
      </c>
      <c r="P28" s="34">
        <v>8817227</v>
      </c>
      <c r="Q28" s="3"/>
      <c r="R28" s="4"/>
      <c r="S28" s="4"/>
      <c r="T28" s="3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1"/>
      <c r="GE28" s="1"/>
      <c r="GF28" s="1"/>
    </row>
    <row r="29" spans="1:189" ht="54" x14ac:dyDescent="0.25">
      <c r="A29" s="35" t="s">
        <v>66</v>
      </c>
      <c r="B29" s="32" t="s">
        <v>19</v>
      </c>
      <c r="C29" s="33">
        <v>4860374</v>
      </c>
      <c r="D29" s="33">
        <v>5695542</v>
      </c>
      <c r="E29" s="33">
        <v>6693270</v>
      </c>
      <c r="F29" s="33">
        <v>7634180</v>
      </c>
      <c r="G29" s="33">
        <v>8224647</v>
      </c>
      <c r="H29" s="33">
        <v>9231607</v>
      </c>
      <c r="I29" s="33">
        <v>10137452</v>
      </c>
      <c r="J29" s="34">
        <v>10991141</v>
      </c>
      <c r="K29" s="34">
        <v>11927083.858620223</v>
      </c>
      <c r="L29" s="34">
        <v>11600501.770781994</v>
      </c>
      <c r="M29" s="33">
        <v>13505259.05871949</v>
      </c>
      <c r="N29" s="34">
        <v>15778158.244734926</v>
      </c>
      <c r="O29" s="34">
        <v>17708574.118791081</v>
      </c>
      <c r="P29" s="34">
        <v>19813328.635387171</v>
      </c>
      <c r="Q29" s="3"/>
      <c r="R29" s="4"/>
      <c r="S29" s="4"/>
      <c r="T29" s="3"/>
      <c r="U29" s="5"/>
      <c r="V29" s="5"/>
      <c r="W29" s="5"/>
      <c r="X29" s="5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1"/>
      <c r="GE29" s="1"/>
      <c r="GF29" s="1"/>
    </row>
    <row r="30" spans="1:189" x14ac:dyDescent="0.25">
      <c r="A30" s="35" t="s">
        <v>67</v>
      </c>
      <c r="B30" s="32" t="s">
        <v>44</v>
      </c>
      <c r="C30" s="33">
        <v>2013735</v>
      </c>
      <c r="D30" s="33">
        <v>2490178</v>
      </c>
      <c r="E30" s="33">
        <v>2541046</v>
      </c>
      <c r="F30" s="33">
        <v>2625455</v>
      </c>
      <c r="G30" s="33">
        <v>2883262.29</v>
      </c>
      <c r="H30" s="33">
        <v>3228437</v>
      </c>
      <c r="I30" s="33">
        <v>3356612</v>
      </c>
      <c r="J30" s="34">
        <v>3954528</v>
      </c>
      <c r="K30" s="34">
        <v>4308776.4000000004</v>
      </c>
      <c r="L30" s="34">
        <v>4922029</v>
      </c>
      <c r="M30" s="33">
        <v>5441160</v>
      </c>
      <c r="N30" s="34">
        <v>5598597.6105724275</v>
      </c>
      <c r="O30" s="34">
        <v>6053375.6085728286</v>
      </c>
      <c r="P30" s="34">
        <v>6616797.3051846344</v>
      </c>
      <c r="Q30" s="3"/>
      <c r="R30" s="4"/>
      <c r="S30" s="4"/>
      <c r="T30" s="3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1"/>
      <c r="GE30" s="1"/>
      <c r="GF30" s="1"/>
    </row>
    <row r="31" spans="1:189" x14ac:dyDescent="0.25">
      <c r="A31" s="35" t="s">
        <v>68</v>
      </c>
      <c r="B31" s="32" t="s">
        <v>20</v>
      </c>
      <c r="C31" s="33">
        <v>3086417.19</v>
      </c>
      <c r="D31" s="33">
        <v>3582837.63</v>
      </c>
      <c r="E31" s="33">
        <v>4273726.8099999996</v>
      </c>
      <c r="F31" s="33">
        <v>5028901.3000000007</v>
      </c>
      <c r="G31" s="33">
        <v>5589676.3800000008</v>
      </c>
      <c r="H31" s="33">
        <v>6650352</v>
      </c>
      <c r="I31" s="33">
        <v>7817338</v>
      </c>
      <c r="J31" s="34">
        <v>8598894.964791311</v>
      </c>
      <c r="K31" s="34">
        <v>10308168.51909844</v>
      </c>
      <c r="L31" s="34">
        <v>9209976.4578929059</v>
      </c>
      <c r="M31" s="33">
        <v>10850874.154271608</v>
      </c>
      <c r="N31" s="34">
        <v>12367153.12795114</v>
      </c>
      <c r="O31" s="34">
        <v>14461235.439888032</v>
      </c>
      <c r="P31" s="34">
        <v>16746835.006969668</v>
      </c>
      <c r="Q31" s="3"/>
      <c r="R31" s="4"/>
      <c r="S31" s="4"/>
      <c r="T31" s="3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1"/>
      <c r="GE31" s="1"/>
      <c r="GF31" s="1"/>
    </row>
    <row r="32" spans="1:189" s="20" customFormat="1" ht="18.75" x14ac:dyDescent="0.25">
      <c r="A32" s="36"/>
      <c r="B32" s="37" t="s">
        <v>30</v>
      </c>
      <c r="C32" s="38">
        <f>C17+C20+C28+C29+C30+C31</f>
        <v>22526510.574886218</v>
      </c>
      <c r="D32" s="38">
        <f t="shared" ref="D32:K32" si="17">D17+D20+D28+D29+D30+D31</f>
        <v>26026462.624523941</v>
      </c>
      <c r="E32" s="38">
        <f t="shared" si="17"/>
        <v>29502103.498675998</v>
      </c>
      <c r="F32" s="38">
        <f t="shared" si="17"/>
        <v>32901707.300000001</v>
      </c>
      <c r="G32" s="38">
        <f t="shared" si="17"/>
        <v>36158005.670000002</v>
      </c>
      <c r="H32" s="38">
        <f t="shared" si="17"/>
        <v>39739055</v>
      </c>
      <c r="I32" s="38">
        <f t="shared" si="17"/>
        <v>44390016.691500001</v>
      </c>
      <c r="J32" s="38">
        <f t="shared" si="17"/>
        <v>49409020.210791312</v>
      </c>
      <c r="K32" s="38">
        <f t="shared" si="17"/>
        <v>55177688.771247059</v>
      </c>
      <c r="L32" s="38">
        <f t="shared" ref="L32" si="18">L17+L20+L28+L29+L30+L31</f>
        <v>50373039.774199709</v>
      </c>
      <c r="M32" s="38">
        <f t="shared" ref="M32:N32" si="19">M17+M20+M28+M29+M30+M31</f>
        <v>60298520.988614403</v>
      </c>
      <c r="N32" s="38">
        <f t="shared" si="19"/>
        <v>70267666.742613256</v>
      </c>
      <c r="O32" s="38">
        <f t="shared" ref="O32" si="20">O17+O20+O28+O29+O30+O31</f>
        <v>78867448.963067099</v>
      </c>
      <c r="P32" s="38">
        <f t="shared" ref="P32" si="21">P17+P20+P28+P29+P30+P31</f>
        <v>88740744.536726803</v>
      </c>
      <c r="Q32" s="3"/>
      <c r="R32" s="4"/>
      <c r="S32" s="4"/>
      <c r="T32" s="3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21"/>
      <c r="BW32" s="21"/>
      <c r="BX32" s="21"/>
      <c r="BY32" s="21"/>
      <c r="BZ32" s="21"/>
      <c r="CA32" s="21"/>
      <c r="CB32" s="21"/>
      <c r="CC32" s="21"/>
      <c r="CD32" s="21"/>
      <c r="CE32" s="21"/>
      <c r="CF32" s="21"/>
      <c r="CG32" s="21"/>
      <c r="CH32" s="21"/>
      <c r="CI32" s="21"/>
      <c r="CJ32" s="21"/>
      <c r="CK32" s="21"/>
      <c r="CL32" s="21"/>
      <c r="CM32" s="21"/>
      <c r="CN32" s="21"/>
      <c r="CO32" s="21"/>
      <c r="CP32" s="21"/>
      <c r="CQ32" s="21"/>
      <c r="CR32" s="21"/>
      <c r="CS32" s="21"/>
      <c r="CT32" s="21"/>
      <c r="CU32" s="21"/>
      <c r="CV32" s="21"/>
      <c r="CW32" s="21"/>
      <c r="CX32" s="21"/>
      <c r="CY32" s="21"/>
      <c r="CZ32" s="21"/>
      <c r="DA32" s="21"/>
      <c r="DB32" s="21"/>
      <c r="DC32" s="21"/>
      <c r="DD32" s="21"/>
      <c r="DE32" s="21"/>
      <c r="DF32" s="23"/>
      <c r="DG32" s="23"/>
      <c r="DH32" s="23"/>
      <c r="DI32" s="23"/>
      <c r="DJ32" s="23"/>
      <c r="DK32" s="23"/>
      <c r="DL32" s="23"/>
      <c r="DM32" s="23"/>
      <c r="DN32" s="23"/>
      <c r="DO32" s="23"/>
      <c r="DP32" s="23"/>
      <c r="DQ32" s="23"/>
      <c r="DR32" s="23"/>
      <c r="DS32" s="23"/>
      <c r="DT32" s="23"/>
      <c r="DU32" s="23"/>
      <c r="DV32" s="23"/>
      <c r="DW32" s="23"/>
      <c r="DX32" s="23"/>
      <c r="DY32" s="21"/>
      <c r="DZ32" s="21"/>
      <c r="EA32" s="21"/>
      <c r="EB32" s="21"/>
      <c r="EC32" s="21"/>
      <c r="ED32" s="21"/>
      <c r="EE32" s="21"/>
      <c r="EF32" s="21"/>
      <c r="EG32" s="21"/>
      <c r="EH32" s="21"/>
      <c r="EI32" s="21"/>
      <c r="EJ32" s="21"/>
      <c r="EK32" s="21"/>
      <c r="EL32" s="21"/>
      <c r="EM32" s="21"/>
      <c r="EN32" s="21"/>
      <c r="EO32" s="21"/>
      <c r="EP32" s="21"/>
      <c r="EQ32" s="21"/>
      <c r="ER32" s="21"/>
      <c r="ES32" s="21"/>
      <c r="ET32" s="21"/>
      <c r="EU32" s="21"/>
      <c r="EV32" s="21"/>
      <c r="EW32" s="21"/>
      <c r="EX32" s="21"/>
      <c r="EY32" s="21"/>
      <c r="EZ32" s="21"/>
      <c r="FA32" s="21"/>
      <c r="FB32" s="21"/>
      <c r="FC32" s="21"/>
      <c r="FD32" s="21"/>
      <c r="FE32" s="21"/>
      <c r="FF32" s="21"/>
      <c r="FG32" s="21"/>
      <c r="FH32" s="21"/>
      <c r="FI32" s="21"/>
      <c r="FJ32" s="21"/>
      <c r="FK32" s="21"/>
      <c r="FL32" s="21"/>
      <c r="FM32" s="21"/>
      <c r="FN32" s="21"/>
      <c r="FO32" s="21"/>
      <c r="FP32" s="21"/>
      <c r="FQ32" s="21"/>
      <c r="FR32" s="21"/>
      <c r="FS32" s="21"/>
      <c r="FT32" s="21"/>
      <c r="FU32" s="21"/>
      <c r="FV32" s="21"/>
      <c r="FW32" s="21"/>
      <c r="FX32" s="21"/>
      <c r="FY32" s="21"/>
      <c r="FZ32" s="21"/>
      <c r="GA32" s="21"/>
      <c r="GB32" s="21"/>
      <c r="GC32" s="21"/>
      <c r="GD32" s="22"/>
      <c r="GE32" s="22"/>
      <c r="GF32" s="22"/>
    </row>
    <row r="33" spans="1:189" s="22" customFormat="1" ht="36" x14ac:dyDescent="0.25">
      <c r="A33" s="28" t="s">
        <v>27</v>
      </c>
      <c r="B33" s="42" t="s">
        <v>41</v>
      </c>
      <c r="C33" s="30">
        <f>C6+C11+C13+C14+C15+C17+C20+C28+C29+C30+C31</f>
        <v>45118944.541790925</v>
      </c>
      <c r="D33" s="30">
        <f t="shared" ref="D33:K33" si="22">D6+D11+D13+D14+D15+D17+D20+D28+D29+D30+D31</f>
        <v>51426566.914345272</v>
      </c>
      <c r="E33" s="30">
        <f t="shared" si="22"/>
        <v>58371022.027951851</v>
      </c>
      <c r="F33" s="30">
        <f t="shared" si="22"/>
        <v>61221048.876747832</v>
      </c>
      <c r="G33" s="30">
        <f t="shared" si="22"/>
        <v>67885540.860675052</v>
      </c>
      <c r="H33" s="30">
        <f t="shared" si="22"/>
        <v>74084615.981607139</v>
      </c>
      <c r="I33" s="30">
        <f t="shared" si="22"/>
        <v>82966583.939016253</v>
      </c>
      <c r="J33" s="30">
        <f t="shared" si="22"/>
        <v>92904924.564319208</v>
      </c>
      <c r="K33" s="30">
        <f t="shared" si="22"/>
        <v>99650015.318295151</v>
      </c>
      <c r="L33" s="30">
        <f t="shared" ref="L33" si="23">L6+L11+L13+L14+L15+L17+L20+L28+L29+L30+L31</f>
        <v>96265767.336763814</v>
      </c>
      <c r="M33" s="30">
        <f t="shared" ref="M33:N33" si="24">M6+M11+M13+M14+M15+M17+M20+M28+M29+M30+M31</f>
        <v>113341681.59538537</v>
      </c>
      <c r="N33" s="30">
        <f t="shared" si="24"/>
        <v>127798387.98356761</v>
      </c>
      <c r="O33" s="30">
        <f t="shared" ref="O33" si="25">O6+O11+O13+O14+O15+O17+O20+O28+O29+O30+O31</f>
        <v>139461163.76712352</v>
      </c>
      <c r="P33" s="30">
        <f t="shared" ref="P33" si="26">P6+P11+P13+P14+P15+P17+P20+P28+P29+P30+P31</f>
        <v>153611842.48967251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23"/>
      <c r="BW33" s="23"/>
      <c r="BX33" s="23"/>
      <c r="BY33" s="23"/>
      <c r="BZ33" s="23"/>
      <c r="CA33" s="23"/>
      <c r="CB33" s="23"/>
      <c r="CC33" s="23"/>
      <c r="CD33" s="23"/>
      <c r="CE33" s="23"/>
      <c r="CF33" s="23"/>
      <c r="CG33" s="23"/>
      <c r="CH33" s="23"/>
      <c r="CI33" s="23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  <c r="CZ33" s="23"/>
      <c r="DA33" s="23"/>
      <c r="DB33" s="23"/>
      <c r="DC33" s="23"/>
      <c r="DD33" s="23"/>
      <c r="DE33" s="23"/>
      <c r="DF33" s="23"/>
      <c r="DG33" s="23"/>
      <c r="DH33" s="23"/>
      <c r="DI33" s="23"/>
      <c r="DJ33" s="23"/>
      <c r="DK33" s="23"/>
      <c r="DL33" s="23"/>
      <c r="DM33" s="23"/>
      <c r="DN33" s="23"/>
      <c r="DO33" s="23"/>
      <c r="DP33" s="23"/>
      <c r="DQ33" s="23"/>
      <c r="DR33" s="23"/>
      <c r="DS33" s="23"/>
      <c r="DT33" s="23"/>
      <c r="DU33" s="23"/>
      <c r="DV33" s="23"/>
      <c r="DW33" s="23"/>
      <c r="DX33" s="23"/>
      <c r="DY33" s="23"/>
      <c r="DZ33" s="23"/>
      <c r="EA33" s="23"/>
      <c r="EB33" s="23"/>
      <c r="EC33" s="23"/>
      <c r="ED33" s="23"/>
      <c r="EE33" s="23"/>
      <c r="EF33" s="23"/>
      <c r="EG33" s="23"/>
      <c r="EH33" s="23"/>
      <c r="EI33" s="23"/>
      <c r="EJ33" s="23"/>
      <c r="EK33" s="23"/>
      <c r="EL33" s="23"/>
      <c r="EM33" s="23"/>
      <c r="EN33" s="23"/>
      <c r="EO33" s="23"/>
      <c r="EP33" s="23"/>
      <c r="EQ33" s="23"/>
      <c r="ER33" s="23"/>
      <c r="ES33" s="23"/>
      <c r="ET33" s="23"/>
      <c r="EU33" s="23"/>
      <c r="EV33" s="23"/>
      <c r="EW33" s="23"/>
      <c r="EX33" s="23"/>
      <c r="EY33" s="23"/>
      <c r="EZ33" s="23"/>
      <c r="FA33" s="23"/>
      <c r="FB33" s="23"/>
      <c r="FC33" s="23"/>
      <c r="FD33" s="23"/>
      <c r="FE33" s="23"/>
      <c r="FF33" s="23"/>
      <c r="FG33" s="23"/>
      <c r="FH33" s="23"/>
      <c r="FI33" s="23"/>
      <c r="FJ33" s="23"/>
      <c r="FK33" s="23"/>
      <c r="FL33" s="23"/>
      <c r="FM33" s="23"/>
      <c r="FN33" s="23"/>
      <c r="FO33" s="23"/>
      <c r="FP33" s="23"/>
      <c r="FQ33" s="23"/>
      <c r="FR33" s="23"/>
      <c r="FS33" s="23"/>
      <c r="FT33" s="23"/>
      <c r="FU33" s="23"/>
      <c r="FV33" s="23"/>
      <c r="FW33" s="23"/>
      <c r="FX33" s="23"/>
      <c r="FY33" s="23"/>
      <c r="FZ33" s="23"/>
      <c r="GA33" s="23"/>
      <c r="GB33" s="23"/>
      <c r="GC33" s="23"/>
      <c r="GG33" s="20"/>
    </row>
    <row r="34" spans="1:189" s="20" customFormat="1" x14ac:dyDescent="0.25">
      <c r="A34" s="45" t="s">
        <v>33</v>
      </c>
      <c r="B34" s="46" t="s">
        <v>25</v>
      </c>
      <c r="C34" s="38">
        <f>GSVA_cur!C34</f>
        <v>3918617</v>
      </c>
      <c r="D34" s="38">
        <f>GSVA_cur!D34</f>
        <v>4763581</v>
      </c>
      <c r="E34" s="38">
        <f>GSVA_cur!E34</f>
        <v>5375149</v>
      </c>
      <c r="F34" s="38">
        <f>GSVA_cur!F34</f>
        <v>5876464</v>
      </c>
      <c r="G34" s="38">
        <f>GSVA_cur!G34</f>
        <v>6762725</v>
      </c>
      <c r="H34" s="38">
        <f>GSVA_cur!H34</f>
        <v>7551392</v>
      </c>
      <c r="I34" s="38">
        <f>GSVA_cur!I34</f>
        <v>8338880</v>
      </c>
      <c r="J34" s="38">
        <f>GSVA_cur!J34</f>
        <v>10183996</v>
      </c>
      <c r="K34" s="38">
        <f>GSVA_cur!K34</f>
        <v>9793610</v>
      </c>
      <c r="L34" s="38">
        <f>GSVA_cur!L34</f>
        <v>10531911</v>
      </c>
      <c r="M34" s="38">
        <f>GSVA_cur!M34</f>
        <v>12337839</v>
      </c>
      <c r="N34" s="38">
        <f>GSVA_cur!N34</f>
        <v>14153763</v>
      </c>
      <c r="O34" s="38">
        <f>GSVA_cur!O34</f>
        <v>15810238.700417064</v>
      </c>
      <c r="P34" s="38">
        <f>GSVA_cur!P34</f>
        <v>17660578.86967342</v>
      </c>
      <c r="Q34" s="3"/>
      <c r="R34" s="4"/>
      <c r="S34" s="4"/>
      <c r="T34" s="3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21"/>
      <c r="BW34" s="21"/>
      <c r="BX34" s="21"/>
      <c r="BY34" s="21"/>
      <c r="BZ34" s="21"/>
      <c r="CA34" s="21"/>
      <c r="CB34" s="21"/>
      <c r="CC34" s="21"/>
      <c r="CD34" s="21"/>
      <c r="CE34" s="21"/>
      <c r="CF34" s="21"/>
      <c r="CG34" s="21"/>
      <c r="CH34" s="21"/>
      <c r="CI34" s="21"/>
      <c r="CJ34" s="21"/>
      <c r="CK34" s="21"/>
      <c r="CL34" s="21"/>
      <c r="CM34" s="21"/>
      <c r="CN34" s="21"/>
      <c r="CO34" s="21"/>
      <c r="CP34" s="21"/>
      <c r="CQ34" s="21"/>
      <c r="CR34" s="21"/>
      <c r="CS34" s="21"/>
      <c r="CT34" s="21"/>
      <c r="CU34" s="21"/>
      <c r="CV34" s="21"/>
      <c r="CW34" s="21"/>
      <c r="CX34" s="21"/>
      <c r="CY34" s="21"/>
      <c r="CZ34" s="21"/>
      <c r="DA34" s="21"/>
      <c r="DB34" s="21"/>
      <c r="DC34" s="21"/>
      <c r="DD34" s="21"/>
      <c r="DE34" s="21"/>
      <c r="DF34" s="23"/>
      <c r="DG34" s="23"/>
      <c r="DH34" s="23"/>
      <c r="DI34" s="23"/>
      <c r="DJ34" s="23"/>
      <c r="DK34" s="23"/>
      <c r="DL34" s="23"/>
      <c r="DM34" s="23"/>
      <c r="DN34" s="23"/>
      <c r="DO34" s="23"/>
      <c r="DP34" s="23"/>
      <c r="DQ34" s="23"/>
      <c r="DR34" s="23"/>
      <c r="DS34" s="23"/>
      <c r="DT34" s="23"/>
      <c r="DU34" s="23"/>
      <c r="DV34" s="23"/>
      <c r="DW34" s="23"/>
      <c r="DX34" s="23"/>
      <c r="DY34" s="21"/>
      <c r="DZ34" s="21"/>
      <c r="EA34" s="21"/>
      <c r="EB34" s="21"/>
      <c r="EC34" s="21"/>
      <c r="ED34" s="21"/>
      <c r="EE34" s="21"/>
      <c r="EF34" s="21"/>
      <c r="EG34" s="21"/>
      <c r="EH34" s="21"/>
      <c r="EI34" s="21"/>
      <c r="EJ34" s="21"/>
      <c r="EK34" s="21"/>
      <c r="EL34" s="21"/>
      <c r="EM34" s="21"/>
      <c r="EN34" s="21"/>
      <c r="EO34" s="21"/>
      <c r="EP34" s="21"/>
      <c r="EQ34" s="21"/>
      <c r="ER34" s="21"/>
      <c r="ES34" s="21"/>
      <c r="ET34" s="21"/>
      <c r="EU34" s="21"/>
      <c r="EV34" s="21"/>
      <c r="EW34" s="21"/>
      <c r="EX34" s="21"/>
      <c r="EY34" s="21"/>
      <c r="EZ34" s="21"/>
      <c r="FA34" s="21"/>
      <c r="FB34" s="21"/>
      <c r="FC34" s="21"/>
      <c r="FD34" s="21"/>
      <c r="FE34" s="21"/>
      <c r="FF34" s="21"/>
      <c r="FG34" s="21"/>
      <c r="FH34" s="21"/>
      <c r="FI34" s="21"/>
      <c r="FJ34" s="21"/>
      <c r="FK34" s="21"/>
      <c r="FL34" s="21"/>
      <c r="FM34" s="21"/>
      <c r="FN34" s="21"/>
      <c r="FO34" s="21"/>
      <c r="FP34" s="21"/>
      <c r="FQ34" s="21"/>
      <c r="FR34" s="21"/>
      <c r="FS34" s="21"/>
      <c r="FT34" s="21"/>
      <c r="FU34" s="21"/>
      <c r="FV34" s="21"/>
      <c r="FW34" s="21"/>
      <c r="FX34" s="21"/>
      <c r="FY34" s="21"/>
      <c r="FZ34" s="21"/>
      <c r="GA34" s="21"/>
      <c r="GB34" s="21"/>
    </row>
    <row r="35" spans="1:189" s="20" customFormat="1" x14ac:dyDescent="0.25">
      <c r="A35" s="45" t="s">
        <v>34</v>
      </c>
      <c r="B35" s="46" t="s">
        <v>24</v>
      </c>
      <c r="C35" s="38">
        <f>GSVA_cur!C35</f>
        <v>1717096</v>
      </c>
      <c r="D35" s="38">
        <f>GSVA_cur!D35</f>
        <v>2228275</v>
      </c>
      <c r="E35" s="38">
        <f>GSVA_cur!E35</f>
        <v>1999083</v>
      </c>
      <c r="F35" s="38">
        <f>GSVA_cur!F35</f>
        <v>1948334</v>
      </c>
      <c r="G35" s="38">
        <f>GSVA_cur!G35</f>
        <v>2049047</v>
      </c>
      <c r="H35" s="38">
        <f>GSVA_cur!H35</f>
        <v>2232658</v>
      </c>
      <c r="I35" s="38">
        <f>GSVA_cur!I35</f>
        <v>2229716</v>
      </c>
      <c r="J35" s="38">
        <f>GSVA_cur!J35</f>
        <v>2646920</v>
      </c>
      <c r="K35" s="38">
        <f>GSVA_cur!K35</f>
        <v>2148043</v>
      </c>
      <c r="L35" s="38">
        <f>GSVA_cur!L35</f>
        <v>3927256</v>
      </c>
      <c r="M35" s="38">
        <f>GSVA_cur!M35</f>
        <v>4757802</v>
      </c>
      <c r="N35" s="38">
        <f>GSVA_cur!N35</f>
        <v>5582450</v>
      </c>
      <c r="O35" s="38">
        <f>GSVA_cur!O35</f>
        <v>6708636.1482200343</v>
      </c>
      <c r="P35" s="38">
        <f>GSVA_cur!P35</f>
        <v>8062015.5969519727</v>
      </c>
      <c r="Q35" s="3"/>
      <c r="R35" s="4"/>
      <c r="S35" s="4"/>
      <c r="T35" s="3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21"/>
      <c r="BW35" s="21"/>
      <c r="BX35" s="21"/>
      <c r="BY35" s="21"/>
      <c r="BZ35" s="21"/>
      <c r="CA35" s="21"/>
      <c r="CB35" s="21"/>
      <c r="CC35" s="21"/>
      <c r="CD35" s="21"/>
      <c r="CE35" s="21"/>
      <c r="CF35" s="21"/>
      <c r="CG35" s="21"/>
      <c r="CH35" s="21"/>
      <c r="CI35" s="21"/>
      <c r="CJ35" s="21"/>
      <c r="CK35" s="21"/>
      <c r="CL35" s="21"/>
      <c r="CM35" s="21"/>
      <c r="CN35" s="21"/>
      <c r="CO35" s="21"/>
      <c r="CP35" s="21"/>
      <c r="CQ35" s="21"/>
      <c r="CR35" s="21"/>
      <c r="CS35" s="21"/>
      <c r="CT35" s="21"/>
      <c r="CU35" s="21"/>
      <c r="CV35" s="21"/>
      <c r="CW35" s="21"/>
      <c r="CX35" s="21"/>
      <c r="CY35" s="21"/>
      <c r="CZ35" s="21"/>
      <c r="DA35" s="21"/>
      <c r="DB35" s="21"/>
      <c r="DC35" s="21"/>
      <c r="DD35" s="21"/>
      <c r="DE35" s="21"/>
      <c r="DF35" s="23"/>
      <c r="DG35" s="23"/>
      <c r="DH35" s="23"/>
      <c r="DI35" s="23"/>
      <c r="DJ35" s="23"/>
      <c r="DK35" s="23"/>
      <c r="DL35" s="23"/>
      <c r="DM35" s="23"/>
      <c r="DN35" s="23"/>
      <c r="DO35" s="23"/>
      <c r="DP35" s="23"/>
      <c r="DQ35" s="23"/>
      <c r="DR35" s="23"/>
      <c r="DS35" s="23"/>
      <c r="DT35" s="23"/>
      <c r="DU35" s="23"/>
      <c r="DV35" s="23"/>
      <c r="DW35" s="23"/>
      <c r="DX35" s="23"/>
      <c r="DY35" s="21"/>
      <c r="DZ35" s="21"/>
      <c r="EA35" s="21"/>
      <c r="EB35" s="21"/>
      <c r="EC35" s="21"/>
      <c r="ED35" s="21"/>
      <c r="EE35" s="21"/>
      <c r="EF35" s="21"/>
      <c r="EG35" s="21"/>
      <c r="EH35" s="21"/>
      <c r="EI35" s="21"/>
      <c r="EJ35" s="21"/>
      <c r="EK35" s="21"/>
      <c r="EL35" s="21"/>
      <c r="EM35" s="21"/>
      <c r="EN35" s="21"/>
      <c r="EO35" s="21"/>
      <c r="EP35" s="21"/>
      <c r="EQ35" s="21"/>
      <c r="ER35" s="21"/>
      <c r="ES35" s="21"/>
      <c r="ET35" s="21"/>
      <c r="EU35" s="21"/>
      <c r="EV35" s="21"/>
      <c r="EW35" s="21"/>
      <c r="EX35" s="21"/>
      <c r="EY35" s="21"/>
      <c r="EZ35" s="21"/>
      <c r="FA35" s="21"/>
      <c r="FB35" s="21"/>
      <c r="FC35" s="21"/>
      <c r="FD35" s="21"/>
      <c r="FE35" s="21"/>
      <c r="FF35" s="21"/>
      <c r="FG35" s="21"/>
      <c r="FH35" s="21"/>
      <c r="FI35" s="21"/>
      <c r="FJ35" s="21"/>
      <c r="FK35" s="21"/>
      <c r="FL35" s="21"/>
      <c r="FM35" s="21"/>
      <c r="FN35" s="21"/>
      <c r="FO35" s="21"/>
      <c r="FP35" s="21"/>
      <c r="FQ35" s="21"/>
      <c r="FR35" s="21"/>
      <c r="FS35" s="21"/>
      <c r="FT35" s="21"/>
      <c r="FU35" s="21"/>
      <c r="FV35" s="21"/>
      <c r="FW35" s="21"/>
      <c r="FX35" s="21"/>
      <c r="FY35" s="21"/>
      <c r="FZ35" s="21"/>
      <c r="GA35" s="21"/>
      <c r="GB35" s="21"/>
    </row>
    <row r="36" spans="1:189" s="20" customFormat="1" x14ac:dyDescent="0.25">
      <c r="A36" s="45" t="s">
        <v>35</v>
      </c>
      <c r="B36" s="46" t="s">
        <v>53</v>
      </c>
      <c r="C36" s="38">
        <f>C33+C34-C35</f>
        <v>47320465.541790925</v>
      </c>
      <c r="D36" s="38">
        <f t="shared" ref="D36:L36" si="27">D33+D34-D35</f>
        <v>53961872.914345272</v>
      </c>
      <c r="E36" s="38">
        <f t="shared" si="27"/>
        <v>61747088.027951851</v>
      </c>
      <c r="F36" s="38">
        <f t="shared" si="27"/>
        <v>65149178.876747832</v>
      </c>
      <c r="G36" s="38">
        <f t="shared" si="27"/>
        <v>72599218.860675052</v>
      </c>
      <c r="H36" s="38">
        <f t="shared" si="27"/>
        <v>79403349.981607139</v>
      </c>
      <c r="I36" s="38">
        <f t="shared" si="27"/>
        <v>89075747.939016253</v>
      </c>
      <c r="J36" s="38">
        <f t="shared" si="27"/>
        <v>100442000.56431921</v>
      </c>
      <c r="K36" s="38">
        <f t="shared" si="27"/>
        <v>107295582.31829515</v>
      </c>
      <c r="L36" s="38">
        <f t="shared" si="27"/>
        <v>102870422.33676381</v>
      </c>
      <c r="M36" s="38">
        <f t="shared" ref="M36:N36" si="28">M33+M34-M35</f>
        <v>120921718.59538537</v>
      </c>
      <c r="N36" s="38">
        <f t="shared" si="28"/>
        <v>136369700.9835676</v>
      </c>
      <c r="O36" s="38">
        <f t="shared" ref="O36" si="29">O33+O34-O35</f>
        <v>148562766.31932056</v>
      </c>
      <c r="P36" s="38">
        <f t="shared" ref="P36" si="30">P33+P34-P35</f>
        <v>163210405.76239398</v>
      </c>
      <c r="Q36" s="3"/>
      <c r="R36" s="4"/>
      <c r="S36" s="4"/>
      <c r="T36" s="3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21"/>
      <c r="BW36" s="21"/>
      <c r="BX36" s="21"/>
      <c r="BY36" s="21"/>
      <c r="BZ36" s="21"/>
      <c r="CA36" s="21"/>
      <c r="CB36" s="21"/>
      <c r="CC36" s="21"/>
      <c r="CD36" s="21"/>
      <c r="CE36" s="21"/>
      <c r="CF36" s="21"/>
      <c r="CG36" s="21"/>
      <c r="CH36" s="21"/>
      <c r="CI36" s="21"/>
      <c r="CJ36" s="21"/>
      <c r="CK36" s="21"/>
      <c r="CL36" s="21"/>
      <c r="CM36" s="21"/>
      <c r="CN36" s="21"/>
      <c r="CO36" s="21"/>
      <c r="CP36" s="21"/>
      <c r="CQ36" s="21"/>
      <c r="CR36" s="21"/>
      <c r="CS36" s="21"/>
      <c r="CT36" s="21"/>
      <c r="CU36" s="21"/>
      <c r="CV36" s="21"/>
      <c r="CW36" s="21"/>
      <c r="CX36" s="21"/>
      <c r="CY36" s="21"/>
      <c r="CZ36" s="21"/>
      <c r="DA36" s="21"/>
      <c r="DB36" s="21"/>
      <c r="DC36" s="21"/>
      <c r="DD36" s="21"/>
      <c r="DE36" s="21"/>
      <c r="DF36" s="23"/>
      <c r="DG36" s="23"/>
      <c r="DH36" s="23"/>
      <c r="DI36" s="23"/>
      <c r="DJ36" s="23"/>
      <c r="DK36" s="23"/>
      <c r="DL36" s="23"/>
      <c r="DM36" s="23"/>
      <c r="DN36" s="23"/>
      <c r="DO36" s="23"/>
      <c r="DP36" s="23"/>
      <c r="DQ36" s="23"/>
      <c r="DR36" s="23"/>
      <c r="DS36" s="23"/>
      <c r="DT36" s="23"/>
      <c r="DU36" s="23"/>
      <c r="DV36" s="23"/>
      <c r="DW36" s="23"/>
      <c r="DX36" s="23"/>
      <c r="DY36" s="21"/>
      <c r="DZ36" s="21"/>
      <c r="EA36" s="21"/>
      <c r="EB36" s="21"/>
      <c r="EC36" s="21"/>
      <c r="ED36" s="21"/>
      <c r="EE36" s="21"/>
      <c r="EF36" s="21"/>
      <c r="EG36" s="21"/>
      <c r="EH36" s="21"/>
      <c r="EI36" s="21"/>
      <c r="EJ36" s="21"/>
      <c r="EK36" s="21"/>
      <c r="EL36" s="21"/>
      <c r="EM36" s="21"/>
      <c r="EN36" s="21"/>
      <c r="EO36" s="21"/>
      <c r="EP36" s="21"/>
      <c r="EQ36" s="21"/>
      <c r="ER36" s="21"/>
      <c r="ES36" s="21"/>
      <c r="ET36" s="21"/>
      <c r="EU36" s="21"/>
      <c r="EV36" s="21"/>
      <c r="EW36" s="21"/>
      <c r="EX36" s="21"/>
      <c r="EY36" s="21"/>
      <c r="EZ36" s="21"/>
      <c r="FA36" s="21"/>
      <c r="FB36" s="21"/>
      <c r="FC36" s="21"/>
      <c r="FD36" s="21"/>
      <c r="FE36" s="21"/>
      <c r="FF36" s="21"/>
      <c r="FG36" s="21"/>
      <c r="FH36" s="21"/>
      <c r="FI36" s="21"/>
      <c r="FJ36" s="21"/>
      <c r="FK36" s="21"/>
      <c r="FL36" s="21"/>
      <c r="FM36" s="21"/>
      <c r="FN36" s="21"/>
      <c r="FO36" s="21"/>
      <c r="FP36" s="21"/>
      <c r="FQ36" s="21"/>
      <c r="FR36" s="21"/>
      <c r="FS36" s="21"/>
      <c r="FT36" s="21"/>
      <c r="FU36" s="21"/>
      <c r="FV36" s="21"/>
      <c r="FW36" s="21"/>
      <c r="FX36" s="21"/>
      <c r="FY36" s="21"/>
      <c r="FZ36" s="21"/>
      <c r="GA36" s="21"/>
      <c r="GB36" s="21"/>
    </row>
    <row r="37" spans="1:189" s="20" customFormat="1" x14ac:dyDescent="0.25">
      <c r="A37" s="45" t="s">
        <v>36</v>
      </c>
      <c r="B37" s="46" t="s">
        <v>32</v>
      </c>
      <c r="C37" s="38">
        <f>GSVA_cur!C37</f>
        <v>918070</v>
      </c>
      <c r="D37" s="38">
        <f>GSVA_cur!D37</f>
        <v>927260</v>
      </c>
      <c r="E37" s="38">
        <f>GSVA_cur!E37</f>
        <v>936530</v>
      </c>
      <c r="F37" s="38">
        <f>GSVA_cur!F37</f>
        <v>945890</v>
      </c>
      <c r="G37" s="38">
        <f>GSVA_cur!G37</f>
        <v>955350</v>
      </c>
      <c r="H37" s="38">
        <f>GSVA_cur!H37</f>
        <v>964910</v>
      </c>
      <c r="I37" s="38">
        <f>GSVA_cur!I37</f>
        <v>974560</v>
      </c>
      <c r="J37" s="38">
        <f>GSVA_cur!J37</f>
        <v>966530</v>
      </c>
      <c r="K37" s="38">
        <f>GSVA_cur!K37</f>
        <v>972620</v>
      </c>
      <c r="L37" s="38">
        <f>GSVA_cur!L37</f>
        <v>978710</v>
      </c>
      <c r="M37" s="38">
        <f>GSVA_cur!M37</f>
        <v>984040</v>
      </c>
      <c r="N37" s="38">
        <f>GSVA_cur!N37</f>
        <v>988840</v>
      </c>
      <c r="O37" s="38">
        <f>GSVA_cur!O37</f>
        <v>993630</v>
      </c>
      <c r="P37" s="38">
        <f>GSVA_cur!P37</f>
        <v>998430</v>
      </c>
      <c r="Q37" s="1"/>
      <c r="R37" s="2"/>
      <c r="S37" s="2"/>
      <c r="T37" s="1"/>
      <c r="U37" s="1"/>
      <c r="V37" s="1"/>
      <c r="W37" s="1"/>
      <c r="X37" s="1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DF37" s="22"/>
      <c r="DG37" s="22"/>
      <c r="DH37" s="22"/>
      <c r="DI37" s="22"/>
      <c r="DJ37" s="22"/>
      <c r="DK37" s="22"/>
      <c r="DL37" s="22"/>
      <c r="DM37" s="22"/>
      <c r="DN37" s="22"/>
      <c r="DO37" s="22"/>
      <c r="DP37" s="22"/>
      <c r="DQ37" s="22"/>
      <c r="DR37" s="22"/>
      <c r="DS37" s="22"/>
      <c r="DT37" s="22"/>
      <c r="DU37" s="22"/>
      <c r="DV37" s="22"/>
      <c r="DW37" s="22"/>
      <c r="DX37" s="22"/>
    </row>
    <row r="38" spans="1:189" s="20" customFormat="1" x14ac:dyDescent="0.25">
      <c r="A38" s="45" t="s">
        <v>37</v>
      </c>
      <c r="B38" s="46" t="s">
        <v>54</v>
      </c>
      <c r="C38" s="38">
        <f>C36/C37*1000</f>
        <v>51543.417758766678</v>
      </c>
      <c r="D38" s="38">
        <f t="shared" ref="D38:L38" si="31">D36/D37*1000</f>
        <v>58194.975426897821</v>
      </c>
      <c r="E38" s="38">
        <f t="shared" si="31"/>
        <v>65931.777976094585</v>
      </c>
      <c r="F38" s="38">
        <f t="shared" si="31"/>
        <v>68876.062625408696</v>
      </c>
      <c r="G38" s="38">
        <f t="shared" si="31"/>
        <v>75992.27388985717</v>
      </c>
      <c r="H38" s="38">
        <f t="shared" si="31"/>
        <v>82290.939032248745</v>
      </c>
      <c r="I38" s="38">
        <f t="shared" si="31"/>
        <v>91400.989101765168</v>
      </c>
      <c r="J38" s="38">
        <f t="shared" si="31"/>
        <v>103920.20999277747</v>
      </c>
      <c r="K38" s="38">
        <f t="shared" si="31"/>
        <v>110316.03536663359</v>
      </c>
      <c r="L38" s="38">
        <f t="shared" si="31"/>
        <v>105108.17539083469</v>
      </c>
      <c r="M38" s="38">
        <f t="shared" ref="M38:N38" si="32">M36/M37*1000</f>
        <v>122882.93016075096</v>
      </c>
      <c r="N38" s="38">
        <f t="shared" si="32"/>
        <v>137908.76277614941</v>
      </c>
      <c r="O38" s="38">
        <f t="shared" ref="O38" si="33">O36/O37*1000</f>
        <v>149515.17800320097</v>
      </c>
      <c r="P38" s="38">
        <f t="shared" ref="P38" si="34">P36/P37*1000</f>
        <v>163467.0490293701</v>
      </c>
      <c r="Q38" s="1"/>
      <c r="R38" s="2"/>
      <c r="S38" s="2"/>
      <c r="T38" s="3"/>
      <c r="U38" s="3"/>
      <c r="V38" s="3"/>
      <c r="W38" s="3"/>
      <c r="X38" s="3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Y38" s="21"/>
      <c r="BZ38" s="21"/>
      <c r="CA38" s="21"/>
      <c r="CB38" s="21"/>
      <c r="DF38" s="22"/>
      <c r="DG38" s="22"/>
      <c r="DH38" s="22"/>
      <c r="DI38" s="22"/>
      <c r="DJ38" s="22"/>
      <c r="DK38" s="22"/>
      <c r="DL38" s="22"/>
      <c r="DM38" s="22"/>
      <c r="DN38" s="22"/>
      <c r="DO38" s="22"/>
      <c r="DP38" s="22"/>
      <c r="DQ38" s="22"/>
      <c r="DR38" s="22"/>
      <c r="DS38" s="22"/>
      <c r="DT38" s="22"/>
      <c r="DU38" s="22"/>
      <c r="DV38" s="22"/>
      <c r="DW38" s="22"/>
      <c r="DX38" s="22"/>
    </row>
    <row r="39" spans="1:189" x14ac:dyDescent="0.25">
      <c r="A39" s="11" t="s">
        <v>75</v>
      </c>
      <c r="Q39" s="1"/>
      <c r="S39" s="2"/>
      <c r="T39" s="1"/>
      <c r="AF39" s="2"/>
      <c r="AI39" s="2"/>
      <c r="AN39" s="2"/>
      <c r="AQ39" s="2"/>
      <c r="AV39" s="2"/>
      <c r="AY39" s="2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89" s="20" customFormat="1" ht="15" x14ac:dyDescent="0.25">
      <c r="A40" s="1"/>
      <c r="B40" s="2"/>
      <c r="C40" s="2"/>
      <c r="D40" s="1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CP40" s="22"/>
      <c r="CQ40" s="22"/>
      <c r="CR40" s="22"/>
      <c r="CS40" s="22"/>
      <c r="CT40" s="22"/>
      <c r="CU40" s="22"/>
      <c r="CV40" s="22"/>
      <c r="CW40" s="22"/>
      <c r="CX40" s="22"/>
      <c r="CY40" s="22"/>
      <c r="CZ40" s="22"/>
      <c r="DA40" s="22"/>
      <c r="DB40" s="22"/>
      <c r="DC40" s="22"/>
      <c r="DD40" s="22"/>
      <c r="DE40" s="22"/>
      <c r="DF40" s="22"/>
      <c r="DG40" s="22"/>
      <c r="DH40" s="22"/>
    </row>
    <row r="41" spans="1:189" s="20" customFormat="1" ht="15" x14ac:dyDescent="0.25">
      <c r="A41" s="1"/>
      <c r="B41" s="2"/>
      <c r="C41" s="2"/>
      <c r="D41" s="1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CP41" s="22"/>
      <c r="CQ41" s="22"/>
      <c r="CR41" s="22"/>
      <c r="CS41" s="22"/>
      <c r="CT41" s="22"/>
      <c r="CU41" s="22"/>
      <c r="CV41" s="22"/>
      <c r="CW41" s="22"/>
      <c r="CX41" s="22"/>
      <c r="CY41" s="22"/>
      <c r="CZ41" s="22"/>
      <c r="DA41" s="22"/>
      <c r="DB41" s="22"/>
      <c r="DC41" s="22"/>
      <c r="DD41" s="22"/>
      <c r="DE41" s="22"/>
      <c r="DF41" s="22"/>
      <c r="DG41" s="22"/>
      <c r="DH41" s="22"/>
    </row>
    <row r="42" spans="1:189" ht="15" x14ac:dyDescent="0.25">
      <c r="A42" s="1"/>
      <c r="B42" s="2"/>
      <c r="C42" s="2"/>
      <c r="D42" s="1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89" ht="15" x14ac:dyDescent="0.25">
      <c r="A43" s="1"/>
      <c r="B43" s="2"/>
      <c r="C43" s="2"/>
      <c r="D43" s="1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89" s="20" customFormat="1" ht="15" x14ac:dyDescent="0.25">
      <c r="A44" s="1"/>
      <c r="B44" s="2"/>
      <c r="C44" s="2"/>
      <c r="D44" s="1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CP44" s="22"/>
      <c r="CQ44" s="22"/>
      <c r="CR44" s="22"/>
      <c r="CS44" s="22"/>
      <c r="CT44" s="22"/>
      <c r="CU44" s="22"/>
      <c r="CV44" s="22"/>
      <c r="CW44" s="22"/>
      <c r="CX44" s="22"/>
      <c r="CY44" s="22"/>
      <c r="CZ44" s="22"/>
      <c r="DA44" s="22"/>
      <c r="DB44" s="22"/>
      <c r="DC44" s="22"/>
      <c r="DD44" s="22"/>
      <c r="DE44" s="22"/>
      <c r="DF44" s="22"/>
      <c r="DG44" s="22"/>
      <c r="DH44" s="22"/>
    </row>
    <row r="45" spans="1:189" s="20" customFormat="1" ht="15" x14ac:dyDescent="0.25">
      <c r="A45" s="1"/>
      <c r="B45" s="2"/>
      <c r="C45" s="2"/>
      <c r="D45" s="1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CP45" s="22"/>
      <c r="CQ45" s="22"/>
      <c r="CR45" s="22"/>
      <c r="CS45" s="22"/>
      <c r="CT45" s="22"/>
      <c r="CU45" s="22"/>
      <c r="CV45" s="22"/>
      <c r="CW45" s="22"/>
      <c r="CX45" s="22"/>
      <c r="CY45" s="22"/>
      <c r="CZ45" s="22"/>
      <c r="DA45" s="22"/>
      <c r="DB45" s="22"/>
      <c r="DC45" s="22"/>
      <c r="DD45" s="22"/>
      <c r="DE45" s="22"/>
      <c r="DF45" s="22"/>
      <c r="DG45" s="22"/>
      <c r="DH45" s="22"/>
    </row>
    <row r="46" spans="1:189" s="20" customFormat="1" ht="15" x14ac:dyDescent="0.25">
      <c r="A46" s="1"/>
      <c r="B46" s="2"/>
      <c r="C46" s="2"/>
      <c r="D46" s="1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CP46" s="22"/>
      <c r="CQ46" s="22"/>
      <c r="CR46" s="22"/>
      <c r="CS46" s="22"/>
      <c r="CT46" s="22"/>
      <c r="CU46" s="22"/>
      <c r="CV46" s="22"/>
      <c r="CW46" s="22"/>
      <c r="CX46" s="22"/>
      <c r="CY46" s="22"/>
      <c r="CZ46" s="22"/>
      <c r="DA46" s="22"/>
      <c r="DB46" s="22"/>
      <c r="DC46" s="22"/>
      <c r="DD46" s="22"/>
      <c r="DE46" s="22"/>
      <c r="DF46" s="22"/>
      <c r="DG46" s="22"/>
      <c r="DH46" s="22"/>
    </row>
    <row r="47" spans="1:189" ht="15" x14ac:dyDescent="0.25">
      <c r="A47" s="2"/>
      <c r="B47" s="2"/>
      <c r="C47" s="1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1"/>
      <c r="X47" s="1"/>
      <c r="AA47" s="1"/>
      <c r="AN47" s="2"/>
      <c r="AQ47" s="2"/>
      <c r="AV47" s="2"/>
      <c r="AY47" s="2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89" ht="15" x14ac:dyDescent="0.25">
      <c r="A48" s="2"/>
      <c r="B48" s="2"/>
      <c r="C48" s="1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1"/>
      <c r="X48" s="1"/>
      <c r="AA48" s="1"/>
      <c r="AN48" s="2"/>
      <c r="AQ48" s="2"/>
      <c r="AV48" s="2"/>
      <c r="AY48" s="2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3:143" s="2" customFormat="1" ht="15" x14ac:dyDescent="0.25">
      <c r="C49" s="1"/>
      <c r="P49" s="1"/>
      <c r="S49" s="1"/>
      <c r="X49" s="1"/>
      <c r="AA49" s="1"/>
      <c r="AF49" s="1"/>
      <c r="AI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K49" s="1"/>
      <c r="EL49" s="1"/>
      <c r="EM49" s="1"/>
    </row>
    <row r="50" spans="3:143" s="2" customFormat="1" ht="15" x14ac:dyDescent="0.25">
      <c r="C50" s="1"/>
      <c r="P50" s="1"/>
      <c r="S50" s="1"/>
      <c r="X50" s="1"/>
      <c r="AA50" s="1"/>
      <c r="AF50" s="1"/>
      <c r="AI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K50" s="1"/>
      <c r="EL50" s="1"/>
      <c r="EM50" s="1"/>
    </row>
    <row r="51" spans="3:143" s="2" customFormat="1" ht="15" x14ac:dyDescent="0.25">
      <c r="C51" s="1"/>
      <c r="P51" s="1"/>
      <c r="S51" s="1"/>
      <c r="X51" s="1"/>
      <c r="AA51" s="1"/>
      <c r="AF51" s="1"/>
      <c r="AI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K51" s="1"/>
      <c r="EL51" s="1"/>
      <c r="EM51" s="1"/>
    </row>
    <row r="52" spans="3:143" s="2" customFormat="1" ht="15" x14ac:dyDescent="0.25">
      <c r="C52" s="1"/>
      <c r="P52" s="1"/>
      <c r="S52" s="1"/>
      <c r="X52" s="1"/>
      <c r="AA52" s="1"/>
      <c r="AF52" s="1"/>
      <c r="AI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L52" s="1"/>
      <c r="EM52" s="1"/>
    </row>
    <row r="53" spans="3:143" s="2" customFormat="1" ht="15" x14ac:dyDescent="0.25">
      <c r="C53" s="1"/>
      <c r="P53" s="1"/>
      <c r="S53" s="1"/>
      <c r="X53" s="1"/>
      <c r="AA53" s="1"/>
      <c r="AF53" s="1"/>
      <c r="AI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  <c r="EL53" s="1"/>
      <c r="EM53" s="1"/>
    </row>
    <row r="54" spans="3:143" s="2" customFormat="1" ht="15" x14ac:dyDescent="0.25">
      <c r="C54" s="1"/>
      <c r="P54" s="1"/>
      <c r="S54" s="1"/>
      <c r="X54" s="1"/>
      <c r="AA54" s="1"/>
      <c r="AF54" s="1"/>
      <c r="AI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  <c r="EM54" s="1"/>
    </row>
    <row r="55" spans="3:143" s="2" customFormat="1" ht="15" x14ac:dyDescent="0.25">
      <c r="C55" s="1"/>
      <c r="P55" s="1"/>
      <c r="S55" s="1"/>
      <c r="X55" s="1"/>
      <c r="AA55" s="1"/>
      <c r="AF55" s="1"/>
      <c r="AI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L55" s="1"/>
      <c r="EM55" s="1"/>
    </row>
    <row r="56" spans="3:143" s="2" customFormat="1" ht="15" x14ac:dyDescent="0.25">
      <c r="C56" s="1"/>
      <c r="P56" s="1"/>
      <c r="S56" s="1"/>
      <c r="X56" s="1"/>
      <c r="AA56" s="1"/>
      <c r="AF56" s="1"/>
      <c r="AI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L56" s="1"/>
      <c r="EM56" s="1"/>
    </row>
    <row r="57" spans="3:143" s="2" customFormat="1" ht="15" x14ac:dyDescent="0.25">
      <c r="C57" s="1"/>
      <c r="P57" s="1"/>
      <c r="S57" s="1"/>
      <c r="X57" s="1"/>
      <c r="AA57" s="1"/>
      <c r="AF57" s="1"/>
      <c r="AI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  <c r="EL57" s="1"/>
      <c r="EM57" s="1"/>
    </row>
    <row r="58" spans="3:143" s="2" customFormat="1" ht="15" x14ac:dyDescent="0.25">
      <c r="C58" s="1"/>
      <c r="P58" s="1"/>
      <c r="S58" s="1"/>
      <c r="X58" s="1"/>
      <c r="AA58" s="1"/>
      <c r="AF58" s="1"/>
      <c r="AI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  <c r="EL58" s="1"/>
      <c r="EM58" s="1"/>
    </row>
    <row r="59" spans="3:143" s="2" customFormat="1" ht="15" x14ac:dyDescent="0.25">
      <c r="C59" s="1"/>
      <c r="P59" s="1"/>
      <c r="S59" s="1"/>
      <c r="X59" s="1"/>
      <c r="AA59" s="1"/>
      <c r="AF59" s="1"/>
      <c r="AI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K59" s="1"/>
      <c r="EL59" s="1"/>
      <c r="EM59" s="1"/>
    </row>
    <row r="60" spans="3:143" s="2" customFormat="1" ht="15" x14ac:dyDescent="0.25">
      <c r="C60" s="1"/>
      <c r="P60" s="1"/>
      <c r="S60" s="1"/>
      <c r="X60" s="1"/>
      <c r="AA60" s="1"/>
      <c r="AF60" s="1"/>
      <c r="AI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K60" s="1"/>
      <c r="EL60" s="1"/>
      <c r="EM60" s="1"/>
    </row>
    <row r="61" spans="3:143" s="2" customFormat="1" ht="15" x14ac:dyDescent="0.25">
      <c r="C61" s="1"/>
      <c r="P61" s="1"/>
      <c r="S61" s="1"/>
      <c r="X61" s="1"/>
      <c r="AA61" s="1"/>
      <c r="AF61" s="1"/>
      <c r="AI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K61" s="1"/>
      <c r="EL61" s="1"/>
      <c r="EM61" s="1"/>
    </row>
    <row r="62" spans="3:143" s="2" customFormat="1" ht="15" x14ac:dyDescent="0.25">
      <c r="C62" s="1"/>
      <c r="P62" s="1"/>
      <c r="S62" s="1"/>
      <c r="X62" s="1"/>
      <c r="AA62" s="1"/>
      <c r="AF62" s="1"/>
      <c r="AI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K62" s="1"/>
      <c r="EL62" s="1"/>
      <c r="EM62" s="1"/>
    </row>
    <row r="63" spans="3:143" s="2" customFormat="1" ht="15" x14ac:dyDescent="0.25">
      <c r="C63" s="1"/>
      <c r="P63" s="1"/>
      <c r="S63" s="1"/>
      <c r="X63" s="1"/>
      <c r="AA63" s="1"/>
      <c r="AF63" s="1"/>
      <c r="AI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K63" s="1"/>
      <c r="EL63" s="1"/>
      <c r="EM63" s="1"/>
    </row>
    <row r="64" spans="3:143" s="2" customFormat="1" ht="15" x14ac:dyDescent="0.25">
      <c r="C64" s="1"/>
      <c r="P64" s="1"/>
      <c r="S64" s="1"/>
      <c r="X64" s="1"/>
      <c r="AA64" s="1"/>
      <c r="AF64" s="1"/>
      <c r="AI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K64" s="1"/>
      <c r="EL64" s="1"/>
      <c r="EM64" s="1"/>
    </row>
    <row r="65" spans="3:143" s="2" customFormat="1" ht="15" x14ac:dyDescent="0.25">
      <c r="C65" s="1"/>
      <c r="P65" s="1"/>
      <c r="S65" s="1"/>
      <c r="X65" s="1"/>
      <c r="AA65" s="1"/>
      <c r="AF65" s="1"/>
      <c r="AI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K65" s="1"/>
      <c r="EL65" s="1"/>
      <c r="EM65" s="1"/>
    </row>
    <row r="66" spans="3:143" s="2" customFormat="1" ht="15" x14ac:dyDescent="0.25">
      <c r="C66" s="1"/>
      <c r="P66" s="1"/>
      <c r="S66" s="1"/>
      <c r="X66" s="1"/>
      <c r="AA66" s="1"/>
      <c r="AF66" s="1"/>
      <c r="AI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K66" s="1"/>
      <c r="EL66" s="1"/>
      <c r="EM66" s="1"/>
    </row>
    <row r="67" spans="3:143" s="2" customFormat="1" ht="15" x14ac:dyDescent="0.25">
      <c r="C67" s="1"/>
      <c r="P67" s="1"/>
      <c r="S67" s="1"/>
      <c r="X67" s="1"/>
      <c r="AA67" s="1"/>
      <c r="AF67" s="1"/>
      <c r="AI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K67" s="1"/>
      <c r="EL67" s="1"/>
      <c r="EM67" s="1"/>
    </row>
    <row r="68" spans="3:143" s="2" customFormat="1" ht="15" x14ac:dyDescent="0.25">
      <c r="C68" s="1"/>
      <c r="P68" s="1"/>
      <c r="S68" s="1"/>
      <c r="X68" s="1"/>
      <c r="AA68" s="1"/>
      <c r="AF68" s="1"/>
      <c r="AI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K68" s="1"/>
      <c r="EL68" s="1"/>
      <c r="EM68" s="1"/>
    </row>
    <row r="69" spans="3:143" s="2" customFormat="1" ht="15" x14ac:dyDescent="0.25">
      <c r="C69" s="1"/>
      <c r="P69" s="1"/>
      <c r="S69" s="1"/>
      <c r="X69" s="1"/>
      <c r="AA69" s="1"/>
      <c r="AF69" s="1"/>
      <c r="AI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K69" s="1"/>
      <c r="EL69" s="1"/>
      <c r="EM69" s="1"/>
    </row>
    <row r="70" spans="3:143" s="2" customFormat="1" ht="15" x14ac:dyDescent="0.25">
      <c r="C70" s="1"/>
      <c r="P70" s="1"/>
      <c r="S70" s="1"/>
      <c r="X70" s="1"/>
      <c r="AA70" s="1"/>
      <c r="AF70" s="1"/>
      <c r="AI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K70" s="1"/>
      <c r="EL70" s="1"/>
      <c r="EM70" s="1"/>
    </row>
    <row r="71" spans="3:143" s="2" customFormat="1" ht="15" x14ac:dyDescent="0.25">
      <c r="C71" s="1"/>
      <c r="P71" s="1"/>
      <c r="S71" s="1"/>
      <c r="X71" s="1"/>
      <c r="AA71" s="1"/>
      <c r="AF71" s="1"/>
      <c r="AI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K71" s="1"/>
      <c r="EL71" s="1"/>
      <c r="EM71" s="1"/>
    </row>
    <row r="72" spans="3:143" s="2" customFormat="1" ht="15" x14ac:dyDescent="0.25">
      <c r="C72" s="1"/>
      <c r="P72" s="1"/>
      <c r="S72" s="1"/>
      <c r="X72" s="1"/>
      <c r="AA72" s="1"/>
      <c r="AF72" s="1"/>
      <c r="AI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K72" s="1"/>
      <c r="EL72" s="1"/>
      <c r="EM72" s="1"/>
    </row>
    <row r="73" spans="3:143" s="2" customFormat="1" ht="15" x14ac:dyDescent="0.25">
      <c r="C73" s="1"/>
      <c r="P73" s="1"/>
      <c r="S73" s="1"/>
      <c r="X73" s="1"/>
      <c r="AA73" s="1"/>
      <c r="AF73" s="1"/>
      <c r="AI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K73" s="1"/>
      <c r="EL73" s="1"/>
      <c r="EM73" s="1"/>
    </row>
    <row r="74" spans="3:143" s="2" customFormat="1" ht="15" x14ac:dyDescent="0.25">
      <c r="C74" s="1"/>
      <c r="P74" s="1"/>
      <c r="S74" s="1"/>
      <c r="X74" s="1"/>
      <c r="AA74" s="1"/>
      <c r="AF74" s="1"/>
      <c r="AI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K74" s="1"/>
      <c r="EL74" s="1"/>
      <c r="EM74" s="1"/>
    </row>
    <row r="75" spans="3:143" s="2" customFormat="1" ht="15" x14ac:dyDescent="0.25">
      <c r="C75" s="1"/>
      <c r="P75" s="1"/>
      <c r="S75" s="1"/>
      <c r="X75" s="1"/>
      <c r="AA75" s="1"/>
      <c r="AF75" s="1"/>
      <c r="AI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K75" s="1"/>
      <c r="EL75" s="1"/>
      <c r="EM75" s="1"/>
    </row>
    <row r="76" spans="3:143" s="2" customFormat="1" ht="15" x14ac:dyDescent="0.25">
      <c r="C76" s="1"/>
      <c r="P76" s="1"/>
      <c r="S76" s="1"/>
      <c r="X76" s="1"/>
      <c r="AA76" s="1"/>
      <c r="AF76" s="1"/>
      <c r="AI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K76" s="1"/>
      <c r="EL76" s="1"/>
      <c r="EM76" s="1"/>
    </row>
    <row r="77" spans="3:143" s="2" customFormat="1" ht="15" x14ac:dyDescent="0.25">
      <c r="C77" s="1"/>
      <c r="P77" s="1"/>
      <c r="S77" s="1"/>
      <c r="X77" s="1"/>
      <c r="AA77" s="1"/>
      <c r="AF77" s="1"/>
      <c r="AI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K77" s="1"/>
      <c r="EL77" s="1"/>
      <c r="EM77" s="1"/>
    </row>
    <row r="78" spans="3:143" s="2" customFormat="1" ht="15" x14ac:dyDescent="0.25">
      <c r="C78" s="1"/>
      <c r="P78" s="1"/>
      <c r="S78" s="1"/>
      <c r="X78" s="1"/>
      <c r="AA78" s="1"/>
      <c r="AF78" s="1"/>
      <c r="AI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  <c r="EM78" s="1"/>
    </row>
    <row r="79" spans="3:143" s="2" customFormat="1" ht="15" x14ac:dyDescent="0.25">
      <c r="C79" s="1"/>
      <c r="P79" s="1"/>
      <c r="S79" s="1"/>
      <c r="X79" s="1"/>
      <c r="AA79" s="1"/>
      <c r="AF79" s="1"/>
      <c r="AI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</row>
    <row r="80" spans="3:143" s="2" customFormat="1" ht="15" x14ac:dyDescent="0.25">
      <c r="C80" s="1"/>
      <c r="P80" s="1"/>
      <c r="S80" s="1"/>
      <c r="X80" s="1"/>
      <c r="AA80" s="1"/>
      <c r="AF80" s="1"/>
      <c r="AI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</row>
    <row r="81" spans="3:143" s="2" customFormat="1" ht="15" x14ac:dyDescent="0.25">
      <c r="C81" s="1"/>
      <c r="P81" s="1"/>
      <c r="S81" s="1"/>
      <c r="X81" s="1"/>
      <c r="AA81" s="1"/>
      <c r="AF81" s="1"/>
      <c r="AI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  <c r="EM81" s="1"/>
    </row>
    <row r="82" spans="3:143" s="2" customFormat="1" ht="15" x14ac:dyDescent="0.25">
      <c r="C82" s="1"/>
      <c r="P82" s="1"/>
      <c r="S82" s="1"/>
      <c r="X82" s="1"/>
      <c r="AA82" s="1"/>
      <c r="AF82" s="1"/>
      <c r="AI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  <c r="EM82" s="1"/>
    </row>
    <row r="83" spans="3:143" s="2" customFormat="1" ht="15" x14ac:dyDescent="0.25">
      <c r="C83" s="1"/>
      <c r="P83" s="1"/>
      <c r="S83" s="1"/>
      <c r="X83" s="1"/>
      <c r="AA83" s="1"/>
      <c r="AF83" s="1"/>
      <c r="AI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  <c r="EM83" s="1"/>
    </row>
    <row r="84" spans="3:143" s="2" customFormat="1" ht="15" x14ac:dyDescent="0.25">
      <c r="C84" s="1"/>
      <c r="P84" s="1"/>
      <c r="S84" s="1"/>
      <c r="X84" s="1"/>
      <c r="AA84" s="1"/>
      <c r="AF84" s="1"/>
      <c r="AI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  <c r="EM84" s="1"/>
    </row>
    <row r="85" spans="3:143" s="2" customFormat="1" ht="15" x14ac:dyDescent="0.25">
      <c r="C85" s="1"/>
      <c r="P85" s="1"/>
      <c r="S85" s="1"/>
      <c r="X85" s="1"/>
      <c r="AA85" s="1"/>
      <c r="AF85" s="1"/>
      <c r="AI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</row>
    <row r="86" spans="3:143" s="2" customFormat="1" ht="15" x14ac:dyDescent="0.25">
      <c r="C86" s="1"/>
      <c r="P86" s="1"/>
      <c r="S86" s="1"/>
      <c r="X86" s="1"/>
      <c r="AA86" s="1"/>
      <c r="AF86" s="1"/>
      <c r="AI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  <c r="EM86" s="1"/>
    </row>
    <row r="87" spans="3:143" s="2" customFormat="1" ht="15" x14ac:dyDescent="0.25">
      <c r="C87" s="1"/>
      <c r="P87" s="1"/>
      <c r="S87" s="1"/>
      <c r="X87" s="1"/>
      <c r="AA87" s="1"/>
      <c r="AF87" s="1"/>
      <c r="AI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K87" s="1"/>
      <c r="EL87" s="1"/>
      <c r="EM87" s="1"/>
    </row>
    <row r="88" spans="3:143" s="2" customFormat="1" ht="15" x14ac:dyDescent="0.25">
      <c r="C88" s="1"/>
      <c r="P88" s="1"/>
      <c r="S88" s="1"/>
      <c r="X88" s="1"/>
      <c r="AA88" s="1"/>
      <c r="AF88" s="1"/>
      <c r="AI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K88" s="1"/>
      <c r="EL88" s="1"/>
      <c r="EM88" s="1"/>
    </row>
    <row r="89" spans="3:143" s="2" customFormat="1" ht="15" x14ac:dyDescent="0.25">
      <c r="C89" s="1"/>
      <c r="P89" s="1"/>
      <c r="S89" s="1"/>
      <c r="X89" s="1"/>
      <c r="AA89" s="1"/>
      <c r="AF89" s="1"/>
      <c r="AI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K89" s="1"/>
      <c r="EL89" s="1"/>
      <c r="EM89" s="1"/>
    </row>
    <row r="90" spans="3:143" s="2" customFormat="1" ht="15" x14ac:dyDescent="0.25">
      <c r="C90" s="1"/>
      <c r="P90" s="1"/>
      <c r="S90" s="1"/>
      <c r="X90" s="1"/>
      <c r="AA90" s="1"/>
      <c r="AF90" s="1"/>
      <c r="AI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K90" s="1"/>
      <c r="EL90" s="1"/>
      <c r="EM90" s="1"/>
    </row>
    <row r="91" spans="3:143" s="2" customFormat="1" ht="15" x14ac:dyDescent="0.25">
      <c r="C91" s="1"/>
      <c r="P91" s="1"/>
      <c r="S91" s="1"/>
      <c r="X91" s="1"/>
      <c r="AA91" s="1"/>
      <c r="AF91" s="1"/>
      <c r="AI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K91" s="1"/>
      <c r="EL91" s="1"/>
      <c r="EM91" s="1"/>
    </row>
    <row r="92" spans="3:143" s="2" customFormat="1" ht="15" x14ac:dyDescent="0.25">
      <c r="C92" s="1"/>
      <c r="P92" s="1"/>
      <c r="S92" s="1"/>
      <c r="X92" s="1"/>
      <c r="AA92" s="1"/>
      <c r="AF92" s="1"/>
      <c r="AI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K92" s="1"/>
      <c r="EL92" s="1"/>
      <c r="EM92" s="1"/>
    </row>
    <row r="93" spans="3:143" s="2" customFormat="1" ht="15" x14ac:dyDescent="0.25">
      <c r="C93" s="1"/>
      <c r="P93" s="1"/>
      <c r="S93" s="1"/>
      <c r="X93" s="1"/>
      <c r="AA93" s="1"/>
      <c r="AF93" s="1"/>
      <c r="AI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K93" s="1"/>
      <c r="EL93" s="1"/>
      <c r="EM93" s="1"/>
    </row>
    <row r="94" spans="3:143" s="2" customFormat="1" ht="15" x14ac:dyDescent="0.25">
      <c r="C94" s="1"/>
      <c r="P94" s="1"/>
      <c r="S94" s="1"/>
      <c r="X94" s="1"/>
      <c r="AA94" s="1"/>
      <c r="AF94" s="1"/>
      <c r="AI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K94" s="1"/>
      <c r="EL94" s="1"/>
      <c r="EM94" s="1"/>
    </row>
    <row r="95" spans="3:143" s="2" customFormat="1" ht="15" x14ac:dyDescent="0.25">
      <c r="C95" s="1"/>
      <c r="P95" s="1"/>
      <c r="S95" s="1"/>
      <c r="X95" s="1"/>
      <c r="AA95" s="1"/>
      <c r="AF95" s="1"/>
      <c r="AI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K95" s="1"/>
      <c r="EL95" s="1"/>
      <c r="EM95" s="1"/>
    </row>
    <row r="96" spans="3:143" s="2" customFormat="1" ht="15" x14ac:dyDescent="0.25">
      <c r="C96" s="1"/>
      <c r="P96" s="1"/>
      <c r="S96" s="1"/>
      <c r="X96" s="1"/>
      <c r="AA96" s="1"/>
      <c r="AF96" s="1"/>
      <c r="AI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K96" s="1"/>
      <c r="EL96" s="1"/>
      <c r="EM96" s="1"/>
    </row>
    <row r="97" spans="3:143" s="2" customFormat="1" ht="15" x14ac:dyDescent="0.25">
      <c r="C97" s="1"/>
      <c r="P97" s="1"/>
      <c r="S97" s="1"/>
      <c r="X97" s="1"/>
      <c r="AA97" s="1"/>
      <c r="AF97" s="1"/>
      <c r="AI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K97" s="1"/>
      <c r="EL97" s="1"/>
      <c r="EM97" s="1"/>
    </row>
    <row r="98" spans="3:143" s="2" customFormat="1" ht="15" x14ac:dyDescent="0.25">
      <c r="C98" s="1"/>
      <c r="P98" s="1"/>
      <c r="S98" s="1"/>
      <c r="X98" s="1"/>
      <c r="AA98" s="1"/>
      <c r="AF98" s="1"/>
      <c r="AI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K98" s="1"/>
      <c r="EL98" s="1"/>
      <c r="EM98" s="1"/>
    </row>
    <row r="99" spans="3:143" s="2" customFormat="1" ht="15" x14ac:dyDescent="0.25">
      <c r="C99" s="1"/>
      <c r="P99" s="1"/>
      <c r="S99" s="1"/>
      <c r="X99" s="1"/>
      <c r="AA99" s="1"/>
      <c r="AF99" s="1"/>
      <c r="AI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K99" s="1"/>
      <c r="EL99" s="1"/>
      <c r="EM99" s="1"/>
    </row>
    <row r="100" spans="3:143" s="2" customFormat="1" ht="15" x14ac:dyDescent="0.25">
      <c r="C100" s="1"/>
      <c r="P100" s="1"/>
      <c r="S100" s="1"/>
      <c r="X100" s="1"/>
      <c r="AA100" s="1"/>
      <c r="AF100" s="1"/>
      <c r="AI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K100" s="1"/>
      <c r="EL100" s="1"/>
      <c r="EM100" s="1"/>
    </row>
    <row r="101" spans="3:143" s="2" customFormat="1" ht="15" x14ac:dyDescent="0.25">
      <c r="C101" s="1"/>
      <c r="P101" s="1"/>
      <c r="S101" s="1"/>
      <c r="X101" s="1"/>
      <c r="AA101" s="1"/>
      <c r="AF101" s="1"/>
      <c r="AI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K101" s="1"/>
      <c r="EL101" s="1"/>
      <c r="EM101" s="1"/>
    </row>
    <row r="102" spans="3:143" s="2" customFormat="1" ht="15" x14ac:dyDescent="0.25">
      <c r="C102" s="1"/>
      <c r="P102" s="1"/>
      <c r="S102" s="1"/>
      <c r="X102" s="1"/>
      <c r="AA102" s="1"/>
      <c r="AF102" s="1"/>
      <c r="AI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K102" s="1"/>
      <c r="EL102" s="1"/>
      <c r="EM102" s="1"/>
    </row>
    <row r="103" spans="3:143" s="2" customFormat="1" ht="15" x14ac:dyDescent="0.25">
      <c r="C103" s="1"/>
      <c r="P103" s="1"/>
      <c r="S103" s="1"/>
      <c r="X103" s="1"/>
      <c r="AA103" s="1"/>
      <c r="AF103" s="1"/>
      <c r="AI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K103" s="1"/>
      <c r="EL103" s="1"/>
      <c r="EM103" s="1"/>
    </row>
    <row r="104" spans="3:143" s="2" customFormat="1" ht="15" x14ac:dyDescent="0.25">
      <c r="C104" s="1"/>
      <c r="P104" s="1"/>
      <c r="S104" s="1"/>
      <c r="X104" s="1"/>
      <c r="AA104" s="1"/>
      <c r="AF104" s="1"/>
      <c r="AI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K104" s="1"/>
      <c r="EL104" s="1"/>
      <c r="EM104" s="1"/>
    </row>
    <row r="105" spans="3:143" s="2" customFormat="1" ht="15" x14ac:dyDescent="0.25">
      <c r="C105" s="1"/>
      <c r="P105" s="1"/>
      <c r="S105" s="1"/>
      <c r="X105" s="1"/>
      <c r="AA105" s="1"/>
      <c r="AF105" s="1"/>
      <c r="AI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K105" s="1"/>
      <c r="EL105" s="1"/>
      <c r="EM105" s="1"/>
    </row>
    <row r="106" spans="3:143" s="2" customFormat="1" ht="15" x14ac:dyDescent="0.25">
      <c r="C106" s="1"/>
      <c r="P106" s="1"/>
      <c r="S106" s="1"/>
      <c r="X106" s="1"/>
      <c r="AA106" s="1"/>
      <c r="AF106" s="1"/>
      <c r="AI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K106" s="1"/>
      <c r="EL106" s="1"/>
      <c r="EM106" s="1"/>
    </row>
    <row r="107" spans="3:143" s="2" customFormat="1" ht="15" x14ac:dyDescent="0.25">
      <c r="C107" s="1"/>
      <c r="P107" s="1"/>
      <c r="S107" s="1"/>
      <c r="X107" s="1"/>
      <c r="AA107" s="1"/>
      <c r="AF107" s="1"/>
      <c r="AI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K107" s="1"/>
      <c r="EL107" s="1"/>
      <c r="EM107" s="1"/>
    </row>
    <row r="108" spans="3:143" s="2" customFormat="1" ht="15" x14ac:dyDescent="0.25">
      <c r="C108" s="1"/>
      <c r="P108" s="1"/>
      <c r="S108" s="1"/>
      <c r="X108" s="1"/>
      <c r="AA108" s="1"/>
      <c r="AF108" s="1"/>
      <c r="AI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K108" s="1"/>
      <c r="EL108" s="1"/>
      <c r="EM108" s="1"/>
    </row>
    <row r="109" spans="3:143" s="2" customFormat="1" ht="15" x14ac:dyDescent="0.25">
      <c r="C109" s="1"/>
      <c r="P109" s="1"/>
      <c r="S109" s="1"/>
      <c r="X109" s="1"/>
      <c r="AA109" s="1"/>
      <c r="AF109" s="1"/>
      <c r="AI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K109" s="1"/>
      <c r="EL109" s="1"/>
      <c r="EM109" s="1"/>
    </row>
    <row r="110" spans="3:143" s="2" customFormat="1" ht="15" x14ac:dyDescent="0.25">
      <c r="C110" s="1"/>
      <c r="P110" s="1"/>
      <c r="S110" s="1"/>
      <c r="X110" s="1"/>
      <c r="AA110" s="1"/>
      <c r="AF110" s="1"/>
      <c r="AI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K110" s="1"/>
      <c r="EL110" s="1"/>
      <c r="EM110" s="1"/>
    </row>
    <row r="111" spans="3:143" s="2" customFormat="1" ht="15" x14ac:dyDescent="0.25">
      <c r="C111" s="1"/>
      <c r="P111" s="1"/>
      <c r="S111" s="1"/>
      <c r="X111" s="1"/>
      <c r="AA111" s="1"/>
      <c r="AF111" s="1"/>
      <c r="AI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K111" s="1"/>
      <c r="EL111" s="1"/>
      <c r="EM111" s="1"/>
    </row>
    <row r="112" spans="3:143" s="2" customFormat="1" ht="15" x14ac:dyDescent="0.25">
      <c r="C112" s="1"/>
      <c r="P112" s="1"/>
      <c r="S112" s="1"/>
      <c r="X112" s="1"/>
      <c r="AA112" s="1"/>
      <c r="AF112" s="1"/>
      <c r="AI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K112" s="1"/>
      <c r="EL112" s="1"/>
      <c r="EM112" s="1"/>
    </row>
    <row r="113" spans="3:143" s="2" customFormat="1" ht="15" x14ac:dyDescent="0.25">
      <c r="C113" s="1"/>
      <c r="P113" s="1"/>
      <c r="S113" s="1"/>
      <c r="X113" s="1"/>
      <c r="AA113" s="1"/>
      <c r="AF113" s="1"/>
      <c r="AI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K113" s="1"/>
      <c r="EL113" s="1"/>
      <c r="EM113" s="1"/>
    </row>
    <row r="114" spans="3:143" s="2" customFormat="1" ht="15" x14ac:dyDescent="0.25">
      <c r="C114" s="1"/>
      <c r="P114" s="1"/>
      <c r="S114" s="1"/>
      <c r="X114" s="1"/>
      <c r="AA114" s="1"/>
      <c r="AF114" s="1"/>
      <c r="AI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K114" s="1"/>
      <c r="EL114" s="1"/>
      <c r="EM114" s="1"/>
    </row>
    <row r="115" spans="3:143" s="2" customFormat="1" ht="15" x14ac:dyDescent="0.25">
      <c r="C115" s="1"/>
      <c r="P115" s="1"/>
      <c r="S115" s="1"/>
      <c r="X115" s="1"/>
      <c r="AA115" s="1"/>
      <c r="AF115" s="1"/>
      <c r="AI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K115" s="1"/>
      <c r="EL115" s="1"/>
      <c r="EM115" s="1"/>
    </row>
    <row r="116" spans="3:143" s="2" customFormat="1" ht="15" x14ac:dyDescent="0.25">
      <c r="C116" s="1"/>
      <c r="P116" s="1"/>
      <c r="S116" s="1"/>
      <c r="X116" s="1"/>
      <c r="AA116" s="1"/>
      <c r="AF116" s="1"/>
      <c r="AI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K116" s="1"/>
      <c r="EL116" s="1"/>
      <c r="EM116" s="1"/>
    </row>
    <row r="117" spans="3:143" s="2" customFormat="1" ht="15" x14ac:dyDescent="0.25">
      <c r="C117" s="1"/>
      <c r="P117" s="1"/>
      <c r="S117" s="1"/>
      <c r="X117" s="1"/>
      <c r="AA117" s="1"/>
      <c r="AF117" s="1"/>
      <c r="AI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K117" s="1"/>
      <c r="EL117" s="1"/>
      <c r="EM117" s="1"/>
    </row>
    <row r="118" spans="3:143" s="2" customFormat="1" ht="15" x14ac:dyDescent="0.25">
      <c r="C118" s="1"/>
      <c r="P118" s="1"/>
      <c r="S118" s="1"/>
      <c r="X118" s="1"/>
      <c r="AA118" s="1"/>
      <c r="AF118" s="1"/>
      <c r="AI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K118" s="1"/>
      <c r="EL118" s="1"/>
      <c r="EM118" s="1"/>
    </row>
    <row r="119" spans="3:143" s="2" customFormat="1" ht="15" x14ac:dyDescent="0.25">
      <c r="C119" s="1"/>
      <c r="P119" s="1"/>
      <c r="S119" s="1"/>
      <c r="X119" s="1"/>
      <c r="AA119" s="1"/>
      <c r="AF119" s="1"/>
      <c r="AI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K119" s="1"/>
      <c r="EL119" s="1"/>
      <c r="EM119" s="1"/>
    </row>
    <row r="120" spans="3:143" s="2" customFormat="1" ht="15" x14ac:dyDescent="0.25">
      <c r="C120" s="1"/>
      <c r="P120" s="1"/>
      <c r="S120" s="1"/>
      <c r="X120" s="1"/>
      <c r="AA120" s="1"/>
      <c r="AF120" s="1"/>
      <c r="AI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K120" s="1"/>
      <c r="EL120" s="1"/>
      <c r="EM120" s="1"/>
    </row>
    <row r="121" spans="3:143" s="2" customFormat="1" ht="15" x14ac:dyDescent="0.25">
      <c r="C121" s="1"/>
      <c r="P121" s="1"/>
      <c r="S121" s="1"/>
      <c r="X121" s="1"/>
      <c r="AA121" s="1"/>
      <c r="AF121" s="1"/>
      <c r="AI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K121" s="1"/>
      <c r="EL121" s="1"/>
      <c r="EM121" s="1"/>
    </row>
    <row r="122" spans="3:143" s="2" customFormat="1" ht="15" x14ac:dyDescent="0.25">
      <c r="C122" s="1"/>
      <c r="P122" s="1"/>
      <c r="S122" s="1"/>
      <c r="X122" s="1"/>
      <c r="AA122" s="1"/>
      <c r="AF122" s="1"/>
      <c r="AI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K122" s="1"/>
      <c r="EL122" s="1"/>
      <c r="EM122" s="1"/>
    </row>
    <row r="123" spans="3:143" s="2" customFormat="1" ht="15" x14ac:dyDescent="0.25">
      <c r="C123" s="1"/>
      <c r="P123" s="1"/>
      <c r="S123" s="1"/>
      <c r="X123" s="1"/>
      <c r="AA123" s="1"/>
      <c r="AF123" s="1"/>
      <c r="AI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K123" s="1"/>
      <c r="EL123" s="1"/>
      <c r="EM123" s="1"/>
    </row>
    <row r="124" spans="3:143" s="2" customFormat="1" ht="15" x14ac:dyDescent="0.25">
      <c r="C124" s="1"/>
      <c r="P124" s="1"/>
      <c r="S124" s="1"/>
      <c r="X124" s="1"/>
      <c r="AA124" s="1"/>
      <c r="AF124" s="1"/>
      <c r="AI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K124" s="1"/>
      <c r="EL124" s="1"/>
      <c r="EM124" s="1"/>
    </row>
    <row r="125" spans="3:143" s="2" customFormat="1" ht="15" x14ac:dyDescent="0.25">
      <c r="C125" s="1"/>
      <c r="P125" s="1"/>
      <c r="S125" s="1"/>
      <c r="X125" s="1"/>
      <c r="AA125" s="1"/>
      <c r="AF125" s="1"/>
      <c r="AI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K125" s="1"/>
      <c r="EL125" s="1"/>
      <c r="EM125" s="1"/>
    </row>
    <row r="126" spans="3:143" s="2" customFormat="1" ht="15" x14ac:dyDescent="0.25">
      <c r="C126" s="1"/>
      <c r="P126" s="1"/>
      <c r="S126" s="1"/>
      <c r="X126" s="1"/>
      <c r="AA126" s="1"/>
      <c r="AF126" s="1"/>
      <c r="AI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K126" s="1"/>
      <c r="EL126" s="1"/>
      <c r="EM126" s="1"/>
    </row>
    <row r="127" spans="3:143" s="2" customFormat="1" ht="15" x14ac:dyDescent="0.25">
      <c r="C127" s="1"/>
      <c r="P127" s="1"/>
      <c r="S127" s="1"/>
      <c r="X127" s="1"/>
      <c r="AA127" s="1"/>
      <c r="AF127" s="1"/>
      <c r="AI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K127" s="1"/>
      <c r="EL127" s="1"/>
      <c r="EM127" s="1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S127"/>
  <sheetViews>
    <sheetView tabSelected="1" zoomScale="53" zoomScaleNormal="53" zoomScaleSheetLayoutView="100" workbookViewId="0">
      <pane xSplit="2" ySplit="5" topLeftCell="C6" activePane="bottomRight" state="frozen"/>
      <selection activeCell="E48" sqref="E48"/>
      <selection pane="topRight" activeCell="E48" sqref="E48"/>
      <selection pane="bottomLeft" activeCell="E48" sqref="E48"/>
      <selection pane="bottomRight" activeCell="A36" sqref="A36:XFD36"/>
    </sheetView>
  </sheetViews>
  <sheetFormatPr defaultColWidth="8.85546875" defaultRowHeight="14.25" x14ac:dyDescent="0.2"/>
  <cols>
    <col min="1" max="1" width="11" style="6" customWidth="1"/>
    <col min="2" max="2" width="36.85546875" style="6" customWidth="1"/>
    <col min="3" max="9" width="18.5703125" style="6" customWidth="1"/>
    <col min="10" max="16" width="18.5703125" style="7" customWidth="1"/>
    <col min="17" max="18" width="12.140625" style="6" customWidth="1"/>
    <col min="19" max="19" width="12.140625" style="7" customWidth="1"/>
    <col min="20" max="20" width="12.140625" style="6" customWidth="1"/>
    <col min="21" max="21" width="9.140625" style="6" customWidth="1"/>
    <col min="22" max="22" width="11.5703125" style="6" customWidth="1"/>
    <col min="23" max="23" width="12.140625" style="6" customWidth="1"/>
    <col min="24" max="24" width="10.7109375" style="7" customWidth="1"/>
    <col min="25" max="30" width="9.140625" style="6" customWidth="1"/>
    <col min="31" max="31" width="10.28515625" style="7" customWidth="1"/>
    <col min="32" max="33" width="9.140625" style="6" customWidth="1"/>
    <col min="34" max="34" width="10.28515625" style="6" customWidth="1"/>
    <col min="35" max="35" width="10.42578125" style="6" customWidth="1"/>
    <col min="36" max="36" width="10.5703125" style="7" customWidth="1"/>
    <col min="37" max="37" width="10.42578125" style="6" customWidth="1"/>
    <col min="38" max="38" width="10" style="6" customWidth="1"/>
    <col min="39" max="39" width="11.5703125" style="7" customWidth="1"/>
    <col min="40" max="41" width="9.140625" style="6" customWidth="1"/>
    <col min="42" max="42" width="11.85546875" style="6" customWidth="1"/>
    <col min="43" max="43" width="11.28515625" style="6" customWidth="1"/>
    <col min="44" max="44" width="11.7109375" style="7" customWidth="1"/>
    <col min="45" max="45" width="9.140625" style="6" customWidth="1"/>
    <col min="46" max="46" width="10.85546875" style="6" customWidth="1"/>
    <col min="47" max="47" width="10.85546875" style="7" customWidth="1"/>
    <col min="48" max="48" width="11" style="6" customWidth="1"/>
    <col min="49" max="51" width="11.42578125" style="6" customWidth="1"/>
    <col min="52" max="79" width="9.140625" style="6" customWidth="1"/>
    <col min="80" max="80" width="12.42578125" style="6" customWidth="1"/>
    <col min="81" max="102" width="9.140625" style="6" customWidth="1"/>
    <col min="103" max="103" width="12.140625" style="6" customWidth="1"/>
    <col min="104" max="107" width="9.140625" style="6" customWidth="1"/>
    <col min="108" max="112" width="9.140625" style="6" hidden="1" customWidth="1"/>
    <col min="113" max="113" width="9.140625" style="6" customWidth="1"/>
    <col min="114" max="118" width="9.140625" style="6" hidden="1" customWidth="1"/>
    <col min="119" max="119" width="9.140625" style="6" customWidth="1"/>
    <col min="120" max="124" width="9.140625" style="6" hidden="1" customWidth="1"/>
    <col min="125" max="125" width="9.140625" style="6" customWidth="1"/>
    <col min="126" max="130" width="9.140625" style="6" hidden="1" customWidth="1"/>
    <col min="131" max="131" width="9.140625" style="6" customWidth="1"/>
    <col min="132" max="136" width="9.140625" style="6" hidden="1" customWidth="1"/>
    <col min="137" max="137" width="9.140625" style="7" customWidth="1"/>
    <col min="138" max="142" width="9.140625" style="7" hidden="1" customWidth="1"/>
    <col min="143" max="143" width="9.140625" style="7" customWidth="1"/>
    <col min="144" max="148" width="9.140625" style="7" hidden="1" customWidth="1"/>
    <col min="149" max="149" width="9.140625" style="7" customWidth="1"/>
    <col min="150" max="154" width="9.140625" style="7" hidden="1" customWidth="1"/>
    <col min="155" max="155" width="9.140625" style="7" customWidth="1"/>
    <col min="156" max="185" width="9.140625" style="6" customWidth="1"/>
    <col min="186" max="186" width="9.140625" style="6" hidden="1" customWidth="1"/>
    <col min="187" max="194" width="9.140625" style="6" customWidth="1"/>
    <col min="195" max="195" width="9.140625" style="6" hidden="1" customWidth="1"/>
    <col min="196" max="200" width="9.140625" style="6" customWidth="1"/>
    <col min="201" max="201" width="9.140625" style="6" hidden="1" customWidth="1"/>
    <col min="202" max="211" width="9.140625" style="6" customWidth="1"/>
    <col min="212" max="215" width="8.85546875" style="6"/>
    <col min="216" max="216" width="12.7109375" style="6" bestFit="1" customWidth="1"/>
    <col min="217" max="16384" width="8.85546875" style="6"/>
  </cols>
  <sheetData>
    <row r="1" spans="1:185" ht="18" x14ac:dyDescent="0.25">
      <c r="A1" s="11" t="s">
        <v>43</v>
      </c>
      <c r="B1" s="13" t="s">
        <v>56</v>
      </c>
      <c r="C1" s="11"/>
      <c r="D1" s="11"/>
      <c r="E1" s="11"/>
      <c r="F1" s="11"/>
      <c r="G1" s="11"/>
      <c r="H1" s="11"/>
      <c r="I1" s="11"/>
      <c r="AT1" s="8"/>
    </row>
    <row r="2" spans="1:185" ht="18" x14ac:dyDescent="0.25">
      <c r="A2" s="14" t="s">
        <v>42</v>
      </c>
      <c r="B2" s="11"/>
      <c r="C2" s="11"/>
      <c r="D2" s="11"/>
      <c r="E2" s="11"/>
      <c r="F2" s="11"/>
      <c r="G2" s="11"/>
      <c r="H2" s="11"/>
      <c r="I2" s="11" t="str">
        <f>[1]GSVA_cur!$I$3</f>
        <v>As on 17.03.2025</v>
      </c>
    </row>
    <row r="3" spans="1:185" ht="18" x14ac:dyDescent="0.25">
      <c r="A3" s="14"/>
      <c r="B3" s="11"/>
      <c r="C3" s="11"/>
      <c r="D3" s="11"/>
      <c r="E3" s="11"/>
      <c r="F3" s="11"/>
      <c r="G3" s="11"/>
      <c r="H3" s="11"/>
      <c r="I3" s="11"/>
    </row>
    <row r="4" spans="1:185" ht="18" x14ac:dyDescent="0.25">
      <c r="A4" s="14"/>
      <c r="B4" s="11"/>
      <c r="C4" s="11"/>
      <c r="D4" s="11"/>
      <c r="E4" s="15"/>
      <c r="F4" s="15" t="s">
        <v>47</v>
      </c>
      <c r="G4" s="15"/>
      <c r="H4" s="15"/>
      <c r="I4" s="15"/>
      <c r="S4" s="6"/>
      <c r="T4" s="7"/>
      <c r="W4" s="7"/>
      <c r="X4" s="6"/>
      <c r="AE4" s="6"/>
      <c r="AJ4" s="6"/>
      <c r="AM4" s="6"/>
      <c r="AR4" s="6"/>
      <c r="AU4" s="6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</row>
    <row r="5" spans="1:185" ht="18" x14ac:dyDescent="0.25">
      <c r="A5" s="24" t="s">
        <v>0</v>
      </c>
      <c r="B5" s="25" t="s">
        <v>1</v>
      </c>
      <c r="C5" s="26" t="s">
        <v>21</v>
      </c>
      <c r="D5" s="26" t="s">
        <v>22</v>
      </c>
      <c r="E5" s="26" t="s">
        <v>23</v>
      </c>
      <c r="F5" s="26" t="s">
        <v>46</v>
      </c>
      <c r="G5" s="26" t="s">
        <v>55</v>
      </c>
      <c r="H5" s="26" t="s">
        <v>57</v>
      </c>
      <c r="I5" s="26" t="s">
        <v>58</v>
      </c>
      <c r="J5" s="27" t="s">
        <v>69</v>
      </c>
      <c r="K5" s="27" t="s">
        <v>70</v>
      </c>
      <c r="L5" s="27" t="s">
        <v>71</v>
      </c>
      <c r="M5" s="27" t="s">
        <v>72</v>
      </c>
      <c r="N5" s="27" t="s">
        <v>73</v>
      </c>
      <c r="O5" s="27" t="s">
        <v>74</v>
      </c>
      <c r="P5" s="27" t="s">
        <v>76</v>
      </c>
      <c r="S5" s="6"/>
      <c r="X5" s="6"/>
      <c r="AE5" s="6"/>
      <c r="AJ5" s="6"/>
      <c r="AM5" s="6"/>
      <c r="AR5" s="6"/>
      <c r="AU5" s="6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</row>
    <row r="6" spans="1:185" s="16" customFormat="1" ht="36" x14ac:dyDescent="0.25">
      <c r="A6" s="28" t="s">
        <v>26</v>
      </c>
      <c r="B6" s="29" t="s">
        <v>2</v>
      </c>
      <c r="C6" s="30">
        <f>SUM(C7:C10)</f>
        <v>11166697</v>
      </c>
      <c r="D6" s="30">
        <f t="shared" ref="D6:F6" si="0">SUM(D7:D10)</f>
        <v>11581861</v>
      </c>
      <c r="E6" s="30">
        <f t="shared" si="0"/>
        <v>11518778</v>
      </c>
      <c r="F6" s="30">
        <f t="shared" si="0"/>
        <v>12037623</v>
      </c>
      <c r="G6" s="30">
        <f t="shared" ref="G6:N6" si="1">SUM(G7:G10)</f>
        <v>12090539</v>
      </c>
      <c r="H6" s="30">
        <f t="shared" si="1"/>
        <v>12547029</v>
      </c>
      <c r="I6" s="30">
        <f t="shared" si="1"/>
        <v>13163192</v>
      </c>
      <c r="J6" s="30">
        <f t="shared" si="1"/>
        <v>13295600.665603254</v>
      </c>
      <c r="K6" s="30">
        <f t="shared" si="1"/>
        <v>13562908.190479513</v>
      </c>
      <c r="L6" s="30">
        <f t="shared" si="1"/>
        <v>13729692.119511712</v>
      </c>
      <c r="M6" s="30">
        <f t="shared" si="1"/>
        <v>14095134.27887442</v>
      </c>
      <c r="N6" s="30">
        <f t="shared" si="1"/>
        <v>15001092.327783981</v>
      </c>
      <c r="O6" s="30">
        <f t="shared" ref="O6:P6" si="2">SUM(O7:O10)</f>
        <v>15589164.846190155</v>
      </c>
      <c r="P6" s="30">
        <f t="shared" si="2"/>
        <v>16265252.674403345</v>
      </c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A6" s="17"/>
      <c r="EB6" s="17"/>
      <c r="EC6" s="17"/>
      <c r="ED6" s="17"/>
      <c r="EE6" s="17"/>
      <c r="EF6" s="17"/>
      <c r="EG6" s="17"/>
      <c r="EH6" s="17"/>
      <c r="EI6" s="17"/>
      <c r="EJ6" s="17"/>
      <c r="EK6" s="17"/>
      <c r="EL6" s="17"/>
      <c r="EM6" s="17"/>
      <c r="EN6" s="17"/>
      <c r="EO6" s="17"/>
      <c r="EP6" s="17"/>
      <c r="EQ6" s="17"/>
      <c r="ER6" s="17"/>
      <c r="ES6" s="17"/>
      <c r="ET6" s="17"/>
      <c r="EU6" s="17"/>
      <c r="EV6" s="17"/>
      <c r="EW6" s="17"/>
      <c r="EX6" s="17"/>
      <c r="EY6" s="17"/>
      <c r="EZ6" s="17"/>
      <c r="FA6" s="17"/>
      <c r="FE6" s="18"/>
    </row>
    <row r="7" spans="1:185" ht="18" x14ac:dyDescent="0.25">
      <c r="A7" s="31">
        <v>1.1000000000000001</v>
      </c>
      <c r="B7" s="32" t="s">
        <v>49</v>
      </c>
      <c r="C7" s="33">
        <v>6939766</v>
      </c>
      <c r="D7" s="33">
        <v>7211011</v>
      </c>
      <c r="E7" s="33">
        <v>7039577</v>
      </c>
      <c r="F7" s="33">
        <v>7523872</v>
      </c>
      <c r="G7" s="33">
        <v>7450630</v>
      </c>
      <c r="H7" s="33">
        <v>7625248</v>
      </c>
      <c r="I7" s="33">
        <v>8017048</v>
      </c>
      <c r="J7" s="34">
        <v>7981555.665603254</v>
      </c>
      <c r="K7" s="34">
        <v>7926649.6417831788</v>
      </c>
      <c r="L7" s="34">
        <v>7893893.2193403253</v>
      </c>
      <c r="M7" s="33">
        <v>7968177.7254160391</v>
      </c>
      <c r="N7" s="34">
        <v>8058336.8981491374</v>
      </c>
      <c r="O7" s="34">
        <v>8033524.7630024645</v>
      </c>
      <c r="P7" s="34">
        <v>8080808.9983724207</v>
      </c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9"/>
      <c r="AW7" s="9"/>
      <c r="AX7" s="9"/>
      <c r="AY7" s="9"/>
      <c r="AZ7" s="9"/>
      <c r="BA7" s="9"/>
      <c r="BB7" s="9"/>
      <c r="BC7" s="9"/>
      <c r="BD7" s="9"/>
      <c r="BE7" s="9"/>
      <c r="BF7" s="9"/>
      <c r="BG7" s="9"/>
      <c r="BH7" s="9"/>
      <c r="BI7" s="9"/>
      <c r="BJ7" s="9"/>
      <c r="BK7" s="9"/>
      <c r="BL7" s="9"/>
      <c r="BM7" s="9"/>
      <c r="BN7" s="9"/>
      <c r="BO7" s="9"/>
      <c r="BP7" s="9"/>
      <c r="BQ7" s="9"/>
      <c r="BR7" s="9"/>
      <c r="BS7" s="9"/>
      <c r="BT7" s="9"/>
      <c r="BU7" s="9"/>
      <c r="BV7" s="9"/>
      <c r="BW7" s="9"/>
      <c r="BX7" s="9"/>
      <c r="BY7" s="9"/>
      <c r="BZ7" s="9"/>
      <c r="CA7" s="9"/>
      <c r="CB7" s="9"/>
      <c r="CC7" s="9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9"/>
      <c r="CX7" s="9"/>
      <c r="CY7" s="9"/>
      <c r="CZ7" s="9"/>
      <c r="DA7" s="9"/>
      <c r="DB7" s="9"/>
      <c r="DC7" s="9"/>
      <c r="DD7" s="9"/>
      <c r="DE7" s="9"/>
      <c r="DF7" s="9"/>
      <c r="DG7" s="9"/>
      <c r="DH7" s="9"/>
      <c r="DI7" s="9"/>
      <c r="DJ7" s="9"/>
      <c r="DK7" s="9"/>
      <c r="DL7" s="9"/>
      <c r="DM7" s="9"/>
      <c r="DN7" s="9"/>
      <c r="DO7" s="9"/>
      <c r="DP7" s="9"/>
      <c r="DQ7" s="9"/>
      <c r="DR7" s="9"/>
      <c r="DS7" s="9"/>
      <c r="DT7" s="9"/>
      <c r="DU7" s="9"/>
      <c r="DV7" s="9"/>
      <c r="DW7" s="9"/>
      <c r="DX7" s="9"/>
      <c r="DY7" s="9"/>
      <c r="DZ7" s="9"/>
      <c r="EA7" s="9"/>
      <c r="EB7" s="9"/>
      <c r="EC7" s="9"/>
      <c r="ED7" s="9"/>
      <c r="EE7" s="9"/>
      <c r="EF7" s="9"/>
      <c r="EG7" s="9"/>
      <c r="EH7" s="9"/>
      <c r="EI7" s="9"/>
      <c r="EJ7" s="9"/>
      <c r="EK7" s="9"/>
      <c r="EL7" s="9"/>
      <c r="EM7" s="9"/>
      <c r="EN7" s="9"/>
      <c r="EO7" s="9"/>
      <c r="EP7" s="9"/>
      <c r="EQ7" s="9"/>
      <c r="ER7" s="9"/>
      <c r="ES7" s="9"/>
      <c r="ET7" s="9"/>
      <c r="EU7" s="9"/>
      <c r="EV7" s="9"/>
      <c r="EW7" s="9"/>
      <c r="EX7" s="9"/>
      <c r="EY7" s="9"/>
      <c r="EZ7" s="9"/>
      <c r="FA7" s="9"/>
      <c r="FB7" s="7"/>
      <c r="FC7" s="7"/>
      <c r="FD7" s="7"/>
    </row>
    <row r="8" spans="1:185" ht="18" x14ac:dyDescent="0.25">
      <c r="A8" s="31">
        <v>1.2</v>
      </c>
      <c r="B8" s="32" t="s">
        <v>50</v>
      </c>
      <c r="C8" s="33">
        <v>2201029</v>
      </c>
      <c r="D8" s="33">
        <v>2328968</v>
      </c>
      <c r="E8" s="33">
        <v>2370422</v>
      </c>
      <c r="F8" s="33">
        <v>2389130</v>
      </c>
      <c r="G8" s="33">
        <v>2454952</v>
      </c>
      <c r="H8" s="33">
        <v>2576172</v>
      </c>
      <c r="I8" s="33">
        <v>2812968</v>
      </c>
      <c r="J8" s="34">
        <v>2867338</v>
      </c>
      <c r="K8" s="34">
        <v>3127630.0212523132</v>
      </c>
      <c r="L8" s="34">
        <v>3321712.7384944782</v>
      </c>
      <c r="M8" s="33">
        <v>3517113.3711189982</v>
      </c>
      <c r="N8" s="34">
        <v>4143326.4691937929</v>
      </c>
      <c r="O8" s="34">
        <v>4702666.0831876909</v>
      </c>
      <c r="P8" s="34">
        <v>5205367.6760309245</v>
      </c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8"/>
      <c r="DC8" s="8"/>
      <c r="DD8" s="8"/>
      <c r="DE8" s="8"/>
      <c r="DF8" s="8"/>
      <c r="DG8" s="8"/>
      <c r="DH8" s="8"/>
      <c r="DI8" s="8"/>
      <c r="DJ8" s="8"/>
      <c r="DK8" s="8"/>
      <c r="DL8" s="8"/>
      <c r="DM8" s="8"/>
      <c r="DN8" s="8"/>
      <c r="DO8" s="8"/>
      <c r="DP8" s="8"/>
      <c r="DQ8" s="8"/>
      <c r="DR8" s="8"/>
      <c r="DS8" s="8"/>
      <c r="DT8" s="8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7"/>
      <c r="GA8" s="7"/>
      <c r="GB8" s="7"/>
    </row>
    <row r="9" spans="1:185" ht="18" x14ac:dyDescent="0.25">
      <c r="A9" s="31">
        <v>1.3</v>
      </c>
      <c r="B9" s="32" t="s">
        <v>51</v>
      </c>
      <c r="C9" s="33">
        <v>507546</v>
      </c>
      <c r="D9" s="33">
        <v>503917</v>
      </c>
      <c r="E9" s="33">
        <v>505586</v>
      </c>
      <c r="F9" s="33">
        <v>474844</v>
      </c>
      <c r="G9" s="33">
        <v>470311</v>
      </c>
      <c r="H9" s="33">
        <v>597340</v>
      </c>
      <c r="I9" s="33">
        <v>522343</v>
      </c>
      <c r="J9" s="34">
        <v>572366</v>
      </c>
      <c r="K9" s="34">
        <v>617876.87896203366</v>
      </c>
      <c r="L9" s="34">
        <v>654179.08963833179</v>
      </c>
      <c r="M9" s="33">
        <v>662596.42124837369</v>
      </c>
      <c r="N9" s="34">
        <v>667265.99370935874</v>
      </c>
      <c r="O9" s="34">
        <v>682869</v>
      </c>
      <c r="P9" s="34">
        <v>695311</v>
      </c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8"/>
      <c r="DC9" s="8"/>
      <c r="DD9" s="8"/>
      <c r="DE9" s="8"/>
      <c r="DF9" s="8"/>
      <c r="DG9" s="8"/>
      <c r="DH9" s="8"/>
      <c r="DI9" s="8"/>
      <c r="DJ9" s="8"/>
      <c r="DK9" s="8"/>
      <c r="DL9" s="8"/>
      <c r="DM9" s="8"/>
      <c r="DN9" s="8"/>
      <c r="DO9" s="8"/>
      <c r="DP9" s="8"/>
      <c r="DQ9" s="8"/>
      <c r="DR9" s="8"/>
      <c r="DS9" s="8"/>
      <c r="DT9" s="8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7"/>
      <c r="GA9" s="7"/>
      <c r="GB9" s="7"/>
    </row>
    <row r="10" spans="1:185" ht="18" x14ac:dyDescent="0.25">
      <c r="A10" s="31">
        <v>1.4</v>
      </c>
      <c r="B10" s="32" t="s">
        <v>52</v>
      </c>
      <c r="C10" s="33">
        <v>1518356</v>
      </c>
      <c r="D10" s="33">
        <v>1537965</v>
      </c>
      <c r="E10" s="33">
        <v>1603193</v>
      </c>
      <c r="F10" s="33">
        <v>1649777</v>
      </c>
      <c r="G10" s="33">
        <v>1714646</v>
      </c>
      <c r="H10" s="33">
        <v>1748269</v>
      </c>
      <c r="I10" s="33">
        <v>1810833</v>
      </c>
      <c r="J10" s="34">
        <v>1874341</v>
      </c>
      <c r="K10" s="34">
        <v>1890751.6484819874</v>
      </c>
      <c r="L10" s="34">
        <v>1859907.0720385769</v>
      </c>
      <c r="M10" s="33">
        <v>1947246.7610910074</v>
      </c>
      <c r="N10" s="34">
        <v>2132162.9667316913</v>
      </c>
      <c r="O10" s="34">
        <v>2170105</v>
      </c>
      <c r="P10" s="34">
        <v>2283765</v>
      </c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7"/>
      <c r="GA10" s="7"/>
      <c r="GB10" s="7"/>
    </row>
    <row r="11" spans="1:185" ht="18" x14ac:dyDescent="0.25">
      <c r="A11" s="35" t="s">
        <v>59</v>
      </c>
      <c r="B11" s="32" t="s">
        <v>3</v>
      </c>
      <c r="C11" s="33">
        <v>638489</v>
      </c>
      <c r="D11" s="33">
        <v>697431</v>
      </c>
      <c r="E11" s="33">
        <v>583566</v>
      </c>
      <c r="F11" s="33">
        <v>689600</v>
      </c>
      <c r="G11" s="33">
        <v>664679</v>
      </c>
      <c r="H11" s="33">
        <v>628831</v>
      </c>
      <c r="I11" s="33">
        <v>712738</v>
      </c>
      <c r="J11" s="34">
        <v>852196</v>
      </c>
      <c r="K11" s="34">
        <v>845261.32419794251</v>
      </c>
      <c r="L11" s="34">
        <v>630139.04360882798</v>
      </c>
      <c r="M11" s="33">
        <v>716697.40927184816</v>
      </c>
      <c r="N11" s="34">
        <v>1010587.2170757363</v>
      </c>
      <c r="O11" s="34">
        <v>1144843.6283636363</v>
      </c>
      <c r="P11" s="34">
        <v>1142949.6836363636</v>
      </c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  <c r="BM11" s="9"/>
      <c r="BN11" s="9"/>
      <c r="BO11" s="9"/>
      <c r="BP11" s="9"/>
      <c r="BQ11" s="9"/>
      <c r="BR11" s="9"/>
      <c r="BS11" s="9"/>
      <c r="BT11" s="9"/>
      <c r="BU11" s="9"/>
      <c r="BV11" s="9"/>
      <c r="BW11" s="9"/>
      <c r="BX11" s="9"/>
      <c r="BY11" s="9"/>
      <c r="BZ11" s="9"/>
      <c r="CA11" s="9"/>
      <c r="CB11" s="9"/>
      <c r="CC11" s="9"/>
      <c r="CD11" s="9"/>
      <c r="CE11" s="9"/>
      <c r="CF11" s="9"/>
      <c r="CG11" s="9"/>
      <c r="CH11" s="9"/>
      <c r="CI11" s="9"/>
      <c r="CJ11" s="9"/>
      <c r="CK11" s="9"/>
      <c r="CL11" s="9"/>
      <c r="CM11" s="9"/>
      <c r="CN11" s="9"/>
      <c r="CO11" s="9"/>
      <c r="CP11" s="9"/>
      <c r="CQ11" s="9"/>
      <c r="CR11" s="9"/>
      <c r="CS11" s="9"/>
      <c r="CT11" s="9"/>
      <c r="CU11" s="9"/>
      <c r="CV11" s="9"/>
      <c r="CW11" s="9"/>
      <c r="CX11" s="9"/>
      <c r="CY11" s="9"/>
      <c r="CZ11" s="9"/>
      <c r="DA11" s="9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9"/>
      <c r="DV11" s="9"/>
      <c r="DW11" s="9"/>
      <c r="DX11" s="9"/>
      <c r="DY11" s="9"/>
      <c r="DZ11" s="9"/>
      <c r="EA11" s="9"/>
      <c r="EB11" s="9"/>
      <c r="EC11" s="9"/>
      <c r="ED11" s="9"/>
      <c r="EE11" s="9"/>
      <c r="EF11" s="9"/>
      <c r="EG11" s="9"/>
      <c r="EH11" s="9"/>
      <c r="EI11" s="9"/>
      <c r="EJ11" s="9"/>
      <c r="EK11" s="9"/>
      <c r="EL11" s="9"/>
      <c r="EM11" s="9"/>
      <c r="EN11" s="9"/>
      <c r="EO11" s="9"/>
      <c r="EP11" s="9"/>
      <c r="EQ11" s="9"/>
      <c r="ER11" s="9"/>
      <c r="ES11" s="9"/>
      <c r="ET11" s="9"/>
      <c r="EU11" s="9"/>
      <c r="EV11" s="9"/>
      <c r="EW11" s="9"/>
      <c r="EX11" s="9"/>
      <c r="EY11" s="9"/>
      <c r="EZ11" s="9"/>
      <c r="FA11" s="9"/>
      <c r="FB11" s="9"/>
      <c r="FC11" s="9"/>
      <c r="FD11" s="9"/>
      <c r="FE11" s="9"/>
      <c r="FF11" s="9"/>
      <c r="FG11" s="9"/>
      <c r="FH11" s="9"/>
      <c r="FI11" s="9"/>
      <c r="FJ11" s="9"/>
      <c r="FK11" s="9"/>
      <c r="FL11" s="9"/>
      <c r="FM11" s="9"/>
      <c r="FN11" s="9"/>
      <c r="FO11" s="9"/>
      <c r="FP11" s="9"/>
      <c r="FQ11" s="9"/>
      <c r="FR11" s="9"/>
      <c r="FS11" s="9"/>
      <c r="FT11" s="9"/>
      <c r="FU11" s="9"/>
      <c r="FV11" s="9"/>
      <c r="FW11" s="9"/>
      <c r="FX11" s="9"/>
      <c r="FY11" s="9"/>
      <c r="FZ11" s="7"/>
      <c r="GA11" s="7"/>
      <c r="GB11" s="7"/>
    </row>
    <row r="12" spans="1:185" s="18" customFormat="1" ht="18.75" x14ac:dyDescent="0.25">
      <c r="A12" s="36"/>
      <c r="B12" s="37" t="s">
        <v>28</v>
      </c>
      <c r="C12" s="38">
        <f>C6+C11</f>
        <v>11805186</v>
      </c>
      <c r="D12" s="38">
        <f t="shared" ref="D12:F12" si="3">D6+D11</f>
        <v>12279292</v>
      </c>
      <c r="E12" s="38">
        <f t="shared" si="3"/>
        <v>12102344</v>
      </c>
      <c r="F12" s="38">
        <f t="shared" si="3"/>
        <v>12727223</v>
      </c>
      <c r="G12" s="38">
        <f t="shared" ref="G12:N12" si="4">G6+G11</f>
        <v>12755218</v>
      </c>
      <c r="H12" s="38">
        <f t="shared" si="4"/>
        <v>13175860</v>
      </c>
      <c r="I12" s="38">
        <f t="shared" si="4"/>
        <v>13875930</v>
      </c>
      <c r="J12" s="38">
        <f t="shared" si="4"/>
        <v>14147796.665603254</v>
      </c>
      <c r="K12" s="38">
        <f t="shared" si="4"/>
        <v>14408169.514677456</v>
      </c>
      <c r="L12" s="38">
        <f t="shared" si="4"/>
        <v>14359831.16312054</v>
      </c>
      <c r="M12" s="38">
        <f t="shared" si="4"/>
        <v>14811831.688146267</v>
      </c>
      <c r="N12" s="38">
        <f t="shared" si="4"/>
        <v>16011679.544859719</v>
      </c>
      <c r="O12" s="38">
        <f t="shared" ref="O12:P12" si="5">O6+O11</f>
        <v>16734008.47455379</v>
      </c>
      <c r="P12" s="38">
        <f t="shared" si="5"/>
        <v>17408202.358039707</v>
      </c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19"/>
      <c r="BW12" s="19"/>
      <c r="BX12" s="19"/>
      <c r="BY12" s="19"/>
      <c r="BZ12" s="19"/>
      <c r="CA12" s="19"/>
      <c r="CB12" s="19"/>
      <c r="CC12" s="19"/>
      <c r="CD12" s="19"/>
      <c r="CE12" s="19"/>
      <c r="CF12" s="19"/>
      <c r="CG12" s="19"/>
      <c r="CH12" s="19"/>
      <c r="CI12" s="19"/>
      <c r="CJ12" s="19"/>
      <c r="CK12" s="19"/>
      <c r="CL12" s="19"/>
      <c r="CM12" s="19"/>
      <c r="CN12" s="19"/>
      <c r="CO12" s="19"/>
      <c r="CP12" s="19"/>
      <c r="CQ12" s="19"/>
      <c r="CR12" s="19"/>
      <c r="CS12" s="19"/>
      <c r="CT12" s="19"/>
      <c r="CU12" s="19"/>
      <c r="CV12" s="19"/>
      <c r="CW12" s="19"/>
      <c r="CX12" s="19"/>
      <c r="CY12" s="19"/>
      <c r="CZ12" s="19"/>
      <c r="DA12" s="19"/>
      <c r="DB12" s="17"/>
      <c r="DC12" s="17"/>
      <c r="DD12" s="17"/>
      <c r="DE12" s="17"/>
      <c r="DF12" s="17"/>
      <c r="DG12" s="17"/>
      <c r="DH12" s="17"/>
      <c r="DI12" s="17"/>
      <c r="DJ12" s="17"/>
      <c r="DK12" s="17"/>
      <c r="DL12" s="17"/>
      <c r="DM12" s="17"/>
      <c r="DN12" s="17"/>
      <c r="DO12" s="17"/>
      <c r="DP12" s="17"/>
      <c r="DQ12" s="17"/>
      <c r="DR12" s="17"/>
      <c r="DS12" s="17"/>
      <c r="DT12" s="17"/>
      <c r="DU12" s="19"/>
      <c r="DV12" s="19"/>
      <c r="DW12" s="19"/>
      <c r="DX12" s="19"/>
      <c r="DY12" s="19"/>
      <c r="DZ12" s="19"/>
      <c r="EA12" s="19"/>
      <c r="EB12" s="19"/>
      <c r="EC12" s="19"/>
      <c r="ED12" s="19"/>
      <c r="EE12" s="19"/>
      <c r="EF12" s="19"/>
      <c r="EG12" s="19"/>
      <c r="EH12" s="19"/>
      <c r="EI12" s="19"/>
      <c r="EJ12" s="19"/>
      <c r="EK12" s="19"/>
      <c r="EL12" s="19"/>
      <c r="EM12" s="19"/>
      <c r="EN12" s="19"/>
      <c r="EO12" s="19"/>
      <c r="EP12" s="19"/>
      <c r="EQ12" s="19"/>
      <c r="ER12" s="19"/>
      <c r="ES12" s="19"/>
      <c r="ET12" s="19"/>
      <c r="EU12" s="19"/>
      <c r="EV12" s="19"/>
      <c r="EW12" s="19"/>
      <c r="EX12" s="19"/>
      <c r="EY12" s="19"/>
      <c r="EZ12" s="19"/>
      <c r="FA12" s="19"/>
      <c r="FB12" s="19"/>
      <c r="FC12" s="19"/>
      <c r="FD12" s="19"/>
      <c r="FE12" s="19"/>
      <c r="FF12" s="19"/>
      <c r="FG12" s="19"/>
      <c r="FH12" s="19"/>
      <c r="FI12" s="19"/>
      <c r="FJ12" s="19"/>
      <c r="FK12" s="19"/>
      <c r="FL12" s="19"/>
      <c r="FM12" s="19"/>
      <c r="FN12" s="19"/>
      <c r="FO12" s="19"/>
      <c r="FP12" s="19"/>
      <c r="FQ12" s="19"/>
      <c r="FR12" s="19"/>
      <c r="FS12" s="19"/>
      <c r="FT12" s="19"/>
      <c r="FU12" s="19"/>
      <c r="FV12" s="19"/>
      <c r="FW12" s="19"/>
      <c r="FX12" s="19"/>
      <c r="FY12" s="19"/>
      <c r="FZ12" s="16"/>
      <c r="GA12" s="16"/>
      <c r="GB12" s="16"/>
    </row>
    <row r="13" spans="1:185" s="7" customFormat="1" ht="18" x14ac:dyDescent="0.25">
      <c r="A13" s="39" t="s">
        <v>60</v>
      </c>
      <c r="B13" s="40" t="s">
        <v>4</v>
      </c>
      <c r="C13" s="34">
        <v>5780268.5369047113</v>
      </c>
      <c r="D13" s="34">
        <v>5876361.8640278466</v>
      </c>
      <c r="E13" s="34">
        <v>5943261.6260606898</v>
      </c>
      <c r="F13" s="34">
        <v>5274087.2650609929</v>
      </c>
      <c r="G13" s="34">
        <v>6729882.4200321045</v>
      </c>
      <c r="H13" s="34">
        <v>7883496.2356084753</v>
      </c>
      <c r="I13" s="34">
        <v>8778091.1828991715</v>
      </c>
      <c r="J13" s="34">
        <v>10462123.461183833</v>
      </c>
      <c r="K13" s="34">
        <v>10219329.454433326</v>
      </c>
      <c r="L13" s="34">
        <v>10905150.889189091</v>
      </c>
      <c r="M13" s="34">
        <v>12113911.553674899</v>
      </c>
      <c r="N13" s="34">
        <v>11717966.481489683</v>
      </c>
      <c r="O13" s="34">
        <v>12573849.244264936</v>
      </c>
      <c r="P13" s="34">
        <v>13286048.65799222</v>
      </c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8"/>
      <c r="BT13" s="8"/>
      <c r="BU13" s="8"/>
      <c r="BV13" s="8"/>
      <c r="BW13" s="8"/>
      <c r="BX13" s="8"/>
      <c r="BY13" s="8"/>
      <c r="BZ13" s="8"/>
      <c r="CA13" s="8"/>
      <c r="CB13" s="8"/>
      <c r="CC13" s="8"/>
      <c r="CD13" s="8"/>
      <c r="CE13" s="8"/>
      <c r="CF13" s="8"/>
      <c r="CG13" s="8"/>
      <c r="CH13" s="8"/>
      <c r="CI13" s="8"/>
      <c r="CJ13" s="8"/>
      <c r="CK13" s="8"/>
      <c r="CL13" s="8"/>
      <c r="CM13" s="8"/>
      <c r="CN13" s="8"/>
      <c r="CO13" s="8"/>
      <c r="CP13" s="8"/>
      <c r="CQ13" s="8"/>
      <c r="CR13" s="8"/>
      <c r="CS13" s="8"/>
      <c r="CT13" s="8"/>
      <c r="CU13" s="8"/>
      <c r="CV13" s="8"/>
      <c r="CW13" s="8"/>
      <c r="CX13" s="8"/>
      <c r="CY13" s="8"/>
      <c r="CZ13" s="8"/>
      <c r="DA13" s="8"/>
      <c r="DB13" s="8"/>
      <c r="DC13" s="8"/>
      <c r="DD13" s="8"/>
      <c r="DE13" s="8"/>
      <c r="DF13" s="8"/>
      <c r="DG13" s="8"/>
      <c r="DH13" s="8"/>
      <c r="DI13" s="8"/>
      <c r="DJ13" s="8"/>
      <c r="DK13" s="8"/>
      <c r="DL13" s="8"/>
      <c r="DM13" s="8"/>
      <c r="DN13" s="8"/>
      <c r="DO13" s="8"/>
      <c r="DP13" s="8"/>
      <c r="DQ13" s="8"/>
      <c r="DR13" s="8"/>
      <c r="DS13" s="8"/>
      <c r="DT13" s="8"/>
      <c r="DU13" s="8"/>
      <c r="DV13" s="8"/>
      <c r="DW13" s="8"/>
      <c r="DX13" s="8"/>
      <c r="DY13" s="8"/>
      <c r="DZ13" s="8"/>
      <c r="EA13" s="8"/>
      <c r="EB13" s="8"/>
      <c r="EC13" s="8"/>
      <c r="ED13" s="8"/>
      <c r="EE13" s="8"/>
      <c r="EF13" s="8"/>
      <c r="EG13" s="8"/>
      <c r="EH13" s="8"/>
      <c r="EI13" s="8"/>
      <c r="EJ13" s="8"/>
      <c r="EK13" s="8"/>
      <c r="EL13" s="8"/>
      <c r="EM13" s="8"/>
      <c r="EN13" s="8"/>
      <c r="EO13" s="8"/>
      <c r="EP13" s="8"/>
      <c r="EQ13" s="8"/>
      <c r="ER13" s="8"/>
      <c r="ES13" s="8"/>
      <c r="ET13" s="8"/>
      <c r="EU13" s="8"/>
      <c r="EV13" s="8"/>
      <c r="EW13" s="8"/>
      <c r="EX13" s="8"/>
      <c r="EY13" s="8"/>
      <c r="EZ13" s="8"/>
      <c r="FA13" s="8"/>
      <c r="FB13" s="8"/>
      <c r="FC13" s="8"/>
      <c r="FD13" s="8"/>
      <c r="FE13" s="8"/>
      <c r="FF13" s="8"/>
      <c r="FG13" s="8"/>
      <c r="FH13" s="8"/>
      <c r="FI13" s="8"/>
      <c r="FJ13" s="8"/>
      <c r="FK13" s="8"/>
      <c r="FL13" s="8"/>
      <c r="FM13" s="8"/>
      <c r="FN13" s="8"/>
      <c r="FO13" s="8"/>
      <c r="FP13" s="8"/>
      <c r="FQ13" s="8"/>
      <c r="FR13" s="8"/>
      <c r="FS13" s="8"/>
      <c r="FT13" s="8"/>
      <c r="FU13" s="8"/>
      <c r="FV13" s="8"/>
      <c r="FW13" s="8"/>
      <c r="FX13" s="8"/>
      <c r="FY13" s="8"/>
      <c r="GC13" s="6"/>
    </row>
    <row r="14" spans="1:185" ht="36" x14ac:dyDescent="0.25">
      <c r="A14" s="35" t="s">
        <v>61</v>
      </c>
      <c r="B14" s="32" t="s">
        <v>5</v>
      </c>
      <c r="C14" s="33">
        <v>773788</v>
      </c>
      <c r="D14" s="33">
        <v>815863</v>
      </c>
      <c r="E14" s="33">
        <v>925365</v>
      </c>
      <c r="F14" s="33">
        <v>915409</v>
      </c>
      <c r="G14" s="33">
        <v>1074518</v>
      </c>
      <c r="H14" s="33">
        <v>1083581</v>
      </c>
      <c r="I14" s="33">
        <v>1230913</v>
      </c>
      <c r="J14" s="34">
        <v>1152446</v>
      </c>
      <c r="K14" s="34">
        <v>1241599.4773531626</v>
      </c>
      <c r="L14" s="34">
        <v>1124939.8021102687</v>
      </c>
      <c r="M14" s="33">
        <v>1565604.0339882579</v>
      </c>
      <c r="N14" s="34">
        <v>1102440.4347605051</v>
      </c>
      <c r="O14" s="34">
        <v>1121399</v>
      </c>
      <c r="P14" s="34">
        <v>1201994</v>
      </c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  <c r="BQ14" s="9"/>
      <c r="BR14" s="9"/>
      <c r="BS14" s="9"/>
      <c r="BT14" s="9"/>
      <c r="BU14" s="9"/>
      <c r="BV14" s="9"/>
      <c r="BW14" s="9"/>
      <c r="BX14" s="9"/>
      <c r="BY14" s="9"/>
      <c r="BZ14" s="9"/>
      <c r="CA14" s="9"/>
      <c r="CB14" s="9"/>
      <c r="CC14" s="9"/>
      <c r="CD14" s="9"/>
      <c r="CE14" s="9"/>
      <c r="CF14" s="9"/>
      <c r="CG14" s="9"/>
      <c r="CH14" s="9"/>
      <c r="CI14" s="9"/>
      <c r="CJ14" s="9"/>
      <c r="CK14" s="9"/>
      <c r="CL14" s="9"/>
      <c r="CM14" s="9"/>
      <c r="CN14" s="9"/>
      <c r="CO14" s="9"/>
      <c r="CP14" s="8"/>
      <c r="CQ14" s="9"/>
      <c r="CR14" s="9"/>
      <c r="CS14" s="9"/>
      <c r="CT14" s="9"/>
      <c r="CU14" s="9"/>
      <c r="CV14" s="9"/>
      <c r="CW14" s="9"/>
      <c r="CX14" s="9"/>
      <c r="CY14" s="9"/>
      <c r="CZ14" s="9"/>
      <c r="DA14" s="9"/>
      <c r="DB14" s="8"/>
      <c r="DC14" s="8"/>
      <c r="DD14" s="8"/>
      <c r="DE14" s="8"/>
      <c r="DF14" s="8"/>
      <c r="DG14" s="8"/>
      <c r="DH14" s="8"/>
      <c r="DI14" s="8"/>
      <c r="DJ14" s="8"/>
      <c r="DK14" s="8"/>
      <c r="DL14" s="8"/>
      <c r="DM14" s="8"/>
      <c r="DN14" s="8"/>
      <c r="DO14" s="8"/>
      <c r="DP14" s="8"/>
      <c r="DQ14" s="8"/>
      <c r="DR14" s="8"/>
      <c r="DS14" s="8"/>
      <c r="DT14" s="8"/>
      <c r="DU14" s="9"/>
      <c r="DV14" s="9"/>
      <c r="DW14" s="9"/>
      <c r="DX14" s="9"/>
      <c r="DY14" s="9"/>
      <c r="DZ14" s="9"/>
      <c r="EA14" s="9"/>
      <c r="EB14" s="9"/>
      <c r="EC14" s="9"/>
      <c r="ED14" s="9"/>
      <c r="EE14" s="9"/>
      <c r="EF14" s="9"/>
      <c r="EG14" s="9"/>
      <c r="EH14" s="9"/>
      <c r="EI14" s="9"/>
      <c r="EJ14" s="9"/>
      <c r="EK14" s="9"/>
      <c r="EL14" s="8"/>
      <c r="EM14" s="9"/>
      <c r="EN14" s="9"/>
      <c r="EO14" s="9"/>
      <c r="EP14" s="9"/>
      <c r="EQ14" s="9"/>
      <c r="ER14" s="9"/>
      <c r="ES14" s="9"/>
      <c r="ET14" s="9"/>
      <c r="EU14" s="9"/>
      <c r="EV14" s="9"/>
      <c r="EW14" s="9"/>
      <c r="EX14" s="9"/>
      <c r="EY14" s="9"/>
      <c r="EZ14" s="9"/>
      <c r="FA14" s="9"/>
      <c r="FB14" s="9"/>
      <c r="FC14" s="9"/>
      <c r="FD14" s="9"/>
      <c r="FE14" s="9"/>
      <c r="FF14" s="9"/>
      <c r="FG14" s="9"/>
      <c r="FH14" s="9"/>
      <c r="FI14" s="9"/>
      <c r="FJ14" s="8"/>
      <c r="FK14" s="9"/>
      <c r="FL14" s="9"/>
      <c r="FM14" s="9"/>
      <c r="FN14" s="9"/>
      <c r="FO14" s="9"/>
      <c r="FP14" s="9"/>
      <c r="FQ14" s="9"/>
      <c r="FR14" s="9"/>
      <c r="FS14" s="9"/>
      <c r="FT14" s="9"/>
      <c r="FU14" s="9"/>
      <c r="FV14" s="9"/>
      <c r="FW14" s="9"/>
      <c r="FX14" s="9"/>
      <c r="FY14" s="9"/>
      <c r="FZ14" s="7"/>
      <c r="GA14" s="7"/>
      <c r="GB14" s="7"/>
    </row>
    <row r="15" spans="1:185" ht="18" x14ac:dyDescent="0.25">
      <c r="A15" s="35" t="s">
        <v>62</v>
      </c>
      <c r="B15" s="32" t="s">
        <v>6</v>
      </c>
      <c r="C15" s="33">
        <v>4233191</v>
      </c>
      <c r="D15" s="33">
        <v>4359136</v>
      </c>
      <c r="E15" s="33">
        <v>4746256</v>
      </c>
      <c r="F15" s="33">
        <v>4720111</v>
      </c>
      <c r="G15" s="33">
        <v>4235753</v>
      </c>
      <c r="H15" s="33">
        <v>5409242</v>
      </c>
      <c r="I15" s="33">
        <v>5592284</v>
      </c>
      <c r="J15" s="34">
        <v>5895912</v>
      </c>
      <c r="K15" s="34">
        <v>6027443.3926138692</v>
      </c>
      <c r="L15" s="34">
        <v>5256976.9557191581</v>
      </c>
      <c r="M15" s="33">
        <v>6018703.1792520685</v>
      </c>
      <c r="N15" s="34">
        <v>6855014.677744912</v>
      </c>
      <c r="O15" s="34">
        <v>7079131.0720105981</v>
      </c>
      <c r="P15" s="34">
        <v>7895810.3745762855</v>
      </c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  <c r="BI15" s="9"/>
      <c r="BJ15" s="9"/>
      <c r="BK15" s="9"/>
      <c r="BL15" s="9"/>
      <c r="BM15" s="9"/>
      <c r="BN15" s="9"/>
      <c r="BO15" s="9"/>
      <c r="BP15" s="9"/>
      <c r="BQ15" s="9"/>
      <c r="BR15" s="9"/>
      <c r="BS15" s="9"/>
      <c r="BT15" s="9"/>
      <c r="BU15" s="9"/>
      <c r="BV15" s="9"/>
      <c r="BW15" s="9"/>
      <c r="BX15" s="9"/>
      <c r="BY15" s="9"/>
      <c r="BZ15" s="9"/>
      <c r="CA15" s="9"/>
      <c r="CB15" s="9"/>
      <c r="CC15" s="9"/>
      <c r="CD15" s="9"/>
      <c r="CE15" s="9"/>
      <c r="CF15" s="9"/>
      <c r="CG15" s="9"/>
      <c r="CH15" s="9"/>
      <c r="CI15" s="9"/>
      <c r="CJ15" s="9"/>
      <c r="CK15" s="9"/>
      <c r="CL15" s="9"/>
      <c r="CM15" s="9"/>
      <c r="CN15" s="9"/>
      <c r="CO15" s="9"/>
      <c r="CP15" s="8"/>
      <c r="CQ15" s="9"/>
      <c r="CR15" s="9"/>
      <c r="CS15" s="9"/>
      <c r="CT15" s="9"/>
      <c r="CU15" s="9"/>
      <c r="CV15" s="9"/>
      <c r="CW15" s="9"/>
      <c r="CX15" s="9"/>
      <c r="CY15" s="9"/>
      <c r="CZ15" s="9"/>
      <c r="DA15" s="9"/>
      <c r="DB15" s="8"/>
      <c r="DC15" s="8"/>
      <c r="DD15" s="8"/>
      <c r="DE15" s="8"/>
      <c r="DF15" s="8"/>
      <c r="DG15" s="8"/>
      <c r="DH15" s="8"/>
      <c r="DI15" s="8"/>
      <c r="DJ15" s="8"/>
      <c r="DK15" s="8"/>
      <c r="DL15" s="8"/>
      <c r="DM15" s="8"/>
      <c r="DN15" s="8"/>
      <c r="DO15" s="8"/>
      <c r="DP15" s="8"/>
      <c r="DQ15" s="8"/>
      <c r="DR15" s="8"/>
      <c r="DS15" s="8"/>
      <c r="DT15" s="8"/>
      <c r="DU15" s="9"/>
      <c r="DV15" s="9"/>
      <c r="DW15" s="9"/>
      <c r="DX15" s="9"/>
      <c r="DY15" s="9"/>
      <c r="DZ15" s="9"/>
      <c r="EA15" s="9"/>
      <c r="EB15" s="9"/>
      <c r="EC15" s="9"/>
      <c r="ED15" s="9"/>
      <c r="EE15" s="9"/>
      <c r="EF15" s="9"/>
      <c r="EG15" s="9"/>
      <c r="EH15" s="9"/>
      <c r="EI15" s="9"/>
      <c r="EJ15" s="9"/>
      <c r="EK15" s="9"/>
      <c r="EL15" s="8"/>
      <c r="EM15" s="9"/>
      <c r="EN15" s="9"/>
      <c r="EO15" s="9"/>
      <c r="EP15" s="9"/>
      <c r="EQ15" s="9"/>
      <c r="ER15" s="9"/>
      <c r="ES15" s="9"/>
      <c r="ET15" s="9"/>
      <c r="EU15" s="9"/>
      <c r="EV15" s="9"/>
      <c r="EW15" s="9"/>
      <c r="EX15" s="9"/>
      <c r="EY15" s="9"/>
      <c r="EZ15" s="9"/>
      <c r="FA15" s="9"/>
      <c r="FB15" s="9"/>
      <c r="FC15" s="9"/>
      <c r="FD15" s="9"/>
      <c r="FE15" s="9"/>
      <c r="FF15" s="9"/>
      <c r="FG15" s="9"/>
      <c r="FH15" s="9"/>
      <c r="FI15" s="9"/>
      <c r="FJ15" s="8"/>
      <c r="FK15" s="9"/>
      <c r="FL15" s="9"/>
      <c r="FM15" s="9"/>
      <c r="FN15" s="9"/>
      <c r="FO15" s="9"/>
      <c r="FP15" s="9"/>
      <c r="FQ15" s="9"/>
      <c r="FR15" s="9"/>
      <c r="FS15" s="9"/>
      <c r="FT15" s="9"/>
      <c r="FU15" s="9"/>
      <c r="FV15" s="9"/>
      <c r="FW15" s="9"/>
      <c r="FX15" s="9"/>
      <c r="FY15" s="9"/>
      <c r="FZ15" s="7"/>
      <c r="GA15" s="7"/>
      <c r="GB15" s="7"/>
    </row>
    <row r="16" spans="1:185" s="18" customFormat="1" ht="18.75" x14ac:dyDescent="0.25">
      <c r="A16" s="36"/>
      <c r="B16" s="37" t="s">
        <v>29</v>
      </c>
      <c r="C16" s="38">
        <f>+C13+C14+C15</f>
        <v>10787247.536904711</v>
      </c>
      <c r="D16" s="38">
        <f t="shared" ref="D16:F16" si="6">+D13+D14+D15</f>
        <v>11051360.864027847</v>
      </c>
      <c r="E16" s="38">
        <f t="shared" si="6"/>
        <v>11614882.626060691</v>
      </c>
      <c r="F16" s="38">
        <f t="shared" si="6"/>
        <v>10909607.265060993</v>
      </c>
      <c r="G16" s="38">
        <f t="shared" ref="G16:K16" si="7">+G13+G14+G15</f>
        <v>12040153.420032104</v>
      </c>
      <c r="H16" s="38">
        <f t="shared" si="7"/>
        <v>14376319.235608475</v>
      </c>
      <c r="I16" s="38">
        <f t="shared" si="7"/>
        <v>15601288.182899171</v>
      </c>
      <c r="J16" s="38">
        <f t="shared" si="7"/>
        <v>17510481.461183831</v>
      </c>
      <c r="K16" s="38">
        <f t="shared" si="7"/>
        <v>17488372.324400358</v>
      </c>
      <c r="L16" s="38">
        <f t="shared" ref="L16:N16" si="8">+L13+L14+L15</f>
        <v>17287067.647018518</v>
      </c>
      <c r="M16" s="38">
        <f t="shared" si="8"/>
        <v>19698218.766915224</v>
      </c>
      <c r="N16" s="38">
        <f t="shared" si="8"/>
        <v>19675421.593995102</v>
      </c>
      <c r="O16" s="38">
        <f t="shared" ref="O16:P16" si="9">+O13+O14+O15</f>
        <v>20774379.316275533</v>
      </c>
      <c r="P16" s="38">
        <f t="shared" si="9"/>
        <v>22383853.032568507</v>
      </c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  <c r="BD16" s="9"/>
      <c r="BE16" s="9"/>
      <c r="BF16" s="9"/>
      <c r="BG16" s="9"/>
      <c r="BH16" s="9"/>
      <c r="BI16" s="9"/>
      <c r="BJ16" s="9"/>
      <c r="BK16" s="9"/>
      <c r="BL16" s="9"/>
      <c r="BM16" s="9"/>
      <c r="BN16" s="9"/>
      <c r="BO16" s="9"/>
      <c r="BP16" s="9"/>
      <c r="BQ16" s="9"/>
      <c r="BR16" s="9"/>
      <c r="BS16" s="9"/>
      <c r="BT16" s="9"/>
      <c r="BU16" s="9"/>
      <c r="BV16" s="19"/>
      <c r="BW16" s="19"/>
      <c r="BX16" s="19"/>
      <c r="BY16" s="19"/>
      <c r="BZ16" s="19"/>
      <c r="CA16" s="19"/>
      <c r="CB16" s="19"/>
      <c r="CC16" s="19"/>
      <c r="CD16" s="19"/>
      <c r="CE16" s="19"/>
      <c r="CF16" s="19"/>
      <c r="CG16" s="19"/>
      <c r="CH16" s="19"/>
      <c r="CI16" s="19"/>
      <c r="CJ16" s="19"/>
      <c r="CK16" s="19"/>
      <c r="CL16" s="19"/>
      <c r="CM16" s="19"/>
      <c r="CN16" s="19"/>
      <c r="CO16" s="19"/>
      <c r="CP16" s="17"/>
      <c r="CQ16" s="19"/>
      <c r="CR16" s="19"/>
      <c r="CS16" s="19"/>
      <c r="CT16" s="19"/>
      <c r="CU16" s="19"/>
      <c r="CV16" s="19"/>
      <c r="CW16" s="19"/>
      <c r="CX16" s="19"/>
      <c r="CY16" s="19"/>
      <c r="CZ16" s="19"/>
      <c r="DA16" s="19"/>
      <c r="DB16" s="17"/>
      <c r="DC16" s="17"/>
      <c r="DD16" s="17"/>
      <c r="DE16" s="17"/>
      <c r="DF16" s="17"/>
      <c r="DG16" s="17"/>
      <c r="DH16" s="17"/>
      <c r="DI16" s="17"/>
      <c r="DJ16" s="17"/>
      <c r="DK16" s="17"/>
      <c r="DL16" s="17"/>
      <c r="DM16" s="17"/>
      <c r="DN16" s="17"/>
      <c r="DO16" s="17"/>
      <c r="DP16" s="17"/>
      <c r="DQ16" s="17"/>
      <c r="DR16" s="17"/>
      <c r="DS16" s="17"/>
      <c r="DT16" s="17"/>
      <c r="DU16" s="19"/>
      <c r="DV16" s="19"/>
      <c r="DW16" s="19"/>
      <c r="DX16" s="19"/>
      <c r="DY16" s="19"/>
      <c r="DZ16" s="19"/>
      <c r="EA16" s="19"/>
      <c r="EB16" s="19"/>
      <c r="EC16" s="19"/>
      <c r="ED16" s="19"/>
      <c r="EE16" s="19"/>
      <c r="EF16" s="19"/>
      <c r="EG16" s="19"/>
      <c r="EH16" s="19"/>
      <c r="EI16" s="19"/>
      <c r="EJ16" s="19"/>
      <c r="EK16" s="19"/>
      <c r="EL16" s="17"/>
      <c r="EM16" s="19"/>
      <c r="EN16" s="19"/>
      <c r="EO16" s="19"/>
      <c r="EP16" s="19"/>
      <c r="EQ16" s="19"/>
      <c r="ER16" s="19"/>
      <c r="ES16" s="19"/>
      <c r="ET16" s="19"/>
      <c r="EU16" s="19"/>
      <c r="EV16" s="19"/>
      <c r="EW16" s="19"/>
      <c r="EX16" s="19"/>
      <c r="EY16" s="19"/>
      <c r="EZ16" s="19"/>
      <c r="FA16" s="19"/>
      <c r="FB16" s="19"/>
      <c r="FC16" s="19"/>
      <c r="FD16" s="19"/>
      <c r="FE16" s="19"/>
      <c r="FF16" s="19"/>
      <c r="FG16" s="19"/>
      <c r="FH16" s="19"/>
      <c r="FI16" s="19"/>
      <c r="FJ16" s="17"/>
      <c r="FK16" s="19"/>
      <c r="FL16" s="19"/>
      <c r="FM16" s="19"/>
      <c r="FN16" s="19"/>
      <c r="FO16" s="19"/>
      <c r="FP16" s="19"/>
      <c r="FQ16" s="19"/>
      <c r="FR16" s="19"/>
      <c r="FS16" s="19"/>
      <c r="FT16" s="19"/>
      <c r="FU16" s="19"/>
      <c r="FV16" s="19"/>
      <c r="FW16" s="19"/>
      <c r="FX16" s="19"/>
      <c r="FY16" s="19"/>
      <c r="FZ16" s="16"/>
      <c r="GA16" s="16"/>
      <c r="GB16" s="16"/>
    </row>
    <row r="17" spans="1:185" s="16" customFormat="1" ht="36" x14ac:dyDescent="0.25">
      <c r="A17" s="28" t="s">
        <v>63</v>
      </c>
      <c r="B17" s="29" t="s">
        <v>7</v>
      </c>
      <c r="C17" s="30">
        <f>C18+C19</f>
        <v>6547766</v>
      </c>
      <c r="D17" s="30">
        <f t="shared" ref="D17:F17" si="10">D18+D19</f>
        <v>6965916</v>
      </c>
      <c r="E17" s="30">
        <f t="shared" si="10"/>
        <v>7565789</v>
      </c>
      <c r="F17" s="30">
        <f t="shared" si="10"/>
        <v>7868965</v>
      </c>
      <c r="G17" s="30">
        <f t="shared" ref="G17:K17" si="11">G18+G19</f>
        <v>8298349</v>
      </c>
      <c r="H17" s="30">
        <f t="shared" si="11"/>
        <v>8600029</v>
      </c>
      <c r="I17" s="30">
        <f t="shared" si="11"/>
        <v>9584722</v>
      </c>
      <c r="J17" s="30">
        <f t="shared" si="11"/>
        <v>10527829</v>
      </c>
      <c r="K17" s="30">
        <f t="shared" si="11"/>
        <v>10934921.119999468</v>
      </c>
      <c r="L17" s="30">
        <f t="shared" ref="L17:N17" si="12">L18+L19</f>
        <v>7816647.7462023813</v>
      </c>
      <c r="M17" s="30">
        <f t="shared" si="12"/>
        <v>9344678.3981150575</v>
      </c>
      <c r="N17" s="30">
        <f t="shared" si="12"/>
        <v>10835999.690460652</v>
      </c>
      <c r="O17" s="30">
        <f t="shared" ref="O17:P17" si="13">O18+O19</f>
        <v>11703025.482000001</v>
      </c>
      <c r="P17" s="30">
        <f t="shared" si="13"/>
        <v>12491367.390865</v>
      </c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17"/>
      <c r="BW17" s="17"/>
      <c r="BX17" s="17"/>
      <c r="BY17" s="17"/>
      <c r="BZ17" s="17"/>
      <c r="CA17" s="17"/>
      <c r="CB17" s="17"/>
      <c r="CC17" s="17"/>
      <c r="CD17" s="17"/>
      <c r="CE17" s="17"/>
      <c r="CF17" s="17"/>
      <c r="CG17" s="17"/>
      <c r="CH17" s="17"/>
      <c r="CI17" s="17"/>
      <c r="CJ17" s="17"/>
      <c r="CK17" s="17"/>
      <c r="CL17" s="17"/>
      <c r="CM17" s="17"/>
      <c r="CN17" s="17"/>
      <c r="CO17" s="17"/>
      <c r="CP17" s="17"/>
      <c r="CQ17" s="17"/>
      <c r="CR17" s="17"/>
      <c r="CS17" s="17"/>
      <c r="CT17" s="17"/>
      <c r="CU17" s="17"/>
      <c r="CV17" s="17"/>
      <c r="CW17" s="17"/>
      <c r="CX17" s="17"/>
      <c r="CY17" s="17"/>
      <c r="CZ17" s="17"/>
      <c r="DA17" s="17"/>
      <c r="DB17" s="17"/>
      <c r="DC17" s="17"/>
      <c r="DD17" s="17"/>
      <c r="DE17" s="17"/>
      <c r="DF17" s="17"/>
      <c r="DG17" s="17"/>
      <c r="DH17" s="17"/>
      <c r="DI17" s="17"/>
      <c r="DJ17" s="17"/>
      <c r="DK17" s="17"/>
      <c r="DL17" s="17"/>
      <c r="DM17" s="17"/>
      <c r="DN17" s="17"/>
      <c r="DO17" s="17"/>
      <c r="DP17" s="17"/>
      <c r="DQ17" s="17"/>
      <c r="DR17" s="17"/>
      <c r="DS17" s="17"/>
      <c r="DT17" s="17"/>
      <c r="DU17" s="17"/>
      <c r="DV17" s="17"/>
      <c r="DW17" s="17"/>
      <c r="DX17" s="17"/>
      <c r="DY17" s="17"/>
      <c r="DZ17" s="17"/>
      <c r="EA17" s="17"/>
      <c r="EB17" s="17"/>
      <c r="EC17" s="17"/>
      <c r="ED17" s="17"/>
      <c r="EE17" s="17"/>
      <c r="EF17" s="17"/>
      <c r="EG17" s="17"/>
      <c r="EH17" s="17"/>
      <c r="EI17" s="17"/>
      <c r="EJ17" s="17"/>
      <c r="EK17" s="17"/>
      <c r="EL17" s="17"/>
      <c r="EM17" s="17"/>
      <c r="EN17" s="17"/>
      <c r="EO17" s="17"/>
      <c r="EP17" s="17"/>
      <c r="EQ17" s="17"/>
      <c r="ER17" s="17"/>
      <c r="ES17" s="17"/>
      <c r="ET17" s="17"/>
      <c r="EU17" s="17"/>
      <c r="EV17" s="17"/>
      <c r="EW17" s="17"/>
      <c r="EX17" s="17"/>
      <c r="EY17" s="17"/>
      <c r="EZ17" s="17"/>
      <c r="FA17" s="17"/>
      <c r="FB17" s="17"/>
      <c r="FC17" s="17"/>
      <c r="FD17" s="17"/>
      <c r="FE17" s="17"/>
      <c r="FF17" s="17"/>
      <c r="FG17" s="17"/>
      <c r="FH17" s="17"/>
      <c r="FI17" s="17"/>
      <c r="FJ17" s="17"/>
      <c r="FK17" s="17"/>
      <c r="FL17" s="17"/>
      <c r="FM17" s="17"/>
      <c r="FN17" s="17"/>
      <c r="FO17" s="17"/>
      <c r="FP17" s="17"/>
      <c r="FQ17" s="17"/>
      <c r="FR17" s="17"/>
      <c r="FS17" s="17"/>
      <c r="FT17" s="17"/>
      <c r="FU17" s="17"/>
      <c r="FV17" s="17"/>
      <c r="FW17" s="17"/>
      <c r="FX17" s="17"/>
      <c r="FY17" s="17"/>
      <c r="GC17" s="18"/>
    </row>
    <row r="18" spans="1:185" ht="18" x14ac:dyDescent="0.25">
      <c r="A18" s="31">
        <v>6.1</v>
      </c>
      <c r="B18" s="32" t="s">
        <v>8</v>
      </c>
      <c r="C18" s="33">
        <v>6171476</v>
      </c>
      <c r="D18" s="33">
        <v>6599559</v>
      </c>
      <c r="E18" s="33">
        <v>7213059</v>
      </c>
      <c r="F18" s="33">
        <v>7495998</v>
      </c>
      <c r="G18" s="33">
        <v>7886000</v>
      </c>
      <c r="H18" s="33">
        <v>8170994</v>
      </c>
      <c r="I18" s="33">
        <v>9127372</v>
      </c>
      <c r="J18" s="34">
        <v>10018375</v>
      </c>
      <c r="K18" s="34">
        <v>10426423.837182298</v>
      </c>
      <c r="L18" s="34">
        <v>7628989.1994168544</v>
      </c>
      <c r="M18" s="33">
        <v>9072204.1552958135</v>
      </c>
      <c r="N18" s="34">
        <v>10326004.239934215</v>
      </c>
      <c r="O18" s="34">
        <v>11091912</v>
      </c>
      <c r="P18" s="34">
        <v>11801016</v>
      </c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  <c r="BM18" s="9"/>
      <c r="BN18" s="9"/>
      <c r="BO18" s="9"/>
      <c r="BP18" s="9"/>
      <c r="BQ18" s="9"/>
      <c r="BR18" s="9"/>
      <c r="BS18" s="9"/>
      <c r="BT18" s="9"/>
      <c r="BU18" s="9"/>
      <c r="BV18" s="9"/>
      <c r="BW18" s="9"/>
      <c r="BX18" s="9"/>
      <c r="BY18" s="9"/>
      <c r="BZ18" s="9"/>
      <c r="CA18" s="9"/>
      <c r="CB18" s="9"/>
      <c r="CC18" s="9"/>
      <c r="CD18" s="9"/>
      <c r="CE18" s="9"/>
      <c r="CF18" s="9"/>
      <c r="CG18" s="9"/>
      <c r="CH18" s="9"/>
      <c r="CI18" s="9"/>
      <c r="CJ18" s="9"/>
      <c r="CK18" s="9"/>
      <c r="CL18" s="9"/>
      <c r="CM18" s="9"/>
      <c r="CN18" s="9"/>
      <c r="CO18" s="9"/>
      <c r="CP18" s="9"/>
      <c r="CQ18" s="9"/>
      <c r="CR18" s="9"/>
      <c r="CS18" s="9"/>
      <c r="CT18" s="9"/>
      <c r="CU18" s="9"/>
      <c r="CV18" s="9"/>
      <c r="CW18" s="9"/>
      <c r="CX18" s="9"/>
      <c r="CY18" s="9"/>
      <c r="CZ18" s="9"/>
      <c r="DA18" s="9"/>
      <c r="DB18" s="8"/>
      <c r="DC18" s="8"/>
      <c r="DD18" s="8"/>
      <c r="DE18" s="8"/>
      <c r="DF18" s="8"/>
      <c r="DG18" s="8"/>
      <c r="DH18" s="8"/>
      <c r="DI18" s="8"/>
      <c r="DJ18" s="8"/>
      <c r="DK18" s="8"/>
      <c r="DL18" s="8"/>
      <c r="DM18" s="8"/>
      <c r="DN18" s="8"/>
      <c r="DO18" s="8"/>
      <c r="DP18" s="8"/>
      <c r="DQ18" s="8"/>
      <c r="DR18" s="8"/>
      <c r="DS18" s="8"/>
      <c r="DT18" s="8"/>
      <c r="DU18" s="9"/>
      <c r="DV18" s="9"/>
      <c r="DW18" s="9"/>
      <c r="DX18" s="9"/>
      <c r="DY18" s="9"/>
      <c r="DZ18" s="9"/>
      <c r="EA18" s="9"/>
      <c r="EB18" s="9"/>
      <c r="EC18" s="9"/>
      <c r="ED18" s="9"/>
      <c r="EE18" s="9"/>
      <c r="EF18" s="9"/>
      <c r="EG18" s="9"/>
      <c r="EH18" s="9"/>
      <c r="EI18" s="9"/>
      <c r="EJ18" s="9"/>
      <c r="EK18" s="9"/>
      <c r="EL18" s="9"/>
      <c r="EM18" s="9"/>
      <c r="EN18" s="9"/>
      <c r="EO18" s="9"/>
      <c r="EP18" s="9"/>
      <c r="EQ18" s="9"/>
      <c r="ER18" s="9"/>
      <c r="ES18" s="9"/>
      <c r="ET18" s="9"/>
      <c r="EU18" s="9"/>
      <c r="EV18" s="9"/>
      <c r="EW18" s="9"/>
      <c r="EX18" s="9"/>
      <c r="EY18" s="9"/>
      <c r="EZ18" s="9"/>
      <c r="FA18" s="9"/>
      <c r="FB18" s="9"/>
      <c r="FC18" s="9"/>
      <c r="FD18" s="9"/>
      <c r="FE18" s="9"/>
      <c r="FF18" s="9"/>
      <c r="FG18" s="9"/>
      <c r="FH18" s="9"/>
      <c r="FI18" s="9"/>
      <c r="FJ18" s="9"/>
      <c r="FK18" s="9"/>
      <c r="FL18" s="9"/>
      <c r="FM18" s="9"/>
      <c r="FN18" s="9"/>
      <c r="FO18" s="9"/>
      <c r="FP18" s="9"/>
      <c r="FQ18" s="9"/>
      <c r="FR18" s="9"/>
      <c r="FS18" s="9"/>
      <c r="FT18" s="9"/>
      <c r="FU18" s="9"/>
      <c r="FV18" s="9"/>
      <c r="FW18" s="9"/>
      <c r="FX18" s="9"/>
      <c r="FY18" s="9"/>
      <c r="FZ18" s="7"/>
      <c r="GA18" s="7"/>
      <c r="GB18" s="7"/>
    </row>
    <row r="19" spans="1:185" ht="18" x14ac:dyDescent="0.25">
      <c r="A19" s="31">
        <v>6.2</v>
      </c>
      <c r="B19" s="32" t="s">
        <v>9</v>
      </c>
      <c r="C19" s="33">
        <v>376290</v>
      </c>
      <c r="D19" s="33">
        <v>366357</v>
      </c>
      <c r="E19" s="33">
        <v>352730</v>
      </c>
      <c r="F19" s="33">
        <v>372967</v>
      </c>
      <c r="G19" s="33">
        <v>412349</v>
      </c>
      <c r="H19" s="33">
        <v>429035</v>
      </c>
      <c r="I19" s="33">
        <v>457350</v>
      </c>
      <c r="J19" s="34">
        <v>509454</v>
      </c>
      <c r="K19" s="34">
        <v>508497.28281717037</v>
      </c>
      <c r="L19" s="34">
        <v>187658.54678552697</v>
      </c>
      <c r="M19" s="33">
        <v>272474.24281924334</v>
      </c>
      <c r="N19" s="34">
        <v>509995.45052643737</v>
      </c>
      <c r="O19" s="34">
        <v>611113.48200000008</v>
      </c>
      <c r="P19" s="34">
        <v>690351.39086499996</v>
      </c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  <c r="AU19" s="9"/>
      <c r="AV19" s="9"/>
      <c r="AW19" s="9"/>
      <c r="AX19" s="9"/>
      <c r="AY19" s="9"/>
      <c r="AZ19" s="9"/>
      <c r="BA19" s="9"/>
      <c r="BB19" s="9"/>
      <c r="BC19" s="9"/>
      <c r="BD19" s="9"/>
      <c r="BE19" s="9"/>
      <c r="BF19" s="9"/>
      <c r="BG19" s="9"/>
      <c r="BH19" s="9"/>
      <c r="BI19" s="9"/>
      <c r="BJ19" s="9"/>
      <c r="BK19" s="9"/>
      <c r="BL19" s="9"/>
      <c r="BM19" s="9"/>
      <c r="BN19" s="9"/>
      <c r="BO19" s="9"/>
      <c r="BP19" s="9"/>
      <c r="BQ19" s="9"/>
      <c r="BR19" s="9"/>
      <c r="BS19" s="9"/>
      <c r="BT19" s="9"/>
      <c r="BU19" s="9"/>
      <c r="BV19" s="9"/>
      <c r="BW19" s="9"/>
      <c r="BX19" s="9"/>
      <c r="BY19" s="9"/>
      <c r="BZ19" s="9"/>
      <c r="CA19" s="9"/>
      <c r="CB19" s="9"/>
      <c r="CC19" s="9"/>
      <c r="CD19" s="9"/>
      <c r="CE19" s="9"/>
      <c r="CF19" s="9"/>
      <c r="CG19" s="9"/>
      <c r="CH19" s="9"/>
      <c r="CI19" s="9"/>
      <c r="CJ19" s="9"/>
      <c r="CK19" s="9"/>
      <c r="CL19" s="9"/>
      <c r="CM19" s="9"/>
      <c r="CN19" s="9"/>
      <c r="CO19" s="9"/>
      <c r="CP19" s="9"/>
      <c r="CQ19" s="9"/>
      <c r="CR19" s="9"/>
      <c r="CS19" s="9"/>
      <c r="CT19" s="9"/>
      <c r="CU19" s="9"/>
      <c r="CV19" s="9"/>
      <c r="CW19" s="9"/>
      <c r="CX19" s="9"/>
      <c r="CY19" s="9"/>
      <c r="CZ19" s="9"/>
      <c r="DA19" s="9"/>
      <c r="DB19" s="8"/>
      <c r="DC19" s="8"/>
      <c r="DD19" s="8"/>
      <c r="DE19" s="8"/>
      <c r="DF19" s="8"/>
      <c r="DG19" s="8"/>
      <c r="DH19" s="8"/>
      <c r="DI19" s="8"/>
      <c r="DJ19" s="8"/>
      <c r="DK19" s="8"/>
      <c r="DL19" s="8"/>
      <c r="DM19" s="8"/>
      <c r="DN19" s="8"/>
      <c r="DO19" s="8"/>
      <c r="DP19" s="8"/>
      <c r="DQ19" s="8"/>
      <c r="DR19" s="8"/>
      <c r="DS19" s="8"/>
      <c r="DT19" s="8"/>
      <c r="DU19" s="9"/>
      <c r="DV19" s="9"/>
      <c r="DW19" s="9"/>
      <c r="DX19" s="9"/>
      <c r="DY19" s="9"/>
      <c r="DZ19" s="9"/>
      <c r="EA19" s="9"/>
      <c r="EB19" s="9"/>
      <c r="EC19" s="9"/>
      <c r="ED19" s="9"/>
      <c r="EE19" s="9"/>
      <c r="EF19" s="9"/>
      <c r="EG19" s="9"/>
      <c r="EH19" s="9"/>
      <c r="EI19" s="9"/>
      <c r="EJ19" s="9"/>
      <c r="EK19" s="9"/>
      <c r="EL19" s="9"/>
      <c r="EM19" s="9"/>
      <c r="EN19" s="9"/>
      <c r="EO19" s="9"/>
      <c r="EP19" s="9"/>
      <c r="EQ19" s="9"/>
      <c r="ER19" s="9"/>
      <c r="ES19" s="9"/>
      <c r="ET19" s="9"/>
      <c r="EU19" s="9"/>
      <c r="EV19" s="9"/>
      <c r="EW19" s="9"/>
      <c r="EX19" s="9"/>
      <c r="EY19" s="9"/>
      <c r="EZ19" s="9"/>
      <c r="FA19" s="9"/>
      <c r="FB19" s="9"/>
      <c r="FC19" s="9"/>
      <c r="FD19" s="9"/>
      <c r="FE19" s="9"/>
      <c r="FF19" s="9"/>
      <c r="FG19" s="9"/>
      <c r="FH19" s="9"/>
      <c r="FI19" s="9"/>
      <c r="FJ19" s="9"/>
      <c r="FK19" s="9"/>
      <c r="FL19" s="9"/>
      <c r="FM19" s="9"/>
      <c r="FN19" s="9"/>
      <c r="FO19" s="9"/>
      <c r="FP19" s="9"/>
      <c r="FQ19" s="9"/>
      <c r="FR19" s="9"/>
      <c r="FS19" s="9"/>
      <c r="FT19" s="9"/>
      <c r="FU19" s="9"/>
      <c r="FV19" s="9"/>
      <c r="FW19" s="9"/>
      <c r="FX19" s="9"/>
      <c r="FY19" s="9"/>
      <c r="FZ19" s="7"/>
      <c r="GA19" s="7"/>
      <c r="GB19" s="7"/>
    </row>
    <row r="20" spans="1:185" s="16" customFormat="1" ht="54" x14ac:dyDescent="0.25">
      <c r="A20" s="28" t="s">
        <v>64</v>
      </c>
      <c r="B20" s="41" t="s">
        <v>10</v>
      </c>
      <c r="C20" s="30">
        <f>SUM(C21:C27)</f>
        <v>2873704.3848862159</v>
      </c>
      <c r="D20" s="30">
        <f t="shared" ref="D20:F20" si="14">SUM(D21:D27)</f>
        <v>2856920.6163883456</v>
      </c>
      <c r="E20" s="30">
        <f t="shared" si="14"/>
        <v>2856604.7913701395</v>
      </c>
      <c r="F20" s="30">
        <f t="shared" si="14"/>
        <v>3103636.8175789635</v>
      </c>
      <c r="G20" s="30">
        <f t="shared" ref="G20:N20" si="15">SUM(G21:G27)</f>
        <v>3464800.0863320734</v>
      </c>
      <c r="H20" s="30">
        <f t="shared" si="15"/>
        <v>3254005.4926408478</v>
      </c>
      <c r="I20" s="30">
        <f t="shared" si="15"/>
        <v>3220719.0211663949</v>
      </c>
      <c r="J20" s="30">
        <f t="shared" si="15"/>
        <v>3179000.7590663219</v>
      </c>
      <c r="K20" s="30">
        <f t="shared" si="15"/>
        <v>3425447.283567505</v>
      </c>
      <c r="L20" s="30">
        <f t="shared" si="15"/>
        <v>2522796.053333391</v>
      </c>
      <c r="M20" s="30">
        <f t="shared" si="15"/>
        <v>3321712.9453749359</v>
      </c>
      <c r="N20" s="30">
        <f t="shared" si="15"/>
        <v>3750600.917184331</v>
      </c>
      <c r="O20" s="30">
        <f t="shared" ref="O20:P20" si="16">SUM(O21:O27)</f>
        <v>3951574.6180121768</v>
      </c>
      <c r="P20" s="30">
        <f t="shared" si="16"/>
        <v>4451537.2365275435</v>
      </c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8"/>
      <c r="BN20" s="8"/>
      <c r="BO20" s="8"/>
      <c r="BP20" s="8"/>
      <c r="BQ20" s="8"/>
      <c r="BR20" s="8"/>
      <c r="BS20" s="8"/>
      <c r="BT20" s="8"/>
      <c r="BU20" s="8"/>
      <c r="BV20" s="17"/>
      <c r="BW20" s="17"/>
      <c r="BX20" s="17"/>
      <c r="BY20" s="17"/>
      <c r="BZ20" s="17"/>
      <c r="CA20" s="17"/>
      <c r="CB20" s="17"/>
      <c r="CC20" s="17"/>
      <c r="CD20" s="17"/>
      <c r="CE20" s="17"/>
      <c r="CF20" s="17"/>
      <c r="CG20" s="17"/>
      <c r="CH20" s="17"/>
      <c r="CI20" s="17"/>
      <c r="CJ20" s="17"/>
      <c r="CK20" s="17"/>
      <c r="CL20" s="17"/>
      <c r="CM20" s="17"/>
      <c r="CN20" s="17"/>
      <c r="CO20" s="17"/>
      <c r="CP20" s="17"/>
      <c r="CQ20" s="17"/>
      <c r="CR20" s="17"/>
      <c r="CS20" s="17"/>
      <c r="CT20" s="17"/>
      <c r="CU20" s="17"/>
      <c r="CV20" s="17"/>
      <c r="CW20" s="17"/>
      <c r="CX20" s="17"/>
      <c r="CY20" s="17"/>
      <c r="CZ20" s="17"/>
      <c r="DA20" s="17"/>
      <c r="DB20" s="17"/>
      <c r="DC20" s="17"/>
      <c r="DD20" s="17"/>
      <c r="DE20" s="17"/>
      <c r="DF20" s="17"/>
      <c r="DG20" s="17"/>
      <c r="DH20" s="17"/>
      <c r="DI20" s="17"/>
      <c r="DJ20" s="17"/>
      <c r="DK20" s="17"/>
      <c r="DL20" s="17"/>
      <c r="DM20" s="17"/>
      <c r="DN20" s="17"/>
      <c r="DO20" s="17"/>
      <c r="DP20" s="17"/>
      <c r="DQ20" s="17"/>
      <c r="DR20" s="17"/>
      <c r="DS20" s="17"/>
      <c r="DT20" s="17"/>
      <c r="DU20" s="17"/>
      <c r="DV20" s="17"/>
      <c r="DW20" s="17"/>
      <c r="DX20" s="17"/>
      <c r="DY20" s="17"/>
      <c r="DZ20" s="17"/>
      <c r="EA20" s="17"/>
      <c r="EB20" s="17"/>
      <c r="EC20" s="17"/>
      <c r="ED20" s="17"/>
      <c r="EE20" s="17"/>
      <c r="EF20" s="17"/>
      <c r="EG20" s="17"/>
      <c r="EH20" s="17"/>
      <c r="EI20" s="17"/>
      <c r="EJ20" s="17"/>
      <c r="EK20" s="17"/>
      <c r="EL20" s="17"/>
      <c r="EM20" s="17"/>
      <c r="EN20" s="17"/>
      <c r="EO20" s="17"/>
      <c r="EP20" s="17"/>
      <c r="EQ20" s="17"/>
      <c r="ER20" s="17"/>
      <c r="ES20" s="17"/>
      <c r="ET20" s="17"/>
      <c r="EU20" s="17"/>
      <c r="EV20" s="17"/>
      <c r="EW20" s="17"/>
      <c r="EX20" s="17"/>
      <c r="EY20" s="17"/>
      <c r="EZ20" s="17"/>
      <c r="FA20" s="17"/>
      <c r="FB20" s="17"/>
      <c r="FC20" s="17"/>
      <c r="FD20" s="17"/>
      <c r="FE20" s="17"/>
      <c r="FF20" s="17"/>
      <c r="FG20" s="17"/>
      <c r="FH20" s="17"/>
      <c r="FI20" s="17"/>
      <c r="FJ20" s="17"/>
      <c r="FK20" s="17"/>
      <c r="FL20" s="17"/>
      <c r="FM20" s="17"/>
      <c r="FN20" s="17"/>
      <c r="FO20" s="17"/>
      <c r="FP20" s="17"/>
      <c r="FQ20" s="17"/>
      <c r="FR20" s="17"/>
      <c r="FS20" s="17"/>
      <c r="FT20" s="17"/>
      <c r="FU20" s="17"/>
      <c r="FV20" s="17"/>
      <c r="FW20" s="17"/>
      <c r="FX20" s="17"/>
      <c r="FY20" s="17"/>
      <c r="GC20" s="18"/>
    </row>
    <row r="21" spans="1:185" ht="18" x14ac:dyDescent="0.25">
      <c r="A21" s="31">
        <v>7.1</v>
      </c>
      <c r="B21" s="32" t="s">
        <v>11</v>
      </c>
      <c r="C21" s="33">
        <v>612049</v>
      </c>
      <c r="D21" s="33">
        <v>697005</v>
      </c>
      <c r="E21" s="33">
        <v>660560</v>
      </c>
      <c r="F21" s="33">
        <v>720875</v>
      </c>
      <c r="G21" s="33">
        <v>745771</v>
      </c>
      <c r="H21" s="33">
        <v>630228</v>
      </c>
      <c r="I21" s="33">
        <v>635314</v>
      </c>
      <c r="J21" s="34">
        <v>634934</v>
      </c>
      <c r="K21" s="34">
        <v>688686.65664567286</v>
      </c>
      <c r="L21" s="34">
        <v>526659.56698767073</v>
      </c>
      <c r="M21" s="33">
        <v>545671.24626816437</v>
      </c>
      <c r="N21" s="34">
        <v>725713.51823544735</v>
      </c>
      <c r="O21" s="34">
        <v>769698</v>
      </c>
      <c r="P21" s="34">
        <v>816348</v>
      </c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  <c r="BM21" s="9"/>
      <c r="BN21" s="9"/>
      <c r="BO21" s="9"/>
      <c r="BP21" s="9"/>
      <c r="BQ21" s="9"/>
      <c r="BR21" s="9"/>
      <c r="BS21" s="9"/>
      <c r="BT21" s="9"/>
      <c r="BU21" s="9"/>
      <c r="BV21" s="9"/>
      <c r="BW21" s="9"/>
      <c r="BX21" s="9"/>
      <c r="BY21" s="9"/>
      <c r="BZ21" s="9"/>
      <c r="CA21" s="9"/>
      <c r="CB21" s="9"/>
      <c r="CC21" s="9"/>
      <c r="CD21" s="9"/>
      <c r="CE21" s="9"/>
      <c r="CF21" s="9"/>
      <c r="CG21" s="9"/>
      <c r="CH21" s="9"/>
      <c r="CI21" s="9"/>
      <c r="CJ21" s="9"/>
      <c r="CK21" s="9"/>
      <c r="CL21" s="9"/>
      <c r="CM21" s="9"/>
      <c r="CN21" s="9"/>
      <c r="CO21" s="9"/>
      <c r="CP21" s="9"/>
      <c r="CQ21" s="9"/>
      <c r="CR21" s="9"/>
      <c r="CS21" s="9"/>
      <c r="CT21" s="9"/>
      <c r="CU21" s="9"/>
      <c r="CV21" s="9"/>
      <c r="CW21" s="9"/>
      <c r="CX21" s="9"/>
      <c r="CY21" s="9"/>
      <c r="CZ21" s="9"/>
      <c r="DA21" s="9"/>
      <c r="DB21" s="8"/>
      <c r="DC21" s="8"/>
      <c r="DD21" s="8"/>
      <c r="DE21" s="8"/>
      <c r="DF21" s="8"/>
      <c r="DG21" s="8"/>
      <c r="DH21" s="8"/>
      <c r="DI21" s="8"/>
      <c r="DJ21" s="8"/>
      <c r="DK21" s="8"/>
      <c r="DL21" s="8"/>
      <c r="DM21" s="8"/>
      <c r="DN21" s="8"/>
      <c r="DO21" s="8"/>
      <c r="DP21" s="8"/>
      <c r="DQ21" s="8"/>
      <c r="DR21" s="8"/>
      <c r="DS21" s="8"/>
      <c r="DT21" s="8"/>
      <c r="DU21" s="9"/>
      <c r="DV21" s="9"/>
      <c r="DW21" s="9"/>
      <c r="DX21" s="9"/>
      <c r="DY21" s="9"/>
      <c r="DZ21" s="9"/>
      <c r="EA21" s="9"/>
      <c r="EB21" s="9"/>
      <c r="EC21" s="9"/>
      <c r="ED21" s="9"/>
      <c r="EE21" s="9"/>
      <c r="EF21" s="9"/>
      <c r="EG21" s="9"/>
      <c r="EH21" s="9"/>
      <c r="EI21" s="9"/>
      <c r="EJ21" s="9"/>
      <c r="EK21" s="9"/>
      <c r="EL21" s="9"/>
      <c r="EM21" s="9"/>
      <c r="EN21" s="9"/>
      <c r="EO21" s="9"/>
      <c r="EP21" s="9"/>
      <c r="EQ21" s="9"/>
      <c r="ER21" s="9"/>
      <c r="ES21" s="9"/>
      <c r="ET21" s="9"/>
      <c r="EU21" s="9"/>
      <c r="EV21" s="9"/>
      <c r="EW21" s="9"/>
      <c r="EX21" s="9"/>
      <c r="EY21" s="9"/>
      <c r="EZ21" s="9"/>
      <c r="FA21" s="9"/>
      <c r="FB21" s="9"/>
      <c r="FC21" s="9"/>
      <c r="FD21" s="9"/>
      <c r="FE21" s="9"/>
      <c r="FF21" s="9"/>
      <c r="FG21" s="9"/>
      <c r="FH21" s="9"/>
      <c r="FI21" s="9"/>
      <c r="FJ21" s="9"/>
      <c r="FK21" s="9"/>
      <c r="FL21" s="9"/>
      <c r="FM21" s="9"/>
      <c r="FN21" s="9"/>
      <c r="FO21" s="9"/>
      <c r="FP21" s="9"/>
      <c r="FQ21" s="9"/>
      <c r="FR21" s="9"/>
      <c r="FS21" s="9"/>
      <c r="FT21" s="9"/>
      <c r="FU21" s="9"/>
      <c r="FV21" s="9"/>
      <c r="FW21" s="9"/>
      <c r="FX21" s="9"/>
      <c r="FY21" s="9"/>
      <c r="FZ21" s="7"/>
      <c r="GA21" s="7"/>
      <c r="GB21" s="7"/>
    </row>
    <row r="22" spans="1:185" ht="18" x14ac:dyDescent="0.25">
      <c r="A22" s="31">
        <v>7.2</v>
      </c>
      <c r="B22" s="32" t="s">
        <v>12</v>
      </c>
      <c r="C22" s="33">
        <v>1088749</v>
      </c>
      <c r="D22" s="33">
        <v>1016498</v>
      </c>
      <c r="E22" s="33">
        <v>1026365</v>
      </c>
      <c r="F22" s="33">
        <v>1053185</v>
      </c>
      <c r="G22" s="33">
        <v>1160556</v>
      </c>
      <c r="H22" s="33">
        <v>1094426</v>
      </c>
      <c r="I22" s="33">
        <v>1169935</v>
      </c>
      <c r="J22" s="34">
        <v>1222697</v>
      </c>
      <c r="K22" s="34">
        <v>1359738.4505515145</v>
      </c>
      <c r="L22" s="34">
        <v>879407.12440136075</v>
      </c>
      <c r="M22" s="33">
        <v>1523520.6320981327</v>
      </c>
      <c r="N22" s="34">
        <v>1557661.2391089939</v>
      </c>
      <c r="O22" s="34">
        <v>1647282.3190000001</v>
      </c>
      <c r="P22" s="34">
        <v>1952089.7780150003</v>
      </c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  <c r="AZ22" s="9"/>
      <c r="BA22" s="9"/>
      <c r="BB22" s="9"/>
      <c r="BC22" s="9"/>
      <c r="BD22" s="9"/>
      <c r="BE22" s="9"/>
      <c r="BF22" s="9"/>
      <c r="BG22" s="9"/>
      <c r="BH22" s="9"/>
      <c r="BI22" s="9"/>
      <c r="BJ22" s="9"/>
      <c r="BK22" s="9"/>
      <c r="BL22" s="9"/>
      <c r="BM22" s="9"/>
      <c r="BN22" s="9"/>
      <c r="BO22" s="9"/>
      <c r="BP22" s="9"/>
      <c r="BQ22" s="9"/>
      <c r="BR22" s="9"/>
      <c r="BS22" s="9"/>
      <c r="BT22" s="9"/>
      <c r="BU22" s="9"/>
      <c r="BV22" s="9"/>
      <c r="BW22" s="9"/>
      <c r="BX22" s="9"/>
      <c r="BY22" s="9"/>
      <c r="BZ22" s="9"/>
      <c r="CA22" s="9"/>
      <c r="CB22" s="9"/>
      <c r="CC22" s="9"/>
      <c r="CD22" s="9"/>
      <c r="CE22" s="9"/>
      <c r="CF22" s="9"/>
      <c r="CG22" s="9"/>
      <c r="CH22" s="9"/>
      <c r="CI22" s="9"/>
      <c r="CJ22" s="9"/>
      <c r="CK22" s="9"/>
      <c r="CL22" s="9"/>
      <c r="CM22" s="9"/>
      <c r="CN22" s="9"/>
      <c r="CO22" s="9"/>
      <c r="CP22" s="9"/>
      <c r="CQ22" s="9"/>
      <c r="CR22" s="9"/>
      <c r="CS22" s="9"/>
      <c r="CT22" s="9"/>
      <c r="CU22" s="9"/>
      <c r="CV22" s="9"/>
      <c r="CW22" s="9"/>
      <c r="CX22" s="9"/>
      <c r="CY22" s="9"/>
      <c r="CZ22" s="9"/>
      <c r="DA22" s="9"/>
      <c r="DB22" s="8"/>
      <c r="DC22" s="8"/>
      <c r="DD22" s="8"/>
      <c r="DE22" s="8"/>
      <c r="DF22" s="8"/>
      <c r="DG22" s="8"/>
      <c r="DH22" s="8"/>
      <c r="DI22" s="8"/>
      <c r="DJ22" s="8"/>
      <c r="DK22" s="8"/>
      <c r="DL22" s="8"/>
      <c r="DM22" s="8"/>
      <c r="DN22" s="8"/>
      <c r="DO22" s="8"/>
      <c r="DP22" s="8"/>
      <c r="DQ22" s="8"/>
      <c r="DR22" s="8"/>
      <c r="DS22" s="8"/>
      <c r="DT22" s="8"/>
      <c r="DU22" s="9"/>
      <c r="DV22" s="9"/>
      <c r="DW22" s="9"/>
      <c r="DX22" s="9"/>
      <c r="DY22" s="9"/>
      <c r="DZ22" s="9"/>
      <c r="EA22" s="9"/>
      <c r="EB22" s="9"/>
      <c r="EC22" s="9"/>
      <c r="ED22" s="9"/>
      <c r="EE22" s="9"/>
      <c r="EF22" s="9"/>
      <c r="EG22" s="9"/>
      <c r="EH22" s="9"/>
      <c r="EI22" s="9"/>
      <c r="EJ22" s="9"/>
      <c r="EK22" s="9"/>
      <c r="EL22" s="9"/>
      <c r="EM22" s="9"/>
      <c r="EN22" s="9"/>
      <c r="EO22" s="9"/>
      <c r="EP22" s="9"/>
      <c r="EQ22" s="9"/>
      <c r="ER22" s="9"/>
      <c r="ES22" s="9"/>
      <c r="ET22" s="9"/>
      <c r="EU22" s="9"/>
      <c r="EV22" s="9"/>
      <c r="EW22" s="9"/>
      <c r="EX22" s="9"/>
      <c r="EY22" s="9"/>
      <c r="EZ22" s="9"/>
      <c r="FA22" s="9"/>
      <c r="FB22" s="9"/>
      <c r="FC22" s="9"/>
      <c r="FD22" s="9"/>
      <c r="FE22" s="9"/>
      <c r="FF22" s="9"/>
      <c r="FG22" s="9"/>
      <c r="FH22" s="9"/>
      <c r="FI22" s="9"/>
      <c r="FJ22" s="9"/>
      <c r="FK22" s="9"/>
      <c r="FL22" s="9"/>
      <c r="FM22" s="9"/>
      <c r="FN22" s="9"/>
      <c r="FO22" s="9"/>
      <c r="FP22" s="9"/>
      <c r="FQ22" s="9"/>
      <c r="FR22" s="9"/>
      <c r="FS22" s="9"/>
      <c r="FT22" s="9"/>
      <c r="FU22" s="9"/>
      <c r="FV22" s="9"/>
      <c r="FW22" s="9"/>
      <c r="FX22" s="9"/>
      <c r="FY22" s="9"/>
      <c r="FZ22" s="7"/>
      <c r="GA22" s="7"/>
      <c r="GB22" s="7"/>
    </row>
    <row r="23" spans="1:185" ht="18" x14ac:dyDescent="0.25">
      <c r="A23" s="31">
        <v>7.3</v>
      </c>
      <c r="B23" s="32" t="s">
        <v>13</v>
      </c>
      <c r="C23" s="33">
        <v>41377.947937573219</v>
      </c>
      <c r="D23" s="33">
        <v>30863</v>
      </c>
      <c r="E23" s="33">
        <v>15141</v>
      </c>
      <c r="F23" s="33">
        <v>19273</v>
      </c>
      <c r="G23" s="33">
        <v>17797</v>
      </c>
      <c r="H23" s="33">
        <v>27308</v>
      </c>
      <c r="I23" s="33">
        <v>29546</v>
      </c>
      <c r="J23" s="34">
        <v>42501</v>
      </c>
      <c r="K23" s="34">
        <v>39507.979386314793</v>
      </c>
      <c r="L23" s="34">
        <v>36800.886350976733</v>
      </c>
      <c r="M23" s="33">
        <v>47728.478345255964</v>
      </c>
      <c r="N23" s="34">
        <v>67701.93969915816</v>
      </c>
      <c r="O23" s="34">
        <v>69226.005999999994</v>
      </c>
      <c r="P23" s="34">
        <v>66667.585777999993</v>
      </c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9"/>
      <c r="AZ23" s="9"/>
      <c r="BA23" s="9"/>
      <c r="BB23" s="9"/>
      <c r="BC23" s="9"/>
      <c r="BD23" s="9"/>
      <c r="BE23" s="9"/>
      <c r="BF23" s="9"/>
      <c r="BG23" s="9"/>
      <c r="BH23" s="9"/>
      <c r="BI23" s="9"/>
      <c r="BJ23" s="9"/>
      <c r="BK23" s="9"/>
      <c r="BL23" s="9"/>
      <c r="BM23" s="9"/>
      <c r="BN23" s="9"/>
      <c r="BO23" s="9"/>
      <c r="BP23" s="9"/>
      <c r="BQ23" s="9"/>
      <c r="BR23" s="9"/>
      <c r="BS23" s="9"/>
      <c r="BT23" s="9"/>
      <c r="BU23" s="9"/>
      <c r="BV23" s="9"/>
      <c r="BW23" s="9"/>
      <c r="BX23" s="9"/>
      <c r="BY23" s="9"/>
      <c r="BZ23" s="9"/>
      <c r="CA23" s="9"/>
      <c r="CB23" s="9"/>
      <c r="CC23" s="9"/>
      <c r="CD23" s="9"/>
      <c r="CE23" s="9"/>
      <c r="CF23" s="9"/>
      <c r="CG23" s="9"/>
      <c r="CH23" s="9"/>
      <c r="CI23" s="9"/>
      <c r="CJ23" s="9"/>
      <c r="CK23" s="9"/>
      <c r="CL23" s="9"/>
      <c r="CM23" s="9"/>
      <c r="CN23" s="9"/>
      <c r="CO23" s="9"/>
      <c r="CP23" s="9"/>
      <c r="CQ23" s="9"/>
      <c r="CR23" s="9"/>
      <c r="CS23" s="9"/>
      <c r="CT23" s="9"/>
      <c r="CU23" s="9"/>
      <c r="CV23" s="9"/>
      <c r="CW23" s="9"/>
      <c r="CX23" s="9"/>
      <c r="CY23" s="9"/>
      <c r="CZ23" s="9"/>
      <c r="DA23" s="9"/>
      <c r="DB23" s="8"/>
      <c r="DC23" s="8"/>
      <c r="DD23" s="8"/>
      <c r="DE23" s="8"/>
      <c r="DF23" s="8"/>
      <c r="DG23" s="8"/>
      <c r="DH23" s="8"/>
      <c r="DI23" s="8"/>
      <c r="DJ23" s="8"/>
      <c r="DK23" s="8"/>
      <c r="DL23" s="8"/>
      <c r="DM23" s="8"/>
      <c r="DN23" s="8"/>
      <c r="DO23" s="8"/>
      <c r="DP23" s="8"/>
      <c r="DQ23" s="8"/>
      <c r="DR23" s="8"/>
      <c r="DS23" s="8"/>
      <c r="DT23" s="8"/>
      <c r="DU23" s="9"/>
      <c r="DV23" s="9"/>
      <c r="DW23" s="9"/>
      <c r="DX23" s="9"/>
      <c r="DY23" s="9"/>
      <c r="DZ23" s="9"/>
      <c r="EA23" s="9"/>
      <c r="EB23" s="9"/>
      <c r="EC23" s="9"/>
      <c r="ED23" s="9"/>
      <c r="EE23" s="9"/>
      <c r="EF23" s="9"/>
      <c r="EG23" s="9"/>
      <c r="EH23" s="9"/>
      <c r="EI23" s="9"/>
      <c r="EJ23" s="9"/>
      <c r="EK23" s="9"/>
      <c r="EL23" s="9"/>
      <c r="EM23" s="9"/>
      <c r="EN23" s="9"/>
      <c r="EO23" s="9"/>
      <c r="EP23" s="9"/>
      <c r="EQ23" s="9"/>
      <c r="ER23" s="9"/>
      <c r="ES23" s="9"/>
      <c r="ET23" s="9"/>
      <c r="EU23" s="9"/>
      <c r="EV23" s="9"/>
      <c r="EW23" s="9"/>
      <c r="EX23" s="9"/>
      <c r="EY23" s="9"/>
      <c r="EZ23" s="9"/>
      <c r="FA23" s="9"/>
      <c r="FB23" s="9"/>
      <c r="FC23" s="9"/>
      <c r="FD23" s="9"/>
      <c r="FE23" s="9"/>
      <c r="FF23" s="9"/>
      <c r="FG23" s="9"/>
      <c r="FH23" s="9"/>
      <c r="FI23" s="9"/>
      <c r="FJ23" s="9"/>
      <c r="FK23" s="9"/>
      <c r="FL23" s="9"/>
      <c r="FM23" s="9"/>
      <c r="FN23" s="9"/>
      <c r="FO23" s="9"/>
      <c r="FP23" s="9"/>
      <c r="FQ23" s="9"/>
      <c r="FR23" s="9"/>
      <c r="FS23" s="9"/>
      <c r="FT23" s="9"/>
      <c r="FU23" s="9"/>
      <c r="FV23" s="9"/>
      <c r="FW23" s="9"/>
      <c r="FX23" s="9"/>
      <c r="FY23" s="9"/>
      <c r="FZ23" s="7"/>
      <c r="GA23" s="7"/>
      <c r="GB23" s="7"/>
    </row>
    <row r="24" spans="1:185" ht="18" x14ac:dyDescent="0.25">
      <c r="A24" s="31">
        <v>7.4</v>
      </c>
      <c r="B24" s="32" t="s">
        <v>14</v>
      </c>
      <c r="C24" s="33">
        <v>25780</v>
      </c>
      <c r="D24" s="33">
        <v>44226</v>
      </c>
      <c r="E24" s="33">
        <v>34117</v>
      </c>
      <c r="F24" s="33">
        <v>38616</v>
      </c>
      <c r="G24" s="33">
        <v>84828</v>
      </c>
      <c r="H24" s="33">
        <v>98005</v>
      </c>
      <c r="I24" s="33">
        <v>106854</v>
      </c>
      <c r="J24" s="34">
        <v>46273</v>
      </c>
      <c r="K24" s="34">
        <v>65626.85806202417</v>
      </c>
      <c r="L24" s="34">
        <v>-4476.8709016536595</v>
      </c>
      <c r="M24" s="33">
        <v>-9846.7651709694765</v>
      </c>
      <c r="N24" s="34">
        <v>6515.9575114323889</v>
      </c>
      <c r="O24" s="34">
        <v>7510.1199999999953</v>
      </c>
      <c r="P24" s="34">
        <v>8133.9609599999967</v>
      </c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  <c r="BM24" s="9"/>
      <c r="BN24" s="9"/>
      <c r="BO24" s="9"/>
      <c r="BP24" s="9"/>
      <c r="BQ24" s="9"/>
      <c r="BR24" s="9"/>
      <c r="BS24" s="9"/>
      <c r="BT24" s="9"/>
      <c r="BU24" s="9"/>
      <c r="BV24" s="9"/>
      <c r="BW24" s="9"/>
      <c r="BX24" s="9"/>
      <c r="BY24" s="9"/>
      <c r="BZ24" s="9"/>
      <c r="CA24" s="9"/>
      <c r="CB24" s="9"/>
      <c r="CC24" s="9"/>
      <c r="CD24" s="9"/>
      <c r="CE24" s="9"/>
      <c r="CF24" s="9"/>
      <c r="CG24" s="9"/>
      <c r="CH24" s="9"/>
      <c r="CI24" s="9"/>
      <c r="CJ24" s="9"/>
      <c r="CK24" s="9"/>
      <c r="CL24" s="9"/>
      <c r="CM24" s="9"/>
      <c r="CN24" s="9"/>
      <c r="CO24" s="9"/>
      <c r="CP24" s="9"/>
      <c r="CQ24" s="9"/>
      <c r="CR24" s="9"/>
      <c r="CS24" s="9"/>
      <c r="CT24" s="9"/>
      <c r="CU24" s="9"/>
      <c r="CV24" s="9"/>
      <c r="CW24" s="9"/>
      <c r="CX24" s="9"/>
      <c r="CY24" s="9"/>
      <c r="CZ24" s="9"/>
      <c r="DA24" s="9"/>
      <c r="DB24" s="8"/>
      <c r="DC24" s="8"/>
      <c r="DD24" s="8"/>
      <c r="DE24" s="8"/>
      <c r="DF24" s="8"/>
      <c r="DG24" s="8"/>
      <c r="DH24" s="8"/>
      <c r="DI24" s="8"/>
      <c r="DJ24" s="8"/>
      <c r="DK24" s="8"/>
      <c r="DL24" s="8"/>
      <c r="DM24" s="8"/>
      <c r="DN24" s="8"/>
      <c r="DO24" s="8"/>
      <c r="DP24" s="8"/>
      <c r="DQ24" s="8"/>
      <c r="DR24" s="8"/>
      <c r="DS24" s="8"/>
      <c r="DT24" s="8"/>
      <c r="DU24" s="9"/>
      <c r="DV24" s="9"/>
      <c r="DW24" s="9"/>
      <c r="DX24" s="9"/>
      <c r="DY24" s="9"/>
      <c r="DZ24" s="9"/>
      <c r="EA24" s="9"/>
      <c r="EB24" s="9"/>
      <c r="EC24" s="9"/>
      <c r="ED24" s="9"/>
      <c r="EE24" s="9"/>
      <c r="EF24" s="9"/>
      <c r="EG24" s="9"/>
      <c r="EH24" s="9"/>
      <c r="EI24" s="9"/>
      <c r="EJ24" s="9"/>
      <c r="EK24" s="9"/>
      <c r="EL24" s="9"/>
      <c r="EM24" s="9"/>
      <c r="EN24" s="9"/>
      <c r="EO24" s="9"/>
      <c r="EP24" s="9"/>
      <c r="EQ24" s="9"/>
      <c r="ER24" s="9"/>
      <c r="ES24" s="9"/>
      <c r="ET24" s="9"/>
      <c r="EU24" s="9"/>
      <c r="EV24" s="9"/>
      <c r="EW24" s="9"/>
      <c r="EX24" s="9"/>
      <c r="EY24" s="9"/>
      <c r="EZ24" s="9"/>
      <c r="FA24" s="9"/>
      <c r="FB24" s="9"/>
      <c r="FC24" s="9"/>
      <c r="FD24" s="9"/>
      <c r="FE24" s="9"/>
      <c r="FF24" s="9"/>
      <c r="FG24" s="9"/>
      <c r="FH24" s="9"/>
      <c r="FI24" s="9"/>
      <c r="FJ24" s="9"/>
      <c r="FK24" s="9"/>
      <c r="FL24" s="9"/>
      <c r="FM24" s="9"/>
      <c r="FN24" s="9"/>
      <c r="FO24" s="9"/>
      <c r="FP24" s="9"/>
      <c r="FQ24" s="9"/>
      <c r="FR24" s="9"/>
      <c r="FS24" s="9"/>
      <c r="FT24" s="9"/>
      <c r="FU24" s="9"/>
      <c r="FV24" s="9"/>
      <c r="FW24" s="9"/>
      <c r="FX24" s="9"/>
      <c r="FY24" s="9"/>
      <c r="FZ24" s="7"/>
      <c r="GA24" s="7"/>
      <c r="GB24" s="7"/>
    </row>
    <row r="25" spans="1:185" ht="36" x14ac:dyDescent="0.25">
      <c r="A25" s="31">
        <v>7.5</v>
      </c>
      <c r="B25" s="32" t="s">
        <v>15</v>
      </c>
      <c r="C25" s="33">
        <v>286242</v>
      </c>
      <c r="D25" s="33">
        <v>216005</v>
      </c>
      <c r="E25" s="33">
        <v>283378</v>
      </c>
      <c r="F25" s="33">
        <v>252205</v>
      </c>
      <c r="G25" s="33">
        <v>292252</v>
      </c>
      <c r="H25" s="33">
        <v>273380</v>
      </c>
      <c r="I25" s="33">
        <v>273879</v>
      </c>
      <c r="J25" s="34">
        <v>227696</v>
      </c>
      <c r="K25" s="34">
        <v>224002.70718177961</v>
      </c>
      <c r="L25" s="34">
        <v>169529.06829184073</v>
      </c>
      <c r="M25" s="33">
        <v>195550.78275764614</v>
      </c>
      <c r="N25" s="34">
        <v>235127.96533644942</v>
      </c>
      <c r="O25" s="34">
        <v>248943.09719999996</v>
      </c>
      <c r="P25" s="34">
        <v>292243.32120308001</v>
      </c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  <c r="AV25" s="9"/>
      <c r="AW25" s="9"/>
      <c r="AX25" s="9"/>
      <c r="AY25" s="9"/>
      <c r="AZ25" s="9"/>
      <c r="BA25" s="9"/>
      <c r="BB25" s="9"/>
      <c r="BC25" s="9"/>
      <c r="BD25" s="9"/>
      <c r="BE25" s="9"/>
      <c r="BF25" s="9"/>
      <c r="BG25" s="9"/>
      <c r="BH25" s="9"/>
      <c r="BI25" s="9"/>
      <c r="BJ25" s="9"/>
      <c r="BK25" s="9"/>
      <c r="BL25" s="9"/>
      <c r="BM25" s="9"/>
      <c r="BN25" s="9"/>
      <c r="BO25" s="9"/>
      <c r="BP25" s="9"/>
      <c r="BQ25" s="9"/>
      <c r="BR25" s="9"/>
      <c r="BS25" s="9"/>
      <c r="BT25" s="9"/>
      <c r="BU25" s="9"/>
      <c r="BV25" s="9"/>
      <c r="BW25" s="9"/>
      <c r="BX25" s="9"/>
      <c r="BY25" s="9"/>
      <c r="BZ25" s="9"/>
      <c r="CA25" s="9"/>
      <c r="CB25" s="9"/>
      <c r="CC25" s="9"/>
      <c r="CD25" s="9"/>
      <c r="CE25" s="9"/>
      <c r="CF25" s="9"/>
      <c r="CG25" s="9"/>
      <c r="CH25" s="9"/>
      <c r="CI25" s="9"/>
      <c r="CJ25" s="9"/>
      <c r="CK25" s="9"/>
      <c r="CL25" s="9"/>
      <c r="CM25" s="9"/>
      <c r="CN25" s="9"/>
      <c r="CO25" s="9"/>
      <c r="CP25" s="9"/>
      <c r="CQ25" s="9"/>
      <c r="CR25" s="9"/>
      <c r="CS25" s="9"/>
      <c r="CT25" s="9"/>
      <c r="CU25" s="9"/>
      <c r="CV25" s="9"/>
      <c r="CW25" s="9"/>
      <c r="CX25" s="9"/>
      <c r="CY25" s="9"/>
      <c r="CZ25" s="9"/>
      <c r="DA25" s="9"/>
      <c r="DB25" s="8"/>
      <c r="DC25" s="8"/>
      <c r="DD25" s="8"/>
      <c r="DE25" s="8"/>
      <c r="DF25" s="8"/>
      <c r="DG25" s="8"/>
      <c r="DH25" s="8"/>
      <c r="DI25" s="8"/>
      <c r="DJ25" s="8"/>
      <c r="DK25" s="8"/>
      <c r="DL25" s="8"/>
      <c r="DM25" s="8"/>
      <c r="DN25" s="8"/>
      <c r="DO25" s="8"/>
      <c r="DP25" s="8"/>
      <c r="DQ25" s="8"/>
      <c r="DR25" s="8"/>
      <c r="DS25" s="8"/>
      <c r="DT25" s="8"/>
      <c r="DU25" s="9"/>
      <c r="DV25" s="9"/>
      <c r="DW25" s="9"/>
      <c r="DX25" s="9"/>
      <c r="DY25" s="9"/>
      <c r="DZ25" s="9"/>
      <c r="EA25" s="9"/>
      <c r="EB25" s="9"/>
      <c r="EC25" s="9"/>
      <c r="ED25" s="9"/>
      <c r="EE25" s="9"/>
      <c r="EF25" s="9"/>
      <c r="EG25" s="9"/>
      <c r="EH25" s="9"/>
      <c r="EI25" s="9"/>
      <c r="EJ25" s="9"/>
      <c r="EK25" s="9"/>
      <c r="EL25" s="9"/>
      <c r="EM25" s="9"/>
      <c r="EN25" s="9"/>
      <c r="EO25" s="9"/>
      <c r="EP25" s="9"/>
      <c r="EQ25" s="9"/>
      <c r="ER25" s="9"/>
      <c r="ES25" s="9"/>
      <c r="ET25" s="9"/>
      <c r="EU25" s="9"/>
      <c r="EV25" s="9"/>
      <c r="EW25" s="9"/>
      <c r="EX25" s="9"/>
      <c r="EY25" s="9"/>
      <c r="EZ25" s="9"/>
      <c r="FA25" s="9"/>
      <c r="FB25" s="9"/>
      <c r="FC25" s="9"/>
      <c r="FD25" s="9"/>
      <c r="FE25" s="9"/>
      <c r="FF25" s="9"/>
      <c r="FG25" s="9"/>
      <c r="FH25" s="9"/>
      <c r="FI25" s="9"/>
      <c r="FJ25" s="9"/>
      <c r="FK25" s="9"/>
      <c r="FL25" s="9"/>
      <c r="FM25" s="9"/>
      <c r="FN25" s="9"/>
      <c r="FO25" s="9"/>
      <c r="FP25" s="9"/>
      <c r="FQ25" s="9"/>
      <c r="FR25" s="9"/>
      <c r="FS25" s="9"/>
      <c r="FT25" s="9"/>
      <c r="FU25" s="9"/>
      <c r="FV25" s="9"/>
      <c r="FW25" s="9"/>
      <c r="FX25" s="9"/>
      <c r="FY25" s="9"/>
      <c r="FZ25" s="7"/>
      <c r="GA25" s="7"/>
      <c r="GB25" s="7"/>
    </row>
    <row r="26" spans="1:185" ht="18" x14ac:dyDescent="0.25">
      <c r="A26" s="31">
        <v>7.6</v>
      </c>
      <c r="B26" s="32" t="s">
        <v>16</v>
      </c>
      <c r="C26" s="33">
        <v>37172</v>
      </c>
      <c r="D26" s="33">
        <v>35038.991452991453</v>
      </c>
      <c r="E26" s="33">
        <v>38328.109974424551</v>
      </c>
      <c r="F26" s="33">
        <v>39192.785540211211</v>
      </c>
      <c r="G26" s="33">
        <v>40484.111801242238</v>
      </c>
      <c r="H26" s="33">
        <v>40830.118694362012</v>
      </c>
      <c r="I26" s="33">
        <v>43733.543979320733</v>
      </c>
      <c r="J26" s="34">
        <v>128830.89931717768</v>
      </c>
      <c r="K26" s="34">
        <v>125603.36536346907</v>
      </c>
      <c r="L26" s="34">
        <v>118303.42622052858</v>
      </c>
      <c r="M26" s="33">
        <v>122468.86838277584</v>
      </c>
      <c r="N26" s="34">
        <v>131354.09353913821</v>
      </c>
      <c r="O26" s="34">
        <v>135766.01812546444</v>
      </c>
      <c r="P26" s="34">
        <v>139701.71076820284</v>
      </c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9"/>
      <c r="BE26" s="9"/>
      <c r="BF26" s="9"/>
      <c r="BG26" s="9"/>
      <c r="BH26" s="9"/>
      <c r="BI26" s="9"/>
      <c r="BJ26" s="9"/>
      <c r="BK26" s="9"/>
      <c r="BL26" s="9"/>
      <c r="BM26" s="9"/>
      <c r="BN26" s="9"/>
      <c r="BO26" s="9"/>
      <c r="BP26" s="9"/>
      <c r="BQ26" s="9"/>
      <c r="BR26" s="9"/>
      <c r="BS26" s="9"/>
      <c r="BT26" s="9"/>
      <c r="BU26" s="9"/>
      <c r="BV26" s="9"/>
      <c r="BW26" s="9"/>
      <c r="BX26" s="9"/>
      <c r="BY26" s="9"/>
      <c r="BZ26" s="9"/>
      <c r="CA26" s="9"/>
      <c r="CB26" s="9"/>
      <c r="CC26" s="9"/>
      <c r="CD26" s="9"/>
      <c r="CE26" s="9"/>
      <c r="CF26" s="9"/>
      <c r="CG26" s="9"/>
      <c r="CH26" s="9"/>
      <c r="CI26" s="9"/>
      <c r="CJ26" s="9"/>
      <c r="CK26" s="9"/>
      <c r="CL26" s="9"/>
      <c r="CM26" s="9"/>
      <c r="CN26" s="9"/>
      <c r="CO26" s="9"/>
      <c r="CP26" s="9"/>
      <c r="CQ26" s="9"/>
      <c r="CR26" s="9"/>
      <c r="CS26" s="9"/>
      <c r="CT26" s="9"/>
      <c r="CU26" s="9"/>
      <c r="CV26" s="9"/>
      <c r="CW26" s="9"/>
      <c r="CX26" s="9"/>
      <c r="CY26" s="9"/>
      <c r="CZ26" s="9"/>
      <c r="DA26" s="9"/>
      <c r="DB26" s="8"/>
      <c r="DC26" s="8"/>
      <c r="DD26" s="8"/>
      <c r="DE26" s="8"/>
      <c r="DF26" s="8"/>
      <c r="DG26" s="8"/>
      <c r="DH26" s="8"/>
      <c r="DI26" s="8"/>
      <c r="DJ26" s="8"/>
      <c r="DK26" s="8"/>
      <c r="DL26" s="8"/>
      <c r="DM26" s="8"/>
      <c r="DN26" s="8"/>
      <c r="DO26" s="8"/>
      <c r="DP26" s="8"/>
      <c r="DQ26" s="8"/>
      <c r="DR26" s="8"/>
      <c r="DS26" s="8"/>
      <c r="DT26" s="8"/>
      <c r="DU26" s="9"/>
      <c r="DV26" s="9"/>
      <c r="DW26" s="9"/>
      <c r="DX26" s="9"/>
      <c r="DY26" s="9"/>
      <c r="DZ26" s="9"/>
      <c r="EA26" s="9"/>
      <c r="EB26" s="9"/>
      <c r="EC26" s="9"/>
      <c r="ED26" s="9"/>
      <c r="EE26" s="9"/>
      <c r="EF26" s="9"/>
      <c r="EG26" s="9"/>
      <c r="EH26" s="9"/>
      <c r="EI26" s="9"/>
      <c r="EJ26" s="9"/>
      <c r="EK26" s="9"/>
      <c r="EL26" s="9"/>
      <c r="EM26" s="9"/>
      <c r="EN26" s="9"/>
      <c r="EO26" s="9"/>
      <c r="EP26" s="9"/>
      <c r="EQ26" s="9"/>
      <c r="ER26" s="9"/>
      <c r="ES26" s="9"/>
      <c r="ET26" s="9"/>
      <c r="EU26" s="9"/>
      <c r="EV26" s="9"/>
      <c r="EW26" s="9"/>
      <c r="EX26" s="9"/>
      <c r="EY26" s="9"/>
      <c r="EZ26" s="9"/>
      <c r="FA26" s="9"/>
      <c r="FB26" s="9"/>
      <c r="FC26" s="9"/>
      <c r="FD26" s="9"/>
      <c r="FE26" s="9"/>
      <c r="FF26" s="9"/>
      <c r="FG26" s="9"/>
      <c r="FH26" s="9"/>
      <c r="FI26" s="9"/>
      <c r="FJ26" s="9"/>
      <c r="FK26" s="9"/>
      <c r="FL26" s="9"/>
      <c r="FM26" s="9"/>
      <c r="FN26" s="9"/>
      <c r="FO26" s="9"/>
      <c r="FP26" s="9"/>
      <c r="FQ26" s="9"/>
      <c r="FR26" s="9"/>
      <c r="FS26" s="9"/>
      <c r="FT26" s="9"/>
      <c r="FU26" s="9"/>
      <c r="FV26" s="9"/>
      <c r="FW26" s="9"/>
      <c r="FX26" s="9"/>
      <c r="FY26" s="9"/>
      <c r="FZ26" s="7"/>
      <c r="GA26" s="7"/>
      <c r="GB26" s="7"/>
    </row>
    <row r="27" spans="1:185" ht="36" x14ac:dyDescent="0.25">
      <c r="A27" s="31">
        <v>7.7</v>
      </c>
      <c r="B27" s="32" t="s">
        <v>17</v>
      </c>
      <c r="C27" s="33">
        <v>782334.43694864272</v>
      </c>
      <c r="D27" s="33">
        <v>817284.62493535399</v>
      </c>
      <c r="E27" s="33">
        <v>798715.6813957151</v>
      </c>
      <c r="F27" s="33">
        <v>980290.03203875246</v>
      </c>
      <c r="G27" s="33">
        <v>1123111.9745308312</v>
      </c>
      <c r="H27" s="33">
        <v>1089828.3739464856</v>
      </c>
      <c r="I27" s="33">
        <v>961457.47718707426</v>
      </c>
      <c r="J27" s="34">
        <v>876068.85974914464</v>
      </c>
      <c r="K27" s="34">
        <v>922281.26637672982</v>
      </c>
      <c r="L27" s="34">
        <v>796572.85198266746</v>
      </c>
      <c r="M27" s="33">
        <v>896619.70269393059</v>
      </c>
      <c r="N27" s="34">
        <v>1026526.2037537111</v>
      </c>
      <c r="O27" s="34">
        <v>1073149.0576867126</v>
      </c>
      <c r="P27" s="34">
        <v>1176352.8798032603</v>
      </c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9"/>
      <c r="BE27" s="9"/>
      <c r="BF27" s="9"/>
      <c r="BG27" s="9"/>
      <c r="BH27" s="9"/>
      <c r="BI27" s="9"/>
      <c r="BJ27" s="9"/>
      <c r="BK27" s="9"/>
      <c r="BL27" s="9"/>
      <c r="BM27" s="9"/>
      <c r="BN27" s="9"/>
      <c r="BO27" s="9"/>
      <c r="BP27" s="9"/>
      <c r="BQ27" s="9"/>
      <c r="BR27" s="9"/>
      <c r="BS27" s="9"/>
      <c r="BT27" s="9"/>
      <c r="BU27" s="9"/>
      <c r="BV27" s="9"/>
      <c r="BW27" s="9"/>
      <c r="BX27" s="9"/>
      <c r="BY27" s="9"/>
      <c r="BZ27" s="9"/>
      <c r="CA27" s="9"/>
      <c r="CB27" s="9"/>
      <c r="CC27" s="9"/>
      <c r="CD27" s="9"/>
      <c r="CE27" s="9"/>
      <c r="CF27" s="9"/>
      <c r="CG27" s="9"/>
      <c r="CH27" s="9"/>
      <c r="CI27" s="9"/>
      <c r="CJ27" s="9"/>
      <c r="CK27" s="9"/>
      <c r="CL27" s="9"/>
      <c r="CM27" s="9"/>
      <c r="CN27" s="9"/>
      <c r="CO27" s="9"/>
      <c r="CP27" s="9"/>
      <c r="CQ27" s="9"/>
      <c r="CR27" s="9"/>
      <c r="CS27" s="9"/>
      <c r="CT27" s="9"/>
      <c r="CU27" s="9"/>
      <c r="CV27" s="9"/>
      <c r="CW27" s="9"/>
      <c r="CX27" s="9"/>
      <c r="CY27" s="9"/>
      <c r="CZ27" s="9"/>
      <c r="DA27" s="9"/>
      <c r="DB27" s="8"/>
      <c r="DC27" s="8"/>
      <c r="DD27" s="8"/>
      <c r="DE27" s="8"/>
      <c r="DF27" s="8"/>
      <c r="DG27" s="8"/>
      <c r="DH27" s="8"/>
      <c r="DI27" s="8"/>
      <c r="DJ27" s="8"/>
      <c r="DK27" s="8"/>
      <c r="DL27" s="8"/>
      <c r="DM27" s="8"/>
      <c r="DN27" s="8"/>
      <c r="DO27" s="8"/>
      <c r="DP27" s="8"/>
      <c r="DQ27" s="8"/>
      <c r="DR27" s="8"/>
      <c r="DS27" s="8"/>
      <c r="DT27" s="8"/>
      <c r="DU27" s="9"/>
      <c r="DV27" s="9"/>
      <c r="DW27" s="9"/>
      <c r="DX27" s="9"/>
      <c r="DY27" s="9"/>
      <c r="DZ27" s="9"/>
      <c r="EA27" s="9"/>
      <c r="EB27" s="9"/>
      <c r="EC27" s="9"/>
      <c r="ED27" s="9"/>
      <c r="EE27" s="9"/>
      <c r="EF27" s="9"/>
      <c r="EG27" s="9"/>
      <c r="EH27" s="9"/>
      <c r="EI27" s="9"/>
      <c r="EJ27" s="9"/>
      <c r="EK27" s="9"/>
      <c r="EL27" s="9"/>
      <c r="EM27" s="9"/>
      <c r="EN27" s="9"/>
      <c r="EO27" s="9"/>
      <c r="EP27" s="9"/>
      <c r="EQ27" s="9"/>
      <c r="ER27" s="9"/>
      <c r="ES27" s="9"/>
      <c r="ET27" s="9"/>
      <c r="EU27" s="9"/>
      <c r="EV27" s="9"/>
      <c r="EW27" s="9"/>
      <c r="EX27" s="9"/>
      <c r="EY27" s="9"/>
      <c r="EZ27" s="9"/>
      <c r="FA27" s="9"/>
      <c r="FB27" s="9"/>
      <c r="FC27" s="9"/>
      <c r="FD27" s="9"/>
      <c r="FE27" s="9"/>
      <c r="FF27" s="9"/>
      <c r="FG27" s="9"/>
      <c r="FH27" s="9"/>
      <c r="FI27" s="9"/>
      <c r="FJ27" s="9"/>
      <c r="FK27" s="9"/>
      <c r="FL27" s="9"/>
      <c r="FM27" s="9"/>
      <c r="FN27" s="9"/>
      <c r="FO27" s="9"/>
      <c r="FP27" s="9"/>
      <c r="FQ27" s="9"/>
      <c r="FR27" s="9"/>
      <c r="FS27" s="9"/>
      <c r="FT27" s="9"/>
      <c r="FU27" s="9"/>
      <c r="FV27" s="9"/>
      <c r="FW27" s="9"/>
      <c r="FX27" s="9"/>
      <c r="FY27" s="9"/>
      <c r="FZ27" s="7"/>
      <c r="GA27" s="7"/>
      <c r="GB27" s="7"/>
    </row>
    <row r="28" spans="1:185" ht="18" x14ac:dyDescent="0.25">
      <c r="A28" s="35" t="s">
        <v>65</v>
      </c>
      <c r="B28" s="32" t="s">
        <v>18</v>
      </c>
      <c r="C28" s="33">
        <v>3144514</v>
      </c>
      <c r="D28" s="33">
        <v>3423528</v>
      </c>
      <c r="E28" s="33">
        <v>3242476</v>
      </c>
      <c r="F28" s="33">
        <v>3462129</v>
      </c>
      <c r="G28" s="33">
        <v>3688429</v>
      </c>
      <c r="H28" s="33">
        <v>3836316</v>
      </c>
      <c r="I28" s="33">
        <v>3992632</v>
      </c>
      <c r="J28" s="34">
        <v>3991783</v>
      </c>
      <c r="K28" s="34">
        <v>4122254.7030678657</v>
      </c>
      <c r="L28" s="34">
        <v>4322405.4416997666</v>
      </c>
      <c r="M28" s="33">
        <v>4437927.4102731468</v>
      </c>
      <c r="N28" s="34">
        <v>4528974.8480809452</v>
      </c>
      <c r="O28" s="34">
        <v>4724293</v>
      </c>
      <c r="P28" s="34">
        <v>4947740</v>
      </c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  <c r="BE28" s="9"/>
      <c r="BF28" s="9"/>
      <c r="BG28" s="9"/>
      <c r="BH28" s="9"/>
      <c r="BI28" s="9"/>
      <c r="BJ28" s="9"/>
      <c r="BK28" s="9"/>
      <c r="BL28" s="9"/>
      <c r="BM28" s="9"/>
      <c r="BN28" s="9"/>
      <c r="BO28" s="9"/>
      <c r="BP28" s="9"/>
      <c r="BQ28" s="9"/>
      <c r="BR28" s="9"/>
      <c r="BS28" s="9"/>
      <c r="BT28" s="9"/>
      <c r="BU28" s="9"/>
      <c r="BV28" s="9"/>
      <c r="BW28" s="9"/>
      <c r="BX28" s="9"/>
      <c r="BY28" s="9"/>
      <c r="BZ28" s="9"/>
      <c r="CA28" s="9"/>
      <c r="CB28" s="9"/>
      <c r="CC28" s="9"/>
      <c r="CD28" s="9"/>
      <c r="CE28" s="9"/>
      <c r="CF28" s="9"/>
      <c r="CG28" s="9"/>
      <c r="CH28" s="9"/>
      <c r="CI28" s="9"/>
      <c r="CJ28" s="9"/>
      <c r="CK28" s="9"/>
      <c r="CL28" s="9"/>
      <c r="CM28" s="9"/>
      <c r="CN28" s="9"/>
      <c r="CO28" s="9"/>
      <c r="CP28" s="9"/>
      <c r="CQ28" s="9"/>
      <c r="CR28" s="9"/>
      <c r="CS28" s="9"/>
      <c r="CT28" s="9"/>
      <c r="CU28" s="9"/>
      <c r="CV28" s="9"/>
      <c r="CW28" s="9"/>
      <c r="CX28" s="9"/>
      <c r="CY28" s="9"/>
      <c r="CZ28" s="9"/>
      <c r="DA28" s="9"/>
      <c r="DB28" s="8"/>
      <c r="DC28" s="8"/>
      <c r="DD28" s="8"/>
      <c r="DE28" s="8"/>
      <c r="DF28" s="8"/>
      <c r="DG28" s="8"/>
      <c r="DH28" s="8"/>
      <c r="DI28" s="8"/>
      <c r="DJ28" s="8"/>
      <c r="DK28" s="8"/>
      <c r="DL28" s="8"/>
      <c r="DM28" s="8"/>
      <c r="DN28" s="8"/>
      <c r="DO28" s="8"/>
      <c r="DP28" s="8"/>
      <c r="DQ28" s="8"/>
      <c r="DR28" s="8"/>
      <c r="DS28" s="8"/>
      <c r="DT28" s="8"/>
      <c r="DU28" s="9"/>
      <c r="DV28" s="9"/>
      <c r="DW28" s="9"/>
      <c r="DX28" s="9"/>
      <c r="DY28" s="9"/>
      <c r="DZ28" s="9"/>
      <c r="EA28" s="9"/>
      <c r="EB28" s="9"/>
      <c r="EC28" s="9"/>
      <c r="ED28" s="9"/>
      <c r="EE28" s="9"/>
      <c r="EF28" s="9"/>
      <c r="EG28" s="9"/>
      <c r="EH28" s="9"/>
      <c r="EI28" s="9"/>
      <c r="EJ28" s="9"/>
      <c r="EK28" s="9"/>
      <c r="EL28" s="9"/>
      <c r="EM28" s="9"/>
      <c r="EN28" s="9"/>
      <c r="EO28" s="9"/>
      <c r="EP28" s="9"/>
      <c r="EQ28" s="9"/>
      <c r="ER28" s="9"/>
      <c r="ES28" s="9"/>
      <c r="ET28" s="9"/>
      <c r="EU28" s="9"/>
      <c r="EV28" s="9"/>
      <c r="EW28" s="9"/>
      <c r="EX28" s="9"/>
      <c r="EY28" s="9"/>
      <c r="EZ28" s="9"/>
      <c r="FA28" s="9"/>
      <c r="FB28" s="9"/>
      <c r="FC28" s="9"/>
      <c r="FD28" s="9"/>
      <c r="FE28" s="9"/>
      <c r="FF28" s="9"/>
      <c r="FG28" s="9"/>
      <c r="FH28" s="9"/>
      <c r="FI28" s="9"/>
      <c r="FJ28" s="9"/>
      <c r="FK28" s="9"/>
      <c r="FL28" s="9"/>
      <c r="FM28" s="9"/>
      <c r="FN28" s="9"/>
      <c r="FO28" s="9"/>
      <c r="FP28" s="9"/>
      <c r="FQ28" s="9"/>
      <c r="FR28" s="9"/>
      <c r="FS28" s="9"/>
      <c r="FT28" s="9"/>
      <c r="FU28" s="9"/>
      <c r="FV28" s="9"/>
      <c r="FW28" s="9"/>
      <c r="FX28" s="9"/>
      <c r="FY28" s="9"/>
      <c r="FZ28" s="7"/>
      <c r="GA28" s="7"/>
      <c r="GB28" s="7"/>
    </row>
    <row r="29" spans="1:185" ht="54" x14ac:dyDescent="0.25">
      <c r="A29" s="35" t="s">
        <v>66</v>
      </c>
      <c r="B29" s="32" t="s">
        <v>19</v>
      </c>
      <c r="C29" s="33">
        <v>4860374</v>
      </c>
      <c r="D29" s="33">
        <v>5104128.5554353707</v>
      </c>
      <c r="E29" s="33">
        <v>5386272.519172594</v>
      </c>
      <c r="F29" s="33">
        <v>5822841.1449073004</v>
      </c>
      <c r="G29" s="33">
        <v>6026910</v>
      </c>
      <c r="H29" s="33">
        <v>6404619</v>
      </c>
      <c r="I29" s="33">
        <v>6799517</v>
      </c>
      <c r="J29" s="34">
        <v>6998596</v>
      </c>
      <c r="K29" s="34">
        <v>7218924.3601294532</v>
      </c>
      <c r="L29" s="34">
        <v>6414041.1649821503</v>
      </c>
      <c r="M29" s="33">
        <v>7075114.3085155897</v>
      </c>
      <c r="N29" s="34">
        <v>7813079.4236136377</v>
      </c>
      <c r="O29" s="34">
        <v>8346348</v>
      </c>
      <c r="P29" s="34">
        <v>8921794</v>
      </c>
      <c r="Q29" s="10"/>
      <c r="R29" s="10"/>
      <c r="S29" s="10"/>
      <c r="T29" s="10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  <c r="BB29" s="9"/>
      <c r="BC29" s="9"/>
      <c r="BD29" s="9"/>
      <c r="BE29" s="9"/>
      <c r="BF29" s="9"/>
      <c r="BG29" s="9"/>
      <c r="BH29" s="9"/>
      <c r="BI29" s="9"/>
      <c r="BJ29" s="9"/>
      <c r="BK29" s="9"/>
      <c r="BL29" s="9"/>
      <c r="BM29" s="9"/>
      <c r="BN29" s="9"/>
      <c r="BO29" s="9"/>
      <c r="BP29" s="9"/>
      <c r="BQ29" s="9"/>
      <c r="BR29" s="9"/>
      <c r="BS29" s="9"/>
      <c r="BT29" s="9"/>
      <c r="BU29" s="9"/>
      <c r="BV29" s="9"/>
      <c r="BW29" s="9"/>
      <c r="BX29" s="9"/>
      <c r="BY29" s="9"/>
      <c r="BZ29" s="9"/>
      <c r="CA29" s="9"/>
      <c r="CB29" s="9"/>
      <c r="CC29" s="9"/>
      <c r="CD29" s="9"/>
      <c r="CE29" s="9"/>
      <c r="CF29" s="9"/>
      <c r="CG29" s="9"/>
      <c r="CH29" s="9"/>
      <c r="CI29" s="9"/>
      <c r="CJ29" s="9"/>
      <c r="CK29" s="9"/>
      <c r="CL29" s="9"/>
      <c r="CM29" s="9"/>
      <c r="CN29" s="9"/>
      <c r="CO29" s="9"/>
      <c r="CP29" s="9"/>
      <c r="CQ29" s="9"/>
      <c r="CR29" s="9"/>
      <c r="CS29" s="9"/>
      <c r="CT29" s="9"/>
      <c r="CU29" s="9"/>
      <c r="CV29" s="9"/>
      <c r="CW29" s="9"/>
      <c r="CX29" s="9"/>
      <c r="CY29" s="9"/>
      <c r="CZ29" s="9"/>
      <c r="DA29" s="9"/>
      <c r="DB29" s="8"/>
      <c r="DC29" s="8"/>
      <c r="DD29" s="8"/>
      <c r="DE29" s="8"/>
      <c r="DF29" s="8"/>
      <c r="DG29" s="8"/>
      <c r="DH29" s="8"/>
      <c r="DI29" s="8"/>
      <c r="DJ29" s="8"/>
      <c r="DK29" s="8"/>
      <c r="DL29" s="8"/>
      <c r="DM29" s="8"/>
      <c r="DN29" s="8"/>
      <c r="DO29" s="8"/>
      <c r="DP29" s="8"/>
      <c r="DQ29" s="8"/>
      <c r="DR29" s="8"/>
      <c r="DS29" s="8"/>
      <c r="DT29" s="8"/>
      <c r="DU29" s="9"/>
      <c r="DV29" s="9"/>
      <c r="DW29" s="9"/>
      <c r="DX29" s="9"/>
      <c r="DY29" s="9"/>
      <c r="DZ29" s="9"/>
      <c r="EA29" s="9"/>
      <c r="EB29" s="9"/>
      <c r="EC29" s="9"/>
      <c r="ED29" s="9"/>
      <c r="EE29" s="9"/>
      <c r="EF29" s="9"/>
      <c r="EG29" s="9"/>
      <c r="EH29" s="9"/>
      <c r="EI29" s="9"/>
      <c r="EJ29" s="9"/>
      <c r="EK29" s="9"/>
      <c r="EL29" s="9"/>
      <c r="EM29" s="9"/>
      <c r="EN29" s="9"/>
      <c r="EO29" s="9"/>
      <c r="EP29" s="9"/>
      <c r="EQ29" s="9"/>
      <c r="ER29" s="9"/>
      <c r="ES29" s="9"/>
      <c r="ET29" s="9"/>
      <c r="EU29" s="9"/>
      <c r="EV29" s="9"/>
      <c r="EW29" s="9"/>
      <c r="EX29" s="9"/>
      <c r="EY29" s="9"/>
      <c r="EZ29" s="9"/>
      <c r="FA29" s="9"/>
      <c r="FB29" s="9"/>
      <c r="FC29" s="9"/>
      <c r="FD29" s="9"/>
      <c r="FE29" s="9"/>
      <c r="FF29" s="9"/>
      <c r="FG29" s="9"/>
      <c r="FH29" s="9"/>
      <c r="FI29" s="9"/>
      <c r="FJ29" s="9"/>
      <c r="FK29" s="9"/>
      <c r="FL29" s="9"/>
      <c r="FM29" s="9"/>
      <c r="FN29" s="9"/>
      <c r="FO29" s="9"/>
      <c r="FP29" s="9"/>
      <c r="FQ29" s="9"/>
      <c r="FR29" s="9"/>
      <c r="FS29" s="9"/>
      <c r="FT29" s="9"/>
      <c r="FU29" s="9"/>
      <c r="FV29" s="9"/>
      <c r="FW29" s="9"/>
      <c r="FX29" s="9"/>
      <c r="FY29" s="9"/>
      <c r="FZ29" s="7"/>
      <c r="GA29" s="7"/>
      <c r="GB29" s="7"/>
    </row>
    <row r="30" spans="1:185" ht="18" x14ac:dyDescent="0.25">
      <c r="A30" s="35" t="s">
        <v>67</v>
      </c>
      <c r="B30" s="32" t="s">
        <v>44</v>
      </c>
      <c r="C30" s="33">
        <v>2013735</v>
      </c>
      <c r="D30" s="33">
        <v>2206319</v>
      </c>
      <c r="E30" s="33">
        <v>2001695</v>
      </c>
      <c r="F30" s="33">
        <v>1940786</v>
      </c>
      <c r="G30" s="33">
        <v>2050581</v>
      </c>
      <c r="H30" s="33">
        <v>2159624</v>
      </c>
      <c r="I30" s="33">
        <v>2173077</v>
      </c>
      <c r="J30" s="34">
        <v>2437352</v>
      </c>
      <c r="K30" s="34">
        <v>2523302.833871719</v>
      </c>
      <c r="L30" s="34">
        <v>2630187.3330024919</v>
      </c>
      <c r="M30" s="33">
        <v>2747701.5707789874</v>
      </c>
      <c r="N30" s="34">
        <v>2653226.172935253</v>
      </c>
      <c r="O30" s="34">
        <v>2772778</v>
      </c>
      <c r="P30" s="34">
        <v>2893535</v>
      </c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  <c r="AZ30" s="9"/>
      <c r="BA30" s="9"/>
      <c r="BB30" s="9"/>
      <c r="BC30" s="9"/>
      <c r="BD30" s="9"/>
      <c r="BE30" s="9"/>
      <c r="BF30" s="9"/>
      <c r="BG30" s="9"/>
      <c r="BH30" s="9"/>
      <c r="BI30" s="9"/>
      <c r="BJ30" s="9"/>
      <c r="BK30" s="9"/>
      <c r="BL30" s="9"/>
      <c r="BM30" s="9"/>
      <c r="BN30" s="9"/>
      <c r="BO30" s="9"/>
      <c r="BP30" s="9"/>
      <c r="BQ30" s="9"/>
      <c r="BR30" s="9"/>
      <c r="BS30" s="9"/>
      <c r="BT30" s="9"/>
      <c r="BU30" s="9"/>
      <c r="BV30" s="9"/>
      <c r="BW30" s="9"/>
      <c r="BX30" s="9"/>
      <c r="BY30" s="9"/>
      <c r="BZ30" s="9"/>
      <c r="CA30" s="9"/>
      <c r="CB30" s="9"/>
      <c r="CC30" s="9"/>
      <c r="CD30" s="9"/>
      <c r="CE30" s="9"/>
      <c r="CF30" s="9"/>
      <c r="CG30" s="9"/>
      <c r="CH30" s="9"/>
      <c r="CI30" s="9"/>
      <c r="CJ30" s="9"/>
      <c r="CK30" s="9"/>
      <c r="CL30" s="9"/>
      <c r="CM30" s="9"/>
      <c r="CN30" s="9"/>
      <c r="CO30" s="9"/>
      <c r="CP30" s="9"/>
      <c r="CQ30" s="9"/>
      <c r="CR30" s="9"/>
      <c r="CS30" s="9"/>
      <c r="CT30" s="9"/>
      <c r="CU30" s="9"/>
      <c r="CV30" s="9"/>
      <c r="CW30" s="9"/>
      <c r="CX30" s="9"/>
      <c r="CY30" s="9"/>
      <c r="CZ30" s="9"/>
      <c r="DA30" s="9"/>
      <c r="DB30" s="8"/>
      <c r="DC30" s="8"/>
      <c r="DD30" s="8"/>
      <c r="DE30" s="8"/>
      <c r="DF30" s="8"/>
      <c r="DG30" s="8"/>
      <c r="DH30" s="8"/>
      <c r="DI30" s="8"/>
      <c r="DJ30" s="8"/>
      <c r="DK30" s="8"/>
      <c r="DL30" s="8"/>
      <c r="DM30" s="8"/>
      <c r="DN30" s="8"/>
      <c r="DO30" s="8"/>
      <c r="DP30" s="8"/>
      <c r="DQ30" s="8"/>
      <c r="DR30" s="8"/>
      <c r="DS30" s="8"/>
      <c r="DT30" s="8"/>
      <c r="DU30" s="9"/>
      <c r="DV30" s="9"/>
      <c r="DW30" s="9"/>
      <c r="DX30" s="9"/>
      <c r="DY30" s="9"/>
      <c r="DZ30" s="9"/>
      <c r="EA30" s="9"/>
      <c r="EB30" s="9"/>
      <c r="EC30" s="9"/>
      <c r="ED30" s="9"/>
      <c r="EE30" s="9"/>
      <c r="EF30" s="9"/>
      <c r="EG30" s="9"/>
      <c r="EH30" s="9"/>
      <c r="EI30" s="9"/>
      <c r="EJ30" s="9"/>
      <c r="EK30" s="9"/>
      <c r="EL30" s="9"/>
      <c r="EM30" s="9"/>
      <c r="EN30" s="9"/>
      <c r="EO30" s="9"/>
      <c r="EP30" s="9"/>
      <c r="EQ30" s="9"/>
      <c r="ER30" s="9"/>
      <c r="ES30" s="9"/>
      <c r="ET30" s="9"/>
      <c r="EU30" s="9"/>
      <c r="EV30" s="9"/>
      <c r="EW30" s="9"/>
      <c r="EX30" s="9"/>
      <c r="EY30" s="9"/>
      <c r="EZ30" s="9"/>
      <c r="FA30" s="9"/>
      <c r="FB30" s="9"/>
      <c r="FC30" s="9"/>
      <c r="FD30" s="9"/>
      <c r="FE30" s="9"/>
      <c r="FF30" s="9"/>
      <c r="FG30" s="9"/>
      <c r="FH30" s="9"/>
      <c r="FI30" s="9"/>
      <c r="FJ30" s="9"/>
      <c r="FK30" s="9"/>
      <c r="FL30" s="9"/>
      <c r="FM30" s="9"/>
      <c r="FN30" s="9"/>
      <c r="FO30" s="9"/>
      <c r="FP30" s="9"/>
      <c r="FQ30" s="9"/>
      <c r="FR30" s="9"/>
      <c r="FS30" s="9"/>
      <c r="FT30" s="9"/>
      <c r="FU30" s="9"/>
      <c r="FV30" s="9"/>
      <c r="FW30" s="9"/>
      <c r="FX30" s="9"/>
      <c r="FY30" s="9"/>
      <c r="FZ30" s="7"/>
      <c r="GA30" s="7"/>
      <c r="GB30" s="7"/>
    </row>
    <row r="31" spans="1:185" ht="18" x14ac:dyDescent="0.25">
      <c r="A31" s="35" t="s">
        <v>68</v>
      </c>
      <c r="B31" s="32" t="s">
        <v>20</v>
      </c>
      <c r="C31" s="33">
        <v>3086417.19</v>
      </c>
      <c r="D31" s="33">
        <v>3201348</v>
      </c>
      <c r="E31" s="33">
        <v>3563965</v>
      </c>
      <c r="F31" s="33">
        <v>3951209</v>
      </c>
      <c r="G31" s="33">
        <v>4112149</v>
      </c>
      <c r="H31" s="33">
        <v>4592107</v>
      </c>
      <c r="I31" s="33">
        <v>5237791</v>
      </c>
      <c r="J31" s="34">
        <v>5321496</v>
      </c>
      <c r="K31" s="34">
        <v>5981512.9476764556</v>
      </c>
      <c r="L31" s="34">
        <v>5225562.4918999188</v>
      </c>
      <c r="M31" s="33">
        <v>5934662.8694668729</v>
      </c>
      <c r="N31" s="34">
        <v>6520346.1410275958</v>
      </c>
      <c r="O31" s="34">
        <v>7314471</v>
      </c>
      <c r="P31" s="34">
        <v>8102017</v>
      </c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  <c r="AZ31" s="9"/>
      <c r="BA31" s="9"/>
      <c r="BB31" s="9"/>
      <c r="BC31" s="9"/>
      <c r="BD31" s="9"/>
      <c r="BE31" s="9"/>
      <c r="BF31" s="9"/>
      <c r="BG31" s="9"/>
      <c r="BH31" s="9"/>
      <c r="BI31" s="9"/>
      <c r="BJ31" s="9"/>
      <c r="BK31" s="9"/>
      <c r="BL31" s="9"/>
      <c r="BM31" s="9"/>
      <c r="BN31" s="9"/>
      <c r="BO31" s="9"/>
      <c r="BP31" s="9"/>
      <c r="BQ31" s="9"/>
      <c r="BR31" s="9"/>
      <c r="BS31" s="9"/>
      <c r="BT31" s="9"/>
      <c r="BU31" s="9"/>
      <c r="BV31" s="9"/>
      <c r="BW31" s="9"/>
      <c r="BX31" s="9"/>
      <c r="BY31" s="9"/>
      <c r="BZ31" s="9"/>
      <c r="CA31" s="9"/>
      <c r="CB31" s="9"/>
      <c r="CC31" s="9"/>
      <c r="CD31" s="9"/>
      <c r="CE31" s="9"/>
      <c r="CF31" s="9"/>
      <c r="CG31" s="9"/>
      <c r="CH31" s="9"/>
      <c r="CI31" s="9"/>
      <c r="CJ31" s="9"/>
      <c r="CK31" s="9"/>
      <c r="CL31" s="9"/>
      <c r="CM31" s="9"/>
      <c r="CN31" s="9"/>
      <c r="CO31" s="9"/>
      <c r="CP31" s="9"/>
      <c r="CQ31" s="9"/>
      <c r="CR31" s="9"/>
      <c r="CS31" s="9"/>
      <c r="CT31" s="9"/>
      <c r="CU31" s="9"/>
      <c r="CV31" s="9"/>
      <c r="CW31" s="9"/>
      <c r="CX31" s="9"/>
      <c r="CY31" s="9"/>
      <c r="CZ31" s="9"/>
      <c r="DA31" s="9"/>
      <c r="DB31" s="8"/>
      <c r="DC31" s="8"/>
      <c r="DD31" s="8"/>
      <c r="DE31" s="8"/>
      <c r="DF31" s="8"/>
      <c r="DG31" s="8"/>
      <c r="DH31" s="8"/>
      <c r="DI31" s="8"/>
      <c r="DJ31" s="8"/>
      <c r="DK31" s="8"/>
      <c r="DL31" s="8"/>
      <c r="DM31" s="8"/>
      <c r="DN31" s="8"/>
      <c r="DO31" s="8"/>
      <c r="DP31" s="8"/>
      <c r="DQ31" s="8"/>
      <c r="DR31" s="8"/>
      <c r="DS31" s="8"/>
      <c r="DT31" s="8"/>
      <c r="DU31" s="9"/>
      <c r="DV31" s="9"/>
      <c r="DW31" s="9"/>
      <c r="DX31" s="9"/>
      <c r="DY31" s="9"/>
      <c r="DZ31" s="9"/>
      <c r="EA31" s="9"/>
      <c r="EB31" s="9"/>
      <c r="EC31" s="9"/>
      <c r="ED31" s="9"/>
      <c r="EE31" s="9"/>
      <c r="EF31" s="9"/>
      <c r="EG31" s="9"/>
      <c r="EH31" s="9"/>
      <c r="EI31" s="9"/>
      <c r="EJ31" s="9"/>
      <c r="EK31" s="9"/>
      <c r="EL31" s="9"/>
      <c r="EM31" s="9"/>
      <c r="EN31" s="9"/>
      <c r="EO31" s="9"/>
      <c r="EP31" s="9"/>
      <c r="EQ31" s="9"/>
      <c r="ER31" s="9"/>
      <c r="ES31" s="9"/>
      <c r="ET31" s="9"/>
      <c r="EU31" s="9"/>
      <c r="EV31" s="9"/>
      <c r="EW31" s="9"/>
      <c r="EX31" s="9"/>
      <c r="EY31" s="9"/>
      <c r="EZ31" s="9"/>
      <c r="FA31" s="9"/>
      <c r="FB31" s="9"/>
      <c r="FC31" s="9"/>
      <c r="FD31" s="9"/>
      <c r="FE31" s="9"/>
      <c r="FF31" s="9"/>
      <c r="FG31" s="9"/>
      <c r="FH31" s="9"/>
      <c r="FI31" s="9"/>
      <c r="FJ31" s="9"/>
      <c r="FK31" s="9"/>
      <c r="FL31" s="9"/>
      <c r="FM31" s="9"/>
      <c r="FN31" s="9"/>
      <c r="FO31" s="9"/>
      <c r="FP31" s="9"/>
      <c r="FQ31" s="9"/>
      <c r="FR31" s="9"/>
      <c r="FS31" s="9"/>
      <c r="FT31" s="9"/>
      <c r="FU31" s="9"/>
      <c r="FV31" s="9"/>
      <c r="FW31" s="9"/>
      <c r="FX31" s="9"/>
      <c r="FY31" s="9"/>
      <c r="FZ31" s="7"/>
      <c r="GA31" s="7"/>
      <c r="GB31" s="7"/>
    </row>
    <row r="32" spans="1:185" s="18" customFormat="1" ht="18.75" x14ac:dyDescent="0.25">
      <c r="A32" s="36"/>
      <c r="B32" s="37" t="s">
        <v>30</v>
      </c>
      <c r="C32" s="38">
        <f>C17+C20+C28+C29+C30+C31</f>
        <v>22526510.574886218</v>
      </c>
      <c r="D32" s="38">
        <f t="shared" ref="D32:L32" si="17">D17+D20+D28+D29+D30+D31</f>
        <v>23758160.171823718</v>
      </c>
      <c r="E32" s="38">
        <f t="shared" si="17"/>
        <v>24616802.310542732</v>
      </c>
      <c r="F32" s="38">
        <f t="shared" si="17"/>
        <v>26149566.962486263</v>
      </c>
      <c r="G32" s="38">
        <f t="shared" si="17"/>
        <v>27641218.086332075</v>
      </c>
      <c r="H32" s="38">
        <f t="shared" si="17"/>
        <v>28846700.492640845</v>
      </c>
      <c r="I32" s="38">
        <f t="shared" si="17"/>
        <v>31008458.021166395</v>
      </c>
      <c r="J32" s="38">
        <f t="shared" si="17"/>
        <v>32456056.759066321</v>
      </c>
      <c r="K32" s="38">
        <f t="shared" si="17"/>
        <v>34206363.248312466</v>
      </c>
      <c r="L32" s="38">
        <f t="shared" si="17"/>
        <v>28931640.231120102</v>
      </c>
      <c r="M32" s="38">
        <f t="shared" ref="M32:N32" si="18">M17+M20+M28+M29+M30+M31</f>
        <v>32861797.502524592</v>
      </c>
      <c r="N32" s="38">
        <f t="shared" si="18"/>
        <v>36102227.193302408</v>
      </c>
      <c r="O32" s="38">
        <f t="shared" ref="O32" si="19">O17+O20+O28+O29+O30+O31</f>
        <v>38812490.100012176</v>
      </c>
      <c r="P32" s="38">
        <f t="shared" ref="P32" si="20">P17+P20+P28+P29+P30+P31</f>
        <v>41807990.627392545</v>
      </c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9"/>
      <c r="AT32" s="9"/>
      <c r="AU32" s="9"/>
      <c r="AV32" s="9"/>
      <c r="AW32" s="9"/>
      <c r="AX32" s="9"/>
      <c r="AY32" s="9"/>
      <c r="AZ32" s="9"/>
      <c r="BA32" s="9"/>
      <c r="BB32" s="9"/>
      <c r="BC32" s="9"/>
      <c r="BD32" s="9"/>
      <c r="BE32" s="9"/>
      <c r="BF32" s="9"/>
      <c r="BG32" s="9"/>
      <c r="BH32" s="9"/>
      <c r="BI32" s="9"/>
      <c r="BJ32" s="9"/>
      <c r="BK32" s="9"/>
      <c r="BL32" s="9"/>
      <c r="BM32" s="9"/>
      <c r="BN32" s="9"/>
      <c r="BO32" s="9"/>
      <c r="BP32" s="9"/>
      <c r="BQ32" s="9"/>
      <c r="BR32" s="9"/>
      <c r="BS32" s="9"/>
      <c r="BT32" s="9"/>
      <c r="BU32" s="9"/>
      <c r="BV32" s="19"/>
      <c r="BW32" s="19"/>
      <c r="BX32" s="19"/>
      <c r="BY32" s="19"/>
      <c r="BZ32" s="19"/>
      <c r="CA32" s="19"/>
      <c r="CB32" s="19"/>
      <c r="CC32" s="19"/>
      <c r="CD32" s="19"/>
      <c r="CE32" s="19"/>
      <c r="CF32" s="19"/>
      <c r="CG32" s="19"/>
      <c r="CH32" s="19"/>
      <c r="CI32" s="19"/>
      <c r="CJ32" s="19"/>
      <c r="CK32" s="19"/>
      <c r="CL32" s="19"/>
      <c r="CM32" s="19"/>
      <c r="CN32" s="19"/>
      <c r="CO32" s="19"/>
      <c r="CP32" s="19"/>
      <c r="CQ32" s="19"/>
      <c r="CR32" s="19"/>
      <c r="CS32" s="19"/>
      <c r="CT32" s="19"/>
      <c r="CU32" s="19"/>
      <c r="CV32" s="19"/>
      <c r="CW32" s="19"/>
      <c r="CX32" s="19"/>
      <c r="CY32" s="19"/>
      <c r="CZ32" s="19"/>
      <c r="DA32" s="19"/>
      <c r="DB32" s="17"/>
      <c r="DC32" s="17"/>
      <c r="DD32" s="17"/>
      <c r="DE32" s="17"/>
      <c r="DF32" s="17"/>
      <c r="DG32" s="17"/>
      <c r="DH32" s="17"/>
      <c r="DI32" s="17"/>
      <c r="DJ32" s="17"/>
      <c r="DK32" s="17"/>
      <c r="DL32" s="17"/>
      <c r="DM32" s="17"/>
      <c r="DN32" s="17"/>
      <c r="DO32" s="17"/>
      <c r="DP32" s="17"/>
      <c r="DQ32" s="17"/>
      <c r="DR32" s="17"/>
      <c r="DS32" s="17"/>
      <c r="DT32" s="17"/>
      <c r="DU32" s="19"/>
      <c r="DV32" s="19"/>
      <c r="DW32" s="19"/>
      <c r="DX32" s="19"/>
      <c r="DY32" s="19"/>
      <c r="DZ32" s="19"/>
      <c r="EA32" s="19"/>
      <c r="EB32" s="19"/>
      <c r="EC32" s="19"/>
      <c r="ED32" s="19"/>
      <c r="EE32" s="19"/>
      <c r="EF32" s="19"/>
      <c r="EG32" s="19"/>
      <c r="EH32" s="19"/>
      <c r="EI32" s="19"/>
      <c r="EJ32" s="19"/>
      <c r="EK32" s="19"/>
      <c r="EL32" s="19"/>
      <c r="EM32" s="19"/>
      <c r="EN32" s="19"/>
      <c r="EO32" s="19"/>
      <c r="EP32" s="19"/>
      <c r="EQ32" s="19"/>
      <c r="ER32" s="19"/>
      <c r="ES32" s="19"/>
      <c r="ET32" s="19"/>
      <c r="EU32" s="19"/>
      <c r="EV32" s="19"/>
      <c r="EW32" s="19"/>
      <c r="EX32" s="19"/>
      <c r="EY32" s="19"/>
      <c r="EZ32" s="19"/>
      <c r="FA32" s="19"/>
      <c r="FB32" s="19"/>
      <c r="FC32" s="19"/>
      <c r="FD32" s="19"/>
      <c r="FE32" s="19"/>
      <c r="FF32" s="19"/>
      <c r="FG32" s="19"/>
      <c r="FH32" s="19"/>
      <c r="FI32" s="19"/>
      <c r="FJ32" s="19"/>
      <c r="FK32" s="19"/>
      <c r="FL32" s="19"/>
      <c r="FM32" s="19"/>
      <c r="FN32" s="19"/>
      <c r="FO32" s="19"/>
      <c r="FP32" s="19"/>
      <c r="FQ32" s="19"/>
      <c r="FR32" s="19"/>
      <c r="FS32" s="19"/>
      <c r="FT32" s="19"/>
      <c r="FU32" s="19"/>
      <c r="FV32" s="19"/>
      <c r="FW32" s="19"/>
      <c r="FX32" s="19"/>
      <c r="FY32" s="19"/>
      <c r="FZ32" s="16"/>
      <c r="GA32" s="16"/>
      <c r="GB32" s="16"/>
    </row>
    <row r="33" spans="1:185" s="16" customFormat="1" ht="36" x14ac:dyDescent="0.25">
      <c r="A33" s="28" t="s">
        <v>27</v>
      </c>
      <c r="B33" s="42" t="s">
        <v>41</v>
      </c>
      <c r="C33" s="30">
        <f>C6+C11+C13+C14+C15+C17+C20+C28+C29+C30+C31</f>
        <v>45118944.111790925</v>
      </c>
      <c r="D33" s="30">
        <f t="shared" ref="D33:L33" si="21">D6+D11+D13+D14+D15+D17+D20+D28+D29+D30+D31</f>
        <v>47088813.035851568</v>
      </c>
      <c r="E33" s="30">
        <f t="shared" si="21"/>
        <v>48334028.936603427</v>
      </c>
      <c r="F33" s="30">
        <f t="shared" si="21"/>
        <v>49786397.227547258</v>
      </c>
      <c r="G33" s="30">
        <f t="shared" si="21"/>
        <v>52436589.506364182</v>
      </c>
      <c r="H33" s="30">
        <f t="shared" si="21"/>
        <v>56398879.728249319</v>
      </c>
      <c r="I33" s="30">
        <f t="shared" si="21"/>
        <v>60485676.204065561</v>
      </c>
      <c r="J33" s="30">
        <f t="shared" si="21"/>
        <v>64114334.88585341</v>
      </c>
      <c r="K33" s="30">
        <f t="shared" si="21"/>
        <v>66102905.087390289</v>
      </c>
      <c r="L33" s="30">
        <f t="shared" si="21"/>
        <v>60578539.041259155</v>
      </c>
      <c r="M33" s="30">
        <f t="shared" ref="M33:N33" si="22">M6+M11+M13+M14+M15+M17+M20+M28+M29+M30+M31</f>
        <v>67371847.957586095</v>
      </c>
      <c r="N33" s="30">
        <f t="shared" si="22"/>
        <v>71789328.332157239</v>
      </c>
      <c r="O33" s="30">
        <f t="shared" ref="O33" si="23">O6+O11+O13+O14+O15+O17+O20+O28+O29+O30+O31</f>
        <v>76320877.890841499</v>
      </c>
      <c r="P33" s="30">
        <f t="shared" ref="P33" si="24">P6+P11+P13+P14+P15+P17+P20+P28+P29+P30+P31</f>
        <v>81600046.018000752</v>
      </c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8"/>
      <c r="AN33" s="8"/>
      <c r="AO33" s="8"/>
      <c r="AP33" s="8"/>
      <c r="AQ33" s="8"/>
      <c r="AR33" s="8"/>
      <c r="AS33" s="8"/>
      <c r="AT33" s="8"/>
      <c r="AU33" s="8"/>
      <c r="AV33" s="8"/>
      <c r="AW33" s="8"/>
      <c r="AX33" s="8"/>
      <c r="AY33" s="8"/>
      <c r="AZ33" s="8"/>
      <c r="BA33" s="8"/>
      <c r="BB33" s="8"/>
      <c r="BC33" s="8"/>
      <c r="BD33" s="8"/>
      <c r="BE33" s="8"/>
      <c r="BF33" s="8"/>
      <c r="BG33" s="8"/>
      <c r="BH33" s="8"/>
      <c r="BI33" s="8"/>
      <c r="BJ33" s="8"/>
      <c r="BK33" s="8"/>
      <c r="BL33" s="8"/>
      <c r="BM33" s="8"/>
      <c r="BN33" s="8"/>
      <c r="BO33" s="8"/>
      <c r="BP33" s="8"/>
      <c r="BQ33" s="8"/>
      <c r="BR33" s="8"/>
      <c r="BS33" s="8"/>
      <c r="BT33" s="8"/>
      <c r="BU33" s="8"/>
      <c r="BV33" s="17"/>
      <c r="BW33" s="17"/>
      <c r="BX33" s="17"/>
      <c r="BY33" s="17"/>
      <c r="BZ33" s="17"/>
      <c r="CA33" s="17"/>
      <c r="CB33" s="17"/>
      <c r="CC33" s="17"/>
      <c r="CD33" s="17"/>
      <c r="CE33" s="17"/>
      <c r="CF33" s="17"/>
      <c r="CG33" s="17"/>
      <c r="CH33" s="17"/>
      <c r="CI33" s="17"/>
      <c r="CJ33" s="17"/>
      <c r="CK33" s="17"/>
      <c r="CL33" s="17"/>
      <c r="CM33" s="17"/>
      <c r="CN33" s="17"/>
      <c r="CO33" s="17"/>
      <c r="CP33" s="17"/>
      <c r="CQ33" s="17"/>
      <c r="CR33" s="17"/>
      <c r="CS33" s="17"/>
      <c r="CT33" s="17"/>
      <c r="CU33" s="17"/>
      <c r="CV33" s="17"/>
      <c r="CW33" s="17"/>
      <c r="CX33" s="17"/>
      <c r="CY33" s="17"/>
      <c r="CZ33" s="17"/>
      <c r="DA33" s="17"/>
      <c r="DB33" s="17"/>
      <c r="DC33" s="17"/>
      <c r="DD33" s="17"/>
      <c r="DE33" s="17"/>
      <c r="DF33" s="17"/>
      <c r="DG33" s="17"/>
      <c r="DH33" s="17"/>
      <c r="DI33" s="17"/>
      <c r="DJ33" s="17"/>
      <c r="DK33" s="17"/>
      <c r="DL33" s="17"/>
      <c r="DM33" s="17"/>
      <c r="DN33" s="17"/>
      <c r="DO33" s="17"/>
      <c r="DP33" s="17"/>
      <c r="DQ33" s="17"/>
      <c r="DR33" s="17"/>
      <c r="DS33" s="17"/>
      <c r="DT33" s="17"/>
      <c r="DU33" s="17"/>
      <c r="DV33" s="17"/>
      <c r="DW33" s="17"/>
      <c r="DX33" s="17"/>
      <c r="DY33" s="17"/>
      <c r="DZ33" s="17"/>
      <c r="EA33" s="17"/>
      <c r="EB33" s="17"/>
      <c r="EC33" s="17"/>
      <c r="ED33" s="17"/>
      <c r="EE33" s="17"/>
      <c r="EF33" s="17"/>
      <c r="EG33" s="17"/>
      <c r="EH33" s="17"/>
      <c r="EI33" s="17"/>
      <c r="EJ33" s="17"/>
      <c r="EK33" s="17"/>
      <c r="EL33" s="17"/>
      <c r="EM33" s="17"/>
      <c r="EN33" s="17"/>
      <c r="EO33" s="17"/>
      <c r="EP33" s="17"/>
      <c r="EQ33" s="17"/>
      <c r="ER33" s="17"/>
      <c r="ES33" s="17"/>
      <c r="ET33" s="17"/>
      <c r="EU33" s="17"/>
      <c r="EV33" s="17"/>
      <c r="EW33" s="17"/>
      <c r="EX33" s="17"/>
      <c r="EY33" s="17"/>
      <c r="EZ33" s="17"/>
      <c r="FA33" s="17"/>
      <c r="FB33" s="17"/>
      <c r="FC33" s="17"/>
      <c r="FD33" s="17"/>
      <c r="FE33" s="17"/>
      <c r="FF33" s="17"/>
      <c r="FG33" s="17"/>
      <c r="FH33" s="17"/>
      <c r="FI33" s="17"/>
      <c r="FJ33" s="17"/>
      <c r="FK33" s="17"/>
      <c r="FL33" s="17"/>
      <c r="FM33" s="17"/>
      <c r="FN33" s="17"/>
      <c r="FO33" s="17"/>
      <c r="FP33" s="17"/>
      <c r="FQ33" s="17"/>
      <c r="FR33" s="17"/>
      <c r="FS33" s="17"/>
      <c r="FT33" s="17"/>
      <c r="FU33" s="17"/>
      <c r="FV33" s="17"/>
      <c r="FW33" s="17"/>
      <c r="FX33" s="17"/>
      <c r="FY33" s="17"/>
      <c r="GC33" s="18"/>
    </row>
    <row r="34" spans="1:185" s="18" customFormat="1" ht="18" x14ac:dyDescent="0.25">
      <c r="A34" s="45" t="s">
        <v>33</v>
      </c>
      <c r="B34" s="46" t="s">
        <v>25</v>
      </c>
      <c r="C34" s="38">
        <f>GSVA_const!C34</f>
        <v>3918617</v>
      </c>
      <c r="D34" s="38">
        <f>GSVA_const!D34</f>
        <v>4066461</v>
      </c>
      <c r="E34" s="38">
        <f>GSVA_const!E34</f>
        <v>4106120</v>
      </c>
      <c r="F34" s="38">
        <f>GSVA_const!F34</f>
        <v>3870358</v>
      </c>
      <c r="G34" s="38">
        <f>GSVA_const!G34</f>
        <v>4446239</v>
      </c>
      <c r="H34" s="38">
        <f>GSVA_const!H34</f>
        <v>4305304</v>
      </c>
      <c r="I34" s="38">
        <f>GSVA_const!I34</f>
        <v>4203109</v>
      </c>
      <c r="J34" s="38">
        <f>GSVA_const!J34</f>
        <v>4234458</v>
      </c>
      <c r="K34" s="38">
        <f>GSVA_const!K34</f>
        <v>4068700</v>
      </c>
      <c r="L34" s="38">
        <f>GSVA_const!L34</f>
        <v>3582008</v>
      </c>
      <c r="M34" s="38">
        <f>GSVA_const!M34</f>
        <v>4417849</v>
      </c>
      <c r="N34" s="38">
        <f>GSVA_const!N34</f>
        <v>4167841</v>
      </c>
      <c r="O34" s="38">
        <f>GSVA_const!O34</f>
        <v>4187042</v>
      </c>
      <c r="P34" s="38">
        <f>GSVA_const!P34</f>
        <v>4217607</v>
      </c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  <c r="BB34" s="9"/>
      <c r="BC34" s="9"/>
      <c r="BD34" s="9"/>
      <c r="BE34" s="9"/>
      <c r="BF34" s="9"/>
      <c r="BG34" s="9"/>
      <c r="BH34" s="9"/>
      <c r="BI34" s="9"/>
      <c r="BJ34" s="9"/>
      <c r="BK34" s="9"/>
      <c r="BL34" s="9"/>
      <c r="BM34" s="9"/>
      <c r="BN34" s="9"/>
      <c r="BO34" s="9"/>
      <c r="BP34" s="9"/>
      <c r="BQ34" s="9"/>
      <c r="BR34" s="9"/>
      <c r="BS34" s="9"/>
      <c r="BT34" s="9"/>
      <c r="BU34" s="9"/>
      <c r="BV34" s="19"/>
      <c r="BW34" s="19"/>
      <c r="BX34" s="19"/>
      <c r="BY34" s="19"/>
      <c r="BZ34" s="19"/>
      <c r="CA34" s="19"/>
      <c r="CB34" s="19"/>
      <c r="CC34" s="19"/>
      <c r="CD34" s="19"/>
      <c r="CE34" s="19"/>
      <c r="CF34" s="19"/>
      <c r="CG34" s="19"/>
      <c r="CH34" s="19"/>
      <c r="CI34" s="19"/>
      <c r="CJ34" s="19"/>
      <c r="CK34" s="19"/>
      <c r="CL34" s="19"/>
      <c r="CM34" s="19"/>
      <c r="CN34" s="19"/>
      <c r="CO34" s="19"/>
      <c r="CP34" s="19"/>
      <c r="CQ34" s="19"/>
      <c r="CR34" s="19"/>
      <c r="CS34" s="19"/>
      <c r="CT34" s="19"/>
      <c r="CU34" s="19"/>
      <c r="CV34" s="19"/>
      <c r="CW34" s="19"/>
      <c r="CX34" s="19"/>
      <c r="CY34" s="19"/>
      <c r="CZ34" s="19"/>
      <c r="DA34" s="19"/>
      <c r="DB34" s="17"/>
      <c r="DC34" s="17"/>
      <c r="DD34" s="17"/>
      <c r="DE34" s="17"/>
      <c r="DF34" s="17"/>
      <c r="DG34" s="17"/>
      <c r="DH34" s="17"/>
      <c r="DI34" s="17"/>
      <c r="DJ34" s="17"/>
      <c r="DK34" s="17"/>
      <c r="DL34" s="17"/>
      <c r="DM34" s="17"/>
      <c r="DN34" s="17"/>
      <c r="DO34" s="17"/>
      <c r="DP34" s="17"/>
      <c r="DQ34" s="17"/>
      <c r="DR34" s="17"/>
      <c r="DS34" s="17"/>
      <c r="DT34" s="17"/>
      <c r="DU34" s="19"/>
      <c r="DV34" s="19"/>
      <c r="DW34" s="19"/>
      <c r="DX34" s="19"/>
      <c r="DY34" s="19"/>
      <c r="DZ34" s="19"/>
      <c r="EA34" s="19"/>
      <c r="EB34" s="19"/>
      <c r="EC34" s="19"/>
      <c r="ED34" s="19"/>
      <c r="EE34" s="19"/>
      <c r="EF34" s="19"/>
      <c r="EG34" s="19"/>
      <c r="EH34" s="19"/>
      <c r="EI34" s="19"/>
      <c r="EJ34" s="19"/>
      <c r="EK34" s="19"/>
      <c r="EL34" s="19"/>
      <c r="EM34" s="19"/>
      <c r="EN34" s="19"/>
      <c r="EO34" s="19"/>
      <c r="EP34" s="19"/>
      <c r="EQ34" s="19"/>
      <c r="ER34" s="19"/>
      <c r="ES34" s="19"/>
      <c r="ET34" s="19"/>
      <c r="EU34" s="19"/>
      <c r="EV34" s="19"/>
      <c r="EW34" s="19"/>
      <c r="EX34" s="19"/>
      <c r="EY34" s="19"/>
      <c r="EZ34" s="19"/>
      <c r="FA34" s="19"/>
      <c r="FB34" s="19"/>
      <c r="FC34" s="19"/>
      <c r="FD34" s="19"/>
      <c r="FE34" s="19"/>
      <c r="FF34" s="19"/>
      <c r="FG34" s="19"/>
      <c r="FH34" s="19"/>
      <c r="FI34" s="19"/>
      <c r="FJ34" s="19"/>
      <c r="FK34" s="19"/>
      <c r="FL34" s="19"/>
      <c r="FM34" s="19"/>
      <c r="FN34" s="19"/>
      <c r="FO34" s="19"/>
      <c r="FP34" s="19"/>
      <c r="FQ34" s="19"/>
      <c r="FR34" s="19"/>
      <c r="FS34" s="19"/>
      <c r="FT34" s="19"/>
      <c r="FU34" s="19"/>
      <c r="FV34" s="19"/>
      <c r="FW34" s="19"/>
      <c r="FX34" s="19"/>
    </row>
    <row r="35" spans="1:185" s="18" customFormat="1" ht="18" x14ac:dyDescent="0.25">
      <c r="A35" s="45" t="s">
        <v>34</v>
      </c>
      <c r="B35" s="46" t="s">
        <v>24</v>
      </c>
      <c r="C35" s="38">
        <f>GSVA_const!C35</f>
        <v>1717096</v>
      </c>
      <c r="D35" s="38">
        <f>GSVA_const!D35</f>
        <v>1865135</v>
      </c>
      <c r="E35" s="38">
        <f>GSVA_const!E35</f>
        <v>2044937</v>
      </c>
      <c r="F35" s="38">
        <f>GSVA_const!F35</f>
        <v>2086597</v>
      </c>
      <c r="G35" s="38">
        <f>GSVA_const!G35</f>
        <v>2184012</v>
      </c>
      <c r="H35" s="38">
        <f>GSVA_const!H35</f>
        <v>2213101</v>
      </c>
      <c r="I35" s="38">
        <f>GSVA_const!I35</f>
        <v>2310085</v>
      </c>
      <c r="J35" s="38">
        <f>GSVA_const!J35</f>
        <v>2436152</v>
      </c>
      <c r="K35" s="38">
        <f>GSVA_const!K35</f>
        <v>2528175</v>
      </c>
      <c r="L35" s="38">
        <f>GSVA_const!L35</f>
        <v>2646462</v>
      </c>
      <c r="M35" s="38">
        <f>GSVA_const!M35</f>
        <v>2808101</v>
      </c>
      <c r="N35" s="38">
        <f>GSVA_const!N35</f>
        <v>2987717</v>
      </c>
      <c r="O35" s="38">
        <f>GSVA_const!O35</f>
        <v>3071334</v>
      </c>
      <c r="P35" s="38">
        <f>GSVA_const!P35</f>
        <v>3166488</v>
      </c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  <c r="BH35" s="9"/>
      <c r="BI35" s="9"/>
      <c r="BJ35" s="9"/>
      <c r="BK35" s="9"/>
      <c r="BL35" s="9"/>
      <c r="BM35" s="9"/>
      <c r="BN35" s="9"/>
      <c r="BO35" s="9"/>
      <c r="BP35" s="9"/>
      <c r="BQ35" s="9"/>
      <c r="BR35" s="9"/>
      <c r="BS35" s="9"/>
      <c r="BT35" s="9"/>
      <c r="BU35" s="9"/>
      <c r="BV35" s="19"/>
      <c r="BW35" s="19"/>
      <c r="BX35" s="19"/>
      <c r="BY35" s="19"/>
      <c r="BZ35" s="19"/>
      <c r="CA35" s="19"/>
      <c r="CB35" s="19"/>
      <c r="CC35" s="19"/>
      <c r="CD35" s="19"/>
      <c r="CE35" s="19"/>
      <c r="CF35" s="19"/>
      <c r="CG35" s="19"/>
      <c r="CH35" s="19"/>
      <c r="CI35" s="19"/>
      <c r="CJ35" s="19"/>
      <c r="CK35" s="19"/>
      <c r="CL35" s="19"/>
      <c r="CM35" s="19"/>
      <c r="CN35" s="19"/>
      <c r="CO35" s="19"/>
      <c r="CP35" s="19"/>
      <c r="CQ35" s="19"/>
      <c r="CR35" s="19"/>
      <c r="CS35" s="19"/>
      <c r="CT35" s="19"/>
      <c r="CU35" s="19"/>
      <c r="CV35" s="19"/>
      <c r="CW35" s="19"/>
      <c r="CX35" s="19"/>
      <c r="CY35" s="19"/>
      <c r="CZ35" s="19"/>
      <c r="DA35" s="19"/>
      <c r="DB35" s="17"/>
      <c r="DC35" s="17"/>
      <c r="DD35" s="17"/>
      <c r="DE35" s="17"/>
      <c r="DF35" s="17"/>
      <c r="DG35" s="17"/>
      <c r="DH35" s="17"/>
      <c r="DI35" s="17"/>
      <c r="DJ35" s="17"/>
      <c r="DK35" s="17"/>
      <c r="DL35" s="17"/>
      <c r="DM35" s="17"/>
      <c r="DN35" s="17"/>
      <c r="DO35" s="17"/>
      <c r="DP35" s="17"/>
      <c r="DQ35" s="17"/>
      <c r="DR35" s="17"/>
      <c r="DS35" s="17"/>
      <c r="DT35" s="17"/>
      <c r="DU35" s="19"/>
      <c r="DV35" s="19"/>
      <c r="DW35" s="19"/>
      <c r="DX35" s="19"/>
      <c r="DY35" s="19"/>
      <c r="DZ35" s="19"/>
      <c r="EA35" s="19"/>
      <c r="EB35" s="19"/>
      <c r="EC35" s="19"/>
      <c r="ED35" s="19"/>
      <c r="EE35" s="19"/>
      <c r="EF35" s="19"/>
      <c r="EG35" s="19"/>
      <c r="EH35" s="19"/>
      <c r="EI35" s="19"/>
      <c r="EJ35" s="19"/>
      <c r="EK35" s="19"/>
      <c r="EL35" s="19"/>
      <c r="EM35" s="19"/>
      <c r="EN35" s="19"/>
      <c r="EO35" s="19"/>
      <c r="EP35" s="19"/>
      <c r="EQ35" s="19"/>
      <c r="ER35" s="19"/>
      <c r="ES35" s="19"/>
      <c r="ET35" s="19"/>
      <c r="EU35" s="19"/>
      <c r="EV35" s="19"/>
      <c r="EW35" s="19"/>
      <c r="EX35" s="19"/>
      <c r="EY35" s="19"/>
      <c r="EZ35" s="19"/>
      <c r="FA35" s="19"/>
      <c r="FB35" s="19"/>
      <c r="FC35" s="19"/>
      <c r="FD35" s="19"/>
      <c r="FE35" s="19"/>
      <c r="FF35" s="19"/>
      <c r="FG35" s="19"/>
      <c r="FH35" s="19"/>
      <c r="FI35" s="19"/>
      <c r="FJ35" s="19"/>
      <c r="FK35" s="19"/>
      <c r="FL35" s="19"/>
      <c r="FM35" s="19"/>
      <c r="FN35" s="19"/>
      <c r="FO35" s="19"/>
      <c r="FP35" s="19"/>
      <c r="FQ35" s="19"/>
      <c r="FR35" s="19"/>
      <c r="FS35" s="19"/>
      <c r="FT35" s="19"/>
      <c r="FU35" s="19"/>
      <c r="FV35" s="19"/>
      <c r="FW35" s="19"/>
      <c r="FX35" s="19"/>
    </row>
    <row r="36" spans="1:185" s="18" customFormat="1" ht="18" x14ac:dyDescent="0.25">
      <c r="A36" s="45" t="s">
        <v>35</v>
      </c>
      <c r="B36" s="46" t="s">
        <v>53</v>
      </c>
      <c r="C36" s="38">
        <f>C33+C34-C35</f>
        <v>47320465.111790925</v>
      </c>
      <c r="D36" s="38">
        <f t="shared" ref="D36:L36" si="25">D33+D34-D35</f>
        <v>49290139.035851568</v>
      </c>
      <c r="E36" s="38">
        <f t="shared" si="25"/>
        <v>50395211.936603427</v>
      </c>
      <c r="F36" s="38">
        <f t="shared" si="25"/>
        <v>51570158.227547258</v>
      </c>
      <c r="G36" s="38">
        <f t="shared" si="25"/>
        <v>54698816.506364182</v>
      </c>
      <c r="H36" s="38">
        <f t="shared" si="25"/>
        <v>58491082.728249319</v>
      </c>
      <c r="I36" s="38">
        <f t="shared" si="25"/>
        <v>62378700.204065561</v>
      </c>
      <c r="J36" s="38">
        <f t="shared" si="25"/>
        <v>65912640.88585341</v>
      </c>
      <c r="K36" s="38">
        <f t="shared" si="25"/>
        <v>67643430.087390289</v>
      </c>
      <c r="L36" s="38">
        <f t="shared" si="25"/>
        <v>61514085.041259155</v>
      </c>
      <c r="M36" s="38">
        <f t="shared" ref="M36:N36" si="26">M33+M34-M35</f>
        <v>68981595.957586095</v>
      </c>
      <c r="N36" s="38">
        <f t="shared" si="26"/>
        <v>72969452.332157239</v>
      </c>
      <c r="O36" s="38">
        <f t="shared" ref="O36" si="27">O33+O34-O35</f>
        <v>77436585.890841499</v>
      </c>
      <c r="P36" s="38">
        <f t="shared" ref="P36" si="28">P33+P34-P35</f>
        <v>82651165.018000752</v>
      </c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  <c r="BB36" s="9"/>
      <c r="BC36" s="9"/>
      <c r="BD36" s="9"/>
      <c r="BE36" s="9"/>
      <c r="BF36" s="9"/>
      <c r="BG36" s="9"/>
      <c r="BH36" s="9"/>
      <c r="BI36" s="9"/>
      <c r="BJ36" s="9"/>
      <c r="BK36" s="9"/>
      <c r="BL36" s="9"/>
      <c r="BM36" s="9"/>
      <c r="BN36" s="9"/>
      <c r="BO36" s="9"/>
      <c r="BP36" s="9"/>
      <c r="BQ36" s="9"/>
      <c r="BR36" s="9"/>
      <c r="BS36" s="9"/>
      <c r="BT36" s="9"/>
      <c r="BU36" s="9"/>
      <c r="BV36" s="19"/>
      <c r="BW36" s="19"/>
      <c r="BX36" s="19"/>
      <c r="BY36" s="19"/>
      <c r="BZ36" s="19"/>
      <c r="CA36" s="19"/>
      <c r="CB36" s="19"/>
      <c r="CC36" s="19"/>
      <c r="CD36" s="19"/>
      <c r="CE36" s="19"/>
      <c r="CF36" s="19"/>
      <c r="CG36" s="19"/>
      <c r="CH36" s="19"/>
      <c r="CI36" s="19"/>
      <c r="CJ36" s="19"/>
      <c r="CK36" s="19"/>
      <c r="CL36" s="19"/>
      <c r="CM36" s="19"/>
      <c r="CN36" s="19"/>
      <c r="CO36" s="19"/>
      <c r="CP36" s="19"/>
      <c r="CQ36" s="19"/>
      <c r="CR36" s="19"/>
      <c r="CS36" s="19"/>
      <c r="CT36" s="19"/>
      <c r="CU36" s="19"/>
      <c r="CV36" s="19"/>
      <c r="CW36" s="19"/>
      <c r="CX36" s="19"/>
      <c r="CY36" s="19"/>
      <c r="CZ36" s="19"/>
      <c r="DA36" s="19"/>
      <c r="DB36" s="17"/>
      <c r="DC36" s="17"/>
      <c r="DD36" s="17"/>
      <c r="DE36" s="17"/>
      <c r="DF36" s="17"/>
      <c r="DG36" s="17"/>
      <c r="DH36" s="17"/>
      <c r="DI36" s="17"/>
      <c r="DJ36" s="17"/>
      <c r="DK36" s="17"/>
      <c r="DL36" s="17"/>
      <c r="DM36" s="17"/>
      <c r="DN36" s="17"/>
      <c r="DO36" s="17"/>
      <c r="DP36" s="17"/>
      <c r="DQ36" s="17"/>
      <c r="DR36" s="17"/>
      <c r="DS36" s="17"/>
      <c r="DT36" s="17"/>
      <c r="DU36" s="19"/>
      <c r="DV36" s="19"/>
      <c r="DW36" s="19"/>
      <c r="DX36" s="19"/>
      <c r="DY36" s="19"/>
      <c r="DZ36" s="19"/>
      <c r="EA36" s="19"/>
      <c r="EB36" s="19"/>
      <c r="EC36" s="19"/>
      <c r="ED36" s="19"/>
      <c r="EE36" s="19"/>
      <c r="EF36" s="19"/>
      <c r="EG36" s="19"/>
      <c r="EH36" s="19"/>
      <c r="EI36" s="19"/>
      <c r="EJ36" s="19"/>
      <c r="EK36" s="19"/>
      <c r="EL36" s="19"/>
      <c r="EM36" s="19"/>
      <c r="EN36" s="19"/>
      <c r="EO36" s="19"/>
      <c r="EP36" s="19"/>
      <c r="EQ36" s="19"/>
      <c r="ER36" s="19"/>
      <c r="ES36" s="19"/>
      <c r="ET36" s="19"/>
      <c r="EU36" s="19"/>
      <c r="EV36" s="19"/>
      <c r="EW36" s="19"/>
      <c r="EX36" s="19"/>
      <c r="EY36" s="19"/>
      <c r="EZ36" s="19"/>
      <c r="FA36" s="19"/>
      <c r="FB36" s="19"/>
      <c r="FC36" s="19"/>
      <c r="FD36" s="19"/>
      <c r="FE36" s="19"/>
      <c r="FF36" s="19"/>
      <c r="FG36" s="19"/>
      <c r="FH36" s="19"/>
      <c r="FI36" s="19"/>
      <c r="FJ36" s="19"/>
      <c r="FK36" s="19"/>
      <c r="FL36" s="19"/>
      <c r="FM36" s="19"/>
      <c r="FN36" s="19"/>
      <c r="FO36" s="19"/>
      <c r="FP36" s="19"/>
      <c r="FQ36" s="19"/>
      <c r="FR36" s="19"/>
      <c r="FS36" s="19"/>
      <c r="FT36" s="19"/>
      <c r="FU36" s="19"/>
      <c r="FV36" s="19"/>
      <c r="FW36" s="19"/>
      <c r="FX36" s="19"/>
    </row>
    <row r="37" spans="1:185" s="18" customFormat="1" ht="18" x14ac:dyDescent="0.25">
      <c r="A37" s="45" t="s">
        <v>36</v>
      </c>
      <c r="B37" s="46" t="s">
        <v>32</v>
      </c>
      <c r="C37" s="38">
        <f>GSVA_cur!C37</f>
        <v>918070</v>
      </c>
      <c r="D37" s="38">
        <f>GSVA_cur!D37</f>
        <v>927260</v>
      </c>
      <c r="E37" s="38">
        <f>GSVA_cur!E37</f>
        <v>936530</v>
      </c>
      <c r="F37" s="38">
        <f>GSVA_cur!F37</f>
        <v>945890</v>
      </c>
      <c r="G37" s="38">
        <f>GSVA_cur!G37</f>
        <v>955350</v>
      </c>
      <c r="H37" s="38">
        <f>GSVA_cur!H37</f>
        <v>964910</v>
      </c>
      <c r="I37" s="38">
        <f>GSVA_cur!I37</f>
        <v>974560</v>
      </c>
      <c r="J37" s="38">
        <f>GSVA_cur!J37</f>
        <v>966530</v>
      </c>
      <c r="K37" s="38">
        <f>GSVA_cur!K37</f>
        <v>972620</v>
      </c>
      <c r="L37" s="38">
        <f>GSVA_cur!L37</f>
        <v>978710</v>
      </c>
      <c r="M37" s="38">
        <f>GSVA_cur!M37</f>
        <v>984040</v>
      </c>
      <c r="N37" s="38">
        <f>GSVA_cur!N37</f>
        <v>988840</v>
      </c>
      <c r="O37" s="38">
        <f>GSVA_cur!O37</f>
        <v>993630</v>
      </c>
      <c r="P37" s="38">
        <f>GSVA_cur!P37</f>
        <v>998430</v>
      </c>
      <c r="Q37" s="7"/>
      <c r="R37" s="7"/>
      <c r="S37" s="7"/>
      <c r="T37" s="7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  <c r="BQ37" s="6"/>
      <c r="BR37" s="6"/>
      <c r="BS37" s="6"/>
      <c r="BT37" s="6"/>
      <c r="BU37" s="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</row>
    <row r="38" spans="1:185" s="18" customFormat="1" ht="18" x14ac:dyDescent="0.25">
      <c r="A38" s="45" t="s">
        <v>37</v>
      </c>
      <c r="B38" s="46" t="s">
        <v>54</v>
      </c>
      <c r="C38" s="38">
        <f>C36/C37*1000</f>
        <v>51543.417290392812</v>
      </c>
      <c r="D38" s="38">
        <f t="shared" ref="D38:L38" si="29">D36/D37*1000</f>
        <v>53156.761896179683</v>
      </c>
      <c r="E38" s="38">
        <f t="shared" si="29"/>
        <v>53810.568734160595</v>
      </c>
      <c r="F38" s="38">
        <f t="shared" si="29"/>
        <v>54520.248895270335</v>
      </c>
      <c r="G38" s="38">
        <f t="shared" si="29"/>
        <v>57255.264046018929</v>
      </c>
      <c r="H38" s="38">
        <f t="shared" si="29"/>
        <v>60618.174470416219</v>
      </c>
      <c r="I38" s="38">
        <f t="shared" si="29"/>
        <v>64007.03928343617</v>
      </c>
      <c r="J38" s="38">
        <f t="shared" si="29"/>
        <v>68195.131952296782</v>
      </c>
      <c r="K38" s="38">
        <f t="shared" si="29"/>
        <v>69547.644596440834</v>
      </c>
      <c r="L38" s="38">
        <f t="shared" si="29"/>
        <v>62852.208561534222</v>
      </c>
      <c r="M38" s="38">
        <f t="shared" ref="M38:N38" si="30">M36/M37*1000</f>
        <v>70100.398314688515</v>
      </c>
      <c r="N38" s="38">
        <f t="shared" si="30"/>
        <v>73792.982011404514</v>
      </c>
      <c r="O38" s="38">
        <f t="shared" ref="O38" si="31">O36/O37*1000</f>
        <v>77933.019223293886</v>
      </c>
      <c r="P38" s="38">
        <f t="shared" ref="P38" si="32">P36/P37*1000</f>
        <v>82781.131394289783</v>
      </c>
      <c r="Q38" s="8"/>
      <c r="R38" s="8"/>
      <c r="S38" s="8"/>
      <c r="T38" s="8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  <c r="AR38" s="6"/>
      <c r="AS38" s="6"/>
      <c r="AT38" s="6"/>
      <c r="AU38" s="6"/>
      <c r="AV38" s="6"/>
      <c r="AW38" s="6"/>
      <c r="AX38" s="6"/>
      <c r="AY38" s="6"/>
      <c r="AZ38" s="6"/>
      <c r="BA38" s="6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6"/>
      <c r="BO38" s="6"/>
      <c r="BP38" s="6"/>
      <c r="BQ38" s="6"/>
      <c r="BR38" s="6"/>
      <c r="BS38" s="6"/>
      <c r="BT38" s="6"/>
      <c r="BU38" s="9"/>
      <c r="BV38" s="19"/>
      <c r="BW38" s="19"/>
      <c r="BX38" s="19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</row>
    <row r="39" spans="1:185" ht="18" x14ac:dyDescent="0.25">
      <c r="A39" s="11" t="s">
        <v>75</v>
      </c>
      <c r="B39" s="11"/>
      <c r="C39" s="11"/>
      <c r="D39" s="11"/>
      <c r="E39" s="11"/>
      <c r="F39" s="11"/>
      <c r="G39" s="11"/>
      <c r="H39" s="11"/>
      <c r="I39" s="11"/>
      <c r="S39" s="6"/>
      <c r="X39" s="6"/>
      <c r="AE39" s="6"/>
      <c r="AJ39" s="6"/>
      <c r="AM39" s="6"/>
      <c r="AR39" s="6"/>
      <c r="AU39" s="6"/>
      <c r="DB39" s="7"/>
      <c r="DC39" s="7"/>
      <c r="DD39" s="7"/>
      <c r="DE39" s="7"/>
      <c r="DF39" s="7"/>
      <c r="DG39" s="7"/>
      <c r="DH39" s="7"/>
      <c r="DI39" s="7"/>
      <c r="DJ39" s="7"/>
      <c r="DK39" s="7"/>
      <c r="DL39" s="7"/>
      <c r="DM39" s="7"/>
      <c r="DN39" s="7"/>
      <c r="DO39" s="7"/>
      <c r="DP39" s="7"/>
      <c r="DQ39" s="7"/>
      <c r="DR39" s="7"/>
      <c r="DS39" s="7"/>
      <c r="DT39" s="7"/>
      <c r="EG39" s="6"/>
      <c r="EH39" s="6"/>
      <c r="EI39" s="6"/>
      <c r="EJ39" s="6"/>
      <c r="EK39" s="6"/>
      <c r="EL39" s="6"/>
      <c r="EM39" s="6"/>
      <c r="EN39" s="6"/>
      <c r="EO39" s="6"/>
      <c r="EP39" s="6"/>
      <c r="EQ39" s="6"/>
      <c r="ER39" s="6"/>
      <c r="ES39" s="6"/>
      <c r="ET39" s="6"/>
      <c r="EU39" s="6"/>
      <c r="EV39" s="6"/>
      <c r="EW39" s="6"/>
      <c r="EX39" s="6"/>
      <c r="EY39" s="6"/>
    </row>
    <row r="40" spans="1:185" s="18" customFormat="1" x14ac:dyDescent="0.2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</row>
    <row r="41" spans="1:185" s="18" customFormat="1" x14ac:dyDescent="0.2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  <c r="CL41" s="16"/>
      <c r="CM41" s="16"/>
      <c r="CN41" s="16"/>
      <c r="CO41" s="16"/>
      <c r="CP41" s="16"/>
      <c r="CQ41" s="16"/>
      <c r="CR41" s="16"/>
      <c r="CS41" s="16"/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</row>
    <row r="42" spans="1:185" x14ac:dyDescent="0.2">
      <c r="J42" s="6"/>
      <c r="K42" s="6"/>
      <c r="L42" s="6"/>
      <c r="M42" s="6"/>
      <c r="N42" s="6"/>
      <c r="O42" s="6"/>
      <c r="P42" s="6"/>
      <c r="S42" s="6"/>
      <c r="X42" s="6"/>
      <c r="AE42" s="6"/>
      <c r="AJ42" s="6"/>
      <c r="AM42" s="6"/>
      <c r="AR42" s="6"/>
      <c r="AU42" s="6"/>
      <c r="CL42" s="7"/>
      <c r="CM42" s="7"/>
      <c r="CN42" s="7"/>
      <c r="CO42" s="7"/>
      <c r="CP42" s="7"/>
      <c r="CQ42" s="7"/>
      <c r="CR42" s="7"/>
      <c r="CS42" s="7"/>
      <c r="CT42" s="7"/>
      <c r="CU42" s="7"/>
      <c r="CV42" s="7"/>
      <c r="CW42" s="7"/>
      <c r="CX42" s="7"/>
      <c r="CY42" s="7"/>
      <c r="CZ42" s="7"/>
      <c r="DA42" s="7"/>
      <c r="DB42" s="7"/>
      <c r="DC42" s="7"/>
      <c r="DD42" s="7"/>
      <c r="EG42" s="6"/>
      <c r="EH42" s="6"/>
      <c r="EI42" s="6"/>
      <c r="EJ42" s="6"/>
      <c r="EK42" s="6"/>
      <c r="EL42" s="6"/>
      <c r="EM42" s="6"/>
      <c r="EN42" s="6"/>
      <c r="EO42" s="6"/>
      <c r="EP42" s="6"/>
      <c r="EQ42" s="6"/>
      <c r="ER42" s="6"/>
      <c r="ES42" s="6"/>
      <c r="ET42" s="6"/>
      <c r="EU42" s="6"/>
      <c r="EV42" s="6"/>
      <c r="EW42" s="6"/>
      <c r="EX42" s="6"/>
      <c r="EY42" s="6"/>
    </row>
    <row r="43" spans="1:185" x14ac:dyDescent="0.2">
      <c r="J43" s="6"/>
      <c r="K43" s="6"/>
      <c r="L43" s="6"/>
      <c r="M43" s="6"/>
      <c r="N43" s="6"/>
      <c r="O43" s="6"/>
      <c r="P43" s="6"/>
      <c r="S43" s="6"/>
      <c r="X43" s="6"/>
      <c r="AE43" s="6"/>
      <c r="AJ43" s="6"/>
      <c r="AM43" s="6"/>
      <c r="AR43" s="6"/>
      <c r="AU43" s="6"/>
      <c r="CL43" s="7"/>
      <c r="CM43" s="7"/>
      <c r="CN43" s="7"/>
      <c r="CO43" s="7"/>
      <c r="CP43" s="7"/>
      <c r="CQ43" s="7"/>
      <c r="CR43" s="7"/>
      <c r="CS43" s="7"/>
      <c r="CT43" s="7"/>
      <c r="CU43" s="7"/>
      <c r="CV43" s="7"/>
      <c r="CW43" s="7"/>
      <c r="CX43" s="7"/>
      <c r="CY43" s="7"/>
      <c r="CZ43" s="7"/>
      <c r="DA43" s="7"/>
      <c r="DB43" s="7"/>
      <c r="DC43" s="7"/>
      <c r="DD43" s="7"/>
      <c r="EG43" s="6"/>
      <c r="EH43" s="6"/>
      <c r="EI43" s="6"/>
      <c r="EJ43" s="6"/>
      <c r="EK43" s="6"/>
      <c r="EL43" s="6"/>
      <c r="EM43" s="6"/>
      <c r="EN43" s="6"/>
      <c r="EO43" s="6"/>
      <c r="EP43" s="6"/>
      <c r="EQ43" s="6"/>
      <c r="ER43" s="6"/>
      <c r="ES43" s="6"/>
      <c r="ET43" s="6"/>
      <c r="EU43" s="6"/>
      <c r="EV43" s="6"/>
      <c r="EW43" s="6"/>
      <c r="EX43" s="6"/>
      <c r="EY43" s="6"/>
    </row>
    <row r="44" spans="1:185" s="18" customFormat="1" x14ac:dyDescent="0.2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CL44" s="16"/>
      <c r="CM44" s="16"/>
      <c r="CN44" s="16"/>
      <c r="CO44" s="16"/>
      <c r="CP44" s="16"/>
      <c r="CQ44" s="16"/>
      <c r="CR44" s="16"/>
      <c r="CS44" s="16"/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</row>
    <row r="45" spans="1:185" s="18" customFormat="1" x14ac:dyDescent="0.2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CL45" s="16"/>
      <c r="CM45" s="16"/>
      <c r="CN45" s="16"/>
      <c r="CO45" s="16"/>
      <c r="CP45" s="16"/>
      <c r="CQ45" s="16"/>
      <c r="CR45" s="16"/>
      <c r="CS45" s="16"/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</row>
    <row r="46" spans="1:185" s="20" customFormat="1" ht="15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CL46" s="22"/>
      <c r="CM46" s="22"/>
      <c r="CN46" s="22"/>
      <c r="CO46" s="22"/>
      <c r="CP46" s="22"/>
      <c r="CQ46" s="22"/>
      <c r="CR46" s="22"/>
      <c r="CS46" s="22"/>
      <c r="CT46" s="22"/>
      <c r="CU46" s="22"/>
      <c r="CV46" s="22"/>
      <c r="CW46" s="22"/>
      <c r="CX46" s="22"/>
      <c r="CY46" s="22"/>
      <c r="CZ46" s="22"/>
      <c r="DA46" s="22"/>
      <c r="DB46" s="22"/>
      <c r="DC46" s="22"/>
      <c r="DD46" s="22"/>
    </row>
    <row r="47" spans="1:185" x14ac:dyDescent="0.2">
      <c r="C47" s="7"/>
      <c r="H47" s="7"/>
      <c r="J47" s="6"/>
      <c r="K47" s="6"/>
      <c r="L47" s="6"/>
      <c r="M47" s="6"/>
      <c r="N47" s="6"/>
      <c r="P47" s="6"/>
      <c r="S47" s="6"/>
      <c r="T47" s="7"/>
      <c r="W47" s="7"/>
      <c r="X47" s="6"/>
      <c r="AB47" s="7"/>
      <c r="AJ47" s="6"/>
      <c r="AM47" s="6"/>
      <c r="AR47" s="6"/>
      <c r="AU47" s="6"/>
      <c r="DQ47" s="7"/>
      <c r="DR47" s="7"/>
      <c r="DS47" s="7"/>
      <c r="DT47" s="7"/>
      <c r="DU47" s="7"/>
      <c r="DV47" s="7"/>
      <c r="DW47" s="7"/>
      <c r="DX47" s="7"/>
      <c r="DY47" s="7"/>
      <c r="DZ47" s="7"/>
      <c r="EA47" s="7"/>
      <c r="EB47" s="7"/>
      <c r="EC47" s="7"/>
      <c r="ED47" s="7"/>
      <c r="EE47" s="7"/>
      <c r="EF47" s="7"/>
      <c r="EJ47" s="6"/>
      <c r="EK47" s="6"/>
      <c r="EL47" s="6"/>
      <c r="EM47" s="6"/>
      <c r="EN47" s="6"/>
      <c r="EO47" s="6"/>
      <c r="EP47" s="6"/>
      <c r="EQ47" s="6"/>
      <c r="ER47" s="6"/>
      <c r="ES47" s="6"/>
      <c r="ET47" s="6"/>
      <c r="EU47" s="6"/>
      <c r="EV47" s="6"/>
      <c r="EW47" s="6"/>
      <c r="EX47" s="6"/>
      <c r="EY47" s="6"/>
    </row>
    <row r="48" spans="1:185" x14ac:dyDescent="0.2">
      <c r="C48" s="7"/>
      <c r="H48" s="7"/>
      <c r="J48" s="6"/>
      <c r="K48" s="6"/>
      <c r="L48" s="6"/>
      <c r="M48" s="6"/>
      <c r="N48" s="6"/>
      <c r="P48" s="6"/>
      <c r="S48" s="6"/>
      <c r="T48" s="7"/>
      <c r="W48" s="7"/>
      <c r="X48" s="6"/>
      <c r="AB48" s="7"/>
      <c r="AJ48" s="6"/>
      <c r="AM48" s="6"/>
      <c r="AR48" s="6"/>
      <c r="AU48" s="6"/>
      <c r="DQ48" s="7"/>
      <c r="DR48" s="7"/>
      <c r="DS48" s="7"/>
      <c r="DT48" s="7"/>
      <c r="DU48" s="7"/>
      <c r="DV48" s="7"/>
      <c r="DW48" s="7"/>
      <c r="DX48" s="7"/>
      <c r="DY48" s="7"/>
      <c r="DZ48" s="7"/>
      <c r="EA48" s="7"/>
      <c r="EB48" s="7"/>
      <c r="EC48" s="7"/>
      <c r="ED48" s="7"/>
      <c r="EE48" s="7"/>
      <c r="EF48" s="7"/>
      <c r="EJ48" s="6"/>
      <c r="EK48" s="6"/>
      <c r="EL48" s="6"/>
      <c r="EM48" s="6"/>
      <c r="EN48" s="6"/>
      <c r="EO48" s="6"/>
      <c r="EP48" s="6"/>
      <c r="EQ48" s="6"/>
      <c r="ER48" s="6"/>
      <c r="ES48" s="6"/>
      <c r="ET48" s="6"/>
      <c r="EU48" s="6"/>
      <c r="EV48" s="6"/>
      <c r="EW48" s="6"/>
      <c r="EX48" s="6"/>
      <c r="EY48" s="6"/>
    </row>
    <row r="49" spans="3:155" x14ac:dyDescent="0.2">
      <c r="C49" s="7"/>
      <c r="H49" s="7"/>
      <c r="J49" s="6"/>
      <c r="K49" s="6"/>
      <c r="L49" s="6"/>
      <c r="M49" s="6"/>
      <c r="N49" s="6"/>
      <c r="P49" s="6"/>
      <c r="S49" s="6"/>
      <c r="T49" s="7"/>
      <c r="W49" s="7"/>
      <c r="X49" s="6"/>
      <c r="AB49" s="7"/>
      <c r="AJ49" s="6"/>
      <c r="AM49" s="6"/>
      <c r="AR49" s="6"/>
      <c r="AU49" s="6"/>
      <c r="DQ49" s="7"/>
      <c r="DR49" s="7"/>
      <c r="DS49" s="7"/>
      <c r="DT49" s="7"/>
      <c r="DU49" s="7"/>
      <c r="DV49" s="7"/>
      <c r="DW49" s="7"/>
      <c r="DX49" s="7"/>
      <c r="DY49" s="7"/>
      <c r="DZ49" s="7"/>
      <c r="EA49" s="7"/>
      <c r="EB49" s="7"/>
      <c r="EC49" s="7"/>
      <c r="ED49" s="7"/>
      <c r="EE49" s="7"/>
      <c r="EF49" s="7"/>
      <c r="EJ49" s="6"/>
      <c r="EK49" s="6"/>
      <c r="EL49" s="6"/>
      <c r="EM49" s="6"/>
      <c r="EN49" s="6"/>
      <c r="EO49" s="6"/>
      <c r="EP49" s="6"/>
      <c r="EQ49" s="6"/>
      <c r="ER49" s="6"/>
      <c r="ES49" s="6"/>
      <c r="ET49" s="6"/>
      <c r="EU49" s="6"/>
      <c r="EV49" s="6"/>
      <c r="EW49" s="6"/>
      <c r="EX49" s="6"/>
      <c r="EY49" s="6"/>
    </row>
    <row r="50" spans="3:155" x14ac:dyDescent="0.2">
      <c r="C50" s="7"/>
      <c r="H50" s="7"/>
      <c r="J50" s="6"/>
      <c r="K50" s="6"/>
      <c r="L50" s="6"/>
      <c r="M50" s="6"/>
      <c r="N50" s="6"/>
      <c r="P50" s="6"/>
      <c r="S50" s="6"/>
      <c r="T50" s="7"/>
      <c r="W50" s="7"/>
      <c r="X50" s="6"/>
      <c r="AB50" s="7"/>
      <c r="AJ50" s="6"/>
      <c r="AM50" s="6"/>
      <c r="AR50" s="6"/>
      <c r="AU50" s="6"/>
      <c r="DQ50" s="7"/>
      <c r="DR50" s="7"/>
      <c r="DS50" s="7"/>
      <c r="DT50" s="7"/>
      <c r="DU50" s="7"/>
      <c r="DV50" s="7"/>
      <c r="DW50" s="7"/>
      <c r="DX50" s="7"/>
      <c r="DY50" s="7"/>
      <c r="DZ50" s="7"/>
      <c r="EA50" s="7"/>
      <c r="EB50" s="7"/>
      <c r="EC50" s="7"/>
      <c r="ED50" s="7"/>
      <c r="EE50" s="7"/>
      <c r="EF50" s="7"/>
      <c r="EJ50" s="6"/>
      <c r="EK50" s="6"/>
      <c r="EL50" s="6"/>
      <c r="EM50" s="6"/>
      <c r="EN50" s="6"/>
      <c r="EO50" s="6"/>
      <c r="EP50" s="6"/>
      <c r="EQ50" s="6"/>
      <c r="ER50" s="6"/>
      <c r="ES50" s="6"/>
      <c r="ET50" s="6"/>
      <c r="EU50" s="6"/>
      <c r="EV50" s="6"/>
      <c r="EW50" s="6"/>
      <c r="EX50" s="6"/>
      <c r="EY50" s="6"/>
    </row>
    <row r="51" spans="3:155" x14ac:dyDescent="0.2">
      <c r="C51" s="7"/>
      <c r="H51" s="7"/>
      <c r="J51" s="6"/>
      <c r="K51" s="6"/>
      <c r="L51" s="6"/>
      <c r="M51" s="6"/>
      <c r="N51" s="6"/>
      <c r="P51" s="6"/>
      <c r="S51" s="6"/>
      <c r="T51" s="7"/>
      <c r="W51" s="7"/>
      <c r="X51" s="6"/>
      <c r="AB51" s="7"/>
      <c r="AJ51" s="6"/>
      <c r="AM51" s="6"/>
      <c r="AR51" s="6"/>
      <c r="AU51" s="6"/>
      <c r="DQ51" s="7"/>
      <c r="DR51" s="7"/>
      <c r="DS51" s="7"/>
      <c r="DT51" s="7"/>
      <c r="DU51" s="7"/>
      <c r="DV51" s="7"/>
      <c r="DW51" s="7"/>
      <c r="DX51" s="7"/>
      <c r="DY51" s="7"/>
      <c r="DZ51" s="7"/>
      <c r="EA51" s="7"/>
      <c r="EB51" s="7"/>
      <c r="EC51" s="7"/>
      <c r="ED51" s="7"/>
      <c r="EE51" s="7"/>
      <c r="EF51" s="7"/>
      <c r="EJ51" s="6"/>
      <c r="EK51" s="6"/>
      <c r="EL51" s="6"/>
      <c r="EM51" s="6"/>
      <c r="EN51" s="6"/>
      <c r="EO51" s="6"/>
      <c r="EP51" s="6"/>
      <c r="EQ51" s="6"/>
      <c r="ER51" s="6"/>
      <c r="ES51" s="6"/>
      <c r="ET51" s="6"/>
      <c r="EU51" s="6"/>
      <c r="EV51" s="6"/>
      <c r="EW51" s="6"/>
      <c r="EX51" s="6"/>
      <c r="EY51" s="6"/>
    </row>
    <row r="52" spans="3:155" x14ac:dyDescent="0.2">
      <c r="C52" s="7"/>
      <c r="H52" s="7"/>
      <c r="J52" s="6"/>
      <c r="K52" s="6"/>
      <c r="L52" s="6"/>
      <c r="M52" s="6"/>
      <c r="N52" s="6"/>
      <c r="P52" s="6"/>
      <c r="S52" s="6"/>
      <c r="T52" s="7"/>
      <c r="W52" s="7"/>
      <c r="X52" s="6"/>
      <c r="AB52" s="7"/>
      <c r="AJ52" s="6"/>
      <c r="AM52" s="6"/>
      <c r="AR52" s="6"/>
      <c r="AU52" s="6"/>
      <c r="DQ52" s="7"/>
      <c r="DR52" s="7"/>
      <c r="DS52" s="7"/>
      <c r="DT52" s="7"/>
      <c r="DU52" s="7"/>
      <c r="DV52" s="7"/>
      <c r="DW52" s="7"/>
      <c r="DX52" s="7"/>
      <c r="DY52" s="7"/>
      <c r="DZ52" s="7"/>
      <c r="EA52" s="7"/>
      <c r="EB52" s="7"/>
      <c r="EC52" s="7"/>
      <c r="ED52" s="7"/>
      <c r="EE52" s="7"/>
      <c r="EF52" s="7"/>
      <c r="EJ52" s="6"/>
      <c r="EK52" s="6"/>
      <c r="EL52" s="6"/>
      <c r="EM52" s="6"/>
      <c r="EN52" s="6"/>
      <c r="EO52" s="6"/>
      <c r="EP52" s="6"/>
      <c r="EQ52" s="6"/>
      <c r="ER52" s="6"/>
      <c r="ES52" s="6"/>
      <c r="ET52" s="6"/>
      <c r="EU52" s="6"/>
      <c r="EV52" s="6"/>
      <c r="EW52" s="6"/>
      <c r="EX52" s="6"/>
      <c r="EY52" s="6"/>
    </row>
    <row r="53" spans="3:155" x14ac:dyDescent="0.2">
      <c r="C53" s="7"/>
      <c r="H53" s="7"/>
      <c r="J53" s="6"/>
      <c r="K53" s="6"/>
      <c r="L53" s="6"/>
      <c r="M53" s="6"/>
      <c r="N53" s="6"/>
      <c r="P53" s="6"/>
      <c r="S53" s="6"/>
      <c r="T53" s="7"/>
      <c r="W53" s="7"/>
      <c r="X53" s="6"/>
      <c r="AB53" s="7"/>
      <c r="AJ53" s="6"/>
      <c r="AM53" s="6"/>
      <c r="AR53" s="6"/>
      <c r="AU53" s="6"/>
      <c r="DQ53" s="7"/>
      <c r="DR53" s="7"/>
      <c r="DS53" s="7"/>
      <c r="DT53" s="7"/>
      <c r="DU53" s="7"/>
      <c r="DV53" s="7"/>
      <c r="DW53" s="7"/>
      <c r="DX53" s="7"/>
      <c r="DY53" s="7"/>
      <c r="DZ53" s="7"/>
      <c r="EA53" s="7"/>
      <c r="EB53" s="7"/>
      <c r="EC53" s="7"/>
      <c r="ED53" s="7"/>
      <c r="EE53" s="7"/>
      <c r="EF53" s="7"/>
      <c r="EJ53" s="6"/>
      <c r="EK53" s="6"/>
      <c r="EL53" s="6"/>
      <c r="EM53" s="6"/>
      <c r="EN53" s="6"/>
      <c r="EO53" s="6"/>
      <c r="EP53" s="6"/>
      <c r="EQ53" s="6"/>
      <c r="ER53" s="6"/>
      <c r="ES53" s="6"/>
      <c r="ET53" s="6"/>
      <c r="EU53" s="6"/>
      <c r="EV53" s="6"/>
      <c r="EW53" s="6"/>
      <c r="EX53" s="6"/>
      <c r="EY53" s="6"/>
    </row>
    <row r="54" spans="3:155" x14ac:dyDescent="0.2">
      <c r="C54" s="7"/>
      <c r="H54" s="7"/>
      <c r="J54" s="6"/>
      <c r="K54" s="6"/>
      <c r="L54" s="6"/>
      <c r="M54" s="6"/>
      <c r="N54" s="6"/>
      <c r="P54" s="6"/>
      <c r="S54" s="6"/>
      <c r="T54" s="7"/>
      <c r="W54" s="7"/>
      <c r="X54" s="6"/>
      <c r="AB54" s="7"/>
      <c r="AJ54" s="6"/>
      <c r="AM54" s="6"/>
      <c r="AR54" s="6"/>
      <c r="AU54" s="6"/>
      <c r="DQ54" s="7"/>
      <c r="DR54" s="7"/>
      <c r="DS54" s="7"/>
      <c r="DT54" s="7"/>
      <c r="DU54" s="7"/>
      <c r="DV54" s="7"/>
      <c r="DW54" s="7"/>
      <c r="DX54" s="7"/>
      <c r="DY54" s="7"/>
      <c r="DZ54" s="7"/>
      <c r="EA54" s="7"/>
      <c r="EB54" s="7"/>
      <c r="EC54" s="7"/>
      <c r="ED54" s="7"/>
      <c r="EE54" s="7"/>
      <c r="EF54" s="7"/>
      <c r="EJ54" s="6"/>
      <c r="EK54" s="6"/>
      <c r="EL54" s="6"/>
      <c r="EM54" s="6"/>
      <c r="EN54" s="6"/>
      <c r="EO54" s="6"/>
      <c r="EP54" s="6"/>
      <c r="EQ54" s="6"/>
      <c r="ER54" s="6"/>
      <c r="ES54" s="6"/>
      <c r="ET54" s="6"/>
      <c r="EU54" s="6"/>
      <c r="EV54" s="6"/>
      <c r="EW54" s="6"/>
      <c r="EX54" s="6"/>
      <c r="EY54" s="6"/>
    </row>
    <row r="55" spans="3:155" x14ac:dyDescent="0.2">
      <c r="C55" s="7"/>
      <c r="H55" s="7"/>
      <c r="J55" s="6"/>
      <c r="K55" s="6"/>
      <c r="L55" s="6"/>
      <c r="M55" s="6"/>
      <c r="N55" s="6"/>
      <c r="P55" s="6"/>
      <c r="S55" s="6"/>
      <c r="T55" s="7"/>
      <c r="W55" s="7"/>
      <c r="X55" s="6"/>
      <c r="AB55" s="7"/>
      <c r="AJ55" s="6"/>
      <c r="AM55" s="6"/>
      <c r="AR55" s="6"/>
      <c r="AU55" s="6"/>
      <c r="DQ55" s="7"/>
      <c r="DR55" s="7"/>
      <c r="DS55" s="7"/>
      <c r="DT55" s="7"/>
      <c r="DU55" s="7"/>
      <c r="DV55" s="7"/>
      <c r="DW55" s="7"/>
      <c r="DX55" s="7"/>
      <c r="DY55" s="7"/>
      <c r="DZ55" s="7"/>
      <c r="EA55" s="7"/>
      <c r="EB55" s="7"/>
      <c r="EC55" s="7"/>
      <c r="ED55" s="7"/>
      <c r="EE55" s="7"/>
      <c r="EF55" s="7"/>
      <c r="EJ55" s="6"/>
      <c r="EK55" s="6"/>
      <c r="EL55" s="6"/>
      <c r="EM55" s="6"/>
      <c r="EN55" s="6"/>
      <c r="EO55" s="6"/>
      <c r="EP55" s="6"/>
      <c r="EQ55" s="6"/>
      <c r="ER55" s="6"/>
      <c r="ES55" s="6"/>
      <c r="ET55" s="6"/>
      <c r="EU55" s="6"/>
      <c r="EV55" s="6"/>
      <c r="EW55" s="6"/>
      <c r="EX55" s="6"/>
      <c r="EY55" s="6"/>
    </row>
    <row r="56" spans="3:155" x14ac:dyDescent="0.2">
      <c r="C56" s="7"/>
      <c r="H56" s="7"/>
      <c r="J56" s="6"/>
      <c r="K56" s="6"/>
      <c r="L56" s="6"/>
      <c r="M56" s="6"/>
      <c r="N56" s="6"/>
      <c r="P56" s="6"/>
      <c r="S56" s="6"/>
      <c r="T56" s="7"/>
      <c r="W56" s="7"/>
      <c r="X56" s="6"/>
      <c r="AB56" s="7"/>
      <c r="AJ56" s="6"/>
      <c r="AM56" s="6"/>
      <c r="AR56" s="6"/>
      <c r="AU56" s="6"/>
      <c r="DQ56" s="7"/>
      <c r="DR56" s="7"/>
      <c r="DS56" s="7"/>
      <c r="DT56" s="7"/>
      <c r="DU56" s="7"/>
      <c r="DV56" s="7"/>
      <c r="DW56" s="7"/>
      <c r="DX56" s="7"/>
      <c r="DY56" s="7"/>
      <c r="DZ56" s="7"/>
      <c r="EA56" s="7"/>
      <c r="EB56" s="7"/>
      <c r="EC56" s="7"/>
      <c r="ED56" s="7"/>
      <c r="EE56" s="7"/>
      <c r="EF56" s="7"/>
      <c r="EJ56" s="6"/>
      <c r="EK56" s="6"/>
      <c r="EL56" s="6"/>
      <c r="EM56" s="6"/>
      <c r="EN56" s="6"/>
      <c r="EO56" s="6"/>
      <c r="EP56" s="6"/>
      <c r="EQ56" s="6"/>
      <c r="ER56" s="6"/>
      <c r="ES56" s="6"/>
      <c r="ET56" s="6"/>
      <c r="EU56" s="6"/>
      <c r="EV56" s="6"/>
      <c r="EW56" s="6"/>
      <c r="EX56" s="6"/>
      <c r="EY56" s="6"/>
    </row>
    <row r="57" spans="3:155" x14ac:dyDescent="0.2">
      <c r="C57" s="7"/>
      <c r="H57" s="7"/>
      <c r="J57" s="6"/>
      <c r="K57" s="6"/>
      <c r="L57" s="6"/>
      <c r="M57" s="6"/>
      <c r="N57" s="6"/>
      <c r="P57" s="6"/>
      <c r="S57" s="6"/>
      <c r="T57" s="7"/>
      <c r="W57" s="7"/>
      <c r="X57" s="6"/>
      <c r="AB57" s="7"/>
      <c r="AJ57" s="6"/>
      <c r="AM57" s="6"/>
      <c r="AR57" s="6"/>
      <c r="AU57" s="6"/>
      <c r="DQ57" s="7"/>
      <c r="DR57" s="7"/>
      <c r="DS57" s="7"/>
      <c r="DT57" s="7"/>
      <c r="DU57" s="7"/>
      <c r="DV57" s="7"/>
      <c r="DW57" s="7"/>
      <c r="DX57" s="7"/>
      <c r="DY57" s="7"/>
      <c r="DZ57" s="7"/>
      <c r="EA57" s="7"/>
      <c r="EB57" s="7"/>
      <c r="EC57" s="7"/>
      <c r="ED57" s="7"/>
      <c r="EE57" s="7"/>
      <c r="EF57" s="7"/>
      <c r="EJ57" s="6"/>
      <c r="EK57" s="6"/>
      <c r="EL57" s="6"/>
      <c r="EM57" s="6"/>
      <c r="EN57" s="6"/>
      <c r="EO57" s="6"/>
      <c r="EP57" s="6"/>
      <c r="EQ57" s="6"/>
      <c r="ER57" s="6"/>
      <c r="ES57" s="6"/>
      <c r="ET57" s="6"/>
      <c r="EU57" s="6"/>
      <c r="EV57" s="6"/>
      <c r="EW57" s="6"/>
      <c r="EX57" s="6"/>
      <c r="EY57" s="6"/>
    </row>
    <row r="58" spans="3:155" x14ac:dyDescent="0.2">
      <c r="C58" s="7"/>
      <c r="H58" s="7"/>
      <c r="J58" s="6"/>
      <c r="K58" s="6"/>
      <c r="L58" s="6"/>
      <c r="M58" s="6"/>
      <c r="N58" s="6"/>
      <c r="P58" s="6"/>
      <c r="S58" s="6"/>
      <c r="T58" s="7"/>
      <c r="W58" s="7"/>
      <c r="X58" s="6"/>
      <c r="AB58" s="7"/>
      <c r="AJ58" s="6"/>
      <c r="AM58" s="6"/>
      <c r="AR58" s="6"/>
      <c r="AU58" s="6"/>
      <c r="DQ58" s="7"/>
      <c r="DR58" s="7"/>
      <c r="DS58" s="7"/>
      <c r="DT58" s="7"/>
      <c r="DU58" s="7"/>
      <c r="DV58" s="7"/>
      <c r="DW58" s="7"/>
      <c r="DX58" s="7"/>
      <c r="DY58" s="7"/>
      <c r="DZ58" s="7"/>
      <c r="EA58" s="7"/>
      <c r="EB58" s="7"/>
      <c r="EC58" s="7"/>
      <c r="ED58" s="7"/>
      <c r="EE58" s="7"/>
      <c r="EF58" s="7"/>
      <c r="EJ58" s="6"/>
      <c r="EK58" s="6"/>
      <c r="EL58" s="6"/>
      <c r="EM58" s="6"/>
      <c r="EN58" s="6"/>
      <c r="EO58" s="6"/>
      <c r="EP58" s="6"/>
      <c r="EQ58" s="6"/>
      <c r="ER58" s="6"/>
      <c r="ES58" s="6"/>
      <c r="ET58" s="6"/>
      <c r="EU58" s="6"/>
      <c r="EV58" s="6"/>
      <c r="EW58" s="6"/>
      <c r="EX58" s="6"/>
      <c r="EY58" s="6"/>
    </row>
    <row r="59" spans="3:155" x14ac:dyDescent="0.2">
      <c r="C59" s="7"/>
      <c r="H59" s="7"/>
      <c r="J59" s="6"/>
      <c r="K59" s="6"/>
      <c r="L59" s="6"/>
      <c r="M59" s="6"/>
      <c r="N59" s="6"/>
      <c r="P59" s="6"/>
      <c r="S59" s="6"/>
      <c r="T59" s="7"/>
      <c r="W59" s="7"/>
      <c r="X59" s="6"/>
      <c r="AB59" s="7"/>
      <c r="AJ59" s="6"/>
      <c r="AM59" s="6"/>
      <c r="AR59" s="6"/>
      <c r="AU59" s="6"/>
      <c r="DQ59" s="7"/>
      <c r="DR59" s="7"/>
      <c r="DS59" s="7"/>
      <c r="DT59" s="7"/>
      <c r="DU59" s="7"/>
      <c r="DV59" s="7"/>
      <c r="DW59" s="7"/>
      <c r="DX59" s="7"/>
      <c r="DY59" s="7"/>
      <c r="DZ59" s="7"/>
      <c r="EA59" s="7"/>
      <c r="EB59" s="7"/>
      <c r="EC59" s="7"/>
      <c r="ED59" s="7"/>
      <c r="EE59" s="7"/>
      <c r="EF59" s="7"/>
      <c r="EJ59" s="6"/>
      <c r="EK59" s="6"/>
      <c r="EL59" s="6"/>
      <c r="EM59" s="6"/>
      <c r="EN59" s="6"/>
      <c r="EO59" s="6"/>
      <c r="EP59" s="6"/>
      <c r="EQ59" s="6"/>
      <c r="ER59" s="6"/>
      <c r="ES59" s="6"/>
      <c r="ET59" s="6"/>
      <c r="EU59" s="6"/>
      <c r="EV59" s="6"/>
      <c r="EW59" s="6"/>
      <c r="EX59" s="6"/>
      <c r="EY59" s="6"/>
    </row>
    <row r="60" spans="3:155" x14ac:dyDescent="0.2">
      <c r="C60" s="7"/>
      <c r="H60" s="7"/>
      <c r="J60" s="6"/>
      <c r="K60" s="6"/>
      <c r="L60" s="6"/>
      <c r="M60" s="6"/>
      <c r="N60" s="6"/>
      <c r="P60" s="6"/>
      <c r="S60" s="6"/>
      <c r="T60" s="7"/>
      <c r="W60" s="7"/>
      <c r="X60" s="6"/>
      <c r="AB60" s="7"/>
      <c r="AJ60" s="6"/>
      <c r="AM60" s="6"/>
      <c r="AR60" s="6"/>
      <c r="AU60" s="6"/>
      <c r="DQ60" s="7"/>
      <c r="DR60" s="7"/>
      <c r="DS60" s="7"/>
      <c r="DT60" s="7"/>
      <c r="DU60" s="7"/>
      <c r="DV60" s="7"/>
      <c r="DW60" s="7"/>
      <c r="DX60" s="7"/>
      <c r="DY60" s="7"/>
      <c r="DZ60" s="7"/>
      <c r="EA60" s="7"/>
      <c r="EB60" s="7"/>
      <c r="EC60" s="7"/>
      <c r="ED60" s="7"/>
      <c r="EE60" s="7"/>
      <c r="EF60" s="7"/>
      <c r="EJ60" s="6"/>
      <c r="EK60" s="6"/>
      <c r="EL60" s="6"/>
      <c r="EM60" s="6"/>
      <c r="EN60" s="6"/>
      <c r="EO60" s="6"/>
      <c r="EP60" s="6"/>
      <c r="EQ60" s="6"/>
      <c r="ER60" s="6"/>
      <c r="ES60" s="6"/>
      <c r="ET60" s="6"/>
      <c r="EU60" s="6"/>
      <c r="EV60" s="6"/>
      <c r="EW60" s="6"/>
      <c r="EX60" s="6"/>
      <c r="EY60" s="6"/>
    </row>
    <row r="61" spans="3:155" x14ac:dyDescent="0.2">
      <c r="C61" s="7"/>
      <c r="H61" s="7"/>
      <c r="J61" s="6"/>
      <c r="K61" s="6"/>
      <c r="L61" s="6"/>
      <c r="M61" s="6"/>
      <c r="N61" s="6"/>
      <c r="P61" s="6"/>
      <c r="S61" s="6"/>
      <c r="T61" s="7"/>
      <c r="W61" s="7"/>
      <c r="X61" s="6"/>
      <c r="AB61" s="7"/>
      <c r="AJ61" s="6"/>
      <c r="AM61" s="6"/>
      <c r="AR61" s="6"/>
      <c r="AU61" s="6"/>
      <c r="DQ61" s="7"/>
      <c r="DR61" s="7"/>
      <c r="DS61" s="7"/>
      <c r="DT61" s="7"/>
      <c r="DU61" s="7"/>
      <c r="DV61" s="7"/>
      <c r="DW61" s="7"/>
      <c r="DX61" s="7"/>
      <c r="DY61" s="7"/>
      <c r="DZ61" s="7"/>
      <c r="EA61" s="7"/>
      <c r="EB61" s="7"/>
      <c r="EC61" s="7"/>
      <c r="ED61" s="7"/>
      <c r="EE61" s="7"/>
      <c r="EF61" s="7"/>
      <c r="EJ61" s="6"/>
      <c r="EK61" s="6"/>
      <c r="EL61" s="6"/>
      <c r="EM61" s="6"/>
      <c r="EN61" s="6"/>
      <c r="EO61" s="6"/>
      <c r="EP61" s="6"/>
      <c r="EQ61" s="6"/>
      <c r="ER61" s="6"/>
      <c r="ES61" s="6"/>
      <c r="ET61" s="6"/>
      <c r="EU61" s="6"/>
      <c r="EV61" s="6"/>
      <c r="EW61" s="6"/>
      <c r="EX61" s="6"/>
      <c r="EY61" s="6"/>
    </row>
    <row r="62" spans="3:155" x14ac:dyDescent="0.2">
      <c r="C62" s="7"/>
      <c r="H62" s="7"/>
      <c r="J62" s="6"/>
      <c r="K62" s="6"/>
      <c r="L62" s="6"/>
      <c r="M62" s="6"/>
      <c r="N62" s="6"/>
      <c r="P62" s="6"/>
      <c r="S62" s="6"/>
      <c r="T62" s="7"/>
      <c r="W62" s="7"/>
      <c r="X62" s="6"/>
      <c r="AB62" s="7"/>
      <c r="AJ62" s="6"/>
      <c r="AM62" s="6"/>
      <c r="AR62" s="6"/>
      <c r="AU62" s="6"/>
      <c r="DQ62" s="7"/>
      <c r="DR62" s="7"/>
      <c r="DS62" s="7"/>
      <c r="DT62" s="7"/>
      <c r="DU62" s="7"/>
      <c r="DV62" s="7"/>
      <c r="DW62" s="7"/>
      <c r="DX62" s="7"/>
      <c r="DY62" s="7"/>
      <c r="DZ62" s="7"/>
      <c r="EA62" s="7"/>
      <c r="EB62" s="7"/>
      <c r="EC62" s="7"/>
      <c r="ED62" s="7"/>
      <c r="EE62" s="7"/>
      <c r="EF62" s="7"/>
      <c r="EJ62" s="6"/>
      <c r="EK62" s="6"/>
      <c r="EL62" s="6"/>
      <c r="EM62" s="6"/>
      <c r="EN62" s="6"/>
      <c r="EO62" s="6"/>
      <c r="EP62" s="6"/>
      <c r="EQ62" s="6"/>
      <c r="ER62" s="6"/>
      <c r="ES62" s="6"/>
      <c r="ET62" s="6"/>
      <c r="EU62" s="6"/>
      <c r="EV62" s="6"/>
      <c r="EW62" s="6"/>
      <c r="EX62" s="6"/>
      <c r="EY62" s="6"/>
    </row>
    <row r="63" spans="3:155" x14ac:dyDescent="0.2">
      <c r="C63" s="7"/>
      <c r="H63" s="7"/>
      <c r="J63" s="6"/>
      <c r="K63" s="6"/>
      <c r="L63" s="6"/>
      <c r="M63" s="6"/>
      <c r="N63" s="6"/>
      <c r="P63" s="6"/>
      <c r="S63" s="6"/>
      <c r="T63" s="7"/>
      <c r="W63" s="7"/>
      <c r="X63" s="6"/>
      <c r="AB63" s="7"/>
      <c r="AJ63" s="6"/>
      <c r="AM63" s="6"/>
      <c r="AR63" s="6"/>
      <c r="AU63" s="6"/>
      <c r="DQ63" s="7"/>
      <c r="DR63" s="7"/>
      <c r="DS63" s="7"/>
      <c r="DT63" s="7"/>
      <c r="DU63" s="7"/>
      <c r="DV63" s="7"/>
      <c r="DW63" s="7"/>
      <c r="DX63" s="7"/>
      <c r="DY63" s="7"/>
      <c r="DZ63" s="7"/>
      <c r="EA63" s="7"/>
      <c r="EB63" s="7"/>
      <c r="EC63" s="7"/>
      <c r="ED63" s="7"/>
      <c r="EE63" s="7"/>
      <c r="EF63" s="7"/>
      <c r="EJ63" s="6"/>
      <c r="EK63" s="6"/>
      <c r="EL63" s="6"/>
      <c r="EM63" s="6"/>
      <c r="EN63" s="6"/>
      <c r="EO63" s="6"/>
      <c r="EP63" s="6"/>
      <c r="EQ63" s="6"/>
      <c r="ER63" s="6"/>
      <c r="ES63" s="6"/>
      <c r="ET63" s="6"/>
      <c r="EU63" s="6"/>
      <c r="EV63" s="6"/>
      <c r="EW63" s="6"/>
      <c r="EX63" s="6"/>
      <c r="EY63" s="6"/>
    </row>
    <row r="64" spans="3:155" x14ac:dyDescent="0.2">
      <c r="C64" s="7"/>
      <c r="H64" s="7"/>
      <c r="J64" s="6"/>
      <c r="K64" s="6"/>
      <c r="L64" s="6"/>
      <c r="M64" s="6"/>
      <c r="N64" s="6"/>
      <c r="P64" s="6"/>
      <c r="S64" s="6"/>
      <c r="T64" s="7"/>
      <c r="W64" s="7"/>
      <c r="X64" s="6"/>
      <c r="AB64" s="7"/>
      <c r="AJ64" s="6"/>
      <c r="AM64" s="6"/>
      <c r="AR64" s="6"/>
      <c r="AU64" s="6"/>
      <c r="DQ64" s="7"/>
      <c r="DR64" s="7"/>
      <c r="DS64" s="7"/>
      <c r="DT64" s="7"/>
      <c r="DU64" s="7"/>
      <c r="DV64" s="7"/>
      <c r="DW64" s="7"/>
      <c r="DX64" s="7"/>
      <c r="DY64" s="7"/>
      <c r="DZ64" s="7"/>
      <c r="EA64" s="7"/>
      <c r="EB64" s="7"/>
      <c r="EC64" s="7"/>
      <c r="ED64" s="7"/>
      <c r="EE64" s="7"/>
      <c r="EF64" s="7"/>
      <c r="EJ64" s="6"/>
      <c r="EK64" s="6"/>
      <c r="EL64" s="6"/>
      <c r="EM64" s="6"/>
      <c r="EN64" s="6"/>
      <c r="EO64" s="6"/>
      <c r="EP64" s="6"/>
      <c r="EQ64" s="6"/>
      <c r="ER64" s="6"/>
      <c r="ES64" s="6"/>
      <c r="ET64" s="6"/>
      <c r="EU64" s="6"/>
      <c r="EV64" s="6"/>
      <c r="EW64" s="6"/>
      <c r="EX64" s="6"/>
      <c r="EY64" s="6"/>
    </row>
    <row r="65" spans="3:155" x14ac:dyDescent="0.2">
      <c r="C65" s="7"/>
      <c r="H65" s="7"/>
      <c r="J65" s="6"/>
      <c r="K65" s="6"/>
      <c r="L65" s="6"/>
      <c r="M65" s="6"/>
      <c r="N65" s="6"/>
      <c r="P65" s="6"/>
      <c r="S65" s="6"/>
      <c r="T65" s="7"/>
      <c r="W65" s="7"/>
      <c r="X65" s="6"/>
      <c r="AB65" s="7"/>
      <c r="AJ65" s="6"/>
      <c r="AM65" s="6"/>
      <c r="AR65" s="6"/>
      <c r="AU65" s="6"/>
      <c r="DQ65" s="7"/>
      <c r="DR65" s="7"/>
      <c r="DS65" s="7"/>
      <c r="DT65" s="7"/>
      <c r="DU65" s="7"/>
      <c r="DV65" s="7"/>
      <c r="DW65" s="7"/>
      <c r="DX65" s="7"/>
      <c r="DY65" s="7"/>
      <c r="DZ65" s="7"/>
      <c r="EA65" s="7"/>
      <c r="EB65" s="7"/>
      <c r="EC65" s="7"/>
      <c r="ED65" s="7"/>
      <c r="EE65" s="7"/>
      <c r="EF65" s="7"/>
      <c r="EJ65" s="6"/>
      <c r="EK65" s="6"/>
      <c r="EL65" s="6"/>
      <c r="EM65" s="6"/>
      <c r="EN65" s="6"/>
      <c r="EO65" s="6"/>
      <c r="EP65" s="6"/>
      <c r="EQ65" s="6"/>
      <c r="ER65" s="6"/>
      <c r="ES65" s="6"/>
      <c r="ET65" s="6"/>
      <c r="EU65" s="6"/>
      <c r="EV65" s="6"/>
      <c r="EW65" s="6"/>
      <c r="EX65" s="6"/>
      <c r="EY65" s="6"/>
    </row>
    <row r="66" spans="3:155" x14ac:dyDescent="0.2">
      <c r="C66" s="7"/>
      <c r="H66" s="7"/>
      <c r="J66" s="6"/>
      <c r="K66" s="6"/>
      <c r="L66" s="6"/>
      <c r="M66" s="6"/>
      <c r="N66" s="6"/>
      <c r="P66" s="6"/>
      <c r="S66" s="6"/>
      <c r="T66" s="7"/>
      <c r="W66" s="7"/>
      <c r="X66" s="6"/>
      <c r="AB66" s="7"/>
      <c r="AJ66" s="6"/>
      <c r="AM66" s="6"/>
      <c r="AR66" s="6"/>
      <c r="AU66" s="6"/>
      <c r="DQ66" s="7"/>
      <c r="DR66" s="7"/>
      <c r="DS66" s="7"/>
      <c r="DT66" s="7"/>
      <c r="DU66" s="7"/>
      <c r="DV66" s="7"/>
      <c r="DW66" s="7"/>
      <c r="DX66" s="7"/>
      <c r="DY66" s="7"/>
      <c r="DZ66" s="7"/>
      <c r="EA66" s="7"/>
      <c r="EB66" s="7"/>
      <c r="EC66" s="7"/>
      <c r="ED66" s="7"/>
      <c r="EE66" s="7"/>
      <c r="EF66" s="7"/>
      <c r="EJ66" s="6"/>
      <c r="EK66" s="6"/>
      <c r="EL66" s="6"/>
      <c r="EM66" s="6"/>
      <c r="EN66" s="6"/>
      <c r="EO66" s="6"/>
      <c r="EP66" s="6"/>
      <c r="EQ66" s="6"/>
      <c r="ER66" s="6"/>
      <c r="ES66" s="6"/>
      <c r="ET66" s="6"/>
      <c r="EU66" s="6"/>
      <c r="EV66" s="6"/>
      <c r="EW66" s="6"/>
      <c r="EX66" s="6"/>
      <c r="EY66" s="6"/>
    </row>
    <row r="67" spans="3:155" x14ac:dyDescent="0.2">
      <c r="C67" s="7"/>
      <c r="H67" s="7"/>
      <c r="J67" s="6"/>
      <c r="K67" s="6"/>
      <c r="L67" s="6"/>
      <c r="M67" s="6"/>
      <c r="N67" s="6"/>
      <c r="P67" s="6"/>
      <c r="S67" s="6"/>
      <c r="T67" s="7"/>
      <c r="W67" s="7"/>
      <c r="X67" s="6"/>
      <c r="AB67" s="7"/>
      <c r="AJ67" s="6"/>
      <c r="AM67" s="6"/>
      <c r="AR67" s="6"/>
      <c r="AU67" s="6"/>
      <c r="DQ67" s="7"/>
      <c r="DR67" s="7"/>
      <c r="DS67" s="7"/>
      <c r="DT67" s="7"/>
      <c r="DU67" s="7"/>
      <c r="DV67" s="7"/>
      <c r="DW67" s="7"/>
      <c r="DX67" s="7"/>
      <c r="DY67" s="7"/>
      <c r="DZ67" s="7"/>
      <c r="EA67" s="7"/>
      <c r="EB67" s="7"/>
      <c r="EC67" s="7"/>
      <c r="ED67" s="7"/>
      <c r="EE67" s="7"/>
      <c r="EF67" s="7"/>
      <c r="EJ67" s="6"/>
      <c r="EK67" s="6"/>
      <c r="EL67" s="6"/>
      <c r="EM67" s="6"/>
      <c r="EN67" s="6"/>
      <c r="EO67" s="6"/>
      <c r="EP67" s="6"/>
      <c r="EQ67" s="6"/>
      <c r="ER67" s="6"/>
      <c r="ES67" s="6"/>
      <c r="ET67" s="6"/>
      <c r="EU67" s="6"/>
      <c r="EV67" s="6"/>
      <c r="EW67" s="6"/>
      <c r="EX67" s="6"/>
      <c r="EY67" s="6"/>
    </row>
    <row r="68" spans="3:155" x14ac:dyDescent="0.2">
      <c r="C68" s="7"/>
      <c r="H68" s="7"/>
      <c r="J68" s="6"/>
      <c r="K68" s="6"/>
      <c r="L68" s="6"/>
      <c r="M68" s="6"/>
      <c r="N68" s="6"/>
      <c r="P68" s="6"/>
      <c r="S68" s="6"/>
      <c r="T68" s="7"/>
      <c r="W68" s="7"/>
      <c r="X68" s="6"/>
      <c r="AB68" s="7"/>
      <c r="AJ68" s="6"/>
      <c r="AM68" s="6"/>
      <c r="AR68" s="6"/>
      <c r="AU68" s="6"/>
      <c r="DQ68" s="7"/>
      <c r="DR68" s="7"/>
      <c r="DS68" s="7"/>
      <c r="DT68" s="7"/>
      <c r="DU68" s="7"/>
      <c r="DV68" s="7"/>
      <c r="DW68" s="7"/>
      <c r="DX68" s="7"/>
      <c r="DY68" s="7"/>
      <c r="DZ68" s="7"/>
      <c r="EA68" s="7"/>
      <c r="EB68" s="7"/>
      <c r="EC68" s="7"/>
      <c r="ED68" s="7"/>
      <c r="EE68" s="7"/>
      <c r="EF68" s="7"/>
      <c r="EJ68" s="6"/>
      <c r="EK68" s="6"/>
      <c r="EL68" s="6"/>
      <c r="EM68" s="6"/>
      <c r="EN68" s="6"/>
      <c r="EO68" s="6"/>
      <c r="EP68" s="6"/>
      <c r="EQ68" s="6"/>
      <c r="ER68" s="6"/>
      <c r="ES68" s="6"/>
      <c r="ET68" s="6"/>
      <c r="EU68" s="6"/>
      <c r="EV68" s="6"/>
      <c r="EW68" s="6"/>
      <c r="EX68" s="6"/>
      <c r="EY68" s="6"/>
    </row>
    <row r="69" spans="3:155" x14ac:dyDescent="0.2">
      <c r="C69" s="7"/>
      <c r="H69" s="7"/>
      <c r="J69" s="6"/>
      <c r="K69" s="6"/>
      <c r="L69" s="6"/>
      <c r="M69" s="6"/>
      <c r="N69" s="6"/>
      <c r="P69" s="6"/>
      <c r="S69" s="6"/>
      <c r="T69" s="7"/>
      <c r="W69" s="7"/>
      <c r="X69" s="6"/>
      <c r="AB69" s="7"/>
      <c r="AJ69" s="6"/>
      <c r="AM69" s="6"/>
      <c r="AR69" s="6"/>
      <c r="AU69" s="6"/>
      <c r="DQ69" s="7"/>
      <c r="DR69" s="7"/>
      <c r="DS69" s="7"/>
      <c r="DT69" s="7"/>
      <c r="DU69" s="7"/>
      <c r="DV69" s="7"/>
      <c r="DW69" s="7"/>
      <c r="DX69" s="7"/>
      <c r="DY69" s="7"/>
      <c r="DZ69" s="7"/>
      <c r="EA69" s="7"/>
      <c r="EB69" s="7"/>
      <c r="EC69" s="7"/>
      <c r="ED69" s="7"/>
      <c r="EE69" s="7"/>
      <c r="EF69" s="7"/>
      <c r="EJ69" s="6"/>
      <c r="EK69" s="6"/>
      <c r="EL69" s="6"/>
      <c r="EM69" s="6"/>
      <c r="EN69" s="6"/>
      <c r="EO69" s="6"/>
      <c r="EP69" s="6"/>
      <c r="EQ69" s="6"/>
      <c r="ER69" s="6"/>
      <c r="ES69" s="6"/>
      <c r="ET69" s="6"/>
      <c r="EU69" s="6"/>
      <c r="EV69" s="6"/>
      <c r="EW69" s="6"/>
      <c r="EX69" s="6"/>
      <c r="EY69" s="6"/>
    </row>
    <row r="70" spans="3:155" x14ac:dyDescent="0.2">
      <c r="C70" s="7"/>
      <c r="H70" s="7"/>
      <c r="J70" s="6"/>
      <c r="K70" s="6"/>
      <c r="L70" s="6"/>
      <c r="M70" s="6"/>
      <c r="N70" s="6"/>
      <c r="P70" s="6"/>
      <c r="S70" s="6"/>
      <c r="T70" s="7"/>
      <c r="W70" s="7"/>
      <c r="X70" s="6"/>
      <c r="AB70" s="7"/>
      <c r="AJ70" s="6"/>
      <c r="AM70" s="6"/>
      <c r="AR70" s="6"/>
      <c r="AU70" s="6"/>
      <c r="DQ70" s="7"/>
      <c r="DR70" s="7"/>
      <c r="DS70" s="7"/>
      <c r="DT70" s="7"/>
      <c r="DU70" s="7"/>
      <c r="DV70" s="7"/>
      <c r="DW70" s="7"/>
      <c r="DX70" s="7"/>
      <c r="DY70" s="7"/>
      <c r="DZ70" s="7"/>
      <c r="EA70" s="7"/>
      <c r="EB70" s="7"/>
      <c r="EC70" s="7"/>
      <c r="ED70" s="7"/>
      <c r="EE70" s="7"/>
      <c r="EF70" s="7"/>
      <c r="EJ70" s="6"/>
      <c r="EK70" s="6"/>
      <c r="EL70" s="6"/>
      <c r="EM70" s="6"/>
      <c r="EN70" s="6"/>
      <c r="EO70" s="6"/>
      <c r="EP70" s="6"/>
      <c r="EQ70" s="6"/>
      <c r="ER70" s="6"/>
      <c r="ES70" s="6"/>
      <c r="ET70" s="6"/>
      <c r="EU70" s="6"/>
      <c r="EV70" s="6"/>
      <c r="EW70" s="6"/>
      <c r="EX70" s="6"/>
      <c r="EY70" s="6"/>
    </row>
    <row r="71" spans="3:155" x14ac:dyDescent="0.2">
      <c r="C71" s="7"/>
      <c r="H71" s="7"/>
      <c r="J71" s="6"/>
      <c r="K71" s="6"/>
      <c r="L71" s="6"/>
      <c r="M71" s="6"/>
      <c r="N71" s="6"/>
      <c r="P71" s="6"/>
      <c r="S71" s="6"/>
      <c r="T71" s="7"/>
      <c r="W71" s="7"/>
      <c r="X71" s="6"/>
      <c r="AB71" s="7"/>
      <c r="AJ71" s="6"/>
      <c r="AM71" s="6"/>
      <c r="AR71" s="6"/>
      <c r="AU71" s="6"/>
      <c r="DQ71" s="7"/>
      <c r="DR71" s="7"/>
      <c r="DS71" s="7"/>
      <c r="DT71" s="7"/>
      <c r="DU71" s="7"/>
      <c r="DV71" s="7"/>
      <c r="DW71" s="7"/>
      <c r="DX71" s="7"/>
      <c r="DY71" s="7"/>
      <c r="DZ71" s="7"/>
      <c r="EA71" s="7"/>
      <c r="EB71" s="7"/>
      <c r="EC71" s="7"/>
      <c r="ED71" s="7"/>
      <c r="EE71" s="7"/>
      <c r="EF71" s="7"/>
      <c r="EJ71" s="6"/>
      <c r="EK71" s="6"/>
      <c r="EL71" s="6"/>
      <c r="EM71" s="6"/>
      <c r="EN71" s="6"/>
      <c r="EO71" s="6"/>
      <c r="EP71" s="6"/>
      <c r="EQ71" s="6"/>
      <c r="ER71" s="6"/>
      <c r="ES71" s="6"/>
      <c r="ET71" s="6"/>
      <c r="EU71" s="6"/>
      <c r="EV71" s="6"/>
      <c r="EW71" s="6"/>
      <c r="EX71" s="6"/>
      <c r="EY71" s="6"/>
    </row>
    <row r="72" spans="3:155" x14ac:dyDescent="0.2">
      <c r="C72" s="7"/>
      <c r="H72" s="7"/>
      <c r="J72" s="6"/>
      <c r="K72" s="6"/>
      <c r="L72" s="6"/>
      <c r="M72" s="6"/>
      <c r="N72" s="6"/>
      <c r="P72" s="6"/>
      <c r="S72" s="6"/>
      <c r="T72" s="7"/>
      <c r="W72" s="7"/>
      <c r="X72" s="6"/>
      <c r="AB72" s="7"/>
      <c r="AJ72" s="6"/>
      <c r="AM72" s="6"/>
      <c r="AR72" s="6"/>
      <c r="AU72" s="6"/>
      <c r="DQ72" s="7"/>
      <c r="DR72" s="7"/>
      <c r="DS72" s="7"/>
      <c r="DT72" s="7"/>
      <c r="DU72" s="7"/>
      <c r="DV72" s="7"/>
      <c r="DW72" s="7"/>
      <c r="DX72" s="7"/>
      <c r="DY72" s="7"/>
      <c r="DZ72" s="7"/>
      <c r="EA72" s="7"/>
      <c r="EB72" s="7"/>
      <c r="EC72" s="7"/>
      <c r="ED72" s="7"/>
      <c r="EE72" s="7"/>
      <c r="EF72" s="7"/>
      <c r="EJ72" s="6"/>
      <c r="EK72" s="6"/>
      <c r="EL72" s="6"/>
      <c r="EM72" s="6"/>
      <c r="EN72" s="6"/>
      <c r="EO72" s="6"/>
      <c r="EP72" s="6"/>
      <c r="EQ72" s="6"/>
      <c r="ER72" s="6"/>
      <c r="ES72" s="6"/>
      <c r="ET72" s="6"/>
      <c r="EU72" s="6"/>
      <c r="EV72" s="6"/>
      <c r="EW72" s="6"/>
      <c r="EX72" s="6"/>
      <c r="EY72" s="6"/>
    </row>
    <row r="73" spans="3:155" x14ac:dyDescent="0.2">
      <c r="C73" s="7"/>
      <c r="H73" s="7"/>
      <c r="J73" s="6"/>
      <c r="K73" s="6"/>
      <c r="L73" s="6"/>
      <c r="M73" s="6"/>
      <c r="N73" s="6"/>
      <c r="P73" s="6"/>
      <c r="S73" s="6"/>
      <c r="T73" s="7"/>
      <c r="W73" s="7"/>
      <c r="X73" s="6"/>
      <c r="AB73" s="7"/>
      <c r="AJ73" s="6"/>
      <c r="AM73" s="6"/>
      <c r="AR73" s="6"/>
      <c r="AU73" s="6"/>
      <c r="DQ73" s="7"/>
      <c r="DR73" s="7"/>
      <c r="DS73" s="7"/>
      <c r="DT73" s="7"/>
      <c r="DU73" s="7"/>
      <c r="DV73" s="7"/>
      <c r="DW73" s="7"/>
      <c r="DX73" s="7"/>
      <c r="DY73" s="7"/>
      <c r="DZ73" s="7"/>
      <c r="EA73" s="7"/>
      <c r="EB73" s="7"/>
      <c r="EC73" s="7"/>
      <c r="ED73" s="7"/>
      <c r="EE73" s="7"/>
      <c r="EF73" s="7"/>
      <c r="EJ73" s="6"/>
      <c r="EK73" s="6"/>
      <c r="EL73" s="6"/>
      <c r="EM73" s="6"/>
      <c r="EN73" s="6"/>
      <c r="EO73" s="6"/>
      <c r="EP73" s="6"/>
      <c r="EQ73" s="6"/>
      <c r="ER73" s="6"/>
      <c r="ES73" s="6"/>
      <c r="ET73" s="6"/>
      <c r="EU73" s="6"/>
      <c r="EV73" s="6"/>
      <c r="EW73" s="6"/>
      <c r="EX73" s="6"/>
      <c r="EY73" s="6"/>
    </row>
    <row r="74" spans="3:155" x14ac:dyDescent="0.2">
      <c r="C74" s="7"/>
      <c r="H74" s="7"/>
      <c r="J74" s="6"/>
      <c r="K74" s="6"/>
      <c r="L74" s="6"/>
      <c r="M74" s="6"/>
      <c r="N74" s="6"/>
      <c r="P74" s="6"/>
      <c r="S74" s="6"/>
      <c r="T74" s="7"/>
      <c r="W74" s="7"/>
      <c r="X74" s="6"/>
      <c r="AB74" s="7"/>
      <c r="AJ74" s="6"/>
      <c r="AM74" s="6"/>
      <c r="AR74" s="6"/>
      <c r="AU74" s="6"/>
      <c r="DQ74" s="7"/>
      <c r="DR74" s="7"/>
      <c r="DS74" s="7"/>
      <c r="DT74" s="7"/>
      <c r="DU74" s="7"/>
      <c r="DV74" s="7"/>
      <c r="DW74" s="7"/>
      <c r="DX74" s="7"/>
      <c r="DY74" s="7"/>
      <c r="DZ74" s="7"/>
      <c r="EA74" s="7"/>
      <c r="EB74" s="7"/>
      <c r="EC74" s="7"/>
      <c r="ED74" s="7"/>
      <c r="EE74" s="7"/>
      <c r="EF74" s="7"/>
      <c r="EJ74" s="6"/>
      <c r="EK74" s="6"/>
      <c r="EL74" s="6"/>
      <c r="EM74" s="6"/>
      <c r="EN74" s="6"/>
      <c r="EO74" s="6"/>
      <c r="EP74" s="6"/>
      <c r="EQ74" s="6"/>
      <c r="ER74" s="6"/>
      <c r="ES74" s="6"/>
      <c r="ET74" s="6"/>
      <c r="EU74" s="6"/>
      <c r="EV74" s="6"/>
      <c r="EW74" s="6"/>
      <c r="EX74" s="6"/>
      <c r="EY74" s="6"/>
    </row>
    <row r="75" spans="3:155" x14ac:dyDescent="0.2">
      <c r="C75" s="7"/>
      <c r="H75" s="7"/>
      <c r="J75" s="6"/>
      <c r="K75" s="6"/>
      <c r="L75" s="6"/>
      <c r="M75" s="6"/>
      <c r="N75" s="6"/>
      <c r="P75" s="6"/>
      <c r="S75" s="6"/>
      <c r="T75" s="7"/>
      <c r="W75" s="7"/>
      <c r="X75" s="6"/>
      <c r="AB75" s="7"/>
      <c r="AJ75" s="6"/>
      <c r="AM75" s="6"/>
      <c r="AR75" s="6"/>
      <c r="AU75" s="6"/>
      <c r="DQ75" s="7"/>
      <c r="DR75" s="7"/>
      <c r="DS75" s="7"/>
      <c r="DT75" s="7"/>
      <c r="DU75" s="7"/>
      <c r="DV75" s="7"/>
      <c r="DW75" s="7"/>
      <c r="DX75" s="7"/>
      <c r="DY75" s="7"/>
      <c r="DZ75" s="7"/>
      <c r="EA75" s="7"/>
      <c r="EB75" s="7"/>
      <c r="EC75" s="7"/>
      <c r="ED75" s="7"/>
      <c r="EE75" s="7"/>
      <c r="EF75" s="7"/>
      <c r="EJ75" s="6"/>
      <c r="EK75" s="6"/>
      <c r="EL75" s="6"/>
      <c r="EM75" s="6"/>
      <c r="EN75" s="6"/>
      <c r="EO75" s="6"/>
      <c r="EP75" s="6"/>
      <c r="EQ75" s="6"/>
      <c r="ER75" s="6"/>
      <c r="ES75" s="6"/>
      <c r="ET75" s="6"/>
      <c r="EU75" s="6"/>
      <c r="EV75" s="6"/>
      <c r="EW75" s="6"/>
      <c r="EX75" s="6"/>
      <c r="EY75" s="6"/>
    </row>
    <row r="76" spans="3:155" x14ac:dyDescent="0.2">
      <c r="C76" s="7"/>
      <c r="H76" s="7"/>
      <c r="J76" s="6"/>
      <c r="K76" s="6"/>
      <c r="L76" s="6"/>
      <c r="M76" s="6"/>
      <c r="N76" s="6"/>
      <c r="P76" s="6"/>
      <c r="S76" s="6"/>
      <c r="T76" s="7"/>
      <c r="W76" s="7"/>
      <c r="X76" s="6"/>
      <c r="AB76" s="7"/>
      <c r="AJ76" s="6"/>
      <c r="AM76" s="6"/>
      <c r="AR76" s="6"/>
      <c r="AU76" s="6"/>
      <c r="DQ76" s="7"/>
      <c r="DR76" s="7"/>
      <c r="DS76" s="7"/>
      <c r="DT76" s="7"/>
      <c r="DU76" s="7"/>
      <c r="DV76" s="7"/>
      <c r="DW76" s="7"/>
      <c r="DX76" s="7"/>
      <c r="DY76" s="7"/>
      <c r="DZ76" s="7"/>
      <c r="EA76" s="7"/>
      <c r="EB76" s="7"/>
      <c r="EC76" s="7"/>
      <c r="ED76" s="7"/>
      <c r="EE76" s="7"/>
      <c r="EF76" s="7"/>
      <c r="EJ76" s="6"/>
      <c r="EK76" s="6"/>
      <c r="EL76" s="6"/>
      <c r="EM76" s="6"/>
      <c r="EN76" s="6"/>
      <c r="EO76" s="6"/>
      <c r="EP76" s="6"/>
      <c r="EQ76" s="6"/>
      <c r="ER76" s="6"/>
      <c r="ES76" s="6"/>
      <c r="ET76" s="6"/>
      <c r="EU76" s="6"/>
      <c r="EV76" s="6"/>
      <c r="EW76" s="6"/>
      <c r="EX76" s="6"/>
      <c r="EY76" s="6"/>
    </row>
    <row r="77" spans="3:155" x14ac:dyDescent="0.2">
      <c r="C77" s="7"/>
      <c r="H77" s="7"/>
      <c r="J77" s="6"/>
      <c r="K77" s="6"/>
      <c r="L77" s="6"/>
      <c r="M77" s="6"/>
      <c r="N77" s="6"/>
      <c r="P77" s="6"/>
      <c r="S77" s="6"/>
      <c r="T77" s="7"/>
      <c r="W77" s="7"/>
      <c r="X77" s="6"/>
      <c r="AB77" s="7"/>
      <c r="AJ77" s="6"/>
      <c r="AM77" s="6"/>
      <c r="AR77" s="6"/>
      <c r="AU77" s="6"/>
      <c r="DQ77" s="7"/>
      <c r="DR77" s="7"/>
      <c r="DS77" s="7"/>
      <c r="DT77" s="7"/>
      <c r="DU77" s="7"/>
      <c r="DV77" s="7"/>
      <c r="DW77" s="7"/>
      <c r="DX77" s="7"/>
      <c r="DY77" s="7"/>
      <c r="DZ77" s="7"/>
      <c r="EA77" s="7"/>
      <c r="EB77" s="7"/>
      <c r="EC77" s="7"/>
      <c r="ED77" s="7"/>
      <c r="EE77" s="7"/>
      <c r="EF77" s="7"/>
      <c r="EJ77" s="6"/>
      <c r="EK77" s="6"/>
      <c r="EL77" s="6"/>
      <c r="EM77" s="6"/>
      <c r="EN77" s="6"/>
      <c r="EO77" s="6"/>
      <c r="EP77" s="6"/>
      <c r="EQ77" s="6"/>
      <c r="ER77" s="6"/>
      <c r="ES77" s="6"/>
      <c r="ET77" s="6"/>
      <c r="EU77" s="6"/>
      <c r="EV77" s="6"/>
      <c r="EW77" s="6"/>
      <c r="EX77" s="6"/>
      <c r="EY77" s="6"/>
    </row>
    <row r="78" spans="3:155" x14ac:dyDescent="0.2">
      <c r="C78" s="7"/>
      <c r="H78" s="7"/>
      <c r="J78" s="6"/>
      <c r="K78" s="6"/>
      <c r="L78" s="6"/>
      <c r="M78" s="6"/>
      <c r="N78" s="6"/>
      <c r="P78" s="6"/>
      <c r="S78" s="6"/>
      <c r="T78" s="7"/>
      <c r="W78" s="7"/>
      <c r="X78" s="6"/>
      <c r="AB78" s="7"/>
      <c r="AJ78" s="6"/>
      <c r="AM78" s="6"/>
      <c r="AR78" s="6"/>
      <c r="AU78" s="6"/>
      <c r="DQ78" s="7"/>
      <c r="DR78" s="7"/>
      <c r="DS78" s="7"/>
      <c r="DT78" s="7"/>
      <c r="DU78" s="7"/>
      <c r="DV78" s="7"/>
      <c r="DW78" s="7"/>
      <c r="DX78" s="7"/>
      <c r="DY78" s="7"/>
      <c r="DZ78" s="7"/>
      <c r="EA78" s="7"/>
      <c r="EB78" s="7"/>
      <c r="EC78" s="7"/>
      <c r="ED78" s="7"/>
      <c r="EE78" s="7"/>
      <c r="EF78" s="7"/>
      <c r="EJ78" s="6"/>
      <c r="EK78" s="6"/>
      <c r="EL78" s="6"/>
      <c r="EM78" s="6"/>
      <c r="EN78" s="6"/>
      <c r="EO78" s="6"/>
      <c r="EP78" s="6"/>
      <c r="EQ78" s="6"/>
      <c r="ER78" s="6"/>
      <c r="ES78" s="6"/>
      <c r="ET78" s="6"/>
      <c r="EU78" s="6"/>
      <c r="EV78" s="6"/>
      <c r="EW78" s="6"/>
      <c r="EX78" s="6"/>
      <c r="EY78" s="6"/>
    </row>
    <row r="79" spans="3:155" x14ac:dyDescent="0.2">
      <c r="C79" s="7"/>
      <c r="H79" s="7"/>
      <c r="J79" s="6"/>
      <c r="K79" s="6"/>
      <c r="L79" s="6"/>
      <c r="M79" s="6"/>
      <c r="N79" s="6"/>
      <c r="P79" s="6"/>
      <c r="S79" s="6"/>
      <c r="T79" s="7"/>
      <c r="W79" s="7"/>
      <c r="X79" s="6"/>
      <c r="AB79" s="7"/>
      <c r="AJ79" s="6"/>
      <c r="AM79" s="6"/>
      <c r="AR79" s="6"/>
      <c r="AU79" s="6"/>
      <c r="DQ79" s="7"/>
      <c r="DR79" s="7"/>
      <c r="DS79" s="7"/>
      <c r="DT79" s="7"/>
      <c r="DU79" s="7"/>
      <c r="DV79" s="7"/>
      <c r="DW79" s="7"/>
      <c r="DX79" s="7"/>
      <c r="DY79" s="7"/>
      <c r="DZ79" s="7"/>
      <c r="EA79" s="7"/>
      <c r="EB79" s="7"/>
      <c r="EC79" s="7"/>
      <c r="ED79" s="7"/>
      <c r="EE79" s="7"/>
      <c r="EF79" s="7"/>
      <c r="EJ79" s="6"/>
      <c r="EK79" s="6"/>
      <c r="EL79" s="6"/>
      <c r="EM79" s="6"/>
      <c r="EN79" s="6"/>
      <c r="EO79" s="6"/>
      <c r="EP79" s="6"/>
      <c r="EQ79" s="6"/>
      <c r="ER79" s="6"/>
      <c r="ES79" s="6"/>
      <c r="ET79" s="6"/>
      <c r="EU79" s="6"/>
      <c r="EV79" s="6"/>
      <c r="EW79" s="6"/>
      <c r="EX79" s="6"/>
      <c r="EY79" s="6"/>
    </row>
    <row r="80" spans="3:155" x14ac:dyDescent="0.2">
      <c r="C80" s="7"/>
      <c r="H80" s="7"/>
      <c r="J80" s="6"/>
      <c r="K80" s="6"/>
      <c r="L80" s="6"/>
      <c r="M80" s="6"/>
      <c r="N80" s="6"/>
      <c r="P80" s="6"/>
      <c r="S80" s="6"/>
      <c r="T80" s="7"/>
      <c r="W80" s="7"/>
      <c r="X80" s="6"/>
      <c r="AB80" s="7"/>
      <c r="AJ80" s="6"/>
      <c r="AM80" s="6"/>
      <c r="AR80" s="6"/>
      <c r="AU80" s="6"/>
      <c r="DQ80" s="7"/>
      <c r="DR80" s="7"/>
      <c r="DS80" s="7"/>
      <c r="DT80" s="7"/>
      <c r="DU80" s="7"/>
      <c r="DV80" s="7"/>
      <c r="DW80" s="7"/>
      <c r="DX80" s="7"/>
      <c r="DY80" s="7"/>
      <c r="DZ80" s="7"/>
      <c r="EA80" s="7"/>
      <c r="EB80" s="7"/>
      <c r="EC80" s="7"/>
      <c r="ED80" s="7"/>
      <c r="EE80" s="7"/>
      <c r="EF80" s="7"/>
      <c r="EJ80" s="6"/>
      <c r="EK80" s="6"/>
      <c r="EL80" s="6"/>
      <c r="EM80" s="6"/>
      <c r="EN80" s="6"/>
      <c r="EO80" s="6"/>
      <c r="EP80" s="6"/>
      <c r="EQ80" s="6"/>
      <c r="ER80" s="6"/>
      <c r="ES80" s="6"/>
      <c r="ET80" s="6"/>
      <c r="EU80" s="6"/>
      <c r="EV80" s="6"/>
      <c r="EW80" s="6"/>
      <c r="EX80" s="6"/>
      <c r="EY80" s="6"/>
    </row>
    <row r="81" spans="3:155" x14ac:dyDescent="0.2">
      <c r="C81" s="7"/>
      <c r="H81" s="7"/>
      <c r="J81" s="6"/>
      <c r="K81" s="6"/>
      <c r="L81" s="6"/>
      <c r="M81" s="6"/>
      <c r="N81" s="6"/>
      <c r="P81" s="6"/>
      <c r="S81" s="6"/>
      <c r="T81" s="7"/>
      <c r="W81" s="7"/>
      <c r="X81" s="6"/>
      <c r="AB81" s="7"/>
      <c r="AJ81" s="6"/>
      <c r="AM81" s="6"/>
      <c r="AR81" s="6"/>
      <c r="AU81" s="6"/>
      <c r="DQ81" s="7"/>
      <c r="DR81" s="7"/>
      <c r="DS81" s="7"/>
      <c r="DT81" s="7"/>
      <c r="DU81" s="7"/>
      <c r="DV81" s="7"/>
      <c r="DW81" s="7"/>
      <c r="DX81" s="7"/>
      <c r="DY81" s="7"/>
      <c r="DZ81" s="7"/>
      <c r="EA81" s="7"/>
      <c r="EB81" s="7"/>
      <c r="EC81" s="7"/>
      <c r="ED81" s="7"/>
      <c r="EE81" s="7"/>
      <c r="EF81" s="7"/>
      <c r="EJ81" s="6"/>
      <c r="EK81" s="6"/>
      <c r="EL81" s="6"/>
      <c r="EM81" s="6"/>
      <c r="EN81" s="6"/>
      <c r="EO81" s="6"/>
      <c r="EP81" s="6"/>
      <c r="EQ81" s="6"/>
      <c r="ER81" s="6"/>
      <c r="ES81" s="6"/>
      <c r="ET81" s="6"/>
      <c r="EU81" s="6"/>
      <c r="EV81" s="6"/>
      <c r="EW81" s="6"/>
      <c r="EX81" s="6"/>
      <c r="EY81" s="6"/>
    </row>
    <row r="82" spans="3:155" x14ac:dyDescent="0.2">
      <c r="C82" s="7"/>
      <c r="H82" s="7"/>
      <c r="J82" s="6"/>
      <c r="K82" s="6"/>
      <c r="L82" s="6"/>
      <c r="M82" s="6"/>
      <c r="N82" s="6"/>
      <c r="P82" s="6"/>
      <c r="S82" s="6"/>
      <c r="T82" s="7"/>
      <c r="W82" s="7"/>
      <c r="X82" s="6"/>
      <c r="AB82" s="7"/>
      <c r="AJ82" s="6"/>
      <c r="AM82" s="6"/>
      <c r="AR82" s="6"/>
      <c r="AU82" s="6"/>
      <c r="DQ82" s="7"/>
      <c r="DR82" s="7"/>
      <c r="DS82" s="7"/>
      <c r="DT82" s="7"/>
      <c r="DU82" s="7"/>
      <c r="DV82" s="7"/>
      <c r="DW82" s="7"/>
      <c r="DX82" s="7"/>
      <c r="DY82" s="7"/>
      <c r="DZ82" s="7"/>
      <c r="EA82" s="7"/>
      <c r="EB82" s="7"/>
      <c r="EC82" s="7"/>
      <c r="ED82" s="7"/>
      <c r="EE82" s="7"/>
      <c r="EF82" s="7"/>
      <c r="EJ82" s="6"/>
      <c r="EK82" s="6"/>
      <c r="EL82" s="6"/>
      <c r="EM82" s="6"/>
      <c r="EN82" s="6"/>
      <c r="EO82" s="6"/>
      <c r="EP82" s="6"/>
      <c r="EQ82" s="6"/>
      <c r="ER82" s="6"/>
      <c r="ES82" s="6"/>
      <c r="ET82" s="6"/>
      <c r="EU82" s="6"/>
      <c r="EV82" s="6"/>
      <c r="EW82" s="6"/>
      <c r="EX82" s="6"/>
      <c r="EY82" s="6"/>
    </row>
    <row r="83" spans="3:155" x14ac:dyDescent="0.2">
      <c r="C83" s="7"/>
      <c r="H83" s="7"/>
      <c r="J83" s="6"/>
      <c r="K83" s="6"/>
      <c r="L83" s="6"/>
      <c r="M83" s="6"/>
      <c r="N83" s="6"/>
      <c r="P83" s="6"/>
      <c r="S83" s="6"/>
      <c r="T83" s="7"/>
      <c r="W83" s="7"/>
      <c r="X83" s="6"/>
      <c r="AB83" s="7"/>
      <c r="AJ83" s="6"/>
      <c r="AM83" s="6"/>
      <c r="AR83" s="6"/>
      <c r="AU83" s="6"/>
      <c r="DQ83" s="7"/>
      <c r="DR83" s="7"/>
      <c r="DS83" s="7"/>
      <c r="DT83" s="7"/>
      <c r="DU83" s="7"/>
      <c r="DV83" s="7"/>
      <c r="DW83" s="7"/>
      <c r="DX83" s="7"/>
      <c r="DY83" s="7"/>
      <c r="DZ83" s="7"/>
      <c r="EA83" s="7"/>
      <c r="EB83" s="7"/>
      <c r="EC83" s="7"/>
      <c r="ED83" s="7"/>
      <c r="EE83" s="7"/>
      <c r="EF83" s="7"/>
      <c r="EJ83" s="6"/>
      <c r="EK83" s="6"/>
      <c r="EL83" s="6"/>
      <c r="EM83" s="6"/>
      <c r="EN83" s="6"/>
      <c r="EO83" s="6"/>
      <c r="EP83" s="6"/>
      <c r="EQ83" s="6"/>
      <c r="ER83" s="6"/>
      <c r="ES83" s="6"/>
      <c r="ET83" s="6"/>
      <c r="EU83" s="6"/>
      <c r="EV83" s="6"/>
      <c r="EW83" s="6"/>
      <c r="EX83" s="6"/>
      <c r="EY83" s="6"/>
    </row>
    <row r="84" spans="3:155" x14ac:dyDescent="0.2">
      <c r="C84" s="7"/>
      <c r="H84" s="7"/>
      <c r="J84" s="6"/>
      <c r="K84" s="6"/>
      <c r="L84" s="6"/>
      <c r="M84" s="6"/>
      <c r="N84" s="6"/>
      <c r="P84" s="6"/>
      <c r="S84" s="6"/>
      <c r="T84" s="7"/>
      <c r="W84" s="7"/>
      <c r="X84" s="6"/>
      <c r="AB84" s="7"/>
      <c r="AJ84" s="6"/>
      <c r="AM84" s="6"/>
      <c r="AR84" s="6"/>
      <c r="AU84" s="6"/>
      <c r="DQ84" s="7"/>
      <c r="DR84" s="7"/>
      <c r="DS84" s="7"/>
      <c r="DT84" s="7"/>
      <c r="DU84" s="7"/>
      <c r="DV84" s="7"/>
      <c r="DW84" s="7"/>
      <c r="DX84" s="7"/>
      <c r="DY84" s="7"/>
      <c r="DZ84" s="7"/>
      <c r="EA84" s="7"/>
      <c r="EB84" s="7"/>
      <c r="EC84" s="7"/>
      <c r="ED84" s="7"/>
      <c r="EE84" s="7"/>
      <c r="EF84" s="7"/>
      <c r="EJ84" s="6"/>
      <c r="EK84" s="6"/>
      <c r="EL84" s="6"/>
      <c r="EM84" s="6"/>
      <c r="EN84" s="6"/>
      <c r="EO84" s="6"/>
      <c r="EP84" s="6"/>
      <c r="EQ84" s="6"/>
      <c r="ER84" s="6"/>
      <c r="ES84" s="6"/>
      <c r="ET84" s="6"/>
      <c r="EU84" s="6"/>
      <c r="EV84" s="6"/>
      <c r="EW84" s="6"/>
      <c r="EX84" s="6"/>
      <c r="EY84" s="6"/>
    </row>
    <row r="85" spans="3:155" x14ac:dyDescent="0.2">
      <c r="C85" s="7"/>
      <c r="H85" s="7"/>
      <c r="J85" s="6"/>
      <c r="K85" s="6"/>
      <c r="L85" s="6"/>
      <c r="M85" s="6"/>
      <c r="N85" s="6"/>
      <c r="P85" s="6"/>
      <c r="S85" s="6"/>
      <c r="T85" s="7"/>
      <c r="W85" s="7"/>
      <c r="X85" s="6"/>
      <c r="AB85" s="7"/>
      <c r="AJ85" s="6"/>
      <c r="AM85" s="6"/>
      <c r="AR85" s="6"/>
      <c r="AU85" s="6"/>
      <c r="DQ85" s="7"/>
      <c r="DR85" s="7"/>
      <c r="DS85" s="7"/>
      <c r="DT85" s="7"/>
      <c r="DU85" s="7"/>
      <c r="DV85" s="7"/>
      <c r="DW85" s="7"/>
      <c r="DX85" s="7"/>
      <c r="DY85" s="7"/>
      <c r="DZ85" s="7"/>
      <c r="EA85" s="7"/>
      <c r="EB85" s="7"/>
      <c r="EC85" s="7"/>
      <c r="ED85" s="7"/>
      <c r="EE85" s="7"/>
      <c r="EF85" s="7"/>
      <c r="EJ85" s="6"/>
      <c r="EK85" s="6"/>
      <c r="EL85" s="6"/>
      <c r="EM85" s="6"/>
      <c r="EN85" s="6"/>
      <c r="EO85" s="6"/>
      <c r="EP85" s="6"/>
      <c r="EQ85" s="6"/>
      <c r="ER85" s="6"/>
      <c r="ES85" s="6"/>
      <c r="ET85" s="6"/>
      <c r="EU85" s="6"/>
      <c r="EV85" s="6"/>
      <c r="EW85" s="6"/>
      <c r="EX85" s="6"/>
      <c r="EY85" s="6"/>
    </row>
    <row r="86" spans="3:155" x14ac:dyDescent="0.2">
      <c r="C86" s="7"/>
      <c r="H86" s="7"/>
      <c r="J86" s="6"/>
      <c r="K86" s="6"/>
      <c r="L86" s="6"/>
      <c r="M86" s="6"/>
      <c r="N86" s="6"/>
      <c r="P86" s="6"/>
      <c r="S86" s="6"/>
      <c r="T86" s="7"/>
      <c r="W86" s="7"/>
      <c r="X86" s="6"/>
      <c r="AB86" s="7"/>
      <c r="AJ86" s="6"/>
      <c r="AM86" s="6"/>
      <c r="AR86" s="6"/>
      <c r="AU86" s="6"/>
      <c r="DQ86" s="7"/>
      <c r="DR86" s="7"/>
      <c r="DS86" s="7"/>
      <c r="DT86" s="7"/>
      <c r="DU86" s="7"/>
      <c r="DV86" s="7"/>
      <c r="DW86" s="7"/>
      <c r="DX86" s="7"/>
      <c r="DY86" s="7"/>
      <c r="DZ86" s="7"/>
      <c r="EA86" s="7"/>
      <c r="EB86" s="7"/>
      <c r="EC86" s="7"/>
      <c r="ED86" s="7"/>
      <c r="EE86" s="7"/>
      <c r="EF86" s="7"/>
      <c r="EJ86" s="6"/>
      <c r="EK86" s="6"/>
      <c r="EL86" s="6"/>
      <c r="EM86" s="6"/>
      <c r="EN86" s="6"/>
      <c r="EO86" s="6"/>
      <c r="EP86" s="6"/>
      <c r="EQ86" s="6"/>
      <c r="ER86" s="6"/>
      <c r="ES86" s="6"/>
      <c r="ET86" s="6"/>
      <c r="EU86" s="6"/>
      <c r="EV86" s="6"/>
      <c r="EW86" s="6"/>
      <c r="EX86" s="6"/>
      <c r="EY86" s="6"/>
    </row>
    <row r="87" spans="3:155" x14ac:dyDescent="0.2">
      <c r="C87" s="7"/>
      <c r="H87" s="7"/>
      <c r="J87" s="6"/>
      <c r="K87" s="6"/>
      <c r="L87" s="6"/>
      <c r="M87" s="6"/>
      <c r="N87" s="6"/>
      <c r="P87" s="6"/>
      <c r="S87" s="6"/>
      <c r="T87" s="7"/>
      <c r="W87" s="7"/>
      <c r="X87" s="6"/>
      <c r="AB87" s="7"/>
      <c r="AJ87" s="6"/>
      <c r="AM87" s="6"/>
      <c r="AR87" s="6"/>
      <c r="AU87" s="6"/>
      <c r="DQ87" s="7"/>
      <c r="DR87" s="7"/>
      <c r="DS87" s="7"/>
      <c r="DT87" s="7"/>
      <c r="DU87" s="7"/>
      <c r="DV87" s="7"/>
      <c r="DW87" s="7"/>
      <c r="DX87" s="7"/>
      <c r="DY87" s="7"/>
      <c r="DZ87" s="7"/>
      <c r="EA87" s="7"/>
      <c r="EB87" s="7"/>
      <c r="EC87" s="7"/>
      <c r="ED87" s="7"/>
      <c r="EE87" s="7"/>
      <c r="EF87" s="7"/>
      <c r="EJ87" s="6"/>
      <c r="EK87" s="6"/>
      <c r="EL87" s="6"/>
      <c r="EM87" s="6"/>
      <c r="EN87" s="6"/>
      <c r="EO87" s="6"/>
      <c r="EP87" s="6"/>
      <c r="EQ87" s="6"/>
      <c r="ER87" s="6"/>
      <c r="ES87" s="6"/>
      <c r="ET87" s="6"/>
      <c r="EU87" s="6"/>
      <c r="EV87" s="6"/>
      <c r="EW87" s="6"/>
      <c r="EX87" s="6"/>
      <c r="EY87" s="6"/>
    </row>
    <row r="88" spans="3:155" x14ac:dyDescent="0.2">
      <c r="C88" s="7"/>
      <c r="H88" s="7"/>
      <c r="J88" s="6"/>
      <c r="K88" s="6"/>
      <c r="L88" s="6"/>
      <c r="M88" s="6"/>
      <c r="N88" s="6"/>
      <c r="P88" s="6"/>
      <c r="S88" s="6"/>
      <c r="T88" s="7"/>
      <c r="W88" s="7"/>
      <c r="X88" s="6"/>
      <c r="AB88" s="7"/>
      <c r="AJ88" s="6"/>
      <c r="AM88" s="6"/>
      <c r="AR88" s="6"/>
      <c r="AU88" s="6"/>
      <c r="DQ88" s="7"/>
      <c r="DR88" s="7"/>
      <c r="DS88" s="7"/>
      <c r="DT88" s="7"/>
      <c r="DU88" s="7"/>
      <c r="DV88" s="7"/>
      <c r="DW88" s="7"/>
      <c r="DX88" s="7"/>
      <c r="DY88" s="7"/>
      <c r="DZ88" s="7"/>
      <c r="EA88" s="7"/>
      <c r="EB88" s="7"/>
      <c r="EC88" s="7"/>
      <c r="ED88" s="7"/>
      <c r="EE88" s="7"/>
      <c r="EF88" s="7"/>
      <c r="EJ88" s="6"/>
      <c r="EK88" s="6"/>
      <c r="EL88" s="6"/>
      <c r="EM88" s="6"/>
      <c r="EN88" s="6"/>
      <c r="EO88" s="6"/>
      <c r="EP88" s="6"/>
      <c r="EQ88" s="6"/>
      <c r="ER88" s="6"/>
      <c r="ES88" s="6"/>
      <c r="ET88" s="6"/>
      <c r="EU88" s="6"/>
      <c r="EV88" s="6"/>
      <c r="EW88" s="6"/>
      <c r="EX88" s="6"/>
      <c r="EY88" s="6"/>
    </row>
    <row r="89" spans="3:155" x14ac:dyDescent="0.2">
      <c r="C89" s="7"/>
      <c r="H89" s="7"/>
      <c r="J89" s="6"/>
      <c r="K89" s="6"/>
      <c r="L89" s="6"/>
      <c r="M89" s="6"/>
      <c r="N89" s="6"/>
      <c r="P89" s="6"/>
      <c r="S89" s="6"/>
      <c r="T89" s="7"/>
      <c r="W89" s="7"/>
      <c r="X89" s="6"/>
      <c r="AB89" s="7"/>
      <c r="AJ89" s="6"/>
      <c r="AM89" s="6"/>
      <c r="AR89" s="6"/>
      <c r="AU89" s="6"/>
      <c r="DQ89" s="7"/>
      <c r="DR89" s="7"/>
      <c r="DS89" s="7"/>
      <c r="DT89" s="7"/>
      <c r="DU89" s="7"/>
      <c r="DV89" s="7"/>
      <c r="DW89" s="7"/>
      <c r="DX89" s="7"/>
      <c r="DY89" s="7"/>
      <c r="DZ89" s="7"/>
      <c r="EA89" s="7"/>
      <c r="EB89" s="7"/>
      <c r="EC89" s="7"/>
      <c r="ED89" s="7"/>
      <c r="EE89" s="7"/>
      <c r="EF89" s="7"/>
      <c r="EJ89" s="6"/>
      <c r="EK89" s="6"/>
      <c r="EL89" s="6"/>
      <c r="EM89" s="6"/>
      <c r="EN89" s="6"/>
      <c r="EO89" s="6"/>
      <c r="EP89" s="6"/>
      <c r="EQ89" s="6"/>
      <c r="ER89" s="6"/>
      <c r="ES89" s="6"/>
      <c r="ET89" s="6"/>
      <c r="EU89" s="6"/>
      <c r="EV89" s="6"/>
      <c r="EW89" s="6"/>
      <c r="EX89" s="6"/>
      <c r="EY89" s="6"/>
    </row>
    <row r="90" spans="3:155" x14ac:dyDescent="0.2">
      <c r="C90" s="7"/>
      <c r="H90" s="7"/>
      <c r="J90" s="6"/>
      <c r="K90" s="6"/>
      <c r="L90" s="6"/>
      <c r="M90" s="6"/>
      <c r="N90" s="6"/>
      <c r="P90" s="6"/>
      <c r="S90" s="6"/>
      <c r="T90" s="7"/>
      <c r="W90" s="7"/>
      <c r="X90" s="6"/>
      <c r="AB90" s="7"/>
      <c r="AJ90" s="6"/>
      <c r="AM90" s="6"/>
      <c r="AR90" s="6"/>
      <c r="AU90" s="6"/>
      <c r="DQ90" s="7"/>
      <c r="DR90" s="7"/>
      <c r="DS90" s="7"/>
      <c r="DT90" s="7"/>
      <c r="DU90" s="7"/>
      <c r="DV90" s="7"/>
      <c r="DW90" s="7"/>
      <c r="DX90" s="7"/>
      <c r="DY90" s="7"/>
      <c r="DZ90" s="7"/>
      <c r="EA90" s="7"/>
      <c r="EB90" s="7"/>
      <c r="EC90" s="7"/>
      <c r="ED90" s="7"/>
      <c r="EE90" s="7"/>
      <c r="EF90" s="7"/>
      <c r="EJ90" s="6"/>
      <c r="EK90" s="6"/>
      <c r="EL90" s="6"/>
      <c r="EM90" s="6"/>
      <c r="EN90" s="6"/>
      <c r="EO90" s="6"/>
      <c r="EP90" s="6"/>
      <c r="EQ90" s="6"/>
      <c r="ER90" s="6"/>
      <c r="ES90" s="6"/>
      <c r="ET90" s="6"/>
      <c r="EU90" s="6"/>
      <c r="EV90" s="6"/>
      <c r="EW90" s="6"/>
      <c r="EX90" s="6"/>
      <c r="EY90" s="6"/>
    </row>
    <row r="91" spans="3:155" x14ac:dyDescent="0.2">
      <c r="C91" s="7"/>
      <c r="H91" s="7"/>
      <c r="J91" s="6"/>
      <c r="K91" s="6"/>
      <c r="L91" s="6"/>
      <c r="M91" s="6"/>
      <c r="N91" s="6"/>
      <c r="P91" s="6"/>
      <c r="S91" s="6"/>
      <c r="T91" s="7"/>
      <c r="W91" s="7"/>
      <c r="X91" s="6"/>
      <c r="AB91" s="7"/>
      <c r="AJ91" s="6"/>
      <c r="AM91" s="6"/>
      <c r="AR91" s="6"/>
      <c r="AU91" s="6"/>
      <c r="DQ91" s="7"/>
      <c r="DR91" s="7"/>
      <c r="DS91" s="7"/>
      <c r="DT91" s="7"/>
      <c r="DU91" s="7"/>
      <c r="DV91" s="7"/>
      <c r="DW91" s="7"/>
      <c r="DX91" s="7"/>
      <c r="DY91" s="7"/>
      <c r="DZ91" s="7"/>
      <c r="EA91" s="7"/>
      <c r="EB91" s="7"/>
      <c r="EC91" s="7"/>
      <c r="ED91" s="7"/>
      <c r="EE91" s="7"/>
      <c r="EF91" s="7"/>
      <c r="EJ91" s="6"/>
      <c r="EK91" s="6"/>
      <c r="EL91" s="6"/>
      <c r="EM91" s="6"/>
      <c r="EN91" s="6"/>
      <c r="EO91" s="6"/>
      <c r="EP91" s="6"/>
      <c r="EQ91" s="6"/>
      <c r="ER91" s="6"/>
      <c r="ES91" s="6"/>
      <c r="ET91" s="6"/>
      <c r="EU91" s="6"/>
      <c r="EV91" s="6"/>
      <c r="EW91" s="6"/>
      <c r="EX91" s="6"/>
      <c r="EY91" s="6"/>
    </row>
    <row r="92" spans="3:155" x14ac:dyDescent="0.2">
      <c r="C92" s="7"/>
      <c r="H92" s="7"/>
      <c r="J92" s="6"/>
      <c r="K92" s="6"/>
      <c r="L92" s="6"/>
      <c r="M92" s="6"/>
      <c r="N92" s="6"/>
      <c r="P92" s="6"/>
      <c r="S92" s="6"/>
      <c r="T92" s="7"/>
      <c r="W92" s="7"/>
      <c r="X92" s="6"/>
      <c r="AB92" s="7"/>
      <c r="AJ92" s="6"/>
      <c r="AM92" s="6"/>
      <c r="AR92" s="6"/>
      <c r="AU92" s="6"/>
      <c r="DQ92" s="7"/>
      <c r="DR92" s="7"/>
      <c r="DS92" s="7"/>
      <c r="DT92" s="7"/>
      <c r="DU92" s="7"/>
      <c r="DV92" s="7"/>
      <c r="DW92" s="7"/>
      <c r="DX92" s="7"/>
      <c r="DY92" s="7"/>
      <c r="DZ92" s="7"/>
      <c r="EA92" s="7"/>
      <c r="EB92" s="7"/>
      <c r="EC92" s="7"/>
      <c r="ED92" s="7"/>
      <c r="EE92" s="7"/>
      <c r="EF92" s="7"/>
      <c r="EJ92" s="6"/>
      <c r="EK92" s="6"/>
      <c r="EL92" s="6"/>
      <c r="EM92" s="6"/>
      <c r="EN92" s="6"/>
      <c r="EO92" s="6"/>
      <c r="EP92" s="6"/>
      <c r="EQ92" s="6"/>
      <c r="ER92" s="6"/>
      <c r="ES92" s="6"/>
      <c r="ET92" s="6"/>
      <c r="EU92" s="6"/>
      <c r="EV92" s="6"/>
      <c r="EW92" s="6"/>
      <c r="EX92" s="6"/>
      <c r="EY92" s="6"/>
    </row>
    <row r="93" spans="3:155" x14ac:dyDescent="0.2">
      <c r="C93" s="7"/>
      <c r="H93" s="7"/>
      <c r="J93" s="6"/>
      <c r="K93" s="6"/>
      <c r="L93" s="6"/>
      <c r="M93" s="6"/>
      <c r="N93" s="6"/>
      <c r="P93" s="6"/>
      <c r="S93" s="6"/>
      <c r="T93" s="7"/>
      <c r="W93" s="7"/>
      <c r="X93" s="6"/>
      <c r="AB93" s="7"/>
      <c r="AJ93" s="6"/>
      <c r="AM93" s="6"/>
      <c r="AR93" s="6"/>
      <c r="AU93" s="6"/>
      <c r="DQ93" s="7"/>
      <c r="DR93" s="7"/>
      <c r="DS93" s="7"/>
      <c r="DT93" s="7"/>
      <c r="DU93" s="7"/>
      <c r="DV93" s="7"/>
      <c r="DW93" s="7"/>
      <c r="DX93" s="7"/>
      <c r="DY93" s="7"/>
      <c r="DZ93" s="7"/>
      <c r="EA93" s="7"/>
      <c r="EB93" s="7"/>
      <c r="EC93" s="7"/>
      <c r="ED93" s="7"/>
      <c r="EE93" s="7"/>
      <c r="EF93" s="7"/>
      <c r="EJ93" s="6"/>
      <c r="EK93" s="6"/>
      <c r="EL93" s="6"/>
      <c r="EM93" s="6"/>
      <c r="EN93" s="6"/>
      <c r="EO93" s="6"/>
      <c r="EP93" s="6"/>
      <c r="EQ93" s="6"/>
      <c r="ER93" s="6"/>
      <c r="ES93" s="6"/>
      <c r="ET93" s="6"/>
      <c r="EU93" s="6"/>
      <c r="EV93" s="6"/>
      <c r="EW93" s="6"/>
      <c r="EX93" s="6"/>
      <c r="EY93" s="6"/>
    </row>
    <row r="94" spans="3:155" x14ac:dyDescent="0.2">
      <c r="C94" s="7"/>
      <c r="H94" s="7"/>
      <c r="J94" s="6"/>
      <c r="K94" s="6"/>
      <c r="L94" s="6"/>
      <c r="M94" s="6"/>
      <c r="N94" s="6"/>
      <c r="P94" s="6"/>
      <c r="S94" s="6"/>
      <c r="T94" s="7"/>
      <c r="W94" s="7"/>
      <c r="X94" s="6"/>
      <c r="AB94" s="7"/>
      <c r="AJ94" s="6"/>
      <c r="AM94" s="6"/>
      <c r="AR94" s="6"/>
      <c r="AU94" s="6"/>
      <c r="DQ94" s="7"/>
      <c r="DR94" s="7"/>
      <c r="DS94" s="7"/>
      <c r="DT94" s="7"/>
      <c r="DU94" s="7"/>
      <c r="DV94" s="7"/>
      <c r="DW94" s="7"/>
      <c r="DX94" s="7"/>
      <c r="DY94" s="7"/>
      <c r="DZ94" s="7"/>
      <c r="EA94" s="7"/>
      <c r="EB94" s="7"/>
      <c r="EC94" s="7"/>
      <c r="ED94" s="7"/>
      <c r="EE94" s="7"/>
      <c r="EF94" s="7"/>
      <c r="EJ94" s="6"/>
      <c r="EK94" s="6"/>
      <c r="EL94" s="6"/>
      <c r="EM94" s="6"/>
      <c r="EN94" s="6"/>
      <c r="EO94" s="6"/>
      <c r="EP94" s="6"/>
      <c r="EQ94" s="6"/>
      <c r="ER94" s="6"/>
      <c r="ES94" s="6"/>
      <c r="ET94" s="6"/>
      <c r="EU94" s="6"/>
      <c r="EV94" s="6"/>
      <c r="EW94" s="6"/>
      <c r="EX94" s="6"/>
      <c r="EY94" s="6"/>
    </row>
    <row r="95" spans="3:155" x14ac:dyDescent="0.2">
      <c r="C95" s="7"/>
      <c r="H95" s="7"/>
      <c r="J95" s="6"/>
      <c r="K95" s="6"/>
      <c r="L95" s="6"/>
      <c r="M95" s="6"/>
      <c r="N95" s="6"/>
      <c r="P95" s="6"/>
      <c r="S95" s="6"/>
      <c r="T95" s="7"/>
      <c r="W95" s="7"/>
      <c r="X95" s="6"/>
      <c r="AB95" s="7"/>
      <c r="AJ95" s="6"/>
      <c r="AM95" s="6"/>
      <c r="AR95" s="6"/>
      <c r="AU95" s="6"/>
      <c r="DQ95" s="7"/>
      <c r="DR95" s="7"/>
      <c r="DS95" s="7"/>
      <c r="DT95" s="7"/>
      <c r="DU95" s="7"/>
      <c r="DV95" s="7"/>
      <c r="DW95" s="7"/>
      <c r="DX95" s="7"/>
      <c r="DY95" s="7"/>
      <c r="DZ95" s="7"/>
      <c r="EA95" s="7"/>
      <c r="EB95" s="7"/>
      <c r="EC95" s="7"/>
      <c r="ED95" s="7"/>
      <c r="EE95" s="7"/>
      <c r="EF95" s="7"/>
      <c r="EJ95" s="6"/>
      <c r="EK95" s="6"/>
      <c r="EL95" s="6"/>
      <c r="EM95" s="6"/>
      <c r="EN95" s="6"/>
      <c r="EO95" s="6"/>
      <c r="EP95" s="6"/>
      <c r="EQ95" s="6"/>
      <c r="ER95" s="6"/>
      <c r="ES95" s="6"/>
      <c r="ET95" s="6"/>
      <c r="EU95" s="6"/>
      <c r="EV95" s="6"/>
      <c r="EW95" s="6"/>
      <c r="EX95" s="6"/>
      <c r="EY95" s="6"/>
    </row>
    <row r="96" spans="3:155" x14ac:dyDescent="0.2">
      <c r="C96" s="7"/>
      <c r="H96" s="7"/>
      <c r="J96" s="6"/>
      <c r="K96" s="6"/>
      <c r="L96" s="6"/>
      <c r="M96" s="6"/>
      <c r="N96" s="6"/>
      <c r="P96" s="6"/>
      <c r="S96" s="6"/>
      <c r="T96" s="7"/>
      <c r="W96" s="7"/>
      <c r="X96" s="6"/>
      <c r="AB96" s="7"/>
      <c r="AJ96" s="6"/>
      <c r="AM96" s="6"/>
      <c r="AR96" s="6"/>
      <c r="AU96" s="6"/>
      <c r="DQ96" s="7"/>
      <c r="DR96" s="7"/>
      <c r="DS96" s="7"/>
      <c r="DT96" s="7"/>
      <c r="DU96" s="7"/>
      <c r="DV96" s="7"/>
      <c r="DW96" s="7"/>
      <c r="DX96" s="7"/>
      <c r="DY96" s="7"/>
      <c r="DZ96" s="7"/>
      <c r="EA96" s="7"/>
      <c r="EB96" s="7"/>
      <c r="EC96" s="7"/>
      <c r="ED96" s="7"/>
      <c r="EE96" s="7"/>
      <c r="EF96" s="7"/>
      <c r="EJ96" s="6"/>
      <c r="EK96" s="6"/>
      <c r="EL96" s="6"/>
      <c r="EM96" s="6"/>
      <c r="EN96" s="6"/>
      <c r="EO96" s="6"/>
      <c r="EP96" s="6"/>
      <c r="EQ96" s="6"/>
      <c r="ER96" s="6"/>
      <c r="ES96" s="6"/>
      <c r="ET96" s="6"/>
      <c r="EU96" s="6"/>
      <c r="EV96" s="6"/>
      <c r="EW96" s="6"/>
      <c r="EX96" s="6"/>
      <c r="EY96" s="6"/>
    </row>
    <row r="97" spans="3:155" x14ac:dyDescent="0.2">
      <c r="C97" s="7"/>
      <c r="H97" s="7"/>
      <c r="J97" s="6"/>
      <c r="K97" s="6"/>
      <c r="L97" s="6"/>
      <c r="M97" s="6"/>
      <c r="N97" s="6"/>
      <c r="P97" s="6"/>
      <c r="S97" s="6"/>
      <c r="T97" s="7"/>
      <c r="W97" s="7"/>
      <c r="X97" s="6"/>
      <c r="AB97" s="7"/>
      <c r="AJ97" s="6"/>
      <c r="AM97" s="6"/>
      <c r="AR97" s="6"/>
      <c r="AU97" s="6"/>
      <c r="DQ97" s="7"/>
      <c r="DR97" s="7"/>
      <c r="DS97" s="7"/>
      <c r="DT97" s="7"/>
      <c r="DU97" s="7"/>
      <c r="DV97" s="7"/>
      <c r="DW97" s="7"/>
      <c r="DX97" s="7"/>
      <c r="DY97" s="7"/>
      <c r="DZ97" s="7"/>
      <c r="EA97" s="7"/>
      <c r="EB97" s="7"/>
      <c r="EC97" s="7"/>
      <c r="ED97" s="7"/>
      <c r="EE97" s="7"/>
      <c r="EF97" s="7"/>
      <c r="EJ97" s="6"/>
      <c r="EK97" s="6"/>
      <c r="EL97" s="6"/>
      <c r="EM97" s="6"/>
      <c r="EN97" s="6"/>
      <c r="EO97" s="6"/>
      <c r="EP97" s="6"/>
      <c r="EQ97" s="6"/>
      <c r="ER97" s="6"/>
      <c r="ES97" s="6"/>
      <c r="ET97" s="6"/>
      <c r="EU97" s="6"/>
      <c r="EV97" s="6"/>
      <c r="EW97" s="6"/>
      <c r="EX97" s="6"/>
      <c r="EY97" s="6"/>
    </row>
    <row r="98" spans="3:155" x14ac:dyDescent="0.2">
      <c r="C98" s="7"/>
      <c r="H98" s="7"/>
      <c r="J98" s="6"/>
      <c r="K98" s="6"/>
      <c r="L98" s="6"/>
      <c r="M98" s="6"/>
      <c r="N98" s="6"/>
      <c r="P98" s="6"/>
      <c r="S98" s="6"/>
      <c r="T98" s="7"/>
      <c r="W98" s="7"/>
      <c r="X98" s="6"/>
      <c r="AB98" s="7"/>
      <c r="AJ98" s="6"/>
      <c r="AM98" s="6"/>
      <c r="AR98" s="6"/>
      <c r="AU98" s="6"/>
      <c r="DQ98" s="7"/>
      <c r="DR98" s="7"/>
      <c r="DS98" s="7"/>
      <c r="DT98" s="7"/>
      <c r="DU98" s="7"/>
      <c r="DV98" s="7"/>
      <c r="DW98" s="7"/>
      <c r="DX98" s="7"/>
      <c r="DY98" s="7"/>
      <c r="DZ98" s="7"/>
      <c r="EA98" s="7"/>
      <c r="EB98" s="7"/>
      <c r="EC98" s="7"/>
      <c r="ED98" s="7"/>
      <c r="EE98" s="7"/>
      <c r="EF98" s="7"/>
      <c r="EJ98" s="6"/>
      <c r="EK98" s="6"/>
      <c r="EL98" s="6"/>
      <c r="EM98" s="6"/>
      <c r="EN98" s="6"/>
      <c r="EO98" s="6"/>
      <c r="EP98" s="6"/>
      <c r="EQ98" s="6"/>
      <c r="ER98" s="6"/>
      <c r="ES98" s="6"/>
      <c r="ET98" s="6"/>
      <c r="EU98" s="6"/>
      <c r="EV98" s="6"/>
      <c r="EW98" s="6"/>
      <c r="EX98" s="6"/>
      <c r="EY98" s="6"/>
    </row>
    <row r="99" spans="3:155" x14ac:dyDescent="0.2">
      <c r="C99" s="7"/>
      <c r="H99" s="7"/>
      <c r="J99" s="6"/>
      <c r="K99" s="6"/>
      <c r="L99" s="6"/>
      <c r="M99" s="6"/>
      <c r="N99" s="6"/>
      <c r="P99" s="6"/>
      <c r="S99" s="6"/>
      <c r="T99" s="7"/>
      <c r="W99" s="7"/>
      <c r="X99" s="6"/>
      <c r="AB99" s="7"/>
      <c r="AJ99" s="6"/>
      <c r="AM99" s="6"/>
      <c r="AR99" s="6"/>
      <c r="AU99" s="6"/>
      <c r="DQ99" s="7"/>
      <c r="DR99" s="7"/>
      <c r="DS99" s="7"/>
      <c r="DT99" s="7"/>
      <c r="DU99" s="7"/>
      <c r="DV99" s="7"/>
      <c r="DW99" s="7"/>
      <c r="DX99" s="7"/>
      <c r="DY99" s="7"/>
      <c r="DZ99" s="7"/>
      <c r="EA99" s="7"/>
      <c r="EB99" s="7"/>
      <c r="EC99" s="7"/>
      <c r="ED99" s="7"/>
      <c r="EE99" s="7"/>
      <c r="EF99" s="7"/>
      <c r="EJ99" s="6"/>
      <c r="EK99" s="6"/>
      <c r="EL99" s="6"/>
      <c r="EM99" s="6"/>
      <c r="EN99" s="6"/>
      <c r="EO99" s="6"/>
      <c r="EP99" s="6"/>
      <c r="EQ99" s="6"/>
      <c r="ER99" s="6"/>
      <c r="ES99" s="6"/>
      <c r="ET99" s="6"/>
      <c r="EU99" s="6"/>
      <c r="EV99" s="6"/>
      <c r="EW99" s="6"/>
      <c r="EX99" s="6"/>
      <c r="EY99" s="6"/>
    </row>
    <row r="100" spans="3:155" x14ac:dyDescent="0.2">
      <c r="C100" s="7"/>
      <c r="H100" s="7"/>
      <c r="J100" s="6"/>
      <c r="K100" s="6"/>
      <c r="L100" s="6"/>
      <c r="M100" s="6"/>
      <c r="N100" s="6"/>
      <c r="P100" s="6"/>
      <c r="S100" s="6"/>
      <c r="T100" s="7"/>
      <c r="W100" s="7"/>
      <c r="X100" s="6"/>
      <c r="AB100" s="7"/>
      <c r="AJ100" s="6"/>
      <c r="AM100" s="6"/>
      <c r="AR100" s="6"/>
      <c r="AU100" s="6"/>
      <c r="DQ100" s="7"/>
      <c r="DR100" s="7"/>
      <c r="DS100" s="7"/>
      <c r="DT100" s="7"/>
      <c r="DU100" s="7"/>
      <c r="DV100" s="7"/>
      <c r="DW100" s="7"/>
      <c r="DX100" s="7"/>
      <c r="DY100" s="7"/>
      <c r="DZ100" s="7"/>
      <c r="EA100" s="7"/>
      <c r="EB100" s="7"/>
      <c r="EC100" s="7"/>
      <c r="ED100" s="7"/>
      <c r="EE100" s="7"/>
      <c r="EF100" s="7"/>
      <c r="EJ100" s="6"/>
      <c r="EK100" s="6"/>
      <c r="EL100" s="6"/>
      <c r="EM100" s="6"/>
      <c r="EN100" s="6"/>
      <c r="EO100" s="6"/>
      <c r="EP100" s="6"/>
      <c r="EQ100" s="6"/>
      <c r="ER100" s="6"/>
      <c r="ES100" s="6"/>
      <c r="ET100" s="6"/>
      <c r="EU100" s="6"/>
      <c r="EV100" s="6"/>
      <c r="EW100" s="6"/>
      <c r="EX100" s="6"/>
      <c r="EY100" s="6"/>
    </row>
    <row r="101" spans="3:155" x14ac:dyDescent="0.2">
      <c r="C101" s="7"/>
      <c r="H101" s="7"/>
      <c r="J101" s="6"/>
      <c r="K101" s="6"/>
      <c r="L101" s="6"/>
      <c r="M101" s="6"/>
      <c r="N101" s="6"/>
      <c r="P101" s="6"/>
      <c r="S101" s="6"/>
      <c r="T101" s="7"/>
      <c r="W101" s="7"/>
      <c r="X101" s="6"/>
      <c r="AB101" s="7"/>
      <c r="AJ101" s="6"/>
      <c r="AM101" s="6"/>
      <c r="AR101" s="6"/>
      <c r="AU101" s="6"/>
      <c r="DQ101" s="7"/>
      <c r="DR101" s="7"/>
      <c r="DS101" s="7"/>
      <c r="DT101" s="7"/>
      <c r="DU101" s="7"/>
      <c r="DV101" s="7"/>
      <c r="DW101" s="7"/>
      <c r="DX101" s="7"/>
      <c r="DY101" s="7"/>
      <c r="DZ101" s="7"/>
      <c r="EA101" s="7"/>
      <c r="EB101" s="7"/>
      <c r="EC101" s="7"/>
      <c r="ED101" s="7"/>
      <c r="EE101" s="7"/>
      <c r="EF101" s="7"/>
      <c r="EJ101" s="6"/>
      <c r="EK101" s="6"/>
      <c r="EL101" s="6"/>
      <c r="EM101" s="6"/>
      <c r="EN101" s="6"/>
      <c r="EO101" s="6"/>
      <c r="EP101" s="6"/>
      <c r="EQ101" s="6"/>
      <c r="ER101" s="6"/>
      <c r="ES101" s="6"/>
      <c r="ET101" s="6"/>
      <c r="EU101" s="6"/>
      <c r="EV101" s="6"/>
      <c r="EW101" s="6"/>
      <c r="EX101" s="6"/>
      <c r="EY101" s="6"/>
    </row>
    <row r="102" spans="3:155" x14ac:dyDescent="0.2">
      <c r="C102" s="7"/>
      <c r="H102" s="7"/>
      <c r="J102" s="6"/>
      <c r="K102" s="6"/>
      <c r="L102" s="6"/>
      <c r="M102" s="6"/>
      <c r="N102" s="6"/>
      <c r="P102" s="6"/>
      <c r="S102" s="6"/>
      <c r="T102" s="7"/>
      <c r="W102" s="7"/>
      <c r="X102" s="6"/>
      <c r="AB102" s="7"/>
      <c r="AJ102" s="6"/>
      <c r="AM102" s="6"/>
      <c r="AR102" s="6"/>
      <c r="AU102" s="6"/>
      <c r="DQ102" s="7"/>
      <c r="DR102" s="7"/>
      <c r="DS102" s="7"/>
      <c r="DT102" s="7"/>
      <c r="DU102" s="7"/>
      <c r="DV102" s="7"/>
      <c r="DW102" s="7"/>
      <c r="DX102" s="7"/>
      <c r="DY102" s="7"/>
      <c r="DZ102" s="7"/>
      <c r="EA102" s="7"/>
      <c r="EB102" s="7"/>
      <c r="EC102" s="7"/>
      <c r="ED102" s="7"/>
      <c r="EE102" s="7"/>
      <c r="EF102" s="7"/>
      <c r="EJ102" s="6"/>
      <c r="EK102" s="6"/>
      <c r="EL102" s="6"/>
      <c r="EM102" s="6"/>
      <c r="EN102" s="6"/>
      <c r="EO102" s="6"/>
      <c r="EP102" s="6"/>
      <c r="EQ102" s="6"/>
      <c r="ER102" s="6"/>
      <c r="ES102" s="6"/>
      <c r="ET102" s="6"/>
      <c r="EU102" s="6"/>
      <c r="EV102" s="6"/>
      <c r="EW102" s="6"/>
      <c r="EX102" s="6"/>
      <c r="EY102" s="6"/>
    </row>
    <row r="103" spans="3:155" x14ac:dyDescent="0.2">
      <c r="C103" s="7"/>
      <c r="H103" s="7"/>
      <c r="J103" s="6"/>
      <c r="K103" s="6"/>
      <c r="L103" s="6"/>
      <c r="M103" s="6"/>
      <c r="N103" s="6"/>
      <c r="P103" s="6"/>
      <c r="S103" s="6"/>
      <c r="T103" s="7"/>
      <c r="W103" s="7"/>
      <c r="X103" s="6"/>
      <c r="AB103" s="7"/>
      <c r="AJ103" s="6"/>
      <c r="AM103" s="6"/>
      <c r="AR103" s="6"/>
      <c r="AU103" s="6"/>
      <c r="DQ103" s="7"/>
      <c r="DR103" s="7"/>
      <c r="DS103" s="7"/>
      <c r="DT103" s="7"/>
      <c r="DU103" s="7"/>
      <c r="DV103" s="7"/>
      <c r="DW103" s="7"/>
      <c r="DX103" s="7"/>
      <c r="DY103" s="7"/>
      <c r="DZ103" s="7"/>
      <c r="EA103" s="7"/>
      <c r="EB103" s="7"/>
      <c r="EC103" s="7"/>
      <c r="ED103" s="7"/>
      <c r="EE103" s="7"/>
      <c r="EF103" s="7"/>
      <c r="EJ103" s="6"/>
      <c r="EK103" s="6"/>
      <c r="EL103" s="6"/>
      <c r="EM103" s="6"/>
      <c r="EN103" s="6"/>
      <c r="EO103" s="6"/>
      <c r="EP103" s="6"/>
      <c r="EQ103" s="6"/>
      <c r="ER103" s="6"/>
      <c r="ES103" s="6"/>
      <c r="ET103" s="6"/>
      <c r="EU103" s="6"/>
      <c r="EV103" s="6"/>
      <c r="EW103" s="6"/>
      <c r="EX103" s="6"/>
      <c r="EY103" s="6"/>
    </row>
    <row r="104" spans="3:155" x14ac:dyDescent="0.2">
      <c r="C104" s="7"/>
      <c r="H104" s="7"/>
      <c r="J104" s="6"/>
      <c r="K104" s="6"/>
      <c r="L104" s="6"/>
      <c r="M104" s="6"/>
      <c r="N104" s="6"/>
      <c r="P104" s="6"/>
      <c r="S104" s="6"/>
      <c r="T104" s="7"/>
      <c r="W104" s="7"/>
      <c r="X104" s="6"/>
      <c r="AB104" s="7"/>
      <c r="AJ104" s="6"/>
      <c r="AM104" s="6"/>
      <c r="AR104" s="6"/>
      <c r="AU104" s="6"/>
      <c r="DQ104" s="7"/>
      <c r="DR104" s="7"/>
      <c r="DS104" s="7"/>
      <c r="DT104" s="7"/>
      <c r="DU104" s="7"/>
      <c r="DV104" s="7"/>
      <c r="DW104" s="7"/>
      <c r="DX104" s="7"/>
      <c r="DY104" s="7"/>
      <c r="DZ104" s="7"/>
      <c r="EA104" s="7"/>
      <c r="EB104" s="7"/>
      <c r="EC104" s="7"/>
      <c r="ED104" s="7"/>
      <c r="EE104" s="7"/>
      <c r="EF104" s="7"/>
      <c r="EJ104" s="6"/>
      <c r="EK104" s="6"/>
      <c r="EL104" s="6"/>
      <c r="EM104" s="6"/>
      <c r="EN104" s="6"/>
      <c r="EO104" s="6"/>
      <c r="EP104" s="6"/>
      <c r="EQ104" s="6"/>
      <c r="ER104" s="6"/>
      <c r="ES104" s="6"/>
      <c r="ET104" s="6"/>
      <c r="EU104" s="6"/>
      <c r="EV104" s="6"/>
      <c r="EW104" s="6"/>
      <c r="EX104" s="6"/>
      <c r="EY104" s="6"/>
    </row>
    <row r="105" spans="3:155" x14ac:dyDescent="0.2">
      <c r="C105" s="7"/>
      <c r="H105" s="7"/>
      <c r="J105" s="6"/>
      <c r="K105" s="6"/>
      <c r="L105" s="6"/>
      <c r="M105" s="6"/>
      <c r="N105" s="6"/>
      <c r="P105" s="6"/>
      <c r="S105" s="6"/>
      <c r="T105" s="7"/>
      <c r="W105" s="7"/>
      <c r="X105" s="6"/>
      <c r="AB105" s="7"/>
      <c r="AJ105" s="6"/>
      <c r="AM105" s="6"/>
      <c r="AR105" s="6"/>
      <c r="AU105" s="6"/>
      <c r="DQ105" s="7"/>
      <c r="DR105" s="7"/>
      <c r="DS105" s="7"/>
      <c r="DT105" s="7"/>
      <c r="DU105" s="7"/>
      <c r="DV105" s="7"/>
      <c r="DW105" s="7"/>
      <c r="DX105" s="7"/>
      <c r="DY105" s="7"/>
      <c r="DZ105" s="7"/>
      <c r="EA105" s="7"/>
      <c r="EB105" s="7"/>
      <c r="EC105" s="7"/>
      <c r="ED105" s="7"/>
      <c r="EE105" s="7"/>
      <c r="EF105" s="7"/>
      <c r="EJ105" s="6"/>
      <c r="EK105" s="6"/>
      <c r="EL105" s="6"/>
      <c r="EM105" s="6"/>
      <c r="EN105" s="6"/>
      <c r="EO105" s="6"/>
      <c r="EP105" s="6"/>
      <c r="EQ105" s="6"/>
      <c r="ER105" s="6"/>
      <c r="ES105" s="6"/>
      <c r="ET105" s="6"/>
      <c r="EU105" s="6"/>
      <c r="EV105" s="6"/>
      <c r="EW105" s="6"/>
      <c r="EX105" s="6"/>
      <c r="EY105" s="6"/>
    </row>
    <row r="106" spans="3:155" x14ac:dyDescent="0.2">
      <c r="C106" s="7"/>
      <c r="H106" s="7"/>
      <c r="J106" s="6"/>
      <c r="K106" s="6"/>
      <c r="L106" s="6"/>
      <c r="M106" s="6"/>
      <c r="N106" s="6"/>
      <c r="P106" s="6"/>
      <c r="S106" s="6"/>
      <c r="T106" s="7"/>
      <c r="W106" s="7"/>
      <c r="X106" s="6"/>
      <c r="AB106" s="7"/>
      <c r="AJ106" s="6"/>
      <c r="AM106" s="6"/>
      <c r="AR106" s="6"/>
      <c r="AU106" s="6"/>
      <c r="DQ106" s="7"/>
      <c r="DR106" s="7"/>
      <c r="DS106" s="7"/>
      <c r="DT106" s="7"/>
      <c r="DU106" s="7"/>
      <c r="DV106" s="7"/>
      <c r="DW106" s="7"/>
      <c r="DX106" s="7"/>
      <c r="DY106" s="7"/>
      <c r="DZ106" s="7"/>
      <c r="EA106" s="7"/>
      <c r="EB106" s="7"/>
      <c r="EC106" s="7"/>
      <c r="ED106" s="7"/>
      <c r="EE106" s="7"/>
      <c r="EF106" s="7"/>
      <c r="EJ106" s="6"/>
      <c r="EK106" s="6"/>
      <c r="EL106" s="6"/>
      <c r="EM106" s="6"/>
      <c r="EN106" s="6"/>
      <c r="EO106" s="6"/>
      <c r="EP106" s="6"/>
      <c r="EQ106" s="6"/>
      <c r="ER106" s="6"/>
      <c r="ES106" s="6"/>
      <c r="ET106" s="6"/>
      <c r="EU106" s="6"/>
      <c r="EV106" s="6"/>
      <c r="EW106" s="6"/>
      <c r="EX106" s="6"/>
      <c r="EY106" s="6"/>
    </row>
    <row r="107" spans="3:155" x14ac:dyDescent="0.2">
      <c r="C107" s="7"/>
      <c r="H107" s="7"/>
      <c r="J107" s="6"/>
      <c r="K107" s="6"/>
      <c r="L107" s="6"/>
      <c r="M107" s="6"/>
      <c r="N107" s="6"/>
      <c r="P107" s="6"/>
      <c r="S107" s="6"/>
      <c r="T107" s="7"/>
      <c r="W107" s="7"/>
      <c r="X107" s="6"/>
      <c r="AB107" s="7"/>
      <c r="AJ107" s="6"/>
      <c r="AM107" s="6"/>
      <c r="AR107" s="6"/>
      <c r="AU107" s="6"/>
      <c r="DQ107" s="7"/>
      <c r="DR107" s="7"/>
      <c r="DS107" s="7"/>
      <c r="DT107" s="7"/>
      <c r="DU107" s="7"/>
      <c r="DV107" s="7"/>
      <c r="DW107" s="7"/>
      <c r="DX107" s="7"/>
      <c r="DY107" s="7"/>
      <c r="DZ107" s="7"/>
      <c r="EA107" s="7"/>
      <c r="EB107" s="7"/>
      <c r="EC107" s="7"/>
      <c r="ED107" s="7"/>
      <c r="EE107" s="7"/>
      <c r="EF107" s="7"/>
      <c r="EJ107" s="6"/>
      <c r="EK107" s="6"/>
      <c r="EL107" s="6"/>
      <c r="EM107" s="6"/>
      <c r="EN107" s="6"/>
      <c r="EO107" s="6"/>
      <c r="EP107" s="6"/>
      <c r="EQ107" s="6"/>
      <c r="ER107" s="6"/>
      <c r="ES107" s="6"/>
      <c r="ET107" s="6"/>
      <c r="EU107" s="6"/>
      <c r="EV107" s="6"/>
      <c r="EW107" s="6"/>
      <c r="EX107" s="6"/>
      <c r="EY107" s="6"/>
    </row>
    <row r="108" spans="3:155" x14ac:dyDescent="0.2">
      <c r="C108" s="7"/>
      <c r="H108" s="7"/>
      <c r="J108" s="6"/>
      <c r="K108" s="6"/>
      <c r="L108" s="6"/>
      <c r="M108" s="6"/>
      <c r="N108" s="6"/>
      <c r="P108" s="6"/>
      <c r="S108" s="6"/>
      <c r="T108" s="7"/>
      <c r="W108" s="7"/>
      <c r="X108" s="6"/>
      <c r="AB108" s="7"/>
      <c r="AJ108" s="6"/>
      <c r="AM108" s="6"/>
      <c r="AR108" s="6"/>
      <c r="AU108" s="6"/>
      <c r="DQ108" s="7"/>
      <c r="DR108" s="7"/>
      <c r="DS108" s="7"/>
      <c r="DT108" s="7"/>
      <c r="DU108" s="7"/>
      <c r="DV108" s="7"/>
      <c r="DW108" s="7"/>
      <c r="DX108" s="7"/>
      <c r="DY108" s="7"/>
      <c r="DZ108" s="7"/>
      <c r="EA108" s="7"/>
      <c r="EB108" s="7"/>
      <c r="EC108" s="7"/>
      <c r="ED108" s="7"/>
      <c r="EE108" s="7"/>
      <c r="EF108" s="7"/>
      <c r="EJ108" s="6"/>
      <c r="EK108" s="6"/>
      <c r="EL108" s="6"/>
      <c r="EM108" s="6"/>
      <c r="EN108" s="6"/>
      <c r="EO108" s="6"/>
      <c r="EP108" s="6"/>
      <c r="EQ108" s="6"/>
      <c r="ER108" s="6"/>
      <c r="ES108" s="6"/>
      <c r="ET108" s="6"/>
      <c r="EU108" s="6"/>
      <c r="EV108" s="6"/>
      <c r="EW108" s="6"/>
      <c r="EX108" s="6"/>
      <c r="EY108" s="6"/>
    </row>
    <row r="109" spans="3:155" x14ac:dyDescent="0.2">
      <c r="C109" s="7"/>
      <c r="H109" s="7"/>
      <c r="J109" s="6"/>
      <c r="K109" s="6"/>
      <c r="L109" s="6"/>
      <c r="M109" s="6"/>
      <c r="N109" s="6"/>
      <c r="P109" s="6"/>
      <c r="S109" s="6"/>
      <c r="T109" s="7"/>
      <c r="W109" s="7"/>
      <c r="X109" s="6"/>
      <c r="AB109" s="7"/>
      <c r="AJ109" s="6"/>
      <c r="AM109" s="6"/>
      <c r="AR109" s="6"/>
      <c r="AU109" s="6"/>
      <c r="DQ109" s="7"/>
      <c r="DR109" s="7"/>
      <c r="DS109" s="7"/>
      <c r="DT109" s="7"/>
      <c r="DU109" s="7"/>
      <c r="DV109" s="7"/>
      <c r="DW109" s="7"/>
      <c r="DX109" s="7"/>
      <c r="DY109" s="7"/>
      <c r="DZ109" s="7"/>
      <c r="EA109" s="7"/>
      <c r="EB109" s="7"/>
      <c r="EC109" s="7"/>
      <c r="ED109" s="7"/>
      <c r="EE109" s="7"/>
      <c r="EF109" s="7"/>
      <c r="EJ109" s="6"/>
      <c r="EK109" s="6"/>
      <c r="EL109" s="6"/>
      <c r="EM109" s="6"/>
      <c r="EN109" s="6"/>
      <c r="EO109" s="6"/>
      <c r="EP109" s="6"/>
      <c r="EQ109" s="6"/>
      <c r="ER109" s="6"/>
      <c r="ES109" s="6"/>
      <c r="ET109" s="6"/>
      <c r="EU109" s="6"/>
      <c r="EV109" s="6"/>
      <c r="EW109" s="6"/>
      <c r="EX109" s="6"/>
      <c r="EY109" s="6"/>
    </row>
    <row r="110" spans="3:155" x14ac:dyDescent="0.2">
      <c r="C110" s="7"/>
      <c r="H110" s="7"/>
      <c r="J110" s="6"/>
      <c r="K110" s="6"/>
      <c r="L110" s="6"/>
      <c r="M110" s="6"/>
      <c r="N110" s="6"/>
      <c r="P110" s="6"/>
      <c r="S110" s="6"/>
      <c r="T110" s="7"/>
      <c r="W110" s="7"/>
      <c r="X110" s="6"/>
      <c r="AB110" s="7"/>
      <c r="AJ110" s="6"/>
      <c r="AM110" s="6"/>
      <c r="AR110" s="6"/>
      <c r="AU110" s="6"/>
      <c r="DQ110" s="7"/>
      <c r="DR110" s="7"/>
      <c r="DS110" s="7"/>
      <c r="DT110" s="7"/>
      <c r="DU110" s="7"/>
      <c r="DV110" s="7"/>
      <c r="DW110" s="7"/>
      <c r="DX110" s="7"/>
      <c r="DY110" s="7"/>
      <c r="DZ110" s="7"/>
      <c r="EA110" s="7"/>
      <c r="EB110" s="7"/>
      <c r="EC110" s="7"/>
      <c r="ED110" s="7"/>
      <c r="EE110" s="7"/>
      <c r="EF110" s="7"/>
      <c r="EJ110" s="6"/>
      <c r="EK110" s="6"/>
      <c r="EL110" s="6"/>
      <c r="EM110" s="6"/>
      <c r="EN110" s="6"/>
      <c r="EO110" s="6"/>
      <c r="EP110" s="6"/>
      <c r="EQ110" s="6"/>
      <c r="ER110" s="6"/>
      <c r="ES110" s="6"/>
      <c r="ET110" s="6"/>
      <c r="EU110" s="6"/>
      <c r="EV110" s="6"/>
      <c r="EW110" s="6"/>
      <c r="EX110" s="6"/>
      <c r="EY110" s="6"/>
    </row>
    <row r="111" spans="3:155" x14ac:dyDescent="0.2">
      <c r="C111" s="7"/>
      <c r="H111" s="7"/>
      <c r="J111" s="6"/>
      <c r="K111" s="6"/>
      <c r="L111" s="6"/>
      <c r="M111" s="6"/>
      <c r="N111" s="6"/>
      <c r="P111" s="6"/>
      <c r="S111" s="6"/>
      <c r="T111" s="7"/>
      <c r="W111" s="7"/>
      <c r="X111" s="6"/>
      <c r="AB111" s="7"/>
      <c r="AJ111" s="6"/>
      <c r="AM111" s="6"/>
      <c r="AR111" s="6"/>
      <c r="AU111" s="6"/>
      <c r="DQ111" s="7"/>
      <c r="DR111" s="7"/>
      <c r="DS111" s="7"/>
      <c r="DT111" s="7"/>
      <c r="DU111" s="7"/>
      <c r="DV111" s="7"/>
      <c r="DW111" s="7"/>
      <c r="DX111" s="7"/>
      <c r="DY111" s="7"/>
      <c r="DZ111" s="7"/>
      <c r="EA111" s="7"/>
      <c r="EB111" s="7"/>
      <c r="EC111" s="7"/>
      <c r="ED111" s="7"/>
      <c r="EE111" s="7"/>
      <c r="EF111" s="7"/>
      <c r="EJ111" s="6"/>
      <c r="EK111" s="6"/>
      <c r="EL111" s="6"/>
      <c r="EM111" s="6"/>
      <c r="EN111" s="6"/>
      <c r="EO111" s="6"/>
      <c r="EP111" s="6"/>
      <c r="EQ111" s="6"/>
      <c r="ER111" s="6"/>
      <c r="ES111" s="6"/>
      <c r="ET111" s="6"/>
      <c r="EU111" s="6"/>
      <c r="EV111" s="6"/>
      <c r="EW111" s="6"/>
      <c r="EX111" s="6"/>
      <c r="EY111" s="6"/>
    </row>
    <row r="112" spans="3:155" x14ac:dyDescent="0.2">
      <c r="C112" s="7"/>
      <c r="H112" s="7"/>
      <c r="J112" s="6"/>
      <c r="K112" s="6"/>
      <c r="L112" s="6"/>
      <c r="M112" s="6"/>
      <c r="N112" s="6"/>
      <c r="P112" s="6"/>
      <c r="S112" s="6"/>
      <c r="T112" s="7"/>
      <c r="W112" s="7"/>
      <c r="X112" s="6"/>
      <c r="AB112" s="7"/>
      <c r="AJ112" s="6"/>
      <c r="AM112" s="6"/>
      <c r="AR112" s="6"/>
      <c r="AU112" s="6"/>
      <c r="DQ112" s="7"/>
      <c r="DR112" s="7"/>
      <c r="DS112" s="7"/>
      <c r="DT112" s="7"/>
      <c r="DU112" s="7"/>
      <c r="DV112" s="7"/>
      <c r="DW112" s="7"/>
      <c r="DX112" s="7"/>
      <c r="DY112" s="7"/>
      <c r="DZ112" s="7"/>
      <c r="EA112" s="7"/>
      <c r="EB112" s="7"/>
      <c r="EC112" s="7"/>
      <c r="ED112" s="7"/>
      <c r="EE112" s="7"/>
      <c r="EF112" s="7"/>
      <c r="EJ112" s="6"/>
      <c r="EK112" s="6"/>
      <c r="EL112" s="6"/>
      <c r="EM112" s="6"/>
      <c r="EN112" s="6"/>
      <c r="EO112" s="6"/>
      <c r="EP112" s="6"/>
      <c r="EQ112" s="6"/>
      <c r="ER112" s="6"/>
      <c r="ES112" s="6"/>
      <c r="ET112" s="6"/>
      <c r="EU112" s="6"/>
      <c r="EV112" s="6"/>
      <c r="EW112" s="6"/>
      <c r="EX112" s="6"/>
      <c r="EY112" s="6"/>
    </row>
    <row r="113" spans="3:155" x14ac:dyDescent="0.2">
      <c r="C113" s="7"/>
      <c r="H113" s="7"/>
      <c r="J113" s="6"/>
      <c r="K113" s="6"/>
      <c r="L113" s="6"/>
      <c r="M113" s="6"/>
      <c r="N113" s="6"/>
      <c r="P113" s="6"/>
      <c r="S113" s="6"/>
      <c r="T113" s="7"/>
      <c r="W113" s="7"/>
      <c r="X113" s="6"/>
      <c r="AB113" s="7"/>
      <c r="AJ113" s="6"/>
      <c r="AM113" s="6"/>
      <c r="AR113" s="6"/>
      <c r="AU113" s="6"/>
      <c r="DQ113" s="7"/>
      <c r="DR113" s="7"/>
      <c r="DS113" s="7"/>
      <c r="DT113" s="7"/>
      <c r="DU113" s="7"/>
      <c r="DV113" s="7"/>
      <c r="DW113" s="7"/>
      <c r="DX113" s="7"/>
      <c r="DY113" s="7"/>
      <c r="DZ113" s="7"/>
      <c r="EA113" s="7"/>
      <c r="EB113" s="7"/>
      <c r="EC113" s="7"/>
      <c r="ED113" s="7"/>
      <c r="EE113" s="7"/>
      <c r="EF113" s="7"/>
      <c r="EJ113" s="6"/>
      <c r="EK113" s="6"/>
      <c r="EL113" s="6"/>
      <c r="EM113" s="6"/>
      <c r="EN113" s="6"/>
      <c r="EO113" s="6"/>
      <c r="EP113" s="6"/>
      <c r="EQ113" s="6"/>
      <c r="ER113" s="6"/>
      <c r="ES113" s="6"/>
      <c r="ET113" s="6"/>
      <c r="EU113" s="6"/>
      <c r="EV113" s="6"/>
      <c r="EW113" s="6"/>
      <c r="EX113" s="6"/>
      <c r="EY113" s="6"/>
    </row>
    <row r="114" spans="3:155" x14ac:dyDescent="0.2">
      <c r="C114" s="7"/>
      <c r="H114" s="7"/>
      <c r="J114" s="6"/>
      <c r="K114" s="6"/>
      <c r="L114" s="6"/>
      <c r="M114" s="6"/>
      <c r="N114" s="6"/>
      <c r="P114" s="6"/>
      <c r="S114" s="6"/>
      <c r="T114" s="7"/>
      <c r="W114" s="7"/>
      <c r="X114" s="6"/>
      <c r="AB114" s="7"/>
      <c r="AJ114" s="6"/>
      <c r="AM114" s="6"/>
      <c r="AR114" s="6"/>
      <c r="AU114" s="6"/>
      <c r="DQ114" s="7"/>
      <c r="DR114" s="7"/>
      <c r="DS114" s="7"/>
      <c r="DT114" s="7"/>
      <c r="DU114" s="7"/>
      <c r="DV114" s="7"/>
      <c r="DW114" s="7"/>
      <c r="DX114" s="7"/>
      <c r="DY114" s="7"/>
      <c r="DZ114" s="7"/>
      <c r="EA114" s="7"/>
      <c r="EB114" s="7"/>
      <c r="EC114" s="7"/>
      <c r="ED114" s="7"/>
      <c r="EE114" s="7"/>
      <c r="EF114" s="7"/>
      <c r="EJ114" s="6"/>
      <c r="EK114" s="6"/>
      <c r="EL114" s="6"/>
      <c r="EM114" s="6"/>
      <c r="EN114" s="6"/>
      <c r="EO114" s="6"/>
      <c r="EP114" s="6"/>
      <c r="EQ114" s="6"/>
      <c r="ER114" s="6"/>
      <c r="ES114" s="6"/>
      <c r="ET114" s="6"/>
      <c r="EU114" s="6"/>
      <c r="EV114" s="6"/>
      <c r="EW114" s="6"/>
      <c r="EX114" s="6"/>
      <c r="EY114" s="6"/>
    </row>
    <row r="115" spans="3:155" x14ac:dyDescent="0.2">
      <c r="C115" s="7"/>
      <c r="H115" s="7"/>
      <c r="J115" s="6"/>
      <c r="K115" s="6"/>
      <c r="L115" s="6"/>
      <c r="M115" s="6"/>
      <c r="N115" s="6"/>
      <c r="P115" s="6"/>
      <c r="S115" s="6"/>
      <c r="T115" s="7"/>
      <c r="W115" s="7"/>
      <c r="X115" s="6"/>
      <c r="AB115" s="7"/>
      <c r="AJ115" s="6"/>
      <c r="AM115" s="6"/>
      <c r="AR115" s="6"/>
      <c r="AU115" s="6"/>
      <c r="DQ115" s="7"/>
      <c r="DR115" s="7"/>
      <c r="DS115" s="7"/>
      <c r="DT115" s="7"/>
      <c r="DU115" s="7"/>
      <c r="DV115" s="7"/>
      <c r="DW115" s="7"/>
      <c r="DX115" s="7"/>
      <c r="DY115" s="7"/>
      <c r="DZ115" s="7"/>
      <c r="EA115" s="7"/>
      <c r="EB115" s="7"/>
      <c r="EC115" s="7"/>
      <c r="ED115" s="7"/>
      <c r="EE115" s="7"/>
      <c r="EF115" s="7"/>
      <c r="EJ115" s="6"/>
      <c r="EK115" s="6"/>
      <c r="EL115" s="6"/>
      <c r="EM115" s="6"/>
      <c r="EN115" s="6"/>
      <c r="EO115" s="6"/>
      <c r="EP115" s="6"/>
      <c r="EQ115" s="6"/>
      <c r="ER115" s="6"/>
      <c r="ES115" s="6"/>
      <c r="ET115" s="6"/>
      <c r="EU115" s="6"/>
      <c r="EV115" s="6"/>
      <c r="EW115" s="6"/>
      <c r="EX115" s="6"/>
      <c r="EY115" s="6"/>
    </row>
    <row r="116" spans="3:155" x14ac:dyDescent="0.2">
      <c r="C116" s="7"/>
      <c r="H116" s="7"/>
      <c r="J116" s="6"/>
      <c r="K116" s="6"/>
      <c r="L116" s="6"/>
      <c r="M116" s="6"/>
      <c r="N116" s="6"/>
      <c r="P116" s="6"/>
      <c r="S116" s="6"/>
      <c r="T116" s="7"/>
      <c r="W116" s="7"/>
      <c r="X116" s="6"/>
      <c r="AB116" s="7"/>
      <c r="AJ116" s="6"/>
      <c r="AM116" s="6"/>
      <c r="AR116" s="6"/>
      <c r="AU116" s="6"/>
      <c r="DQ116" s="7"/>
      <c r="DR116" s="7"/>
      <c r="DS116" s="7"/>
      <c r="DT116" s="7"/>
      <c r="DU116" s="7"/>
      <c r="DV116" s="7"/>
      <c r="DW116" s="7"/>
      <c r="DX116" s="7"/>
      <c r="DY116" s="7"/>
      <c r="DZ116" s="7"/>
      <c r="EA116" s="7"/>
      <c r="EB116" s="7"/>
      <c r="EC116" s="7"/>
      <c r="ED116" s="7"/>
      <c r="EE116" s="7"/>
      <c r="EF116" s="7"/>
      <c r="EJ116" s="6"/>
      <c r="EK116" s="6"/>
      <c r="EL116" s="6"/>
      <c r="EM116" s="6"/>
      <c r="EN116" s="6"/>
      <c r="EO116" s="6"/>
      <c r="EP116" s="6"/>
      <c r="EQ116" s="6"/>
      <c r="ER116" s="6"/>
      <c r="ES116" s="6"/>
      <c r="ET116" s="6"/>
      <c r="EU116" s="6"/>
      <c r="EV116" s="6"/>
      <c r="EW116" s="6"/>
      <c r="EX116" s="6"/>
      <c r="EY116" s="6"/>
    </row>
    <row r="117" spans="3:155" x14ac:dyDescent="0.2">
      <c r="C117" s="7"/>
      <c r="H117" s="7"/>
      <c r="J117" s="6"/>
      <c r="K117" s="6"/>
      <c r="L117" s="6"/>
      <c r="M117" s="6"/>
      <c r="N117" s="6"/>
      <c r="P117" s="6"/>
      <c r="S117" s="6"/>
      <c r="T117" s="7"/>
      <c r="W117" s="7"/>
      <c r="X117" s="6"/>
      <c r="AB117" s="7"/>
      <c r="AJ117" s="6"/>
      <c r="AM117" s="6"/>
      <c r="AR117" s="6"/>
      <c r="AU117" s="6"/>
      <c r="DQ117" s="7"/>
      <c r="DR117" s="7"/>
      <c r="DS117" s="7"/>
      <c r="DT117" s="7"/>
      <c r="DU117" s="7"/>
      <c r="DV117" s="7"/>
      <c r="DW117" s="7"/>
      <c r="DX117" s="7"/>
      <c r="DY117" s="7"/>
      <c r="DZ117" s="7"/>
      <c r="EA117" s="7"/>
      <c r="EB117" s="7"/>
      <c r="EC117" s="7"/>
      <c r="ED117" s="7"/>
      <c r="EE117" s="7"/>
      <c r="EF117" s="7"/>
      <c r="EJ117" s="6"/>
      <c r="EK117" s="6"/>
      <c r="EL117" s="6"/>
      <c r="EM117" s="6"/>
      <c r="EN117" s="6"/>
      <c r="EO117" s="6"/>
      <c r="EP117" s="6"/>
      <c r="EQ117" s="6"/>
      <c r="ER117" s="6"/>
      <c r="ES117" s="6"/>
      <c r="ET117" s="6"/>
      <c r="EU117" s="6"/>
      <c r="EV117" s="6"/>
      <c r="EW117" s="6"/>
      <c r="EX117" s="6"/>
      <c r="EY117" s="6"/>
    </row>
    <row r="118" spans="3:155" x14ac:dyDescent="0.2">
      <c r="C118" s="7"/>
      <c r="H118" s="7"/>
      <c r="J118" s="6"/>
      <c r="K118" s="6"/>
      <c r="L118" s="6"/>
      <c r="M118" s="6"/>
      <c r="N118" s="6"/>
      <c r="P118" s="6"/>
      <c r="S118" s="6"/>
      <c r="T118" s="7"/>
      <c r="W118" s="7"/>
      <c r="X118" s="6"/>
      <c r="AB118" s="7"/>
      <c r="AJ118" s="6"/>
      <c r="AM118" s="6"/>
      <c r="AR118" s="6"/>
      <c r="AU118" s="6"/>
      <c r="DQ118" s="7"/>
      <c r="DR118" s="7"/>
      <c r="DS118" s="7"/>
      <c r="DT118" s="7"/>
      <c r="DU118" s="7"/>
      <c r="DV118" s="7"/>
      <c r="DW118" s="7"/>
      <c r="DX118" s="7"/>
      <c r="DY118" s="7"/>
      <c r="DZ118" s="7"/>
      <c r="EA118" s="7"/>
      <c r="EB118" s="7"/>
      <c r="EC118" s="7"/>
      <c r="ED118" s="7"/>
      <c r="EE118" s="7"/>
      <c r="EF118" s="7"/>
      <c r="EJ118" s="6"/>
      <c r="EK118" s="6"/>
      <c r="EL118" s="6"/>
      <c r="EM118" s="6"/>
      <c r="EN118" s="6"/>
      <c r="EO118" s="6"/>
      <c r="EP118" s="6"/>
      <c r="EQ118" s="6"/>
      <c r="ER118" s="6"/>
      <c r="ES118" s="6"/>
      <c r="ET118" s="6"/>
      <c r="EU118" s="6"/>
      <c r="EV118" s="6"/>
      <c r="EW118" s="6"/>
      <c r="EX118" s="6"/>
      <c r="EY118" s="6"/>
    </row>
    <row r="119" spans="3:155" x14ac:dyDescent="0.2">
      <c r="C119" s="7"/>
      <c r="H119" s="7"/>
      <c r="J119" s="6"/>
      <c r="K119" s="6"/>
      <c r="L119" s="6"/>
      <c r="M119" s="6"/>
      <c r="N119" s="6"/>
      <c r="P119" s="6"/>
      <c r="S119" s="6"/>
      <c r="T119" s="7"/>
      <c r="W119" s="7"/>
      <c r="X119" s="6"/>
      <c r="AB119" s="7"/>
      <c r="AJ119" s="6"/>
      <c r="AM119" s="6"/>
      <c r="AR119" s="6"/>
      <c r="AU119" s="6"/>
      <c r="DQ119" s="7"/>
      <c r="DR119" s="7"/>
      <c r="DS119" s="7"/>
      <c r="DT119" s="7"/>
      <c r="DU119" s="7"/>
      <c r="DV119" s="7"/>
      <c r="DW119" s="7"/>
      <c r="DX119" s="7"/>
      <c r="DY119" s="7"/>
      <c r="DZ119" s="7"/>
      <c r="EA119" s="7"/>
      <c r="EB119" s="7"/>
      <c r="EC119" s="7"/>
      <c r="ED119" s="7"/>
      <c r="EE119" s="7"/>
      <c r="EF119" s="7"/>
      <c r="EJ119" s="6"/>
      <c r="EK119" s="6"/>
      <c r="EL119" s="6"/>
      <c r="EM119" s="6"/>
      <c r="EN119" s="6"/>
      <c r="EO119" s="6"/>
      <c r="EP119" s="6"/>
      <c r="EQ119" s="6"/>
      <c r="ER119" s="6"/>
      <c r="ES119" s="6"/>
      <c r="ET119" s="6"/>
      <c r="EU119" s="6"/>
      <c r="EV119" s="6"/>
      <c r="EW119" s="6"/>
      <c r="EX119" s="6"/>
      <c r="EY119" s="6"/>
    </row>
    <row r="120" spans="3:155" x14ac:dyDescent="0.2">
      <c r="C120" s="7"/>
      <c r="H120" s="7"/>
      <c r="J120" s="6"/>
      <c r="K120" s="6"/>
      <c r="L120" s="6"/>
      <c r="M120" s="6"/>
      <c r="N120" s="6"/>
      <c r="P120" s="6"/>
      <c r="S120" s="6"/>
      <c r="T120" s="7"/>
      <c r="W120" s="7"/>
      <c r="X120" s="6"/>
      <c r="AB120" s="7"/>
      <c r="AJ120" s="6"/>
      <c r="AM120" s="6"/>
      <c r="AR120" s="6"/>
      <c r="AU120" s="6"/>
      <c r="DQ120" s="7"/>
      <c r="DR120" s="7"/>
      <c r="DS120" s="7"/>
      <c r="DT120" s="7"/>
      <c r="DU120" s="7"/>
      <c r="DV120" s="7"/>
      <c r="DW120" s="7"/>
      <c r="DX120" s="7"/>
      <c r="DY120" s="7"/>
      <c r="DZ120" s="7"/>
      <c r="EA120" s="7"/>
      <c r="EB120" s="7"/>
      <c r="EC120" s="7"/>
      <c r="ED120" s="7"/>
      <c r="EE120" s="7"/>
      <c r="EF120" s="7"/>
      <c r="EJ120" s="6"/>
      <c r="EK120" s="6"/>
      <c r="EL120" s="6"/>
      <c r="EM120" s="6"/>
      <c r="EN120" s="6"/>
      <c r="EO120" s="6"/>
      <c r="EP120" s="6"/>
      <c r="EQ120" s="6"/>
      <c r="ER120" s="6"/>
      <c r="ES120" s="6"/>
      <c r="ET120" s="6"/>
      <c r="EU120" s="6"/>
      <c r="EV120" s="6"/>
      <c r="EW120" s="6"/>
      <c r="EX120" s="6"/>
      <c r="EY120" s="6"/>
    </row>
    <row r="121" spans="3:155" x14ac:dyDescent="0.2">
      <c r="C121" s="7"/>
      <c r="H121" s="7"/>
      <c r="J121" s="6"/>
      <c r="K121" s="6"/>
      <c r="L121" s="6"/>
      <c r="M121" s="6"/>
      <c r="N121" s="6"/>
      <c r="P121" s="6"/>
      <c r="S121" s="6"/>
      <c r="T121" s="7"/>
      <c r="W121" s="7"/>
      <c r="X121" s="6"/>
      <c r="AB121" s="7"/>
      <c r="AJ121" s="6"/>
      <c r="AM121" s="6"/>
      <c r="AR121" s="6"/>
      <c r="AU121" s="6"/>
      <c r="DQ121" s="7"/>
      <c r="DR121" s="7"/>
      <c r="DS121" s="7"/>
      <c r="DT121" s="7"/>
      <c r="DU121" s="7"/>
      <c r="DV121" s="7"/>
      <c r="DW121" s="7"/>
      <c r="DX121" s="7"/>
      <c r="DY121" s="7"/>
      <c r="DZ121" s="7"/>
      <c r="EA121" s="7"/>
      <c r="EB121" s="7"/>
      <c r="EC121" s="7"/>
      <c r="ED121" s="7"/>
      <c r="EE121" s="7"/>
      <c r="EF121" s="7"/>
      <c r="EJ121" s="6"/>
      <c r="EK121" s="6"/>
      <c r="EL121" s="6"/>
      <c r="EM121" s="6"/>
      <c r="EN121" s="6"/>
      <c r="EO121" s="6"/>
      <c r="EP121" s="6"/>
      <c r="EQ121" s="6"/>
      <c r="ER121" s="6"/>
      <c r="ES121" s="6"/>
      <c r="ET121" s="6"/>
      <c r="EU121" s="6"/>
      <c r="EV121" s="6"/>
      <c r="EW121" s="6"/>
      <c r="EX121" s="6"/>
      <c r="EY121" s="6"/>
    </row>
    <row r="122" spans="3:155" x14ac:dyDescent="0.2">
      <c r="C122" s="7"/>
      <c r="H122" s="7"/>
      <c r="J122" s="6"/>
      <c r="K122" s="6"/>
      <c r="L122" s="6"/>
      <c r="M122" s="6"/>
      <c r="N122" s="6"/>
      <c r="P122" s="6"/>
      <c r="S122" s="6"/>
      <c r="T122" s="7"/>
      <c r="W122" s="7"/>
      <c r="X122" s="6"/>
      <c r="AB122" s="7"/>
      <c r="AJ122" s="6"/>
      <c r="AM122" s="6"/>
      <c r="AR122" s="6"/>
      <c r="AU122" s="6"/>
      <c r="DQ122" s="7"/>
      <c r="DR122" s="7"/>
      <c r="DS122" s="7"/>
      <c r="DT122" s="7"/>
      <c r="DU122" s="7"/>
      <c r="DV122" s="7"/>
      <c r="DW122" s="7"/>
      <c r="DX122" s="7"/>
      <c r="DY122" s="7"/>
      <c r="DZ122" s="7"/>
      <c r="EA122" s="7"/>
      <c r="EB122" s="7"/>
      <c r="EC122" s="7"/>
      <c r="ED122" s="7"/>
      <c r="EE122" s="7"/>
      <c r="EF122" s="7"/>
      <c r="EJ122" s="6"/>
      <c r="EK122" s="6"/>
      <c r="EL122" s="6"/>
      <c r="EM122" s="6"/>
      <c r="EN122" s="6"/>
      <c r="EO122" s="6"/>
      <c r="EP122" s="6"/>
      <c r="EQ122" s="6"/>
      <c r="ER122" s="6"/>
      <c r="ES122" s="6"/>
      <c r="ET122" s="6"/>
      <c r="EU122" s="6"/>
      <c r="EV122" s="6"/>
      <c r="EW122" s="6"/>
      <c r="EX122" s="6"/>
      <c r="EY122" s="6"/>
    </row>
    <row r="123" spans="3:155" x14ac:dyDescent="0.2">
      <c r="C123" s="7"/>
      <c r="H123" s="7"/>
      <c r="J123" s="6"/>
      <c r="K123" s="6"/>
      <c r="L123" s="6"/>
      <c r="M123" s="6"/>
      <c r="N123" s="6"/>
      <c r="P123" s="6"/>
      <c r="S123" s="6"/>
      <c r="T123" s="7"/>
      <c r="W123" s="7"/>
      <c r="X123" s="6"/>
      <c r="AB123" s="7"/>
      <c r="AJ123" s="6"/>
      <c r="AM123" s="6"/>
      <c r="AR123" s="6"/>
      <c r="AU123" s="6"/>
      <c r="DQ123" s="7"/>
      <c r="DR123" s="7"/>
      <c r="DS123" s="7"/>
      <c r="DT123" s="7"/>
      <c r="DU123" s="7"/>
      <c r="DV123" s="7"/>
      <c r="DW123" s="7"/>
      <c r="DX123" s="7"/>
      <c r="DY123" s="7"/>
      <c r="DZ123" s="7"/>
      <c r="EA123" s="7"/>
      <c r="EB123" s="7"/>
      <c r="EC123" s="7"/>
      <c r="ED123" s="7"/>
      <c r="EE123" s="7"/>
      <c r="EF123" s="7"/>
      <c r="EJ123" s="6"/>
      <c r="EK123" s="6"/>
      <c r="EL123" s="6"/>
      <c r="EM123" s="6"/>
      <c r="EN123" s="6"/>
      <c r="EO123" s="6"/>
      <c r="EP123" s="6"/>
      <c r="EQ123" s="6"/>
      <c r="ER123" s="6"/>
      <c r="ES123" s="6"/>
      <c r="ET123" s="6"/>
      <c r="EU123" s="6"/>
      <c r="EV123" s="6"/>
      <c r="EW123" s="6"/>
      <c r="EX123" s="6"/>
      <c r="EY123" s="6"/>
    </row>
    <row r="124" spans="3:155" x14ac:dyDescent="0.2">
      <c r="C124" s="7"/>
      <c r="H124" s="7"/>
      <c r="J124" s="6"/>
      <c r="K124" s="6"/>
      <c r="L124" s="6"/>
      <c r="M124" s="6"/>
      <c r="N124" s="6"/>
      <c r="P124" s="6"/>
      <c r="S124" s="6"/>
      <c r="T124" s="7"/>
      <c r="W124" s="7"/>
      <c r="X124" s="6"/>
      <c r="AB124" s="7"/>
      <c r="AJ124" s="6"/>
      <c r="AM124" s="6"/>
      <c r="AR124" s="6"/>
      <c r="AU124" s="6"/>
      <c r="DQ124" s="7"/>
      <c r="DR124" s="7"/>
      <c r="DS124" s="7"/>
      <c r="DT124" s="7"/>
      <c r="DU124" s="7"/>
      <c r="DV124" s="7"/>
      <c r="DW124" s="7"/>
      <c r="DX124" s="7"/>
      <c r="DY124" s="7"/>
      <c r="DZ124" s="7"/>
      <c r="EA124" s="7"/>
      <c r="EB124" s="7"/>
      <c r="EC124" s="7"/>
      <c r="ED124" s="7"/>
      <c r="EE124" s="7"/>
      <c r="EF124" s="7"/>
      <c r="EJ124" s="6"/>
      <c r="EK124" s="6"/>
      <c r="EL124" s="6"/>
      <c r="EM124" s="6"/>
      <c r="EN124" s="6"/>
      <c r="EO124" s="6"/>
      <c r="EP124" s="6"/>
      <c r="EQ124" s="6"/>
      <c r="ER124" s="6"/>
      <c r="ES124" s="6"/>
      <c r="ET124" s="6"/>
      <c r="EU124" s="6"/>
      <c r="EV124" s="6"/>
      <c r="EW124" s="6"/>
      <c r="EX124" s="6"/>
      <c r="EY124" s="6"/>
    </row>
    <row r="125" spans="3:155" x14ac:dyDescent="0.2">
      <c r="C125" s="7"/>
      <c r="H125" s="7"/>
      <c r="J125" s="6"/>
      <c r="K125" s="6"/>
      <c r="L125" s="6"/>
      <c r="M125" s="6"/>
      <c r="N125" s="6"/>
      <c r="P125" s="6"/>
      <c r="S125" s="6"/>
      <c r="T125" s="7"/>
      <c r="W125" s="7"/>
      <c r="X125" s="6"/>
      <c r="AB125" s="7"/>
      <c r="AJ125" s="6"/>
      <c r="AM125" s="6"/>
      <c r="AR125" s="6"/>
      <c r="AU125" s="6"/>
      <c r="DQ125" s="7"/>
      <c r="DR125" s="7"/>
      <c r="DS125" s="7"/>
      <c r="DT125" s="7"/>
      <c r="DU125" s="7"/>
      <c r="DV125" s="7"/>
      <c r="DW125" s="7"/>
      <c r="DX125" s="7"/>
      <c r="DY125" s="7"/>
      <c r="DZ125" s="7"/>
      <c r="EA125" s="7"/>
      <c r="EB125" s="7"/>
      <c r="EC125" s="7"/>
      <c r="ED125" s="7"/>
      <c r="EE125" s="7"/>
      <c r="EF125" s="7"/>
      <c r="EJ125" s="6"/>
      <c r="EK125" s="6"/>
      <c r="EL125" s="6"/>
      <c r="EM125" s="6"/>
      <c r="EN125" s="6"/>
      <c r="EO125" s="6"/>
      <c r="EP125" s="6"/>
      <c r="EQ125" s="6"/>
      <c r="ER125" s="6"/>
      <c r="ES125" s="6"/>
      <c r="ET125" s="6"/>
      <c r="EU125" s="6"/>
      <c r="EV125" s="6"/>
      <c r="EW125" s="6"/>
      <c r="EX125" s="6"/>
      <c r="EY125" s="6"/>
    </row>
    <row r="126" spans="3:155" x14ac:dyDescent="0.2">
      <c r="C126" s="7"/>
      <c r="H126" s="7"/>
      <c r="J126" s="6"/>
      <c r="K126" s="6"/>
      <c r="L126" s="6"/>
      <c r="M126" s="6"/>
      <c r="N126" s="6"/>
      <c r="P126" s="6"/>
      <c r="S126" s="6"/>
      <c r="T126" s="7"/>
      <c r="W126" s="7"/>
      <c r="X126" s="6"/>
      <c r="AB126" s="7"/>
      <c r="AJ126" s="6"/>
      <c r="AM126" s="6"/>
      <c r="AR126" s="6"/>
      <c r="AU126" s="6"/>
      <c r="DQ126" s="7"/>
      <c r="DR126" s="7"/>
      <c r="DS126" s="7"/>
      <c r="DT126" s="7"/>
      <c r="DU126" s="7"/>
      <c r="DV126" s="7"/>
      <c r="DW126" s="7"/>
      <c r="DX126" s="7"/>
      <c r="DY126" s="7"/>
      <c r="DZ126" s="7"/>
      <c r="EA126" s="7"/>
      <c r="EB126" s="7"/>
      <c r="EC126" s="7"/>
      <c r="ED126" s="7"/>
      <c r="EE126" s="7"/>
      <c r="EF126" s="7"/>
      <c r="EJ126" s="6"/>
      <c r="EK126" s="6"/>
      <c r="EL126" s="6"/>
      <c r="EM126" s="6"/>
      <c r="EN126" s="6"/>
      <c r="EO126" s="6"/>
      <c r="EP126" s="6"/>
      <c r="EQ126" s="6"/>
      <c r="ER126" s="6"/>
      <c r="ES126" s="6"/>
      <c r="ET126" s="6"/>
      <c r="EU126" s="6"/>
      <c r="EV126" s="6"/>
      <c r="EW126" s="6"/>
      <c r="EX126" s="6"/>
      <c r="EY126" s="6"/>
    </row>
    <row r="127" spans="3:155" x14ac:dyDescent="0.2">
      <c r="C127" s="7"/>
      <c r="H127" s="7"/>
      <c r="J127" s="6"/>
      <c r="K127" s="6"/>
      <c r="L127" s="6"/>
      <c r="M127" s="6"/>
      <c r="N127" s="6"/>
      <c r="P127" s="6"/>
      <c r="S127" s="6"/>
      <c r="T127" s="7"/>
      <c r="W127" s="7"/>
      <c r="X127" s="6"/>
      <c r="AB127" s="7"/>
      <c r="AJ127" s="6"/>
      <c r="AM127" s="6"/>
      <c r="AR127" s="6"/>
      <c r="AU127" s="6"/>
      <c r="DQ127" s="7"/>
      <c r="DR127" s="7"/>
      <c r="DS127" s="7"/>
      <c r="DT127" s="7"/>
      <c r="DU127" s="7"/>
      <c r="DV127" s="7"/>
      <c r="DW127" s="7"/>
      <c r="DX127" s="7"/>
      <c r="DY127" s="7"/>
      <c r="DZ127" s="7"/>
      <c r="EA127" s="7"/>
      <c r="EB127" s="7"/>
      <c r="EC127" s="7"/>
      <c r="ED127" s="7"/>
      <c r="EE127" s="7"/>
      <c r="EF127" s="7"/>
      <c r="EJ127" s="6"/>
      <c r="EK127" s="6"/>
      <c r="EL127" s="6"/>
      <c r="EM127" s="6"/>
      <c r="EN127" s="6"/>
      <c r="EO127" s="6"/>
      <c r="EP127" s="6"/>
      <c r="EQ127" s="6"/>
      <c r="ER127" s="6"/>
      <c r="ES127" s="6"/>
      <c r="ET127" s="6"/>
      <c r="EU127" s="6"/>
      <c r="EV127" s="6"/>
      <c r="EW127" s="6"/>
      <c r="EX127" s="6"/>
      <c r="EY127" s="6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2025-03-24T11:10:40Z</dcterms:modified>
</cp:coreProperties>
</file>