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&amp;M 2022\uploading files\"/>
    </mc:Choice>
  </mc:AlternateContent>
  <xr:revisionPtr revIDLastSave="0" documentId="8_{64B1549A-C3F6-410A-A848-D2ECF6795AA0}" xr6:coauthVersionLast="36" xr6:coauthVersionMax="36" xr10:uidLastSave="{00000000-0000-0000-0000-000000000000}"/>
  <bookViews>
    <workbookView xWindow="0" yWindow="0" windowWidth="24000" windowHeight="9525" activeTab="4" xr2:uid="{00000000-000D-0000-FFFF-FFFF00000000}"/>
  </bookViews>
  <sheets>
    <sheet name="5.1" sheetId="1" r:id="rId1"/>
    <sheet name="5.2" sheetId="3" r:id="rId2"/>
    <sheet name="5.3" sheetId="5" r:id="rId3"/>
    <sheet name="5.4" sheetId="6" r:id="rId4"/>
    <sheet name="5.5" sheetId="8" r:id="rId5"/>
    <sheet name="5.6" sheetId="2" r:id="rId6"/>
    <sheet name="5.7" sheetId="4" r:id="rId7"/>
    <sheet name="5.8" sheetId="7" r:id="rId8"/>
    <sheet name="5.9" sheetId="12" r:id="rId9"/>
    <sheet name="5.10" sheetId="13" r:id="rId10"/>
    <sheet name="5.11" sheetId="15" r:id="rId11"/>
    <sheet name="5.12" sheetId="10" r:id="rId12"/>
  </sheets>
  <definedNames>
    <definedName name="_Toc34403283" localSheetId="5">'5.6'!$A$1</definedName>
    <definedName name="_Toc34403285" localSheetId="6">'5.7'!$A$1</definedName>
    <definedName name="_Toc34403286" localSheetId="2">'5.3'!$A$1</definedName>
    <definedName name="_Toc34403287" localSheetId="3">'5.4'!$A$1</definedName>
    <definedName name="_Toc34403288" localSheetId="7">'5.8'!$A$1</definedName>
    <definedName name="_Toc34403289" localSheetId="4">'5.5'!$A$1</definedName>
    <definedName name="_Toc34403291" localSheetId="11">'5.12'!$A$1</definedName>
    <definedName name="_xlnm.Print_Area" localSheetId="0">'5.1'!$A$1:$H$27</definedName>
    <definedName name="_xlnm.Print_Area" localSheetId="9">'5.10'!$A$1:$F$43</definedName>
    <definedName name="_xlnm.Print_Area" localSheetId="11">'5.12'!$A$1:$E$25</definedName>
    <definedName name="_xlnm.Print_Area" localSheetId="1">'5.2'!$A$1:$M$25</definedName>
    <definedName name="_xlnm.Print_Area" localSheetId="3">'5.4'!$A$1:$I$39</definedName>
    <definedName name="_xlnm.Print_Area" localSheetId="6">'5.7'!$A$1:$H$45</definedName>
    <definedName name="_xlnm.Print_Area" localSheetId="8">'5.9'!$A$1:$F$45</definedName>
  </definedNames>
  <calcPr calcId="191029"/>
</workbook>
</file>

<file path=xl/calcChain.xml><?xml version="1.0" encoding="utf-8"?>
<calcChain xmlns="http://schemas.openxmlformats.org/spreadsheetml/2006/main">
  <c r="L23" i="3" l="1"/>
  <c r="I23" i="3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  <c r="D12" i="1" l="1"/>
  <c r="H12" i="1" s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11" i="1"/>
  <c r="H11" i="1" s="1"/>
  <c r="D10" i="1"/>
  <c r="H10" i="1" s="1"/>
  <c r="D9" i="1"/>
  <c r="H9" i="1" s="1"/>
  <c r="G5" i="7" l="1"/>
  <c r="G32" i="7"/>
  <c r="G24" i="8" l="1"/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7" i="7"/>
  <c r="C21" i="10" l="1"/>
  <c r="B21" i="10"/>
  <c r="C10" i="10"/>
  <c r="B10" i="10"/>
  <c r="B22" i="10" l="1"/>
  <c r="D10" i="10"/>
  <c r="C22" i="10"/>
  <c r="D21" i="10"/>
  <c r="D14" i="10"/>
  <c r="D15" i="10"/>
  <c r="D16" i="10"/>
  <c r="D17" i="10"/>
  <c r="D18" i="10"/>
  <c r="D19" i="10"/>
  <c r="D20" i="10"/>
  <c r="D13" i="10"/>
  <c r="D12" i="10"/>
  <c r="D7" i="10"/>
  <c r="D8" i="10"/>
  <c r="D9" i="10"/>
  <c r="D6" i="10"/>
  <c r="H37" i="6" l="1"/>
  <c r="F37" i="6"/>
  <c r="E37" i="6"/>
  <c r="D22" i="10" l="1"/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7" i="6"/>
  <c r="G6" i="6"/>
  <c r="G10" i="5"/>
  <c r="G11" i="5"/>
  <c r="G13" i="5"/>
  <c r="G16" i="5"/>
  <c r="G18" i="5"/>
  <c r="G19" i="5"/>
  <c r="G20" i="5"/>
  <c r="G21" i="5"/>
  <c r="G22" i="5"/>
  <c r="G23" i="5"/>
  <c r="G24" i="5"/>
  <c r="G26" i="5"/>
  <c r="G27" i="5"/>
  <c r="G28" i="5"/>
  <c r="G30" i="5"/>
  <c r="G32" i="5"/>
  <c r="G33" i="5"/>
  <c r="G34" i="5"/>
  <c r="G35" i="5"/>
  <c r="G36" i="5"/>
  <c r="G37" i="5"/>
  <c r="G38" i="5"/>
  <c r="G39" i="5"/>
  <c r="G40" i="5"/>
  <c r="G41" i="5"/>
  <c r="G42" i="5"/>
  <c r="G43" i="5"/>
  <c r="G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8" i="5"/>
  <c r="D7" i="5"/>
  <c r="H7" i="1"/>
  <c r="H8" i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7" i="4"/>
  <c r="G32" i="8" l="1"/>
  <c r="G33" i="8"/>
  <c r="G34" i="8"/>
  <c r="G35" i="8"/>
  <c r="G36" i="8"/>
  <c r="G37" i="8"/>
  <c r="G38" i="8"/>
  <c r="G39" i="8"/>
  <c r="G40" i="8"/>
  <c r="G16" i="8"/>
  <c r="G17" i="8"/>
  <c r="G18" i="8"/>
  <c r="G19" i="8"/>
  <c r="G20" i="8"/>
  <c r="G21" i="8"/>
  <c r="G22" i="8"/>
  <c r="G23" i="8"/>
  <c r="G25" i="8"/>
  <c r="G26" i="8"/>
  <c r="G27" i="8"/>
  <c r="G28" i="8"/>
  <c r="G29" i="8"/>
  <c r="G31" i="8"/>
  <c r="G15" i="8"/>
  <c r="G13" i="8"/>
  <c r="G14" i="8"/>
  <c r="G10" i="8"/>
  <c r="G11" i="8"/>
  <c r="G9" i="8"/>
  <c r="G8" i="8"/>
  <c r="G7" i="8"/>
</calcChain>
</file>

<file path=xl/sharedStrings.xml><?xml version="1.0" encoding="utf-8"?>
<sst xmlns="http://schemas.openxmlformats.org/spreadsheetml/2006/main" count="986" uniqueCount="412">
  <si>
    <t>Female</t>
  </si>
  <si>
    <t>Male</t>
  </si>
  <si>
    <t>Total</t>
  </si>
  <si>
    <t>First</t>
  </si>
  <si>
    <t>-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</si>
  <si>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</si>
  <si>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</si>
  <si>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</si>
  <si>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</si>
  <si>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</si>
  <si>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</si>
  <si>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</si>
  <si>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</si>
  <si>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</si>
  <si>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 xml:space="preserve">Eleventh </t>
  </si>
  <si>
    <t>Twelfth</t>
  </si>
  <si>
    <t>Thirteenth</t>
  </si>
  <si>
    <t>Fourteenth</t>
  </si>
  <si>
    <t>Fifteenth</t>
  </si>
  <si>
    <t>Sixteenth</t>
  </si>
  <si>
    <t>Seventeenth</t>
  </si>
  <si>
    <t>Notes: 1. Sex-wise break up of electors is not available for the first, second and fifth General Elections.</t>
  </si>
  <si>
    <t>Lok Sabha Election</t>
  </si>
  <si>
    <t>April 1952-April 1957</t>
  </si>
  <si>
    <t>Sex-wise break up of candidates are not available</t>
  </si>
  <si>
    <t>April 1957-March1962</t>
  </si>
  <si>
    <t>Apr 1962- Mar 1967</t>
  </si>
  <si>
    <t>04/03/1967-27/12/1970</t>
  </si>
  <si>
    <t>15/03/1971-18/01/1977</t>
  </si>
  <si>
    <t>Mar 1977- Aug 1979</t>
  </si>
  <si>
    <t>18/01/1980-31/12/1984</t>
  </si>
  <si>
    <t>31/12/1984-27/11/1989</t>
  </si>
  <si>
    <t>19/12/1989 -9/7/1991</t>
  </si>
  <si>
    <t>20/06/1991-10/05/1996</t>
  </si>
  <si>
    <t>15/05/1996-04/12/1997</t>
  </si>
  <si>
    <t>10/03/1998-26/04/1999</t>
  </si>
  <si>
    <t>10/10/1999-06/02/2004</t>
  </si>
  <si>
    <t xml:space="preserve">Fourteenth </t>
  </si>
  <si>
    <t>17/05/2004-18/05/2009</t>
  </si>
  <si>
    <t xml:space="preserve">Fifteenth </t>
  </si>
  <si>
    <t>18/05/2009-18/05/2014</t>
  </si>
  <si>
    <t>May, 2014 onwards</t>
  </si>
  <si>
    <t>May, 2019 onwards</t>
  </si>
  <si>
    <t>Notes:  Total number of contestants include the number of candidates elected unopposed, if any.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</si>
  <si>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</si>
  <si>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</si>
  <si>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</si>
  <si>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</si>
  <si>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</si>
  <si>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</si>
  <si>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</si>
  <si>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</si>
  <si>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</si>
  <si>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</si>
  <si>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</si>
  <si>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</si>
  <si>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</si>
  <si>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</si>
  <si>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</si>
  <si>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</si>
  <si>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</si>
  <si>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</si>
  <si>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</si>
  <si>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</si>
  <si>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</si>
  <si>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</si>
  <si>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</si>
  <si>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</si>
  <si>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</si>
  <si>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</si>
  <si>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</si>
  <si>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</si>
  <si>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</si>
  <si>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</si>
  <si>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</si>
  <si>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</si>
  <si>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</si>
  <si>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</si>
  <si>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</si>
  <si>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</si>
  <si>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Dadar &amp; Nagar Haveli</t>
  </si>
  <si>
    <t>Pudducherry</t>
  </si>
  <si>
    <t xml:space="preserve">Andhra Pradesh </t>
  </si>
  <si>
    <t xml:space="preserve">Arunachal Pradesh </t>
  </si>
  <si>
    <t xml:space="preserve">Assam </t>
  </si>
  <si>
    <t>1937/1951</t>
  </si>
  <si>
    <t xml:space="preserve">Bihar </t>
  </si>
  <si>
    <t xml:space="preserve">Chhattisgarh </t>
  </si>
  <si>
    <t>2000/2003</t>
  </si>
  <si>
    <t xml:space="preserve">Delhi </t>
  </si>
  <si>
    <t>1992/1993</t>
  </si>
  <si>
    <t xml:space="preserve">Goa </t>
  </si>
  <si>
    <t>1987/1967</t>
  </si>
  <si>
    <t xml:space="preserve">Gujarat </t>
  </si>
  <si>
    <t>1960/1962</t>
  </si>
  <si>
    <t xml:space="preserve">Haryana </t>
  </si>
  <si>
    <t>1966/1967</t>
  </si>
  <si>
    <t xml:space="preserve">Himachal Pradesh </t>
  </si>
  <si>
    <t>1971/1951</t>
  </si>
  <si>
    <t xml:space="preserve">Jammu and Kashmir </t>
  </si>
  <si>
    <t>1934/1962</t>
  </si>
  <si>
    <t xml:space="preserve">Jharkhand </t>
  </si>
  <si>
    <t>2000/2005</t>
  </si>
  <si>
    <t xml:space="preserve">Karnataka </t>
  </si>
  <si>
    <t>1956/1957</t>
  </si>
  <si>
    <t xml:space="preserve">Kerala </t>
  </si>
  <si>
    <t xml:space="preserve">Madhya Pradesh </t>
  </si>
  <si>
    <t xml:space="preserve">Maharashtra </t>
  </si>
  <si>
    <t xml:space="preserve">Manipur </t>
  </si>
  <si>
    <t>1972/1967</t>
  </si>
  <si>
    <t xml:space="preserve">Meghalaya </t>
  </si>
  <si>
    <t xml:space="preserve">Mizoram </t>
  </si>
  <si>
    <t>1987/1972</t>
  </si>
  <si>
    <t xml:space="preserve">Nagaland </t>
  </si>
  <si>
    <t>1963/1964</t>
  </si>
  <si>
    <t xml:space="preserve">Punjab </t>
  </si>
  <si>
    <t xml:space="preserve">Puducherry </t>
  </si>
  <si>
    <t xml:space="preserve">Rajasthan </t>
  </si>
  <si>
    <t xml:space="preserve">Sikkim </t>
  </si>
  <si>
    <t xml:space="preserve">Tamil Nadu </t>
  </si>
  <si>
    <t xml:space="preserve">Tripura </t>
  </si>
  <si>
    <t xml:space="preserve">Uttar Pradesh </t>
  </si>
  <si>
    <t xml:space="preserve">Uttarakhand </t>
  </si>
  <si>
    <t xml:space="preserve">West Bengal </t>
  </si>
  <si>
    <t>Supreme Court</t>
  </si>
  <si>
    <t>Allahabad</t>
  </si>
  <si>
    <t>Andhra Pradesh (Hyderabad)</t>
  </si>
  <si>
    <t>Bombay</t>
  </si>
  <si>
    <t>Calcutta</t>
  </si>
  <si>
    <t xml:space="preserve">Jammu &amp; Kashmir </t>
  </si>
  <si>
    <t>Madras</t>
  </si>
  <si>
    <t>Patna</t>
  </si>
  <si>
    <t>Punjab &amp; Haryana</t>
  </si>
  <si>
    <t>Note: Female/Male figures based on total no. of judges</t>
  </si>
  <si>
    <t>N.A</t>
  </si>
  <si>
    <t>Civil Police</t>
  </si>
  <si>
    <t>District Armed Reserve Police</t>
  </si>
  <si>
    <t>Assam Rifles</t>
  </si>
  <si>
    <t>Border Security Force</t>
  </si>
  <si>
    <t>Central Industrial Security Force</t>
  </si>
  <si>
    <t>Central Reserve Police Force</t>
  </si>
  <si>
    <t>Railway Protection Force</t>
  </si>
  <si>
    <t>Sashastra Seema Bal</t>
  </si>
  <si>
    <t>तालिका 5.1: केंद्रीय मंत्री परिषद में महिलाओं का प्रतिनिधित्व</t>
  </si>
  <si>
    <t>प्रथम</t>
  </si>
  <si>
    <t>द्वितीय</t>
  </si>
  <si>
    <t>तृतीय</t>
  </si>
  <si>
    <t>चौथा</t>
  </si>
  <si>
    <t>पांचवां</t>
  </si>
  <si>
    <t>छठा</t>
  </si>
  <si>
    <t>तेरहवां</t>
  </si>
  <si>
    <t>चौदहवां</t>
  </si>
  <si>
    <t>पंद्रहवां</t>
  </si>
  <si>
    <t>सोलहवां</t>
  </si>
  <si>
    <t>लोकसभा चुनाव</t>
  </si>
  <si>
    <t>आंध्र प्रदेश</t>
  </si>
  <si>
    <t>अरुणाचल प्रदेश</t>
  </si>
  <si>
    <t>असम</t>
  </si>
  <si>
    <t>बिहार</t>
  </si>
  <si>
    <t>छत्तीसगढ़</t>
  </si>
  <si>
    <t>दिल्ली</t>
  </si>
  <si>
    <t>गोवा</t>
  </si>
  <si>
    <t>गुजरात</t>
  </si>
  <si>
    <t>हरियाणा</t>
  </si>
  <si>
    <t>हिमाचल प्रदेश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</si>
  <si>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</si>
  <si>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</si>
  <si>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</si>
  <si>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</si>
  <si>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</si>
  <si>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</si>
  <si>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</si>
  <si>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</si>
  <si>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ओडिशा</t>
  </si>
  <si>
    <t>पंजाब</t>
  </si>
  <si>
    <t>राजस्थान</t>
  </si>
  <si>
    <t>सिक्किम</t>
  </si>
  <si>
    <t>तमिलनाडु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</si>
  <si>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</si>
  <si>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</si>
  <si>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</si>
  <si>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</si>
  <si>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</si>
  <si>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t xml:space="preserve">चंडीगढ़ </t>
  </si>
  <si>
    <t>नागालैंड</t>
  </si>
  <si>
    <t xml:space="preserve">तेलंगाना </t>
  </si>
  <si>
    <t>राज्‍य</t>
  </si>
  <si>
    <t xml:space="preserve">कुल </t>
  </si>
  <si>
    <t>आंध्र प्रदेश (हैदराबाद)</t>
  </si>
  <si>
    <t>इलाहाबाद</t>
  </si>
  <si>
    <t>बॉम्बे</t>
  </si>
  <si>
    <t>कलकत्ता</t>
  </si>
  <si>
    <t xml:space="preserve">दिल्ली </t>
  </si>
  <si>
    <t>गुवाहाटी</t>
  </si>
  <si>
    <t>मद्रास</t>
  </si>
  <si>
    <t>पटना</t>
  </si>
  <si>
    <t>पंजाब और हरियाणा</t>
  </si>
  <si>
    <t>तेलंगाना</t>
  </si>
  <si>
    <t>कुल</t>
  </si>
  <si>
    <t>सिविल पुलिस</t>
  </si>
  <si>
    <t>जिला सशस्त्र रिजर्व पुलिस</t>
  </si>
  <si>
    <t>असम राइफल्स</t>
  </si>
  <si>
    <t>सीमा सुरक्षा बल</t>
  </si>
  <si>
    <t>केंद्रीय औद्योगिक सुरक्षा बल</t>
  </si>
  <si>
    <t>केंद्रीय रिजर्व पुलिस बल</t>
  </si>
  <si>
    <t>रेलवे सुरक्षा बल</t>
  </si>
  <si>
    <t>सशस्त्र सीमा बल</t>
  </si>
  <si>
    <t>Cabinet Minister</t>
  </si>
  <si>
    <t>कैबिनेट मंत्री</t>
  </si>
  <si>
    <t>Minister of State</t>
  </si>
  <si>
    <t>राज्य मंत्री</t>
  </si>
  <si>
    <t>Year</t>
  </si>
  <si>
    <t>वर्ष</t>
  </si>
  <si>
    <t xml:space="preserve">Female </t>
  </si>
  <si>
    <t xml:space="preserve">पुरुष </t>
  </si>
  <si>
    <t>महिला</t>
  </si>
  <si>
    <t>Percentage of electors participating in the election</t>
  </si>
  <si>
    <t>चुनाव में भाग लेने वाले निर्वाचकों का प्रतिशत</t>
  </si>
  <si>
    <t>Total number contesting</t>
  </si>
  <si>
    <t>Tenure</t>
  </si>
  <si>
    <t>कार्यकाल</t>
  </si>
  <si>
    <t>Average number of contestant per seat</t>
  </si>
  <si>
    <t>Women Electors</t>
  </si>
  <si>
    <t>Women Voters</t>
  </si>
  <si>
    <t>महिला मतदाता</t>
  </si>
  <si>
    <t>First Time Elected</t>
  </si>
  <si>
    <t>Total Seats</t>
  </si>
  <si>
    <t>कुल सीटें</t>
  </si>
  <si>
    <t>Women</t>
  </si>
  <si>
    <t>Term</t>
  </si>
  <si>
    <t>अवधि</t>
  </si>
  <si>
    <t>Year of Assembly election</t>
  </si>
  <si>
    <t xml:space="preserve">Total </t>
  </si>
  <si>
    <t>Approved Judge Strength</t>
  </si>
  <si>
    <t>स्वीकृत न्यायाधीश संख्या</t>
  </si>
  <si>
    <t>Permanent</t>
  </si>
  <si>
    <t xml:space="preserve">स्थायी </t>
  </si>
  <si>
    <t>Additional</t>
  </si>
  <si>
    <t xml:space="preserve">अतिरिक्त </t>
  </si>
  <si>
    <t>पुरुष</t>
  </si>
  <si>
    <t>No of Panchayats*</t>
  </si>
  <si>
    <t>पंचायतों की संख्या *</t>
  </si>
  <si>
    <t>Intermediate Level</t>
  </si>
  <si>
    <t>मध्यवर्ती स्तर</t>
  </si>
  <si>
    <t>Village Level</t>
  </si>
  <si>
    <t>ग्राम स्तर</t>
  </si>
  <si>
    <t>महिलाएं  (%)</t>
  </si>
  <si>
    <t>Police Deptt./Organization</t>
  </si>
  <si>
    <t>पुलिस विभाग / संगठन</t>
  </si>
  <si>
    <t>Total Police Strength (Actual)</t>
  </si>
  <si>
    <t>कुल पुलिस संख्या (वास्तविक)</t>
  </si>
  <si>
    <t>Female Police Strength (Actual)</t>
  </si>
  <si>
    <t>महिला पुलिस संख्या (वास्तविक)</t>
  </si>
  <si>
    <t>India</t>
  </si>
  <si>
    <t>Tamilnadu</t>
  </si>
  <si>
    <t>Special Armed Police Battalion</t>
  </si>
  <si>
    <t>विशेष सशस्त्र पुलिस बटालियन</t>
  </si>
  <si>
    <t>61.2*</t>
  </si>
  <si>
    <t>62.2*</t>
  </si>
  <si>
    <t>*: Calculated on the basis of  vaild votes polled.</t>
  </si>
  <si>
    <t>राज्य / केंद्र शासित प्रदेश</t>
  </si>
  <si>
    <t>पहली बार निर्वाचित</t>
  </si>
  <si>
    <t>सर्वोच्च न्यायालय</t>
  </si>
  <si>
    <t>Table 5.1: Representation of Women in the Central Council of Ministers</t>
  </si>
  <si>
    <t>कुल प्रत्याशी</t>
  </si>
  <si>
    <t>प्रति सीट प्रत्याशी की औसत संख्या</t>
  </si>
  <si>
    <t>महिला निर्वाचक</t>
  </si>
  <si>
    <t>Gauhati</t>
  </si>
  <si>
    <t xml:space="preserve"> *NDRF is a 100% Deputationist Force</t>
  </si>
  <si>
    <t>National Security Guard #</t>
  </si>
  <si>
    <t>Indian Reserve Battalion Police</t>
  </si>
  <si>
    <t>राष्ट्रीय सुरक्षा गार्ड #</t>
  </si>
  <si>
    <t>महिला पुलिस अधिकारियों का प्रतिशत (%)</t>
  </si>
  <si>
    <t>* Percentage figures are rounded off to the nearest integer.</t>
  </si>
  <si>
    <t>Indo-Tibetan Border Police</t>
  </si>
  <si>
    <t xml:space="preserve">भारत-तिब्बत सीमा पुलिस </t>
  </si>
  <si>
    <t>Ladakh</t>
  </si>
  <si>
    <t>Rural</t>
  </si>
  <si>
    <t>Urban</t>
  </si>
  <si>
    <t>शहरी</t>
  </si>
  <si>
    <t>ग्रामीण</t>
  </si>
  <si>
    <t xml:space="preserve">लद्दाख </t>
  </si>
  <si>
    <t>Total (A)</t>
  </si>
  <si>
    <t>Total (B)</t>
  </si>
  <si>
    <t xml:space="preserve">  मंत्रियों की संख्या</t>
  </si>
  <si>
    <t>Number of Ministers</t>
  </si>
  <si>
    <t xml:space="preserve">     महिला मंत्रियों की संख्या</t>
  </si>
  <si>
    <t>Number of Women Ministers</t>
  </si>
  <si>
    <t xml:space="preserve">वर्ष </t>
  </si>
  <si>
    <t xml:space="preserve">Total number of  electors
(Figures in Millions)          </t>
  </si>
  <si>
    <t>निर्वाचकों की कुल संख्या (आंकड़े लाख में)</t>
  </si>
  <si>
    <t xml:space="preserve"> महिला</t>
  </si>
  <si>
    <t xml:space="preserve">चुनाव के लिए उपलब्ध सीटों की संख्या                </t>
  </si>
  <si>
    <t>Number of seats available for election</t>
  </si>
  <si>
    <t xml:space="preserve"> निर्वाचित</t>
  </si>
  <si>
    <t>Elected</t>
  </si>
  <si>
    <t>महिला सांसद</t>
  </si>
  <si>
    <t xml:space="preserve">Women MPs </t>
  </si>
  <si>
    <t>विधानसभा चुनाव का वर्ष</t>
  </si>
  <si>
    <t>राज्य / विधानसभा के संविधान का वर्ष</t>
  </si>
  <si>
    <t xml:space="preserve"> Year of Constitution of the State/Assembly</t>
  </si>
  <si>
    <t xml:space="preserve">Male </t>
  </si>
  <si>
    <t>महिलाएं</t>
  </si>
  <si>
    <t xml:space="preserve">सिक्किम </t>
  </si>
  <si>
    <t>High Courts</t>
  </si>
  <si>
    <t xml:space="preserve">उच्च न्यायालय                                                                                                                                            </t>
  </si>
  <si>
    <t>जिला स्तर</t>
  </si>
  <si>
    <t xml:space="preserve"> District Level</t>
  </si>
  <si>
    <t>कुल महिलाएं</t>
  </si>
  <si>
    <t xml:space="preserve"> Total Women</t>
  </si>
  <si>
    <t>Percentage of Female Police Officers (%)</t>
  </si>
  <si>
    <t>भारतीय रिजर्व बटालियन पुलिस</t>
  </si>
  <si>
    <t xml:space="preserve">Central Armed Police Force     </t>
  </si>
  <si>
    <t xml:space="preserve">केंद्रीय सशस्त्र पुलिस बल                                                                                                       </t>
  </si>
  <si>
    <t>National Disaster Response Force*</t>
  </si>
  <si>
    <t xml:space="preserve"> # NSG is a 100% Deputationist Force, No Reservation percentage has been fixed for women in NSG.</t>
  </si>
  <si>
    <t xml:space="preserve"> कुल</t>
  </si>
  <si>
    <t xml:space="preserve"> केंद्रीय मंत्री परिषद में महिला (%)</t>
  </si>
  <si>
    <t>Women in Central Council of Ministers (%)</t>
  </si>
  <si>
    <t xml:space="preserve">स्रोत / Source: Lok Sabha Secretariat, New Delhi.  </t>
  </si>
  <si>
    <t>स्रोत / Source: Election Commission of India, New Delhi.</t>
  </si>
  <si>
    <t xml:space="preserve">बारहवां </t>
  </si>
  <si>
    <t xml:space="preserve">ग्यारहवां </t>
  </si>
  <si>
    <t xml:space="preserve">सत्रहवां </t>
  </si>
  <si>
    <t>दसवां</t>
  </si>
  <si>
    <t>नौवां</t>
  </si>
  <si>
    <t>आठवां</t>
  </si>
  <si>
    <t xml:space="preserve">सातवां </t>
  </si>
  <si>
    <t>निर्वाचित
(%)</t>
  </si>
  <si>
    <t xml:space="preserve">Elected
(%) </t>
  </si>
  <si>
    <t xml:space="preserve">स्रोत / Source: Election Commission of India &amp; Lok Sabha Secretariat, New Delhi </t>
  </si>
  <si>
    <t>अंडमान और निकोबार द्वीपसमूह</t>
  </si>
  <si>
    <t>दादरा और नगर हवेली</t>
  </si>
  <si>
    <t xml:space="preserve">दमन और दीव </t>
  </si>
  <si>
    <t>जम्‍मू और कश्‍मीर</t>
  </si>
  <si>
    <r>
      <t>स्रोत / Source: Election Commission of India - General Elections, 2019 (17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Lok Sabha).</t>
    </r>
  </si>
  <si>
    <t>मिज़ोरम</t>
  </si>
  <si>
    <t xml:space="preserve">पुडुचेरी </t>
  </si>
  <si>
    <t>महिला टर्नआउट
(%)</t>
  </si>
  <si>
    <t>Women Turnout
(%)</t>
  </si>
  <si>
    <t>कुल टर्नआउट
(%)</t>
  </si>
  <si>
    <t>Total Turnout
(%)</t>
  </si>
  <si>
    <t>निर्वाचकों और मतदाताओं के आंकड़े (हजारों में )</t>
  </si>
  <si>
    <t>Figures for electors &amp; voters (in thousands)</t>
  </si>
  <si>
    <t>महिला (%)</t>
  </si>
  <si>
    <t xml:space="preserve">Women (%) </t>
  </si>
  <si>
    <t>Women (%)</t>
  </si>
  <si>
    <t>स्रोत / Source: Lok Sabha Secretariat, New Delhi.</t>
  </si>
  <si>
    <t>State</t>
  </si>
  <si>
    <t>महिलाएं* (%)</t>
  </si>
  <si>
    <t>Women* (%)</t>
  </si>
  <si>
    <t>स्रोत / Source: Election Commission of India</t>
  </si>
  <si>
    <t xml:space="preserve"> -</t>
  </si>
  <si>
    <t>न्यायालय</t>
  </si>
  <si>
    <t xml:space="preserve"> Court</t>
  </si>
  <si>
    <t>महिला
(%)</t>
  </si>
  <si>
    <t>Female 
(%)</t>
  </si>
  <si>
    <r>
      <t>Elected Representatives</t>
    </r>
    <r>
      <rPr>
        <b/>
        <vertAlign val="superscript"/>
        <sz val="10"/>
        <rFont val="Times New Roman"/>
        <family val="1"/>
      </rPr>
      <t>#</t>
    </r>
  </si>
  <si>
    <r>
      <t>चुने गए प्रतिनिधि</t>
    </r>
    <r>
      <rPr>
        <b/>
        <vertAlign val="superscript"/>
        <sz val="10"/>
        <rFont val="Times New Roman"/>
        <family val="1"/>
      </rPr>
      <t>#</t>
    </r>
  </si>
  <si>
    <t>राष्ट्रीय आपदा प्रतिक्रिया बल *</t>
  </si>
  <si>
    <t>स्रोत / Source: Data on Police Oganizations, Bureau of Police Research and Development (BPRD)</t>
  </si>
  <si>
    <t>कुल (क)</t>
  </si>
  <si>
    <t>कुल (ख)</t>
  </si>
  <si>
    <t>कुल योग (क+ख)</t>
  </si>
  <si>
    <t>Grand Total (A+B)</t>
  </si>
  <si>
    <t>State/ Union Territory</t>
  </si>
  <si>
    <t>स्रोत / Source: Annual Bulletin on Additional Indicators, Periodic Labour Force Survey, July 2019-20, National Statistical Office, Ministry of Statistics &amp; Programme Implementation.</t>
  </si>
  <si>
    <t xml:space="preserve">महिलाएं </t>
  </si>
  <si>
    <t>महिलाएं (%)</t>
  </si>
  <si>
    <t xml:space="preserve">स्रोत / Source: Ministry of Panchayati Raj </t>
  </si>
  <si>
    <t xml:space="preserve"> - Panchayat election in Puducherry has not been conducted after 2011. NA : Not Applicable </t>
  </si>
  <si>
    <t xml:space="preserve"> # data generated from official website of Panchayati Raj on 11-02-2022</t>
  </si>
  <si>
    <t>Note: "-" corresponding to a category implies that there are no sample persons in that particular category.</t>
  </si>
  <si>
    <t>निर्वाचित 
Elected</t>
  </si>
  <si>
    <t>N.A.</t>
  </si>
  <si>
    <t>सोलहवां**</t>
  </si>
  <si>
    <t>सत्रहवां **</t>
  </si>
  <si>
    <t>Total Electors*</t>
  </si>
  <si>
    <t>Total Voters*</t>
  </si>
  <si>
    <t>कुल निर्वाचक*</t>
  </si>
  <si>
    <t>कुल मतदाता*</t>
  </si>
  <si>
    <t>* Total includes others</t>
  </si>
  <si>
    <t>** Total includes others</t>
  </si>
  <si>
    <t>तालिका 5.2: विभिन्न लोकसभा चुनावों में प्रत्याशी और निर्वाचित व्यक्ति</t>
  </si>
  <si>
    <t>Table 5.2: Persons Contesting and Elected in Various Lok Sabha Elections</t>
  </si>
  <si>
    <t>Andaman &amp; N. Island</t>
  </si>
  <si>
    <t>स्रोत / Source: Annual Bulletin on Additional Indicators, Periodic Labour Force Survey, July 2019-20 and 2020-21, National Statistical Office, Ministry of Statistics &amp; Programme Implementation.</t>
  </si>
  <si>
    <t xml:space="preserve"> तालिका 5.8: सर्वोच्च न्यायालय और उच्च न्यायालयों में महिला न्यायाधीश</t>
  </si>
  <si>
    <t>Table 5.8: Women Judges in Supreme Court and High Courts</t>
  </si>
  <si>
    <t>तालिका 5.9: राज्यवार प्रबंधकीय पदों पर कार्यरत सामान्य स्थिति (पीएस + एसएस) में कुल श्रमिकों में महिला श्रमिकों का अनुपात (%)</t>
  </si>
  <si>
    <t xml:space="preserve">Table 5.9: State-wise Ratio (%) of female workers to total workers in usual status (ps+ss) working in Managerial positions </t>
  </si>
  <si>
    <t>तालिका 5.10: राज्यवार विधायक, वरिष्ठ अधिकारियों और प्रबंधकों के रूप में काम करने वाली सामान्य स्थिति (पीएस + एसएस) में पुरुष श्रमिकों के लिए महिला श्रमिकों का अनुपात (%)</t>
  </si>
  <si>
    <t>Table 5.10: State-wise Ratio of female workers to male workers in usual status (ps+ss) working as Legislators, Senior officials and Managers (%)</t>
  </si>
  <si>
    <t>तालिका 5.11: राज्यवार वरिष्ठ और मध्य प्रबंधन में कार्यरत काम करने वाली सामान्य स्थिति (पीएस + एसएस) में पुरुष श्रमिकों के लिए महिला श्रमिकों का अनुपात (%)</t>
  </si>
  <si>
    <t>तालिका 5.12: भारत में महिला पुलिस अधिकारियों की संख्या</t>
  </si>
  <si>
    <t>Table 5.12:Strength of Female Police Officers in India</t>
  </si>
  <si>
    <t>(as on 01.01.2021)</t>
  </si>
  <si>
    <t>As on 1st January, 2023</t>
  </si>
  <si>
    <r>
      <t>Table 5.3 : State-wise Women participation in 17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Lok Sabha, 2019</t>
    </r>
  </si>
  <si>
    <t>तालिका 5.3: 17 वीं लोकसभा, 2019 में राज्य-वार महिलाओं की भागीदारी</t>
  </si>
  <si>
    <t>Dadra &amp; Nagar Haveli and Daman &amp; Diu</t>
  </si>
  <si>
    <t>Table 5.11 : Ratio (in per cent) of female workers to total workers in usual
status (ps+ss) working in Senior and Middle management for each State/UT</t>
  </si>
  <si>
    <t>तालिका 5.4: विधानसभाओं में महिलाओं की राज्यवार भागीदारी</t>
  </si>
  <si>
    <t>Table 5.4: State-wise participation of women in State Assemblies</t>
  </si>
  <si>
    <t>तालिका 5.5: पंचायती राज संस्थाओं (पीआरआई) में महिलाओं के प्रतिनिधित्व की स्थिति</t>
  </si>
  <si>
    <t>Table 5.5: Status of representation of women in Panchayati Raj Institutions (PRIs)</t>
  </si>
  <si>
    <t xml:space="preserve">तालिका 5.6: विभिन्न आम चुनावों में निर्वाचकों की संख्या और चुनाव में भाग लेने वाले निर्वाचकों का प्रतिशत </t>
  </si>
  <si>
    <t>Table 5.6: Number of Electors and Percentage of Electors Voting in Various General Elections</t>
  </si>
  <si>
    <t>तालिका 5.7: आम चुनाव 2019 में राज्यवार महिला मतदाता टर्नआउट</t>
  </si>
  <si>
    <t>Table 5.7: State-wise Women Voters Turnout for General Election - 2019</t>
  </si>
  <si>
    <t>Note:  * As on 14-11-2022, 11:30:03 AM</t>
  </si>
  <si>
    <t>स्रोत / Source: Department of Justice, Ministry of Law and Justice As on 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</si>
</sst>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0_ ;\-0\ "/>
  </numFmts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20" fillId="0" borderId="0" xfId="0" applyFont="1"/>
    <xf numFmtId="0" fontId="12" fillId="0" borderId="0" xfId="0" applyFont="1"/>
    <xf numFmtId="2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 indent="2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 indent="2"/>
    </xf>
    <xf numFmtId="0" fontId="4" fillId="3" borderId="1" xfId="0" applyFont="1" applyFill="1" applyBorder="1" applyAlignment="1">
      <alignment horizontal="right" vertical="center" indent="2"/>
    </xf>
    <xf numFmtId="164" fontId="4" fillId="3" borderId="1" xfId="0" applyNumberFormat="1" applyFont="1" applyFill="1" applyBorder="1" applyAlignment="1">
      <alignment horizontal="right" vertical="center" indent="2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top" wrapText="1" indent="2"/>
    </xf>
    <xf numFmtId="1" fontId="2" fillId="4" borderId="1" xfId="0" applyNumberFormat="1" applyFont="1" applyFill="1" applyBorder="1" applyAlignment="1">
      <alignment horizontal="right" vertical="top" wrapText="1" indent="2"/>
    </xf>
    <xf numFmtId="0" fontId="2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 indent="2"/>
    </xf>
    <xf numFmtId="1" fontId="2" fillId="3" borderId="1" xfId="0" applyNumberFormat="1" applyFont="1" applyFill="1" applyBorder="1" applyAlignment="1">
      <alignment horizontal="right" vertical="top" wrapText="1" indent="2"/>
    </xf>
    <xf numFmtId="0" fontId="5" fillId="4" borderId="1" xfId="0" applyFont="1" applyFill="1" applyBorder="1" applyAlignment="1">
      <alignment horizontal="right" vertical="top" wrapText="1" indent="2"/>
    </xf>
    <xf numFmtId="0" fontId="2" fillId="3" borderId="1" xfId="0" applyFont="1" applyFill="1" applyBorder="1" applyAlignment="1">
      <alignment horizontal="right" vertical="top" wrapText="1" indent="2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 indent="1"/>
    </xf>
    <xf numFmtId="164" fontId="11" fillId="4" borderId="1" xfId="2" applyNumberFormat="1" applyFont="1" applyFill="1" applyBorder="1" applyAlignment="1">
      <alignment horizontal="right" vertical="center" indent="1"/>
    </xf>
    <xf numFmtId="165" fontId="3" fillId="3" borderId="1" xfId="1" applyNumberFormat="1" applyFont="1" applyFill="1" applyBorder="1" applyAlignment="1">
      <alignment horizontal="right" vertical="center" wrapText="1" inden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 indent="1"/>
    </xf>
    <xf numFmtId="165" fontId="3" fillId="4" borderId="1" xfId="1" applyNumberFormat="1" applyFont="1" applyFill="1" applyBorder="1" applyAlignment="1">
      <alignment horizontal="right" vertical="center" wrapText="1" inden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 inden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indent="2"/>
    </xf>
    <xf numFmtId="2" fontId="3" fillId="4" borderId="1" xfId="0" applyNumberFormat="1" applyFont="1" applyFill="1" applyBorder="1" applyAlignment="1">
      <alignment horizontal="right" vertical="center" indent="2"/>
    </xf>
    <xf numFmtId="0" fontId="3" fillId="3" borderId="1" xfId="0" applyFont="1" applyFill="1" applyBorder="1" applyAlignment="1">
      <alignment horizontal="right" vertical="center" indent="2"/>
    </xf>
    <xf numFmtId="2" fontId="3" fillId="3" borderId="1" xfId="0" applyNumberFormat="1" applyFont="1" applyFill="1" applyBorder="1" applyAlignment="1">
      <alignment horizontal="right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 indent="2"/>
    </xf>
    <xf numFmtId="2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indent="5"/>
    </xf>
    <xf numFmtId="0" fontId="3" fillId="4" borderId="1" xfId="0" applyFont="1" applyFill="1" applyBorder="1" applyAlignment="1">
      <alignment horizontal="right" vertical="center" indent="6"/>
    </xf>
    <xf numFmtId="0" fontId="3" fillId="3" borderId="1" xfId="0" applyFont="1" applyFill="1" applyBorder="1" applyAlignment="1">
      <alignment horizontal="right" vertical="center" indent="5"/>
    </xf>
    <xf numFmtId="0" fontId="3" fillId="3" borderId="1" xfId="0" applyFont="1" applyFill="1" applyBorder="1" applyAlignment="1">
      <alignment horizontal="right" vertical="center" indent="6"/>
    </xf>
    <xf numFmtId="1" fontId="3" fillId="4" borderId="1" xfId="0" applyNumberFormat="1" applyFont="1" applyFill="1" applyBorder="1" applyAlignment="1">
      <alignment horizontal="right" vertical="center" indent="5"/>
    </xf>
    <xf numFmtId="0" fontId="6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E201CBC3-D595-4BC6-BAA1-870EF75A6E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7"/>
  <sheetViews>
    <sheetView view="pageBreakPreview" zoomScaleNormal="100" zoomScaleSheetLayoutView="100" workbookViewId="0">
      <selection activeCell="K4" sqref="K4"/>
    </sheetView>
  </sheetViews>
  <sheetFormatPr defaultColWidth="8.85546875" defaultRowHeight="15" x14ac:dyDescent="0.25"/>
  <cols>
    <col min="1" max="1" width="12.28515625" style="1" customWidth="1"/>
    <col min="2" max="2" width="12.85546875" style="1" customWidth="1"/>
    <col min="3" max="3" width="11.85546875" style="1" customWidth="1"/>
    <col min="4" max="4" width="11.42578125" style="1" customWidth="1"/>
    <col min="5" max="5" width="14.140625" style="1" customWidth="1"/>
    <col min="6" max="6" width="13.28515625" style="1" customWidth="1"/>
    <col min="7" max="7" width="10.7109375" style="1" customWidth="1"/>
    <col min="8" max="8" width="15.7109375" style="1" customWidth="1"/>
    <col min="9" max="16384" width="8.85546875" style="1"/>
  </cols>
  <sheetData>
    <row r="1" spans="1:8" ht="27.75" customHeight="1" x14ac:dyDescent="0.25">
      <c r="A1" s="77" t="s">
        <v>143</v>
      </c>
      <c r="B1" s="77"/>
      <c r="C1" s="77"/>
      <c r="D1" s="77"/>
      <c r="E1" s="77"/>
      <c r="F1" s="77"/>
      <c r="G1" s="77"/>
      <c r="H1" s="77"/>
    </row>
    <row r="2" spans="1:8" ht="21" customHeight="1" thickBot="1" x14ac:dyDescent="0.3">
      <c r="A2" s="77" t="s">
        <v>263</v>
      </c>
      <c r="B2" s="77"/>
      <c r="C2" s="77"/>
      <c r="D2" s="77"/>
      <c r="E2" s="77"/>
      <c r="F2" s="77"/>
      <c r="G2" s="77"/>
      <c r="H2" s="77"/>
    </row>
    <row r="3" spans="1:8" ht="32.25" customHeight="1" thickBot="1" x14ac:dyDescent="0.3">
      <c r="A3" s="79" t="s">
        <v>212</v>
      </c>
      <c r="B3" s="78" t="s">
        <v>284</v>
      </c>
      <c r="C3" s="78"/>
      <c r="D3" s="78"/>
      <c r="E3" s="78" t="s">
        <v>286</v>
      </c>
      <c r="F3" s="78"/>
      <c r="G3" s="78"/>
      <c r="H3" s="78" t="s">
        <v>317</v>
      </c>
    </row>
    <row r="4" spans="1:8" ht="24.75" customHeight="1" thickBot="1" x14ac:dyDescent="0.3">
      <c r="A4" s="79"/>
      <c r="B4" s="78" t="s">
        <v>285</v>
      </c>
      <c r="C4" s="78"/>
      <c r="D4" s="78"/>
      <c r="E4" s="78" t="s">
        <v>287</v>
      </c>
      <c r="F4" s="78"/>
      <c r="G4" s="78"/>
      <c r="H4" s="78"/>
    </row>
    <row r="5" spans="1:8" ht="27.75" customHeight="1" thickBot="1" x14ac:dyDescent="0.3">
      <c r="A5" s="79" t="s">
        <v>211</v>
      </c>
      <c r="B5" s="62" t="s">
        <v>208</v>
      </c>
      <c r="C5" s="62" t="s">
        <v>210</v>
      </c>
      <c r="D5" s="62" t="s">
        <v>198</v>
      </c>
      <c r="E5" s="62" t="s">
        <v>208</v>
      </c>
      <c r="F5" s="62" t="s">
        <v>210</v>
      </c>
      <c r="G5" s="62" t="s">
        <v>198</v>
      </c>
      <c r="H5" s="78" t="s">
        <v>318</v>
      </c>
    </row>
    <row r="6" spans="1:8" ht="27.6" customHeight="1" thickBot="1" x14ac:dyDescent="0.3">
      <c r="A6" s="79"/>
      <c r="B6" s="62" t="s">
        <v>207</v>
      </c>
      <c r="C6" s="62" t="s">
        <v>209</v>
      </c>
      <c r="D6" s="62" t="s">
        <v>2</v>
      </c>
      <c r="E6" s="62" t="s">
        <v>207</v>
      </c>
      <c r="F6" s="62" t="s">
        <v>209</v>
      </c>
      <c r="G6" s="62" t="s">
        <v>2</v>
      </c>
      <c r="H6" s="78"/>
    </row>
    <row r="7" spans="1:8" ht="24.95" hidden="1" customHeight="1" thickBot="1" x14ac:dyDescent="0.3">
      <c r="A7" s="63">
        <v>1996</v>
      </c>
      <c r="B7" s="58">
        <v>18</v>
      </c>
      <c r="C7" s="58">
        <v>21</v>
      </c>
      <c r="D7" s="58">
        <v>0</v>
      </c>
      <c r="E7" s="58">
        <v>0</v>
      </c>
      <c r="F7" s="58">
        <v>1</v>
      </c>
      <c r="G7" s="58">
        <v>0</v>
      </c>
      <c r="H7" s="59">
        <f t="shared" ref="H7" si="0">SUM(E7:G7)/SUM(B7:D7)*100</f>
        <v>2.5641025641025639</v>
      </c>
    </row>
    <row r="8" spans="1:8" ht="24.95" hidden="1" customHeight="1" thickBot="1" x14ac:dyDescent="0.3">
      <c r="A8" s="63">
        <v>1997</v>
      </c>
      <c r="B8" s="60">
        <v>20</v>
      </c>
      <c r="C8" s="60">
        <v>24</v>
      </c>
      <c r="D8" s="60">
        <v>0</v>
      </c>
      <c r="E8" s="60">
        <v>0</v>
      </c>
      <c r="F8" s="60">
        <v>5</v>
      </c>
      <c r="G8" s="60">
        <v>0</v>
      </c>
      <c r="H8" s="61">
        <f t="shared" ref="H8" si="1">(SUM(E8:G8)/SUM(B8:D8)*100)</f>
        <v>11.363636363636363</v>
      </c>
    </row>
    <row r="9" spans="1:8" ht="24.95" customHeight="1" thickBot="1" x14ac:dyDescent="0.3">
      <c r="A9" s="63">
        <v>1998</v>
      </c>
      <c r="B9" s="66">
        <v>21</v>
      </c>
      <c r="C9" s="66">
        <v>21</v>
      </c>
      <c r="D9" s="66">
        <f>SUM(B9:C9)</f>
        <v>42</v>
      </c>
      <c r="E9" s="66">
        <v>1</v>
      </c>
      <c r="F9" s="66">
        <v>3</v>
      </c>
      <c r="G9" s="66">
        <f>E9+F9</f>
        <v>4</v>
      </c>
      <c r="H9" s="10">
        <f>G9/D9*100</f>
        <v>9.5238095238095237</v>
      </c>
    </row>
    <row r="10" spans="1:8" ht="24.95" customHeight="1" thickBot="1" x14ac:dyDescent="0.3">
      <c r="A10" s="63">
        <v>2002</v>
      </c>
      <c r="B10" s="23">
        <v>32</v>
      </c>
      <c r="C10" s="23">
        <v>41</v>
      </c>
      <c r="D10" s="23">
        <f>SUM(B10:C10)</f>
        <v>73</v>
      </c>
      <c r="E10" s="23">
        <v>2</v>
      </c>
      <c r="F10" s="23">
        <v>6</v>
      </c>
      <c r="G10" s="66">
        <f t="shared" ref="G10:G25" si="2">E10+F10</f>
        <v>8</v>
      </c>
      <c r="H10" s="10">
        <f t="shared" ref="H10:H25" si="3">G10/D10*100</f>
        <v>10.95890410958904</v>
      </c>
    </row>
    <row r="11" spans="1:8" ht="24.95" customHeight="1" thickBot="1" x14ac:dyDescent="0.3">
      <c r="A11" s="63">
        <v>2004</v>
      </c>
      <c r="B11" s="66">
        <v>29</v>
      </c>
      <c r="C11" s="66">
        <v>39</v>
      </c>
      <c r="D11" s="66">
        <f>SUM(B11:C11)</f>
        <v>68</v>
      </c>
      <c r="E11" s="66">
        <v>1</v>
      </c>
      <c r="F11" s="66">
        <v>6</v>
      </c>
      <c r="G11" s="66">
        <f t="shared" si="2"/>
        <v>7</v>
      </c>
      <c r="H11" s="10">
        <f t="shared" si="3"/>
        <v>10.294117647058822</v>
      </c>
    </row>
    <row r="12" spans="1:8" ht="24.95" customHeight="1" thickBot="1" x14ac:dyDescent="0.3">
      <c r="A12" s="63">
        <v>2003</v>
      </c>
      <c r="B12" s="23">
        <v>30</v>
      </c>
      <c r="C12" s="23">
        <v>48</v>
      </c>
      <c r="D12" s="23">
        <f t="shared" ref="D12:D25" si="4">SUM(B12:C12)</f>
        <v>78</v>
      </c>
      <c r="E12" s="23">
        <v>1</v>
      </c>
      <c r="F12" s="23">
        <v>5</v>
      </c>
      <c r="G12" s="66">
        <f t="shared" si="2"/>
        <v>6</v>
      </c>
      <c r="H12" s="10">
        <f t="shared" si="3"/>
        <v>7.6923076923076925</v>
      </c>
    </row>
    <row r="13" spans="1:8" ht="24.95" customHeight="1" thickBot="1" x14ac:dyDescent="0.3">
      <c r="A13" s="63">
        <v>2009</v>
      </c>
      <c r="B13" s="66">
        <v>40</v>
      </c>
      <c r="C13" s="66">
        <v>38</v>
      </c>
      <c r="D13" s="66">
        <f t="shared" si="4"/>
        <v>78</v>
      </c>
      <c r="E13" s="66">
        <v>3</v>
      </c>
      <c r="F13" s="66">
        <v>4</v>
      </c>
      <c r="G13" s="66">
        <f t="shared" si="2"/>
        <v>7</v>
      </c>
      <c r="H13" s="10">
        <f t="shared" si="3"/>
        <v>8.9743589743589745</v>
      </c>
    </row>
    <row r="14" spans="1:8" ht="24.95" customHeight="1" thickBot="1" x14ac:dyDescent="0.3">
      <c r="A14" s="63">
        <v>2011</v>
      </c>
      <c r="B14" s="23">
        <v>32</v>
      </c>
      <c r="C14" s="23">
        <v>44</v>
      </c>
      <c r="D14" s="23">
        <f t="shared" si="4"/>
        <v>76</v>
      </c>
      <c r="E14" s="23">
        <v>2</v>
      </c>
      <c r="F14" s="23">
        <v>6</v>
      </c>
      <c r="G14" s="66">
        <f t="shared" si="2"/>
        <v>8</v>
      </c>
      <c r="H14" s="10">
        <f t="shared" si="3"/>
        <v>10.526315789473683</v>
      </c>
    </row>
    <row r="15" spans="1:8" ht="24.95" customHeight="1" thickBot="1" x14ac:dyDescent="0.3">
      <c r="A15" s="63">
        <v>2012</v>
      </c>
      <c r="B15" s="66">
        <v>31</v>
      </c>
      <c r="C15" s="66">
        <v>43</v>
      </c>
      <c r="D15" s="66">
        <f t="shared" si="4"/>
        <v>74</v>
      </c>
      <c r="E15" s="66">
        <v>2</v>
      </c>
      <c r="F15" s="66">
        <v>6</v>
      </c>
      <c r="G15" s="66">
        <f t="shared" si="2"/>
        <v>8</v>
      </c>
      <c r="H15" s="10">
        <f t="shared" si="3"/>
        <v>10.810810810810811</v>
      </c>
    </row>
    <row r="16" spans="1:8" ht="24.95" customHeight="1" thickBot="1" x14ac:dyDescent="0.3">
      <c r="A16" s="63">
        <v>2013</v>
      </c>
      <c r="B16" s="23">
        <v>31</v>
      </c>
      <c r="C16" s="23">
        <v>47</v>
      </c>
      <c r="D16" s="23">
        <f t="shared" si="4"/>
        <v>78</v>
      </c>
      <c r="E16" s="23">
        <v>3</v>
      </c>
      <c r="F16" s="23">
        <v>9</v>
      </c>
      <c r="G16" s="66">
        <f t="shared" si="2"/>
        <v>12</v>
      </c>
      <c r="H16" s="10">
        <f t="shared" si="3"/>
        <v>15.384615384615385</v>
      </c>
    </row>
    <row r="17" spans="1:8" ht="24.95" customHeight="1" thickBot="1" x14ac:dyDescent="0.3">
      <c r="A17" s="63">
        <v>2014</v>
      </c>
      <c r="B17" s="66">
        <v>23</v>
      </c>
      <c r="C17" s="66">
        <v>22</v>
      </c>
      <c r="D17" s="66">
        <f t="shared" si="4"/>
        <v>45</v>
      </c>
      <c r="E17" s="66">
        <v>6</v>
      </c>
      <c r="F17" s="66">
        <v>1</v>
      </c>
      <c r="G17" s="66">
        <f t="shared" si="2"/>
        <v>7</v>
      </c>
      <c r="H17" s="10">
        <f t="shared" si="3"/>
        <v>15.555555555555555</v>
      </c>
    </row>
    <row r="18" spans="1:8" ht="24.95" customHeight="1" thickBot="1" x14ac:dyDescent="0.3">
      <c r="A18" s="63">
        <v>2015</v>
      </c>
      <c r="B18" s="23">
        <v>23</v>
      </c>
      <c r="C18" s="23">
        <v>22</v>
      </c>
      <c r="D18" s="23">
        <f t="shared" si="4"/>
        <v>45</v>
      </c>
      <c r="E18" s="23">
        <v>6</v>
      </c>
      <c r="F18" s="23">
        <v>2</v>
      </c>
      <c r="G18" s="66">
        <f t="shared" si="2"/>
        <v>8</v>
      </c>
      <c r="H18" s="10">
        <f t="shared" si="3"/>
        <v>17.777777777777779</v>
      </c>
    </row>
    <row r="19" spans="1:8" ht="24.95" customHeight="1" thickBot="1" x14ac:dyDescent="0.3">
      <c r="A19" s="63">
        <v>2016</v>
      </c>
      <c r="B19" s="66">
        <v>26</v>
      </c>
      <c r="C19" s="66">
        <v>49</v>
      </c>
      <c r="D19" s="66">
        <f t="shared" si="4"/>
        <v>75</v>
      </c>
      <c r="E19" s="66">
        <v>5</v>
      </c>
      <c r="F19" s="66">
        <v>4</v>
      </c>
      <c r="G19" s="66">
        <f t="shared" si="2"/>
        <v>9</v>
      </c>
      <c r="H19" s="10">
        <f t="shared" si="3"/>
        <v>12</v>
      </c>
    </row>
    <row r="20" spans="1:8" ht="24.95" customHeight="1" thickBot="1" x14ac:dyDescent="0.3">
      <c r="A20" s="63">
        <v>2017</v>
      </c>
      <c r="B20" s="23">
        <v>27</v>
      </c>
      <c r="C20" s="23">
        <v>48</v>
      </c>
      <c r="D20" s="23">
        <f t="shared" si="4"/>
        <v>75</v>
      </c>
      <c r="E20" s="23">
        <v>6</v>
      </c>
      <c r="F20" s="23">
        <v>3</v>
      </c>
      <c r="G20" s="66">
        <f t="shared" si="2"/>
        <v>9</v>
      </c>
      <c r="H20" s="10">
        <f t="shared" si="3"/>
        <v>12</v>
      </c>
    </row>
    <row r="21" spans="1:8" ht="24.95" customHeight="1" thickBot="1" x14ac:dyDescent="0.3">
      <c r="A21" s="63">
        <v>2018</v>
      </c>
      <c r="B21" s="66">
        <v>25</v>
      </c>
      <c r="C21" s="66">
        <v>49</v>
      </c>
      <c r="D21" s="66">
        <f t="shared" si="4"/>
        <v>74</v>
      </c>
      <c r="E21" s="66">
        <v>6</v>
      </c>
      <c r="F21" s="66">
        <v>3</v>
      </c>
      <c r="G21" s="66">
        <f t="shared" si="2"/>
        <v>9</v>
      </c>
      <c r="H21" s="10">
        <f t="shared" si="3"/>
        <v>12.162162162162163</v>
      </c>
    </row>
    <row r="22" spans="1:8" ht="24.95" customHeight="1" thickBot="1" x14ac:dyDescent="0.3">
      <c r="A22" s="63">
        <v>2019</v>
      </c>
      <c r="B22" s="23">
        <v>24</v>
      </c>
      <c r="C22" s="23">
        <v>33</v>
      </c>
      <c r="D22" s="23">
        <f t="shared" si="4"/>
        <v>57</v>
      </c>
      <c r="E22" s="23">
        <v>3</v>
      </c>
      <c r="F22" s="23">
        <v>3</v>
      </c>
      <c r="G22" s="66">
        <f t="shared" si="2"/>
        <v>6</v>
      </c>
      <c r="H22" s="10">
        <f t="shared" si="3"/>
        <v>10.526315789473683</v>
      </c>
    </row>
    <row r="23" spans="1:8" ht="24.95" customHeight="1" thickBot="1" x14ac:dyDescent="0.3">
      <c r="A23" s="63">
        <v>2020</v>
      </c>
      <c r="B23" s="66">
        <v>22</v>
      </c>
      <c r="C23" s="66">
        <v>32</v>
      </c>
      <c r="D23" s="66">
        <f t="shared" si="4"/>
        <v>54</v>
      </c>
      <c r="E23" s="66">
        <v>2</v>
      </c>
      <c r="F23" s="66">
        <v>3</v>
      </c>
      <c r="G23" s="66">
        <f t="shared" si="2"/>
        <v>5</v>
      </c>
      <c r="H23" s="10">
        <f t="shared" si="3"/>
        <v>9.2592592592592595</v>
      </c>
    </row>
    <row r="24" spans="1:8" s="3" customFormat="1" ht="24.95" customHeight="1" thickBot="1" x14ac:dyDescent="0.3">
      <c r="A24" s="63">
        <v>2021</v>
      </c>
      <c r="B24" s="23">
        <v>31</v>
      </c>
      <c r="C24" s="23">
        <v>47</v>
      </c>
      <c r="D24" s="23">
        <f t="shared" si="4"/>
        <v>78</v>
      </c>
      <c r="E24" s="23">
        <v>2</v>
      </c>
      <c r="F24" s="23">
        <v>9</v>
      </c>
      <c r="G24" s="66">
        <f t="shared" si="2"/>
        <v>11</v>
      </c>
      <c r="H24" s="10">
        <f t="shared" si="3"/>
        <v>14.102564102564102</v>
      </c>
    </row>
    <row r="25" spans="1:8" s="3" customFormat="1" ht="24.95" customHeight="1" thickBot="1" x14ac:dyDescent="0.3">
      <c r="A25" s="63">
        <v>2022</v>
      </c>
      <c r="B25" s="66">
        <v>29</v>
      </c>
      <c r="C25" s="66">
        <v>47</v>
      </c>
      <c r="D25" s="66">
        <f t="shared" si="4"/>
        <v>76</v>
      </c>
      <c r="E25" s="66">
        <v>2</v>
      </c>
      <c r="F25" s="66">
        <v>9</v>
      </c>
      <c r="G25" s="66">
        <f t="shared" si="2"/>
        <v>11</v>
      </c>
      <c r="H25" s="10">
        <f t="shared" si="3"/>
        <v>14.473684210526317</v>
      </c>
    </row>
    <row r="26" spans="1:8" x14ac:dyDescent="0.25">
      <c r="A26" s="80" t="s">
        <v>397</v>
      </c>
      <c r="B26" s="80"/>
      <c r="C26" s="80"/>
      <c r="D26" s="80"/>
      <c r="E26" s="80"/>
      <c r="F26" s="80"/>
      <c r="G26" s="80"/>
      <c r="H26" s="80"/>
    </row>
    <row r="27" spans="1:8" x14ac:dyDescent="0.25">
      <c r="A27" s="80" t="s">
        <v>319</v>
      </c>
      <c r="B27" s="80"/>
      <c r="C27" s="80"/>
      <c r="D27" s="80"/>
      <c r="E27" s="80"/>
      <c r="F27" s="80"/>
      <c r="G27" s="80"/>
      <c r="H27" s="80"/>
    </row>
  </sheetData>
  <mergeCells count="12">
    <mergeCell ref="A26:H26"/>
    <mergeCell ref="A27:H27"/>
    <mergeCell ref="B4:D4"/>
    <mergeCell ref="E4:G4"/>
    <mergeCell ref="H3:H4"/>
    <mergeCell ref="A3:A4"/>
    <mergeCell ref="A1:H1"/>
    <mergeCell ref="H5:H6"/>
    <mergeCell ref="A5:A6"/>
    <mergeCell ref="A2:H2"/>
    <mergeCell ref="B3:D3"/>
    <mergeCell ref="E3:G3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63AA-0174-4B3C-8759-0F942D53644E}">
  <sheetPr>
    <tabColor rgb="FFFF0000"/>
  </sheetPr>
  <dimension ref="A1:F43"/>
  <sheetViews>
    <sheetView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30.5703125" customWidth="1"/>
    <col min="2" max="2" width="16" hidden="1" customWidth="1"/>
    <col min="3" max="3" width="13.28515625" hidden="1" customWidth="1"/>
    <col min="4" max="5" width="13.5703125" customWidth="1"/>
    <col min="6" max="6" width="29.42578125" customWidth="1"/>
  </cols>
  <sheetData>
    <row r="1" spans="1:6" ht="46.5" customHeight="1" x14ac:dyDescent="0.25">
      <c r="A1" s="99" t="s">
        <v>391</v>
      </c>
      <c r="B1" s="99"/>
      <c r="C1" s="99"/>
      <c r="D1" s="99"/>
      <c r="E1" s="99"/>
      <c r="F1" s="99"/>
    </row>
    <row r="2" spans="1:6" ht="37.5" customHeight="1" thickBot="1" x14ac:dyDescent="0.3">
      <c r="A2" s="99" t="s">
        <v>392</v>
      </c>
      <c r="B2" s="99"/>
      <c r="C2" s="99"/>
      <c r="D2" s="99"/>
      <c r="E2" s="99"/>
      <c r="F2" s="99"/>
    </row>
    <row r="3" spans="1:6" ht="15.75" thickBot="1" x14ac:dyDescent="0.3">
      <c r="A3" s="62" t="s">
        <v>260</v>
      </c>
      <c r="B3" s="78">
        <v>2020</v>
      </c>
      <c r="C3" s="78"/>
      <c r="D3" s="78"/>
      <c r="E3" s="62">
        <v>2021</v>
      </c>
      <c r="F3" s="54" t="s">
        <v>365</v>
      </c>
    </row>
    <row r="4" spans="1:6" ht="18.75" customHeight="1" thickBot="1" x14ac:dyDescent="0.3">
      <c r="A4" s="6" t="s">
        <v>331</v>
      </c>
      <c r="B4" s="51">
        <v>12.8</v>
      </c>
      <c r="C4" s="51">
        <v>8.3000000000000007</v>
      </c>
      <c r="D4" s="51">
        <v>10.1</v>
      </c>
      <c r="E4" s="51">
        <v>7.7</v>
      </c>
      <c r="F4" s="67" t="s">
        <v>44</v>
      </c>
    </row>
    <row r="5" spans="1:6" ht="15.75" thickBot="1" x14ac:dyDescent="0.3">
      <c r="A5" s="6" t="s">
        <v>155</v>
      </c>
      <c r="B5" s="52">
        <v>51.6</v>
      </c>
      <c r="C5" s="52">
        <v>43.1</v>
      </c>
      <c r="D5" s="52">
        <v>47.9</v>
      </c>
      <c r="E5" s="52">
        <v>43.4</v>
      </c>
      <c r="F5" s="67" t="s">
        <v>45</v>
      </c>
    </row>
    <row r="6" spans="1:6" ht="15.75" thickBot="1" x14ac:dyDescent="0.3">
      <c r="A6" s="6" t="s">
        <v>156</v>
      </c>
      <c r="B6" s="51">
        <v>32.5</v>
      </c>
      <c r="C6" s="51">
        <v>6.3</v>
      </c>
      <c r="D6" s="51">
        <v>24.8</v>
      </c>
      <c r="E6" s="51">
        <v>29.7</v>
      </c>
      <c r="F6" s="67" t="s">
        <v>46</v>
      </c>
    </row>
    <row r="7" spans="1:6" ht="15.75" thickBot="1" x14ac:dyDescent="0.3">
      <c r="A7" s="6" t="s">
        <v>157</v>
      </c>
      <c r="B7" s="52">
        <v>5.3</v>
      </c>
      <c r="C7" s="52">
        <v>9.3000000000000007</v>
      </c>
      <c r="D7" s="52">
        <v>6.2</v>
      </c>
      <c r="E7" s="52">
        <v>16.100000000000001</v>
      </c>
      <c r="F7" s="67" t="s">
        <v>47</v>
      </c>
    </row>
    <row r="8" spans="1:6" ht="15.75" thickBot="1" x14ac:dyDescent="0.3">
      <c r="A8" s="6" t="s">
        <v>158</v>
      </c>
      <c r="B8" s="51" t="s">
        <v>4</v>
      </c>
      <c r="C8" s="51" t="s">
        <v>4</v>
      </c>
      <c r="D8" s="51" t="s">
        <v>4</v>
      </c>
      <c r="E8" s="51">
        <v>7.8</v>
      </c>
      <c r="F8" s="67" t="s">
        <v>48</v>
      </c>
    </row>
    <row r="9" spans="1:6" ht="15.75" thickBot="1" x14ac:dyDescent="0.3">
      <c r="A9" s="6" t="s">
        <v>183</v>
      </c>
      <c r="B9" s="52" t="s">
        <v>4</v>
      </c>
      <c r="C9" s="52">
        <v>14.4</v>
      </c>
      <c r="D9" s="52">
        <v>14.1</v>
      </c>
      <c r="E9" s="52">
        <v>17.899999999999999</v>
      </c>
      <c r="F9" s="67" t="s">
        <v>49</v>
      </c>
    </row>
    <row r="10" spans="1:6" ht="15.75" thickBot="1" x14ac:dyDescent="0.3">
      <c r="A10" s="6" t="s">
        <v>159</v>
      </c>
      <c r="B10" s="51">
        <v>91.4</v>
      </c>
      <c r="C10" s="51">
        <v>15.2</v>
      </c>
      <c r="D10" s="51">
        <v>30.1</v>
      </c>
      <c r="E10" s="51">
        <v>14.7</v>
      </c>
      <c r="F10" s="67" t="s">
        <v>50</v>
      </c>
    </row>
    <row r="11" spans="1:6" ht="26.25" customHeight="1" thickBot="1" x14ac:dyDescent="0.3">
      <c r="A11" s="6" t="s">
        <v>332</v>
      </c>
      <c r="B11" s="52">
        <v>2.9</v>
      </c>
      <c r="C11" s="52">
        <v>24.1</v>
      </c>
      <c r="D11" s="52">
        <v>19.5</v>
      </c>
      <c r="E11" s="98">
        <v>1.8</v>
      </c>
      <c r="F11" s="100" t="s">
        <v>400</v>
      </c>
    </row>
    <row r="12" spans="1:6" ht="15.75" thickBot="1" x14ac:dyDescent="0.3">
      <c r="A12" s="6" t="s">
        <v>333</v>
      </c>
      <c r="B12" s="51">
        <v>61.3</v>
      </c>
      <c r="C12" s="51">
        <v>26.5</v>
      </c>
      <c r="D12" s="51">
        <v>31.2</v>
      </c>
      <c r="E12" s="98"/>
      <c r="F12" s="100"/>
    </row>
    <row r="13" spans="1:6" ht="15.75" thickBot="1" x14ac:dyDescent="0.3">
      <c r="A13" s="6" t="s">
        <v>160</v>
      </c>
      <c r="B13" s="52" t="s">
        <v>4</v>
      </c>
      <c r="C13" s="52">
        <v>9.5</v>
      </c>
      <c r="D13" s="52">
        <v>9.1999999999999993</v>
      </c>
      <c r="E13" s="52">
        <v>28.2</v>
      </c>
      <c r="F13" s="67" t="s">
        <v>53</v>
      </c>
    </row>
    <row r="14" spans="1:6" ht="15.75" thickBot="1" x14ac:dyDescent="0.3">
      <c r="A14" s="6" t="s">
        <v>161</v>
      </c>
      <c r="B14" s="51">
        <v>9.1999999999999993</v>
      </c>
      <c r="C14" s="51">
        <v>25.6</v>
      </c>
      <c r="D14" s="51">
        <v>23.1</v>
      </c>
      <c r="E14" s="51">
        <v>28.3</v>
      </c>
      <c r="F14" s="67" t="s">
        <v>54</v>
      </c>
    </row>
    <row r="15" spans="1:6" ht="15.75" thickBot="1" x14ac:dyDescent="0.3">
      <c r="A15" s="6" t="s">
        <v>162</v>
      </c>
      <c r="B15" s="52">
        <v>33.6</v>
      </c>
      <c r="C15" s="52">
        <v>13.7</v>
      </c>
      <c r="D15" s="52">
        <v>18.399999999999999</v>
      </c>
      <c r="E15" s="52">
        <v>23.6</v>
      </c>
      <c r="F15" s="67" t="s">
        <v>55</v>
      </c>
    </row>
    <row r="16" spans="1:6" ht="15.75" thickBot="1" x14ac:dyDescent="0.3">
      <c r="A16" s="6" t="s">
        <v>163</v>
      </c>
      <c r="B16" s="51">
        <v>7.1</v>
      </c>
      <c r="C16" s="51">
        <v>8.1</v>
      </c>
      <c r="D16" s="51">
        <v>7.7</v>
      </c>
      <c r="E16" s="51">
        <v>13.8</v>
      </c>
      <c r="F16" s="67" t="s">
        <v>56</v>
      </c>
    </row>
    <row r="17" spans="1:6" ht="15.75" thickBot="1" x14ac:dyDescent="0.3">
      <c r="A17" s="6" t="s">
        <v>164</v>
      </c>
      <c r="B17" s="52">
        <v>18</v>
      </c>
      <c r="C17" s="52">
        <v>14</v>
      </c>
      <c r="D17" s="52">
        <v>17</v>
      </c>
      <c r="E17" s="52">
        <v>14.6</v>
      </c>
      <c r="F17" s="67" t="s">
        <v>57</v>
      </c>
    </row>
    <row r="18" spans="1:6" ht="15.75" thickBot="1" x14ac:dyDescent="0.3">
      <c r="A18" s="6" t="s">
        <v>334</v>
      </c>
      <c r="B18" s="51">
        <v>8.1999999999999993</v>
      </c>
      <c r="C18" s="51">
        <v>14.5</v>
      </c>
      <c r="D18" s="51">
        <v>10.4</v>
      </c>
      <c r="E18" s="51">
        <v>4.8</v>
      </c>
      <c r="F18" s="67" t="s">
        <v>58</v>
      </c>
    </row>
    <row r="19" spans="1:6" ht="15.75" thickBot="1" x14ac:dyDescent="0.3">
      <c r="A19" s="6" t="s">
        <v>165</v>
      </c>
      <c r="B19" s="52">
        <v>19.8</v>
      </c>
      <c r="C19" s="52">
        <v>10</v>
      </c>
      <c r="D19" s="52">
        <v>14.5</v>
      </c>
      <c r="E19" s="52">
        <v>16.600000000000001</v>
      </c>
      <c r="F19" s="67" t="s">
        <v>59</v>
      </c>
    </row>
    <row r="20" spans="1:6" ht="15.75" thickBot="1" x14ac:dyDescent="0.3">
      <c r="A20" s="6" t="s">
        <v>166</v>
      </c>
      <c r="B20" s="51">
        <v>33.700000000000003</v>
      </c>
      <c r="C20" s="51">
        <v>22.4</v>
      </c>
      <c r="D20" s="51">
        <v>28.1</v>
      </c>
      <c r="E20" s="51">
        <v>36</v>
      </c>
      <c r="F20" s="67" t="s">
        <v>60</v>
      </c>
    </row>
    <row r="21" spans="1:6" ht="15.75" thickBot="1" x14ac:dyDescent="0.3">
      <c r="A21" s="6" t="s">
        <v>167</v>
      </c>
      <c r="B21" s="52">
        <v>29.5</v>
      </c>
      <c r="C21" s="52">
        <v>27.5</v>
      </c>
      <c r="D21" s="52">
        <v>28.4</v>
      </c>
      <c r="E21" s="52">
        <v>27.8</v>
      </c>
      <c r="F21" s="67" t="s">
        <v>61</v>
      </c>
    </row>
    <row r="22" spans="1:6" ht="15.75" thickBot="1" x14ac:dyDescent="0.3">
      <c r="A22" s="6" t="s">
        <v>281</v>
      </c>
      <c r="B22" s="51" t="s">
        <v>4</v>
      </c>
      <c r="C22" s="51" t="s">
        <v>4</v>
      </c>
      <c r="D22" s="51" t="s">
        <v>4</v>
      </c>
      <c r="E22" s="51" t="s">
        <v>4</v>
      </c>
      <c r="F22" s="67" t="s">
        <v>276</v>
      </c>
    </row>
    <row r="23" spans="1:6" ht="15.75" thickBot="1" x14ac:dyDescent="0.3">
      <c r="A23" s="6" t="s">
        <v>168</v>
      </c>
      <c r="B23" s="52" t="s">
        <v>4</v>
      </c>
      <c r="C23" s="52">
        <v>17.7</v>
      </c>
      <c r="D23" s="52">
        <v>16.5</v>
      </c>
      <c r="E23" s="52" t="s">
        <v>4</v>
      </c>
      <c r="F23" s="67" t="s">
        <v>62</v>
      </c>
    </row>
    <row r="24" spans="1:6" ht="15.75" thickBot="1" x14ac:dyDescent="0.3">
      <c r="A24" s="6" t="s">
        <v>169</v>
      </c>
      <c r="B24" s="51">
        <v>33.5</v>
      </c>
      <c r="C24" s="51">
        <v>13.3</v>
      </c>
      <c r="D24" s="51">
        <v>21</v>
      </c>
      <c r="E24" s="51">
        <v>23.1</v>
      </c>
      <c r="F24" s="67" t="s">
        <v>63</v>
      </c>
    </row>
    <row r="25" spans="1:6" ht="15.75" thickBot="1" x14ac:dyDescent="0.3">
      <c r="A25" s="6" t="s">
        <v>170</v>
      </c>
      <c r="B25" s="52">
        <v>38.700000000000003</v>
      </c>
      <c r="C25" s="52">
        <v>21.1</v>
      </c>
      <c r="D25" s="52">
        <v>28</v>
      </c>
      <c r="E25" s="52">
        <v>19</v>
      </c>
      <c r="F25" s="67" t="s">
        <v>64</v>
      </c>
    </row>
    <row r="26" spans="1:6" ht="15.75" thickBot="1" x14ac:dyDescent="0.3">
      <c r="A26" s="6" t="s">
        <v>171</v>
      </c>
      <c r="B26" s="51">
        <v>153.69999999999999</v>
      </c>
      <c r="C26" s="51">
        <v>15.8</v>
      </c>
      <c r="D26" s="51">
        <v>51.8</v>
      </c>
      <c r="E26" s="51">
        <v>45.1</v>
      </c>
      <c r="F26" s="67" t="s">
        <v>65</v>
      </c>
    </row>
    <row r="27" spans="1:6" ht="15.75" thickBot="1" x14ac:dyDescent="0.3">
      <c r="A27" s="6" t="s">
        <v>172</v>
      </c>
      <c r="B27" s="52">
        <v>62.2</v>
      </c>
      <c r="C27" s="52">
        <v>33.299999999999997</v>
      </c>
      <c r="D27" s="52">
        <v>51.7</v>
      </c>
      <c r="E27" s="52">
        <v>44.8</v>
      </c>
      <c r="F27" s="67" t="s">
        <v>66</v>
      </c>
    </row>
    <row r="28" spans="1:6" ht="15.75" thickBot="1" x14ac:dyDescent="0.3">
      <c r="A28" s="6" t="s">
        <v>336</v>
      </c>
      <c r="B28" s="51">
        <v>47.8</v>
      </c>
      <c r="C28" s="51">
        <v>38.700000000000003</v>
      </c>
      <c r="D28" s="51">
        <v>41.8</v>
      </c>
      <c r="E28" s="51">
        <v>70.900000000000006</v>
      </c>
      <c r="F28" s="67" t="s">
        <v>67</v>
      </c>
    </row>
    <row r="29" spans="1:6" ht="15.75" thickBot="1" x14ac:dyDescent="0.3">
      <c r="A29" s="6" t="s">
        <v>184</v>
      </c>
      <c r="B29" s="52">
        <v>14.9</v>
      </c>
      <c r="C29" s="52">
        <v>17.7</v>
      </c>
      <c r="D29" s="52">
        <v>16.2</v>
      </c>
      <c r="E29" s="52">
        <v>9.1</v>
      </c>
      <c r="F29" s="67" t="s">
        <v>68</v>
      </c>
    </row>
    <row r="30" spans="1:6" ht="15.75" thickBot="1" x14ac:dyDescent="0.3">
      <c r="A30" s="6" t="s">
        <v>173</v>
      </c>
      <c r="B30" s="51">
        <v>24.4</v>
      </c>
      <c r="C30" s="51">
        <v>15.1</v>
      </c>
      <c r="D30" s="51">
        <v>21.4</v>
      </c>
      <c r="E30" s="51">
        <v>24.3</v>
      </c>
      <c r="F30" s="67" t="s">
        <v>69</v>
      </c>
    </row>
    <row r="31" spans="1:6" ht="15.75" thickBot="1" x14ac:dyDescent="0.3">
      <c r="A31" s="6" t="s">
        <v>337</v>
      </c>
      <c r="B31" s="52">
        <v>60.9</v>
      </c>
      <c r="C31" s="52">
        <v>32.200000000000003</v>
      </c>
      <c r="D31" s="52">
        <v>42.2</v>
      </c>
      <c r="E31" s="52">
        <v>35.299999999999997</v>
      </c>
      <c r="F31" s="67" t="s">
        <v>70</v>
      </c>
    </row>
    <row r="32" spans="1:6" ht="15.75" thickBot="1" x14ac:dyDescent="0.3">
      <c r="A32" s="6" t="s">
        <v>174</v>
      </c>
      <c r="B32" s="51">
        <v>163.9</v>
      </c>
      <c r="C32" s="51">
        <v>16.100000000000001</v>
      </c>
      <c r="D32" s="51">
        <v>47.3</v>
      </c>
      <c r="E32" s="51">
        <v>8.4</v>
      </c>
      <c r="F32" s="67" t="s">
        <v>71</v>
      </c>
    </row>
    <row r="33" spans="1:6" ht="15.75" thickBot="1" x14ac:dyDescent="0.3">
      <c r="A33" s="6" t="s">
        <v>175</v>
      </c>
      <c r="B33" s="52">
        <v>24.7</v>
      </c>
      <c r="C33" s="52">
        <v>16.100000000000001</v>
      </c>
      <c r="D33" s="52">
        <v>19.3</v>
      </c>
      <c r="E33" s="52">
        <v>11.3</v>
      </c>
      <c r="F33" s="67" t="s">
        <v>72</v>
      </c>
    </row>
    <row r="34" spans="1:6" ht="15.75" thickBot="1" x14ac:dyDescent="0.3">
      <c r="A34" s="6" t="s">
        <v>176</v>
      </c>
      <c r="B34" s="51">
        <v>62.7</v>
      </c>
      <c r="C34" s="51">
        <v>36.4</v>
      </c>
      <c r="D34" s="51">
        <v>50.4</v>
      </c>
      <c r="E34" s="51">
        <v>48.2</v>
      </c>
      <c r="F34" s="67" t="s">
        <v>73</v>
      </c>
    </row>
    <row r="35" spans="1:6" ht="15.75" thickBot="1" x14ac:dyDescent="0.3">
      <c r="A35" s="6" t="s">
        <v>177</v>
      </c>
      <c r="B35" s="52">
        <v>33.1</v>
      </c>
      <c r="C35" s="52">
        <v>26.7</v>
      </c>
      <c r="D35" s="52">
        <v>29.2</v>
      </c>
      <c r="E35" s="52">
        <v>28.6</v>
      </c>
      <c r="F35" s="67" t="s">
        <v>254</v>
      </c>
    </row>
    <row r="36" spans="1:6" ht="15.75" thickBot="1" x14ac:dyDescent="0.3">
      <c r="A36" s="6" t="s">
        <v>185</v>
      </c>
      <c r="B36" s="51">
        <v>23.5</v>
      </c>
      <c r="C36" s="51">
        <v>18.8</v>
      </c>
      <c r="D36" s="51">
        <v>20.3</v>
      </c>
      <c r="E36" s="51">
        <v>21.6</v>
      </c>
      <c r="F36" s="67" t="s">
        <v>75</v>
      </c>
    </row>
    <row r="37" spans="1:6" ht="15.75" thickBot="1" x14ac:dyDescent="0.3">
      <c r="A37" s="6" t="s">
        <v>178</v>
      </c>
      <c r="B37" s="52">
        <v>9</v>
      </c>
      <c r="C37" s="52">
        <v>40.200000000000003</v>
      </c>
      <c r="D37" s="52">
        <v>21.8</v>
      </c>
      <c r="E37" s="52">
        <v>21.4</v>
      </c>
      <c r="F37" s="67" t="s">
        <v>76</v>
      </c>
    </row>
    <row r="38" spans="1:6" ht="15.75" thickBot="1" x14ac:dyDescent="0.3">
      <c r="A38" s="6" t="s">
        <v>179</v>
      </c>
      <c r="B38" s="51">
        <v>15.5</v>
      </c>
      <c r="C38" s="51">
        <v>8.8000000000000007</v>
      </c>
      <c r="D38" s="51">
        <v>11.8</v>
      </c>
      <c r="E38" s="51">
        <v>10.8</v>
      </c>
      <c r="F38" s="67" t="s">
        <v>77</v>
      </c>
    </row>
    <row r="39" spans="1:6" ht="15.75" thickBot="1" x14ac:dyDescent="0.3">
      <c r="A39" s="6" t="s">
        <v>180</v>
      </c>
      <c r="B39" s="52">
        <v>6.4</v>
      </c>
      <c r="C39" s="52">
        <v>21.7</v>
      </c>
      <c r="D39" s="52">
        <v>13.3</v>
      </c>
      <c r="E39" s="52">
        <v>3.6</v>
      </c>
      <c r="F39" s="67" t="s">
        <v>78</v>
      </c>
    </row>
    <row r="40" spans="1:6" ht="15.75" thickBot="1" x14ac:dyDescent="0.3">
      <c r="A40" s="6" t="s">
        <v>181</v>
      </c>
      <c r="B40" s="51">
        <v>17.899999999999999</v>
      </c>
      <c r="C40" s="51">
        <v>27.4</v>
      </c>
      <c r="D40" s="51">
        <v>22.4</v>
      </c>
      <c r="E40" s="51">
        <v>17.100000000000001</v>
      </c>
      <c r="F40" s="67" t="s">
        <v>79</v>
      </c>
    </row>
    <row r="41" spans="1:6" ht="15.75" thickBot="1" x14ac:dyDescent="0.3">
      <c r="A41" s="6" t="s">
        <v>182</v>
      </c>
      <c r="B41" s="53">
        <v>27.4</v>
      </c>
      <c r="C41" s="53">
        <v>19.7</v>
      </c>
      <c r="D41" s="53">
        <v>23.2</v>
      </c>
      <c r="E41" s="53">
        <v>22.2</v>
      </c>
      <c r="F41" s="67" t="s">
        <v>253</v>
      </c>
    </row>
    <row r="42" spans="1:6" ht="27" customHeight="1" x14ac:dyDescent="0.25">
      <c r="A42" s="94" t="s">
        <v>386</v>
      </c>
      <c r="B42" s="94"/>
      <c r="C42" s="94"/>
      <c r="D42" s="94"/>
      <c r="E42" s="94"/>
      <c r="F42" s="94"/>
    </row>
    <row r="43" spans="1:6" x14ac:dyDescent="0.25">
      <c r="A43" s="94" t="s">
        <v>372</v>
      </c>
      <c r="B43" s="94"/>
      <c r="C43" s="94"/>
      <c r="D43" s="94"/>
      <c r="E43" s="94"/>
      <c r="F43" s="94"/>
    </row>
  </sheetData>
  <sortState ref="A6:F40">
    <sortCondition ref="A5"/>
  </sortState>
  <mergeCells count="7">
    <mergeCell ref="A43:F43"/>
    <mergeCell ref="A1:F1"/>
    <mergeCell ref="A2:F2"/>
    <mergeCell ref="A42:F42"/>
    <mergeCell ref="B3:D3"/>
    <mergeCell ref="E11:E12"/>
    <mergeCell ref="F11:F12"/>
  </mergeCells>
  <pageMargins left="0.23622047244094491" right="0.23622047244094491" top="0.74803149606299213" bottom="0.74803149606299213" header="0.31496062992125984" footer="0.31496062992125984"/>
  <pageSetup scale="88" orientation="portrait" blackAndWhite="1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F37C-DE99-4A45-936F-72B96561DFBA}">
  <sheetPr>
    <tabColor rgb="FFFF0000"/>
  </sheetPr>
  <dimension ref="A1:E43"/>
  <sheetViews>
    <sheetView view="pageBreakPreview" topLeftCell="A18" zoomScaleNormal="100" zoomScaleSheetLayoutView="100" workbookViewId="0">
      <selection activeCell="H29" sqref="H29"/>
    </sheetView>
  </sheetViews>
  <sheetFormatPr defaultRowHeight="15" x14ac:dyDescent="0.25"/>
  <cols>
    <col min="1" max="1" width="29.7109375" style="4" customWidth="1"/>
    <col min="2" max="2" width="13" style="4" customWidth="1"/>
    <col min="3" max="3" width="14.28515625" style="4" customWidth="1"/>
    <col min="4" max="4" width="30.85546875" style="4" customWidth="1"/>
    <col min="5" max="16384" width="9.140625" style="4"/>
  </cols>
  <sheetData>
    <row r="1" spans="1:5" ht="42" customHeight="1" x14ac:dyDescent="0.25">
      <c r="A1" s="97" t="s">
        <v>393</v>
      </c>
      <c r="B1" s="97"/>
      <c r="C1" s="97"/>
      <c r="D1" s="97"/>
      <c r="E1" s="7"/>
    </row>
    <row r="2" spans="1:5" ht="38.25" customHeight="1" thickBot="1" x14ac:dyDescent="0.3">
      <c r="A2" s="97" t="s">
        <v>401</v>
      </c>
      <c r="B2" s="97"/>
      <c r="C2" s="97"/>
      <c r="D2" s="97"/>
      <c r="E2" s="7"/>
    </row>
    <row r="3" spans="1:5" ht="15.75" thickBot="1" x14ac:dyDescent="0.3">
      <c r="A3" s="62" t="s">
        <v>260</v>
      </c>
      <c r="B3" s="62">
        <v>2020</v>
      </c>
      <c r="C3" s="62">
        <v>2021</v>
      </c>
      <c r="D3" s="54" t="s">
        <v>365</v>
      </c>
    </row>
    <row r="4" spans="1:5" ht="15.75" thickBot="1" x14ac:dyDescent="0.3">
      <c r="A4" s="6" t="s">
        <v>331</v>
      </c>
      <c r="B4" s="51">
        <v>9.1999999999999993</v>
      </c>
      <c r="C4" s="51">
        <v>7.2</v>
      </c>
      <c r="D4" s="67" t="s">
        <v>385</v>
      </c>
    </row>
    <row r="5" spans="1:5" ht="15.75" thickBot="1" x14ac:dyDescent="0.3">
      <c r="A5" s="6" t="s">
        <v>155</v>
      </c>
      <c r="B5" s="52">
        <v>32.4</v>
      </c>
      <c r="C5" s="52">
        <v>30.3</v>
      </c>
      <c r="D5" s="67" t="s">
        <v>45</v>
      </c>
    </row>
    <row r="6" spans="1:5" ht="15.75" thickBot="1" x14ac:dyDescent="0.3">
      <c r="A6" s="6" t="s">
        <v>156</v>
      </c>
      <c r="B6" s="51">
        <v>19.899999999999999</v>
      </c>
      <c r="C6" s="51">
        <v>22.9</v>
      </c>
      <c r="D6" s="67" t="s">
        <v>46</v>
      </c>
    </row>
    <row r="7" spans="1:5" ht="15.75" thickBot="1" x14ac:dyDescent="0.3">
      <c r="A7" s="6" t="s">
        <v>157</v>
      </c>
      <c r="B7" s="52">
        <v>5.8</v>
      </c>
      <c r="C7" s="52">
        <v>13.9</v>
      </c>
      <c r="D7" s="67" t="s">
        <v>47</v>
      </c>
    </row>
    <row r="8" spans="1:5" ht="15.75" thickBot="1" x14ac:dyDescent="0.3">
      <c r="A8" s="6" t="s">
        <v>158</v>
      </c>
      <c r="B8" s="51" t="s">
        <v>4</v>
      </c>
      <c r="C8" s="51">
        <v>7.3</v>
      </c>
      <c r="D8" s="67" t="s">
        <v>48</v>
      </c>
    </row>
    <row r="9" spans="1:5" ht="15.75" thickBot="1" x14ac:dyDescent="0.3">
      <c r="A9" s="6" t="s">
        <v>183</v>
      </c>
      <c r="B9" s="52">
        <v>12.4</v>
      </c>
      <c r="C9" s="52">
        <v>15.2</v>
      </c>
      <c r="D9" s="67" t="s">
        <v>49</v>
      </c>
    </row>
    <row r="10" spans="1:5" ht="15.75" thickBot="1" x14ac:dyDescent="0.3">
      <c r="A10" s="6" t="s">
        <v>159</v>
      </c>
      <c r="B10" s="51">
        <v>23.2</v>
      </c>
      <c r="C10" s="51">
        <v>12.8</v>
      </c>
      <c r="D10" s="67" t="s">
        <v>50</v>
      </c>
    </row>
    <row r="11" spans="1:5" ht="15.75" thickBot="1" x14ac:dyDescent="0.3">
      <c r="A11" s="6" t="s">
        <v>332</v>
      </c>
      <c r="B11" s="52">
        <v>16.3</v>
      </c>
      <c r="C11" s="98">
        <v>1.8</v>
      </c>
      <c r="D11" s="67" t="s">
        <v>51</v>
      </c>
    </row>
    <row r="12" spans="1:5" ht="15.75" thickBot="1" x14ac:dyDescent="0.3">
      <c r="A12" s="6" t="s">
        <v>333</v>
      </c>
      <c r="B12" s="51">
        <v>23.8</v>
      </c>
      <c r="C12" s="98"/>
      <c r="D12" s="67" t="s">
        <v>52</v>
      </c>
    </row>
    <row r="13" spans="1:5" ht="15.75" thickBot="1" x14ac:dyDescent="0.3">
      <c r="A13" s="6" t="s">
        <v>160</v>
      </c>
      <c r="B13" s="52">
        <v>8.4</v>
      </c>
      <c r="C13" s="52">
        <v>22</v>
      </c>
      <c r="D13" s="67" t="s">
        <v>53</v>
      </c>
    </row>
    <row r="14" spans="1:5" ht="15.75" thickBot="1" x14ac:dyDescent="0.3">
      <c r="A14" s="6" t="s">
        <v>161</v>
      </c>
      <c r="B14" s="51">
        <v>18.7</v>
      </c>
      <c r="C14" s="51">
        <v>22</v>
      </c>
      <c r="D14" s="67" t="s">
        <v>54</v>
      </c>
    </row>
    <row r="15" spans="1:5" ht="15.75" thickBot="1" x14ac:dyDescent="0.3">
      <c r="A15" s="6" t="s">
        <v>162</v>
      </c>
      <c r="B15" s="52">
        <v>15.6</v>
      </c>
      <c r="C15" s="52">
        <v>19.100000000000001</v>
      </c>
      <c r="D15" s="67" t="s">
        <v>55</v>
      </c>
    </row>
    <row r="16" spans="1:5" ht="15.75" thickBot="1" x14ac:dyDescent="0.3">
      <c r="A16" s="6" t="s">
        <v>163</v>
      </c>
      <c r="B16" s="51">
        <v>7.2</v>
      </c>
      <c r="C16" s="51">
        <v>12.1</v>
      </c>
      <c r="D16" s="67" t="s">
        <v>56</v>
      </c>
    </row>
    <row r="17" spans="1:4" ht="15.75" thickBot="1" x14ac:dyDescent="0.3">
      <c r="A17" s="6" t="s">
        <v>164</v>
      </c>
      <c r="B17" s="52">
        <v>14.6</v>
      </c>
      <c r="C17" s="52">
        <v>12.7</v>
      </c>
      <c r="D17" s="67" t="s">
        <v>57</v>
      </c>
    </row>
    <row r="18" spans="1:4" ht="15.75" thickBot="1" x14ac:dyDescent="0.3">
      <c r="A18" s="6" t="s">
        <v>334</v>
      </c>
      <c r="B18" s="51">
        <v>9.4</v>
      </c>
      <c r="C18" s="51">
        <v>4.5999999999999996</v>
      </c>
      <c r="D18" s="67" t="s">
        <v>58</v>
      </c>
    </row>
    <row r="19" spans="1:4" ht="15.75" thickBot="1" x14ac:dyDescent="0.3">
      <c r="A19" s="6" t="s">
        <v>165</v>
      </c>
      <c r="B19" s="52">
        <v>12.7</v>
      </c>
      <c r="C19" s="52">
        <v>14.2</v>
      </c>
      <c r="D19" s="67" t="s">
        <v>59</v>
      </c>
    </row>
    <row r="20" spans="1:4" ht="15.75" thickBot="1" x14ac:dyDescent="0.3">
      <c r="A20" s="6" t="s">
        <v>166</v>
      </c>
      <c r="B20" s="51">
        <v>21.9</v>
      </c>
      <c r="C20" s="51">
        <v>26.5</v>
      </c>
      <c r="D20" s="67" t="s">
        <v>60</v>
      </c>
    </row>
    <row r="21" spans="1:4" ht="15.75" thickBot="1" x14ac:dyDescent="0.3">
      <c r="A21" s="6" t="s">
        <v>167</v>
      </c>
      <c r="B21" s="52">
        <v>22.1</v>
      </c>
      <c r="C21" s="52">
        <v>21.7</v>
      </c>
      <c r="D21" s="67" t="s">
        <v>61</v>
      </c>
    </row>
    <row r="22" spans="1:4" ht="15.75" thickBot="1" x14ac:dyDescent="0.3">
      <c r="A22" s="6" t="s">
        <v>281</v>
      </c>
      <c r="B22" s="51" t="s">
        <v>4</v>
      </c>
      <c r="C22" s="51" t="s">
        <v>4</v>
      </c>
      <c r="D22" s="67" t="s">
        <v>276</v>
      </c>
    </row>
    <row r="23" spans="1:4" ht="15.75" thickBot="1" x14ac:dyDescent="0.3">
      <c r="A23" s="6" t="s">
        <v>168</v>
      </c>
      <c r="B23" s="52">
        <v>14.2</v>
      </c>
      <c r="C23" s="52" t="s">
        <v>4</v>
      </c>
      <c r="D23" s="67" t="s">
        <v>62</v>
      </c>
    </row>
    <row r="24" spans="1:4" ht="15.75" thickBot="1" x14ac:dyDescent="0.3">
      <c r="A24" s="6" t="s">
        <v>169</v>
      </c>
      <c r="B24" s="51">
        <v>17.399999999999999</v>
      </c>
      <c r="C24" s="51">
        <v>18.8</v>
      </c>
      <c r="D24" s="67" t="s">
        <v>63</v>
      </c>
    </row>
    <row r="25" spans="1:4" ht="15.75" thickBot="1" x14ac:dyDescent="0.3">
      <c r="A25" s="6" t="s">
        <v>170</v>
      </c>
      <c r="B25" s="52">
        <v>21.8</v>
      </c>
      <c r="C25" s="52">
        <v>16</v>
      </c>
      <c r="D25" s="67" t="s">
        <v>64</v>
      </c>
    </row>
    <row r="26" spans="1:4" ht="15.75" thickBot="1" x14ac:dyDescent="0.3">
      <c r="A26" s="6" t="s">
        <v>171</v>
      </c>
      <c r="B26" s="51">
        <v>34.1</v>
      </c>
      <c r="C26" s="51">
        <v>31.1</v>
      </c>
      <c r="D26" s="67" t="s">
        <v>65</v>
      </c>
    </row>
    <row r="27" spans="1:4" ht="15.75" thickBot="1" x14ac:dyDescent="0.3">
      <c r="A27" s="6" t="s">
        <v>172</v>
      </c>
      <c r="B27" s="52">
        <v>34.1</v>
      </c>
      <c r="C27" s="52">
        <v>30.9</v>
      </c>
      <c r="D27" s="67" t="s">
        <v>66</v>
      </c>
    </row>
    <row r="28" spans="1:4" ht="15.75" thickBot="1" x14ac:dyDescent="0.3">
      <c r="A28" s="6" t="s">
        <v>336</v>
      </c>
      <c r="B28" s="51">
        <v>29.5</v>
      </c>
      <c r="C28" s="51">
        <v>41.5</v>
      </c>
      <c r="D28" s="67" t="s">
        <v>67</v>
      </c>
    </row>
    <row r="29" spans="1:4" ht="15.75" thickBot="1" x14ac:dyDescent="0.3">
      <c r="A29" s="6" t="s">
        <v>184</v>
      </c>
      <c r="B29" s="52">
        <v>13.9</v>
      </c>
      <c r="C29" s="52">
        <v>8.3000000000000007</v>
      </c>
      <c r="D29" s="67" t="s">
        <v>68</v>
      </c>
    </row>
    <row r="30" spans="1:4" ht="15.75" thickBot="1" x14ac:dyDescent="0.3">
      <c r="A30" s="6" t="s">
        <v>173</v>
      </c>
      <c r="B30" s="51">
        <v>17.600000000000001</v>
      </c>
      <c r="C30" s="51">
        <v>19.5</v>
      </c>
      <c r="D30" s="67" t="s">
        <v>69</v>
      </c>
    </row>
    <row r="31" spans="1:4" ht="15.75" thickBot="1" x14ac:dyDescent="0.3">
      <c r="A31" s="6" t="s">
        <v>337</v>
      </c>
      <c r="B31" s="52">
        <v>29.7</v>
      </c>
      <c r="C31" s="52">
        <v>26.1</v>
      </c>
      <c r="D31" s="67" t="s">
        <v>70</v>
      </c>
    </row>
    <row r="32" spans="1:4" ht="15.75" thickBot="1" x14ac:dyDescent="0.3">
      <c r="A32" s="6" t="s">
        <v>174</v>
      </c>
      <c r="B32" s="51">
        <v>32.1</v>
      </c>
      <c r="C32" s="51">
        <v>7.7</v>
      </c>
      <c r="D32" s="67" t="s">
        <v>71</v>
      </c>
    </row>
    <row r="33" spans="1:4" ht="15.75" thickBot="1" x14ac:dyDescent="0.3">
      <c r="A33" s="6" t="s">
        <v>175</v>
      </c>
      <c r="B33" s="52">
        <v>16.2</v>
      </c>
      <c r="C33" s="52">
        <v>10.1</v>
      </c>
      <c r="D33" s="67" t="s">
        <v>72</v>
      </c>
    </row>
    <row r="34" spans="1:4" ht="15.75" thickBot="1" x14ac:dyDescent="0.3">
      <c r="A34" s="6" t="s">
        <v>176</v>
      </c>
      <c r="B34" s="51">
        <v>33.5</v>
      </c>
      <c r="C34" s="51">
        <v>32.5</v>
      </c>
      <c r="D34" s="67" t="s">
        <v>73</v>
      </c>
    </row>
    <row r="35" spans="1:4" ht="15.75" thickBot="1" x14ac:dyDescent="0.3">
      <c r="A35" s="6" t="s">
        <v>177</v>
      </c>
      <c r="B35" s="52">
        <v>22.6</v>
      </c>
      <c r="C35" s="52">
        <v>22.2</v>
      </c>
      <c r="D35" s="67" t="s">
        <v>74</v>
      </c>
    </row>
    <row r="36" spans="1:4" ht="15.75" thickBot="1" x14ac:dyDescent="0.3">
      <c r="A36" s="6" t="s">
        <v>185</v>
      </c>
      <c r="B36" s="51">
        <v>16.899999999999999</v>
      </c>
      <c r="C36" s="51">
        <v>17.8</v>
      </c>
      <c r="D36" s="67" t="s">
        <v>75</v>
      </c>
    </row>
    <row r="37" spans="1:4" ht="15.75" thickBot="1" x14ac:dyDescent="0.3">
      <c r="A37" s="6" t="s">
        <v>178</v>
      </c>
      <c r="B37" s="52">
        <v>17.899999999999999</v>
      </c>
      <c r="C37" s="52">
        <v>17.7</v>
      </c>
      <c r="D37" s="67" t="s">
        <v>76</v>
      </c>
    </row>
    <row r="38" spans="1:4" ht="15.75" thickBot="1" x14ac:dyDescent="0.3">
      <c r="A38" s="6" t="s">
        <v>179</v>
      </c>
      <c r="B38" s="51">
        <v>10.6</v>
      </c>
      <c r="C38" s="51">
        <v>9.8000000000000007</v>
      </c>
      <c r="D38" s="67" t="s">
        <v>77</v>
      </c>
    </row>
    <row r="39" spans="1:4" ht="15.75" thickBot="1" x14ac:dyDescent="0.3">
      <c r="A39" s="6" t="s">
        <v>180</v>
      </c>
      <c r="B39" s="52">
        <v>11.7</v>
      </c>
      <c r="C39" s="52">
        <v>3.4</v>
      </c>
      <c r="D39" s="67" t="s">
        <v>78</v>
      </c>
    </row>
    <row r="40" spans="1:4" ht="15.75" thickBot="1" x14ac:dyDescent="0.3">
      <c r="A40" s="6" t="s">
        <v>181</v>
      </c>
      <c r="B40" s="51">
        <v>18.3</v>
      </c>
      <c r="C40" s="51">
        <v>14.6</v>
      </c>
      <c r="D40" s="67" t="s">
        <v>79</v>
      </c>
    </row>
    <row r="41" spans="1:4" ht="15.75" thickBot="1" x14ac:dyDescent="0.3">
      <c r="A41" s="6" t="s">
        <v>182</v>
      </c>
      <c r="B41" s="53">
        <v>18.8</v>
      </c>
      <c r="C41" s="53">
        <v>18.100000000000001</v>
      </c>
      <c r="D41" s="67" t="s">
        <v>253</v>
      </c>
    </row>
    <row r="42" spans="1:4" ht="24" customHeight="1" x14ac:dyDescent="0.25">
      <c r="A42" s="94" t="s">
        <v>386</v>
      </c>
      <c r="B42" s="94"/>
      <c r="C42" s="94"/>
      <c r="D42" s="94"/>
    </row>
    <row r="43" spans="1:4" ht="23.25" customHeight="1" x14ac:dyDescent="0.25">
      <c r="A43" s="94" t="s">
        <v>372</v>
      </c>
      <c r="B43" s="94"/>
      <c r="C43" s="94"/>
      <c r="D43" s="94"/>
    </row>
  </sheetData>
  <mergeCells count="5">
    <mergeCell ref="A2:D2"/>
    <mergeCell ref="A1:D1"/>
    <mergeCell ref="A43:D43"/>
    <mergeCell ref="A42:D42"/>
    <mergeCell ref="C11:C12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25"/>
  <sheetViews>
    <sheetView view="pageBreakPreview" zoomScaleSheetLayoutView="100" workbookViewId="0">
      <selection activeCell="J5" sqref="J5"/>
    </sheetView>
  </sheetViews>
  <sheetFormatPr defaultColWidth="8.85546875" defaultRowHeight="15" x14ac:dyDescent="0.25"/>
  <cols>
    <col min="1" max="1" width="26.5703125" customWidth="1"/>
    <col min="2" max="2" width="19.5703125" customWidth="1"/>
    <col min="3" max="3" width="19" customWidth="1"/>
    <col min="4" max="4" width="18" customWidth="1"/>
    <col min="5" max="5" width="26.5703125" customWidth="1"/>
  </cols>
  <sheetData>
    <row r="1" spans="1:5" ht="24" customHeight="1" x14ac:dyDescent="0.25">
      <c r="A1" s="77" t="s">
        <v>394</v>
      </c>
      <c r="B1" s="77"/>
      <c r="C1" s="77"/>
      <c r="D1" s="77"/>
      <c r="E1" s="77"/>
    </row>
    <row r="2" spans="1:5" ht="23.25" customHeight="1" thickBot="1" x14ac:dyDescent="0.3">
      <c r="A2" s="77" t="s">
        <v>395</v>
      </c>
      <c r="B2" s="77"/>
      <c r="C2" s="77"/>
      <c r="D2" s="77"/>
      <c r="E2" s="77"/>
    </row>
    <row r="3" spans="1:5" ht="15.75" thickBot="1" x14ac:dyDescent="0.3">
      <c r="A3" s="101" t="s">
        <v>396</v>
      </c>
      <c r="B3" s="101"/>
      <c r="C3" s="101"/>
      <c r="D3" s="101"/>
      <c r="E3" s="101"/>
    </row>
    <row r="4" spans="1:5" ht="52.5" customHeight="1" thickBot="1" x14ac:dyDescent="0.3">
      <c r="A4" s="78" t="s">
        <v>248</v>
      </c>
      <c r="B4" s="62" t="s">
        <v>250</v>
      </c>
      <c r="C4" s="62" t="s">
        <v>252</v>
      </c>
      <c r="D4" s="62" t="s">
        <v>272</v>
      </c>
      <c r="E4" s="78" t="s">
        <v>247</v>
      </c>
    </row>
    <row r="5" spans="1:5" ht="48.75" customHeight="1" thickBot="1" x14ac:dyDescent="0.3">
      <c r="A5" s="78"/>
      <c r="B5" s="62" t="s">
        <v>249</v>
      </c>
      <c r="C5" s="62" t="s">
        <v>251</v>
      </c>
      <c r="D5" s="62" t="s">
        <v>310</v>
      </c>
      <c r="E5" s="78"/>
    </row>
    <row r="6" spans="1:5" ht="39.950000000000003" customHeight="1" thickBot="1" x14ac:dyDescent="0.3">
      <c r="A6" s="15" t="s">
        <v>199</v>
      </c>
      <c r="B6" s="66">
        <v>1373109</v>
      </c>
      <c r="C6" s="66">
        <v>172764</v>
      </c>
      <c r="D6" s="10">
        <f>C6*100/B6</f>
        <v>12.581958169380581</v>
      </c>
      <c r="E6" s="11" t="s">
        <v>135</v>
      </c>
    </row>
    <row r="7" spans="1:5" ht="39.950000000000003" customHeight="1" thickBot="1" x14ac:dyDescent="0.3">
      <c r="A7" s="15" t="s">
        <v>200</v>
      </c>
      <c r="B7" s="23">
        <v>233459</v>
      </c>
      <c r="C7" s="23">
        <v>26124</v>
      </c>
      <c r="D7" s="71">
        <f t="shared" ref="D7:D10" si="0">C7*100/B7</f>
        <v>11.189973400040264</v>
      </c>
      <c r="E7" s="11" t="s">
        <v>136</v>
      </c>
    </row>
    <row r="8" spans="1:5" ht="39.950000000000003" customHeight="1" thickBot="1" x14ac:dyDescent="0.3">
      <c r="A8" s="15" t="s">
        <v>256</v>
      </c>
      <c r="B8" s="66">
        <v>329555</v>
      </c>
      <c r="C8" s="66">
        <v>11959</v>
      </c>
      <c r="D8" s="10">
        <f t="shared" si="0"/>
        <v>3.6288328200148685</v>
      </c>
      <c r="E8" s="11" t="s">
        <v>255</v>
      </c>
    </row>
    <row r="9" spans="1:5" ht="39.950000000000003" customHeight="1" thickBot="1" x14ac:dyDescent="0.3">
      <c r="A9" s="15" t="s">
        <v>311</v>
      </c>
      <c r="B9" s="23">
        <v>133439</v>
      </c>
      <c r="C9" s="23">
        <v>6179</v>
      </c>
      <c r="D9" s="71">
        <f t="shared" si="0"/>
        <v>4.6305802651398764</v>
      </c>
      <c r="E9" s="11" t="s">
        <v>270</v>
      </c>
    </row>
    <row r="10" spans="1:5" ht="39.950000000000003" customHeight="1" thickBot="1" x14ac:dyDescent="0.3">
      <c r="A10" s="15" t="s">
        <v>361</v>
      </c>
      <c r="B10" s="42">
        <f>SUM(B6:B9)</f>
        <v>2069562</v>
      </c>
      <c r="C10" s="42">
        <f>SUM(C6:C9)</f>
        <v>217026</v>
      </c>
      <c r="D10" s="10">
        <f t="shared" si="0"/>
        <v>10.486566722813812</v>
      </c>
      <c r="E10" s="11" t="s">
        <v>282</v>
      </c>
    </row>
    <row r="11" spans="1:5" ht="39.950000000000003" customHeight="1" thickBot="1" x14ac:dyDescent="0.3">
      <c r="A11" s="55" t="s">
        <v>313</v>
      </c>
      <c r="B11" s="55"/>
      <c r="C11" s="56"/>
      <c r="D11" s="55"/>
      <c r="E11" s="57" t="s">
        <v>312</v>
      </c>
    </row>
    <row r="12" spans="1:5" ht="39.950000000000003" customHeight="1" thickBot="1" x14ac:dyDescent="0.3">
      <c r="A12" s="15" t="s">
        <v>201</v>
      </c>
      <c r="B12" s="72">
        <v>58121</v>
      </c>
      <c r="C12" s="73">
        <v>938</v>
      </c>
      <c r="D12" s="10">
        <f>C12*100/B12</f>
        <v>1.6138745031916175</v>
      </c>
      <c r="E12" s="11" t="s">
        <v>137</v>
      </c>
    </row>
    <row r="13" spans="1:5" ht="39.950000000000003" customHeight="1" thickBot="1" x14ac:dyDescent="0.3">
      <c r="A13" s="15" t="s">
        <v>202</v>
      </c>
      <c r="B13" s="74">
        <v>236158</v>
      </c>
      <c r="C13" s="75">
        <v>5318</v>
      </c>
      <c r="D13" s="71">
        <f>C13*100/B13</f>
        <v>2.251882214449648</v>
      </c>
      <c r="E13" s="11" t="s">
        <v>138</v>
      </c>
    </row>
    <row r="14" spans="1:5" ht="39.950000000000003" customHeight="1" thickBot="1" x14ac:dyDescent="0.3">
      <c r="A14" s="15" t="s">
        <v>203</v>
      </c>
      <c r="B14" s="72">
        <v>139192</v>
      </c>
      <c r="C14" s="73">
        <v>8560</v>
      </c>
      <c r="D14" s="10">
        <f t="shared" ref="D14:D22" si="1">C14*100/B14</f>
        <v>6.1497787229151104</v>
      </c>
      <c r="E14" s="11" t="s">
        <v>139</v>
      </c>
    </row>
    <row r="15" spans="1:5" ht="39.950000000000003" customHeight="1" thickBot="1" x14ac:dyDescent="0.3">
      <c r="A15" s="15" t="s">
        <v>204</v>
      </c>
      <c r="B15" s="74">
        <v>296393</v>
      </c>
      <c r="C15" s="75">
        <v>8248</v>
      </c>
      <c r="D15" s="71">
        <f t="shared" si="1"/>
        <v>2.7827917663372617</v>
      </c>
      <c r="E15" s="11" t="s">
        <v>140</v>
      </c>
    </row>
    <row r="16" spans="1:5" ht="39.950000000000003" customHeight="1" thickBot="1" x14ac:dyDescent="0.3">
      <c r="A16" s="15" t="s">
        <v>275</v>
      </c>
      <c r="B16" s="72">
        <v>82930</v>
      </c>
      <c r="C16" s="73">
        <v>2106</v>
      </c>
      <c r="D16" s="10">
        <f t="shared" si="1"/>
        <v>2.5394911371035813</v>
      </c>
      <c r="E16" s="11" t="s">
        <v>274</v>
      </c>
    </row>
    <row r="17" spans="1:5" ht="39.950000000000003" customHeight="1" thickBot="1" x14ac:dyDescent="0.3">
      <c r="A17" s="15" t="s">
        <v>359</v>
      </c>
      <c r="B17" s="74">
        <v>12268</v>
      </c>
      <c r="C17" s="75">
        <v>170</v>
      </c>
      <c r="D17" s="71">
        <f t="shared" si="1"/>
        <v>1.3857189435930877</v>
      </c>
      <c r="E17" s="11" t="s">
        <v>314</v>
      </c>
    </row>
    <row r="18" spans="1:5" ht="39.950000000000003" customHeight="1" thickBot="1" x14ac:dyDescent="0.3">
      <c r="A18" s="15" t="s">
        <v>271</v>
      </c>
      <c r="B18" s="72">
        <v>9369</v>
      </c>
      <c r="C18" s="73">
        <v>54</v>
      </c>
      <c r="D18" s="10">
        <f t="shared" si="1"/>
        <v>0.57636887608069165</v>
      </c>
      <c r="E18" s="11" t="s">
        <v>269</v>
      </c>
    </row>
    <row r="19" spans="1:5" ht="39.950000000000003" customHeight="1" thickBot="1" x14ac:dyDescent="0.3">
      <c r="A19" s="15" t="s">
        <v>205</v>
      </c>
      <c r="B19" s="74">
        <v>67099</v>
      </c>
      <c r="C19" s="75">
        <v>6003</v>
      </c>
      <c r="D19" s="71">
        <f t="shared" si="1"/>
        <v>8.946482063816152</v>
      </c>
      <c r="E19" s="11" t="s">
        <v>141</v>
      </c>
    </row>
    <row r="20" spans="1:5" ht="39.950000000000003" customHeight="1" thickBot="1" x14ac:dyDescent="0.3">
      <c r="A20" s="15" t="s">
        <v>206</v>
      </c>
      <c r="B20" s="72">
        <v>79147</v>
      </c>
      <c r="C20" s="73">
        <v>2051</v>
      </c>
      <c r="D20" s="10">
        <f t="shared" si="1"/>
        <v>2.5913805956005911</v>
      </c>
      <c r="E20" s="11" t="s">
        <v>142</v>
      </c>
    </row>
    <row r="21" spans="1:5" ht="39.950000000000003" customHeight="1" thickBot="1" x14ac:dyDescent="0.3">
      <c r="A21" s="15" t="s">
        <v>362</v>
      </c>
      <c r="B21" s="24">
        <f>SUM(B12:B20)</f>
        <v>980677</v>
      </c>
      <c r="C21" s="24">
        <f>SUM(C12:C20)</f>
        <v>33448</v>
      </c>
      <c r="D21" s="71">
        <f t="shared" si="1"/>
        <v>3.4107050537536825</v>
      </c>
      <c r="E21" s="11" t="s">
        <v>283</v>
      </c>
    </row>
    <row r="22" spans="1:5" ht="39.950000000000003" customHeight="1" thickBot="1" x14ac:dyDescent="0.3">
      <c r="A22" s="15" t="s">
        <v>363</v>
      </c>
      <c r="B22" s="76">
        <f>B10+B21</f>
        <v>3050239</v>
      </c>
      <c r="C22" s="76">
        <f>C10+C21</f>
        <v>250474</v>
      </c>
      <c r="D22" s="10">
        <f t="shared" si="1"/>
        <v>8.2116188272459958</v>
      </c>
      <c r="E22" s="11" t="s">
        <v>364</v>
      </c>
    </row>
    <row r="23" spans="1:5" x14ac:dyDescent="0.25">
      <c r="A23" s="81" t="s">
        <v>360</v>
      </c>
      <c r="B23" s="81"/>
      <c r="C23" s="81"/>
      <c r="D23" s="81"/>
      <c r="E23" s="81"/>
    </row>
    <row r="24" spans="1:5" x14ac:dyDescent="0.25">
      <c r="A24" s="81" t="s">
        <v>315</v>
      </c>
      <c r="B24" s="81"/>
      <c r="C24" s="81"/>
      <c r="D24" s="81"/>
      <c r="E24" s="81"/>
    </row>
    <row r="25" spans="1:5" x14ac:dyDescent="0.25">
      <c r="A25" s="81" t="s">
        <v>268</v>
      </c>
      <c r="B25" s="81"/>
      <c r="C25" s="81"/>
      <c r="D25" s="81"/>
      <c r="E25" s="81"/>
    </row>
  </sheetData>
  <mergeCells count="8">
    <mergeCell ref="A24:E24"/>
    <mergeCell ref="A25:E25"/>
    <mergeCell ref="A1:E1"/>
    <mergeCell ref="A2:E2"/>
    <mergeCell ref="A3:E3"/>
    <mergeCell ref="A23:E23"/>
    <mergeCell ref="A4:A5"/>
    <mergeCell ref="E4:E5"/>
  </mergeCells>
  <pageMargins left="0.23622047244094491" right="0.23622047244094491" top="0.74803149606299213" bottom="0.74803149606299213" header="0.31496062992125984" footer="0.31496062992125984"/>
  <pageSetup scale="7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view="pageBreakPreview" topLeftCell="A16" zoomScaleSheetLayoutView="100" workbookViewId="0">
      <selection activeCell="H31" sqref="H31"/>
    </sheetView>
  </sheetViews>
  <sheetFormatPr defaultColWidth="8.85546875" defaultRowHeight="15" x14ac:dyDescent="0.25"/>
  <cols>
    <col min="1" max="1" width="10" customWidth="1"/>
    <col min="2" max="2" width="6.85546875" customWidth="1"/>
    <col min="3" max="3" width="10.85546875" hidden="1" customWidth="1"/>
    <col min="4" max="4" width="11.5703125" customWidth="1"/>
    <col min="5" max="5" width="10" customWidth="1"/>
    <col min="6" max="6" width="10.7109375" hidden="1" customWidth="1"/>
    <col min="7" max="7" width="9.85546875" customWidth="1"/>
    <col min="8" max="8" width="8.28515625" customWidth="1"/>
    <col min="9" max="9" width="8.7109375" customWidth="1"/>
    <col min="10" max="10" width="10.5703125" customWidth="1"/>
    <col min="11" max="11" width="8.5703125" customWidth="1"/>
    <col min="12" max="12" width="8.28515625" customWidth="1"/>
    <col min="13" max="13" width="12" customWidth="1"/>
  </cols>
  <sheetData>
    <row r="1" spans="1:13" ht="30" customHeight="1" x14ac:dyDescent="0.25">
      <c r="A1" s="82" t="s">
        <v>383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0" customHeight="1" thickBot="1" x14ac:dyDescent="0.3">
      <c r="A2" s="82" t="s">
        <v>384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45" customHeight="1" thickBot="1" x14ac:dyDescent="0.3">
      <c r="A3" s="78" t="s">
        <v>154</v>
      </c>
      <c r="B3" s="79" t="s">
        <v>212</v>
      </c>
      <c r="C3" s="78" t="s">
        <v>220</v>
      </c>
      <c r="D3" s="78" t="s">
        <v>292</v>
      </c>
      <c r="E3" s="78" t="s">
        <v>264</v>
      </c>
      <c r="F3" s="78" t="s">
        <v>265</v>
      </c>
      <c r="G3" s="79" t="s">
        <v>214</v>
      </c>
      <c r="H3" s="79"/>
      <c r="I3" s="79"/>
      <c r="J3" s="79" t="s">
        <v>215</v>
      </c>
      <c r="K3" s="79"/>
      <c r="L3" s="79"/>
      <c r="M3" s="78" t="s">
        <v>22</v>
      </c>
    </row>
    <row r="4" spans="1:13" ht="42.6" customHeight="1" thickBot="1" x14ac:dyDescent="0.3">
      <c r="A4" s="78"/>
      <c r="B4" s="79"/>
      <c r="C4" s="78"/>
      <c r="D4" s="78"/>
      <c r="E4" s="78"/>
      <c r="F4" s="78"/>
      <c r="G4" s="79" t="s">
        <v>1</v>
      </c>
      <c r="H4" s="79"/>
      <c r="I4" s="79"/>
      <c r="J4" s="79" t="s">
        <v>0</v>
      </c>
      <c r="K4" s="79"/>
      <c r="L4" s="79"/>
      <c r="M4" s="78"/>
    </row>
    <row r="5" spans="1:13" ht="54" customHeight="1" thickBot="1" x14ac:dyDescent="0.3">
      <c r="A5" s="78"/>
      <c r="B5" s="79" t="s">
        <v>211</v>
      </c>
      <c r="C5" s="78" t="s">
        <v>219</v>
      </c>
      <c r="D5" s="78" t="s">
        <v>293</v>
      </c>
      <c r="E5" s="78" t="s">
        <v>218</v>
      </c>
      <c r="F5" s="78" t="s">
        <v>221</v>
      </c>
      <c r="G5" s="5" t="s">
        <v>264</v>
      </c>
      <c r="H5" s="5" t="s">
        <v>294</v>
      </c>
      <c r="I5" s="5" t="s">
        <v>328</v>
      </c>
      <c r="J5" s="5" t="s">
        <v>264</v>
      </c>
      <c r="K5" s="5" t="s">
        <v>294</v>
      </c>
      <c r="L5" s="5" t="s">
        <v>328</v>
      </c>
      <c r="M5" s="78"/>
    </row>
    <row r="6" spans="1:13" ht="40.15" customHeight="1" thickBot="1" x14ac:dyDescent="0.3">
      <c r="A6" s="78"/>
      <c r="B6" s="79"/>
      <c r="C6" s="78"/>
      <c r="D6" s="78"/>
      <c r="E6" s="78"/>
      <c r="F6" s="78"/>
      <c r="G6" s="5" t="s">
        <v>218</v>
      </c>
      <c r="H6" s="5" t="s">
        <v>295</v>
      </c>
      <c r="I6" s="5" t="s">
        <v>329</v>
      </c>
      <c r="J6" s="5" t="s">
        <v>218</v>
      </c>
      <c r="K6" s="5" t="s">
        <v>295</v>
      </c>
      <c r="L6" s="5" t="s">
        <v>329</v>
      </c>
      <c r="M6" s="78"/>
    </row>
    <row r="7" spans="1:13" ht="30" customHeight="1" thickBot="1" x14ac:dyDescent="0.3">
      <c r="A7" s="15" t="s">
        <v>144</v>
      </c>
      <c r="B7" s="16">
        <v>1952</v>
      </c>
      <c r="C7" s="17" t="s">
        <v>23</v>
      </c>
      <c r="D7" s="18">
        <v>489</v>
      </c>
      <c r="E7" s="18">
        <v>1874</v>
      </c>
      <c r="F7" s="18">
        <v>3.8</v>
      </c>
      <c r="G7" s="83" t="s">
        <v>24</v>
      </c>
      <c r="H7" s="83"/>
      <c r="I7" s="83"/>
      <c r="J7" s="83"/>
      <c r="K7" s="83"/>
      <c r="L7" s="83"/>
      <c r="M7" s="11" t="s">
        <v>3</v>
      </c>
    </row>
    <row r="8" spans="1:13" ht="30" customHeight="1" thickBot="1" x14ac:dyDescent="0.3">
      <c r="A8" s="15" t="s">
        <v>145</v>
      </c>
      <c r="B8" s="16">
        <v>1957</v>
      </c>
      <c r="C8" s="17" t="s">
        <v>25</v>
      </c>
      <c r="D8" s="19">
        <v>494</v>
      </c>
      <c r="E8" s="19">
        <v>1518</v>
      </c>
      <c r="F8" s="19">
        <v>3.1</v>
      </c>
      <c r="G8" s="13">
        <v>1473</v>
      </c>
      <c r="H8" s="13">
        <v>467</v>
      </c>
      <c r="I8" s="20">
        <v>31.7</v>
      </c>
      <c r="J8" s="13">
        <v>45</v>
      </c>
      <c r="K8" s="13">
        <v>27</v>
      </c>
      <c r="L8" s="20">
        <v>60</v>
      </c>
      <c r="M8" s="11" t="s">
        <v>5</v>
      </c>
    </row>
    <row r="9" spans="1:13" ht="30" customHeight="1" thickBot="1" x14ac:dyDescent="0.3">
      <c r="A9" s="15" t="s">
        <v>146</v>
      </c>
      <c r="B9" s="16">
        <v>1962</v>
      </c>
      <c r="C9" s="17" t="s">
        <v>26</v>
      </c>
      <c r="D9" s="18">
        <v>494</v>
      </c>
      <c r="E9" s="18">
        <v>1985</v>
      </c>
      <c r="F9" s="18">
        <v>4</v>
      </c>
      <c r="G9" s="21">
        <v>1915</v>
      </c>
      <c r="H9" s="21">
        <v>459</v>
      </c>
      <c r="I9" s="22">
        <v>24</v>
      </c>
      <c r="J9" s="21">
        <v>70</v>
      </c>
      <c r="K9" s="21">
        <v>35</v>
      </c>
      <c r="L9" s="22">
        <v>50</v>
      </c>
      <c r="M9" s="11" t="s">
        <v>6</v>
      </c>
    </row>
    <row r="10" spans="1:13" ht="30" customHeight="1" thickBot="1" x14ac:dyDescent="0.3">
      <c r="A10" s="15" t="s">
        <v>147</v>
      </c>
      <c r="B10" s="16">
        <v>1967</v>
      </c>
      <c r="C10" s="17" t="s">
        <v>27</v>
      </c>
      <c r="D10" s="19">
        <v>520</v>
      </c>
      <c r="E10" s="19">
        <v>2369</v>
      </c>
      <c r="F10" s="19">
        <v>4.5999999999999996</v>
      </c>
      <c r="G10" s="13">
        <v>2302</v>
      </c>
      <c r="H10" s="13">
        <v>490</v>
      </c>
      <c r="I10" s="20">
        <v>21.3</v>
      </c>
      <c r="J10" s="13">
        <v>67</v>
      </c>
      <c r="K10" s="13">
        <v>30</v>
      </c>
      <c r="L10" s="20">
        <v>44.8</v>
      </c>
      <c r="M10" s="11" t="s">
        <v>7</v>
      </c>
    </row>
    <row r="11" spans="1:13" ht="30" customHeight="1" thickBot="1" x14ac:dyDescent="0.3">
      <c r="A11" s="15" t="s">
        <v>148</v>
      </c>
      <c r="B11" s="16">
        <v>1971</v>
      </c>
      <c r="C11" s="17" t="s">
        <v>28</v>
      </c>
      <c r="D11" s="18">
        <v>520</v>
      </c>
      <c r="E11" s="18">
        <v>2784</v>
      </c>
      <c r="F11" s="18">
        <v>5.4</v>
      </c>
      <c r="G11" s="21">
        <v>2698</v>
      </c>
      <c r="H11" s="21">
        <v>499</v>
      </c>
      <c r="I11" s="22">
        <v>18.5</v>
      </c>
      <c r="J11" s="21">
        <v>86</v>
      </c>
      <c r="K11" s="21">
        <v>21</v>
      </c>
      <c r="L11" s="22">
        <v>24.4</v>
      </c>
      <c r="M11" s="11" t="s">
        <v>8</v>
      </c>
    </row>
    <row r="12" spans="1:13" ht="30" customHeight="1" thickBot="1" x14ac:dyDescent="0.3">
      <c r="A12" s="15" t="s">
        <v>149</v>
      </c>
      <c r="B12" s="16">
        <v>1977</v>
      </c>
      <c r="C12" s="17" t="s">
        <v>29</v>
      </c>
      <c r="D12" s="19">
        <v>542</v>
      </c>
      <c r="E12" s="19">
        <v>2439</v>
      </c>
      <c r="F12" s="19">
        <v>4.5</v>
      </c>
      <c r="G12" s="13">
        <v>2369</v>
      </c>
      <c r="H12" s="13">
        <v>523</v>
      </c>
      <c r="I12" s="20">
        <v>22.1</v>
      </c>
      <c r="J12" s="13">
        <v>70</v>
      </c>
      <c r="K12" s="13">
        <v>19</v>
      </c>
      <c r="L12" s="20">
        <v>27.1</v>
      </c>
      <c r="M12" s="11" t="s">
        <v>9</v>
      </c>
    </row>
    <row r="13" spans="1:13" ht="30" customHeight="1" thickBot="1" x14ac:dyDescent="0.3">
      <c r="A13" s="15" t="s">
        <v>327</v>
      </c>
      <c r="B13" s="16">
        <v>1980</v>
      </c>
      <c r="C13" s="17" t="s">
        <v>30</v>
      </c>
      <c r="D13" s="18">
        <v>542</v>
      </c>
      <c r="E13" s="18">
        <v>4620</v>
      </c>
      <c r="F13" s="18">
        <v>8.5</v>
      </c>
      <c r="G13" s="21">
        <v>4478</v>
      </c>
      <c r="H13" s="21">
        <v>514</v>
      </c>
      <c r="I13" s="22">
        <v>11.5</v>
      </c>
      <c r="J13" s="21">
        <v>142</v>
      </c>
      <c r="K13" s="21">
        <v>28</v>
      </c>
      <c r="L13" s="22">
        <v>19.7</v>
      </c>
      <c r="M13" s="11" t="s">
        <v>10</v>
      </c>
    </row>
    <row r="14" spans="1:13" ht="30" customHeight="1" thickBot="1" x14ac:dyDescent="0.3">
      <c r="A14" s="15" t="s">
        <v>326</v>
      </c>
      <c r="B14" s="16">
        <v>1984</v>
      </c>
      <c r="C14" s="17" t="s">
        <v>31</v>
      </c>
      <c r="D14" s="19">
        <v>542</v>
      </c>
      <c r="E14" s="19">
        <v>5574</v>
      </c>
      <c r="F14" s="19">
        <v>10.3</v>
      </c>
      <c r="G14" s="13">
        <v>5406</v>
      </c>
      <c r="H14" s="13">
        <v>500</v>
      </c>
      <c r="I14" s="20">
        <v>9.1999999999999993</v>
      </c>
      <c r="J14" s="13">
        <v>164</v>
      </c>
      <c r="K14" s="13">
        <v>42</v>
      </c>
      <c r="L14" s="20">
        <v>25.6</v>
      </c>
      <c r="M14" s="11" t="s">
        <v>11</v>
      </c>
    </row>
    <row r="15" spans="1:13" ht="30" customHeight="1" thickBot="1" x14ac:dyDescent="0.3">
      <c r="A15" s="15" t="s">
        <v>325</v>
      </c>
      <c r="B15" s="16">
        <v>1989</v>
      </c>
      <c r="C15" s="17" t="s">
        <v>32</v>
      </c>
      <c r="D15" s="18">
        <v>529</v>
      </c>
      <c r="E15" s="18">
        <v>6160</v>
      </c>
      <c r="F15" s="18">
        <v>11.6</v>
      </c>
      <c r="G15" s="21">
        <v>5962</v>
      </c>
      <c r="H15" s="21">
        <v>502</v>
      </c>
      <c r="I15" s="22">
        <v>8.4</v>
      </c>
      <c r="J15" s="21">
        <v>198</v>
      </c>
      <c r="K15" s="21">
        <v>27</v>
      </c>
      <c r="L15" s="22">
        <v>13.6</v>
      </c>
      <c r="M15" s="11" t="s">
        <v>12</v>
      </c>
    </row>
    <row r="16" spans="1:13" ht="30" customHeight="1" thickBot="1" x14ac:dyDescent="0.3">
      <c r="A16" s="15" t="s">
        <v>324</v>
      </c>
      <c r="B16" s="16">
        <v>1991</v>
      </c>
      <c r="C16" s="17" t="s">
        <v>33</v>
      </c>
      <c r="D16" s="19">
        <v>521</v>
      </c>
      <c r="E16" s="19">
        <v>8699</v>
      </c>
      <c r="F16" s="19">
        <v>16.7</v>
      </c>
      <c r="G16" s="13">
        <v>8374</v>
      </c>
      <c r="H16" s="13">
        <v>484</v>
      </c>
      <c r="I16" s="20">
        <v>5.8</v>
      </c>
      <c r="J16" s="13">
        <v>325</v>
      </c>
      <c r="K16" s="13">
        <v>37</v>
      </c>
      <c r="L16" s="20">
        <v>11.4</v>
      </c>
      <c r="M16" s="11" t="s">
        <v>13</v>
      </c>
    </row>
    <row r="17" spans="1:13" ht="30" customHeight="1" thickBot="1" x14ac:dyDescent="0.3">
      <c r="A17" s="15" t="s">
        <v>322</v>
      </c>
      <c r="B17" s="16">
        <v>1996</v>
      </c>
      <c r="C17" s="17" t="s">
        <v>34</v>
      </c>
      <c r="D17" s="18">
        <v>543</v>
      </c>
      <c r="E17" s="18">
        <v>13952</v>
      </c>
      <c r="F17" s="18">
        <v>25.7</v>
      </c>
      <c r="G17" s="21">
        <v>13353</v>
      </c>
      <c r="H17" s="21">
        <v>503</v>
      </c>
      <c r="I17" s="22">
        <v>3.8</v>
      </c>
      <c r="J17" s="21">
        <v>599</v>
      </c>
      <c r="K17" s="21">
        <v>40</v>
      </c>
      <c r="L17" s="22">
        <v>6.7</v>
      </c>
      <c r="M17" s="11" t="s">
        <v>14</v>
      </c>
    </row>
    <row r="18" spans="1:13" ht="30" customHeight="1" thickBot="1" x14ac:dyDescent="0.3">
      <c r="A18" s="15" t="s">
        <v>321</v>
      </c>
      <c r="B18" s="16">
        <v>1998</v>
      </c>
      <c r="C18" s="17" t="s">
        <v>35</v>
      </c>
      <c r="D18" s="19">
        <v>543</v>
      </c>
      <c r="E18" s="19">
        <v>4750</v>
      </c>
      <c r="F18" s="19">
        <v>8.6999999999999993</v>
      </c>
      <c r="G18" s="13">
        <v>4476</v>
      </c>
      <c r="H18" s="13">
        <v>500</v>
      </c>
      <c r="I18" s="20">
        <v>11.2</v>
      </c>
      <c r="J18" s="13">
        <v>274</v>
      </c>
      <c r="K18" s="13">
        <v>43</v>
      </c>
      <c r="L18" s="20">
        <v>15.7</v>
      </c>
      <c r="M18" s="11" t="s">
        <v>15</v>
      </c>
    </row>
    <row r="19" spans="1:13" ht="30" customHeight="1" thickBot="1" x14ac:dyDescent="0.3">
      <c r="A19" s="15" t="s">
        <v>150</v>
      </c>
      <c r="B19" s="16">
        <v>1999</v>
      </c>
      <c r="C19" s="17" t="s">
        <v>36</v>
      </c>
      <c r="D19" s="18">
        <v>543</v>
      </c>
      <c r="E19" s="18">
        <v>5155</v>
      </c>
      <c r="F19" s="18">
        <v>9.5</v>
      </c>
      <c r="G19" s="21">
        <v>4859</v>
      </c>
      <c r="H19" s="21">
        <v>494</v>
      </c>
      <c r="I19" s="22">
        <v>10.199999999999999</v>
      </c>
      <c r="J19" s="21">
        <v>296</v>
      </c>
      <c r="K19" s="21">
        <v>52</v>
      </c>
      <c r="L19" s="22">
        <v>17.600000000000001</v>
      </c>
      <c r="M19" s="11" t="s">
        <v>16</v>
      </c>
    </row>
    <row r="20" spans="1:13" ht="30" customHeight="1" thickBot="1" x14ac:dyDescent="0.3">
      <c r="A20" s="15" t="s">
        <v>151</v>
      </c>
      <c r="B20" s="16">
        <v>2004</v>
      </c>
      <c r="C20" s="17" t="s">
        <v>38</v>
      </c>
      <c r="D20" s="19">
        <v>543</v>
      </c>
      <c r="E20" s="19">
        <v>5435</v>
      </c>
      <c r="F20" s="19">
        <v>10</v>
      </c>
      <c r="G20" s="13">
        <v>5080</v>
      </c>
      <c r="H20" s="13">
        <v>498</v>
      </c>
      <c r="I20" s="20">
        <v>9.8000000000000007</v>
      </c>
      <c r="J20" s="13">
        <v>355</v>
      </c>
      <c r="K20" s="13">
        <v>45</v>
      </c>
      <c r="L20" s="20">
        <v>12.7</v>
      </c>
      <c r="M20" s="11" t="s">
        <v>37</v>
      </c>
    </row>
    <row r="21" spans="1:13" ht="30" customHeight="1" thickBot="1" x14ac:dyDescent="0.3">
      <c r="A21" s="15" t="s">
        <v>152</v>
      </c>
      <c r="B21" s="16">
        <v>2009</v>
      </c>
      <c r="C21" s="17" t="s">
        <v>40</v>
      </c>
      <c r="D21" s="18">
        <v>543</v>
      </c>
      <c r="E21" s="18">
        <v>8070</v>
      </c>
      <c r="F21" s="18">
        <v>14.9</v>
      </c>
      <c r="G21" s="21">
        <v>7514</v>
      </c>
      <c r="H21" s="21">
        <v>484</v>
      </c>
      <c r="I21" s="22">
        <v>6.4</v>
      </c>
      <c r="J21" s="21">
        <v>556</v>
      </c>
      <c r="K21" s="21">
        <v>59</v>
      </c>
      <c r="L21" s="22">
        <v>10.6</v>
      </c>
      <c r="M21" s="11" t="s">
        <v>39</v>
      </c>
    </row>
    <row r="22" spans="1:13" ht="30" customHeight="1" thickBot="1" x14ac:dyDescent="0.3">
      <c r="A22" s="15" t="s">
        <v>153</v>
      </c>
      <c r="B22" s="16">
        <v>2014</v>
      </c>
      <c r="C22" s="17" t="s">
        <v>41</v>
      </c>
      <c r="D22" s="19">
        <v>543</v>
      </c>
      <c r="E22" s="19">
        <v>8251</v>
      </c>
      <c r="F22" s="19">
        <v>15.2</v>
      </c>
      <c r="G22" s="13">
        <v>7583</v>
      </c>
      <c r="H22" s="13">
        <v>481</v>
      </c>
      <c r="I22" s="20">
        <v>6.3</v>
      </c>
      <c r="J22" s="13">
        <v>668</v>
      </c>
      <c r="K22" s="13">
        <v>62</v>
      </c>
      <c r="L22" s="20">
        <v>9.3000000000000007</v>
      </c>
      <c r="M22" s="11" t="s">
        <v>19</v>
      </c>
    </row>
    <row r="23" spans="1:13" ht="30" customHeight="1" thickBot="1" x14ac:dyDescent="0.3">
      <c r="A23" s="15" t="s">
        <v>323</v>
      </c>
      <c r="B23" s="16">
        <v>2019</v>
      </c>
      <c r="C23" s="17" t="s">
        <v>42</v>
      </c>
      <c r="D23" s="18">
        <v>543</v>
      </c>
      <c r="E23" s="18">
        <v>8054</v>
      </c>
      <c r="F23" s="18">
        <v>14.8</v>
      </c>
      <c r="G23" s="21">
        <v>7322</v>
      </c>
      <c r="H23" s="21">
        <v>465</v>
      </c>
      <c r="I23" s="22">
        <f>H23/G23*100</f>
        <v>6.3507238459437314</v>
      </c>
      <c r="J23" s="21">
        <v>726</v>
      </c>
      <c r="K23" s="21">
        <v>78</v>
      </c>
      <c r="L23" s="22">
        <f>K23/J23*100</f>
        <v>10.743801652892563</v>
      </c>
      <c r="M23" s="11" t="s">
        <v>20</v>
      </c>
    </row>
    <row r="24" spans="1:13" x14ac:dyDescent="0.25">
      <c r="A24" s="81" t="s">
        <v>330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x14ac:dyDescent="0.25">
      <c r="A25" s="81" t="s">
        <v>43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</sheetData>
  <mergeCells count="21">
    <mergeCell ref="D3:D4"/>
    <mergeCell ref="C5:C6"/>
    <mergeCell ref="C3:C4"/>
    <mergeCell ref="B5:B6"/>
    <mergeCell ref="B3:B4"/>
    <mergeCell ref="A25:M25"/>
    <mergeCell ref="G3:I3"/>
    <mergeCell ref="A1:M1"/>
    <mergeCell ref="A2:M2"/>
    <mergeCell ref="M3:M6"/>
    <mergeCell ref="G7:L7"/>
    <mergeCell ref="A3:A6"/>
    <mergeCell ref="G4:I4"/>
    <mergeCell ref="J3:L3"/>
    <mergeCell ref="A24:M24"/>
    <mergeCell ref="J4:L4"/>
    <mergeCell ref="F5:F6"/>
    <mergeCell ref="F3:F4"/>
    <mergeCell ref="E5:E6"/>
    <mergeCell ref="E3:E4"/>
    <mergeCell ref="D5:D6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view="pageBreakPreview" topLeftCell="A28" zoomScaleSheetLayoutView="100" workbookViewId="0">
      <selection activeCell="A3" sqref="A3:H43"/>
    </sheetView>
  </sheetViews>
  <sheetFormatPr defaultColWidth="8.85546875" defaultRowHeight="15" x14ac:dyDescent="0.25"/>
  <cols>
    <col min="1" max="1" width="27.140625" customWidth="1"/>
    <col min="2" max="2" width="12.7109375" customWidth="1"/>
    <col min="3" max="3" width="12.42578125" customWidth="1"/>
    <col min="4" max="4" width="12.140625" customWidth="1"/>
    <col min="5" max="5" width="9.140625" hidden="1" customWidth="1"/>
    <col min="6" max="6" width="10" hidden="1" customWidth="1"/>
    <col min="7" max="7" width="11.42578125" hidden="1" customWidth="1"/>
    <col min="8" max="8" width="26.28515625" customWidth="1"/>
    <col min="9" max="9" width="30.5703125" customWidth="1"/>
  </cols>
  <sheetData>
    <row r="1" spans="1:8" ht="25.5" customHeight="1" x14ac:dyDescent="0.25">
      <c r="A1" s="77" t="s">
        <v>399</v>
      </c>
      <c r="B1" s="77"/>
      <c r="C1" s="77"/>
      <c r="D1" s="77"/>
      <c r="E1" s="77"/>
      <c r="F1" s="77"/>
      <c r="G1" s="77"/>
      <c r="H1" s="77"/>
    </row>
    <row r="2" spans="1:8" ht="25.5" customHeight="1" thickBot="1" x14ac:dyDescent="0.3">
      <c r="A2" s="77" t="s">
        <v>398</v>
      </c>
      <c r="B2" s="77"/>
      <c r="C2" s="77"/>
      <c r="D2" s="77"/>
      <c r="E2" s="77"/>
      <c r="F2" s="77"/>
      <c r="G2" s="77"/>
      <c r="H2" s="77"/>
    </row>
    <row r="3" spans="1:8" ht="15.75" thickBot="1" x14ac:dyDescent="0.3">
      <c r="A3" s="78" t="s">
        <v>260</v>
      </c>
      <c r="B3" s="78" t="s">
        <v>296</v>
      </c>
      <c r="C3" s="78" t="s">
        <v>227</v>
      </c>
      <c r="D3" s="78" t="s">
        <v>344</v>
      </c>
      <c r="E3" s="78" t="s">
        <v>261</v>
      </c>
      <c r="F3" s="78"/>
      <c r="G3" s="78"/>
      <c r="H3" s="87" t="s">
        <v>365</v>
      </c>
    </row>
    <row r="4" spans="1:8" ht="15.75" thickBot="1" x14ac:dyDescent="0.3">
      <c r="A4" s="78"/>
      <c r="B4" s="78"/>
      <c r="C4" s="78"/>
      <c r="D4" s="78"/>
      <c r="E4" s="78" t="s">
        <v>225</v>
      </c>
      <c r="F4" s="78"/>
      <c r="G4" s="78"/>
      <c r="H4" s="78"/>
    </row>
    <row r="5" spans="1:8" ht="15.75" thickBot="1" x14ac:dyDescent="0.3">
      <c r="A5" s="78"/>
      <c r="B5" s="78" t="s">
        <v>297</v>
      </c>
      <c r="C5" s="78" t="s">
        <v>226</v>
      </c>
      <c r="D5" s="78" t="s">
        <v>345</v>
      </c>
      <c r="E5" s="5" t="s">
        <v>367</v>
      </c>
      <c r="F5" s="5" t="s">
        <v>198</v>
      </c>
      <c r="G5" s="5" t="s">
        <v>368</v>
      </c>
      <c r="H5" s="78"/>
    </row>
    <row r="6" spans="1:8" ht="15.75" thickBot="1" x14ac:dyDescent="0.3">
      <c r="A6" s="78"/>
      <c r="B6" s="78"/>
      <c r="C6" s="78"/>
      <c r="D6" s="78"/>
      <c r="E6" s="5" t="s">
        <v>228</v>
      </c>
      <c r="F6" s="5" t="s">
        <v>2</v>
      </c>
      <c r="G6" s="5" t="s">
        <v>346</v>
      </c>
      <c r="H6" s="78"/>
    </row>
    <row r="7" spans="1:8" ht="26.25" customHeight="1" thickBot="1" x14ac:dyDescent="0.3">
      <c r="A7" s="6" t="s">
        <v>331</v>
      </c>
      <c r="B7" s="23">
        <v>0</v>
      </c>
      <c r="C7" s="23">
        <v>1</v>
      </c>
      <c r="D7" s="24">
        <f>B7/C7*100</f>
        <v>0</v>
      </c>
      <c r="E7" s="23">
        <v>0</v>
      </c>
      <c r="F7" s="23">
        <v>0</v>
      </c>
      <c r="G7" s="24" t="s">
        <v>352</v>
      </c>
      <c r="H7" s="11" t="s">
        <v>44</v>
      </c>
    </row>
    <row r="8" spans="1:8" ht="18" customHeight="1" thickBot="1" x14ac:dyDescent="0.3">
      <c r="A8" s="6" t="s">
        <v>155</v>
      </c>
      <c r="B8" s="25">
        <v>4</v>
      </c>
      <c r="C8" s="25">
        <v>25</v>
      </c>
      <c r="D8" s="26">
        <f>B8/C8*100</f>
        <v>16</v>
      </c>
      <c r="E8" s="25">
        <v>4</v>
      </c>
      <c r="F8" s="25">
        <v>18</v>
      </c>
      <c r="G8" s="26">
        <f>E8/F8*100</f>
        <v>22.222222222222221</v>
      </c>
      <c r="H8" s="2" t="s">
        <v>45</v>
      </c>
    </row>
    <row r="9" spans="1:8" ht="18" customHeight="1" thickBot="1" x14ac:dyDescent="0.3">
      <c r="A9" s="6" t="s">
        <v>156</v>
      </c>
      <c r="B9" s="23">
        <v>0</v>
      </c>
      <c r="C9" s="23">
        <v>1</v>
      </c>
      <c r="D9" s="24">
        <f t="shared" ref="D9:D43" si="0">B9/C9*100</f>
        <v>0</v>
      </c>
      <c r="E9" s="23">
        <v>0</v>
      </c>
      <c r="F9" s="23">
        <v>0</v>
      </c>
      <c r="G9" s="24" t="s">
        <v>352</v>
      </c>
      <c r="H9" s="11" t="s">
        <v>46</v>
      </c>
    </row>
    <row r="10" spans="1:8" ht="18" customHeight="1" thickBot="1" x14ac:dyDescent="0.3">
      <c r="A10" s="6" t="s">
        <v>157</v>
      </c>
      <c r="B10" s="25">
        <v>1</v>
      </c>
      <c r="C10" s="25">
        <v>14</v>
      </c>
      <c r="D10" s="26">
        <f t="shared" si="0"/>
        <v>7.1428571428571423</v>
      </c>
      <c r="E10" s="25">
        <v>1</v>
      </c>
      <c r="F10" s="25">
        <v>9</v>
      </c>
      <c r="G10" s="26">
        <f t="shared" ref="G10:G43" si="1">E10/F10*100</f>
        <v>11.111111111111111</v>
      </c>
      <c r="H10" s="2" t="s">
        <v>47</v>
      </c>
    </row>
    <row r="11" spans="1:8" ht="18" customHeight="1" thickBot="1" x14ac:dyDescent="0.3">
      <c r="A11" s="6" t="s">
        <v>158</v>
      </c>
      <c r="B11" s="23">
        <v>3</v>
      </c>
      <c r="C11" s="23">
        <v>40</v>
      </c>
      <c r="D11" s="24">
        <f t="shared" si="0"/>
        <v>7.5</v>
      </c>
      <c r="E11" s="23">
        <v>2</v>
      </c>
      <c r="F11" s="23">
        <v>17</v>
      </c>
      <c r="G11" s="24">
        <f t="shared" si="1"/>
        <v>11.76470588235294</v>
      </c>
      <c r="H11" s="11" t="s">
        <v>48</v>
      </c>
    </row>
    <row r="12" spans="1:8" ht="18" customHeight="1" thickBot="1" x14ac:dyDescent="0.3">
      <c r="A12" s="6" t="s">
        <v>183</v>
      </c>
      <c r="B12" s="25">
        <v>1</v>
      </c>
      <c r="C12" s="25">
        <v>1</v>
      </c>
      <c r="D12" s="26">
        <f t="shared" si="0"/>
        <v>100</v>
      </c>
      <c r="E12" s="25">
        <v>0</v>
      </c>
      <c r="F12" s="25">
        <v>0</v>
      </c>
      <c r="G12" s="26" t="s">
        <v>352</v>
      </c>
      <c r="H12" s="2" t="s">
        <v>49</v>
      </c>
    </row>
    <row r="13" spans="1:8" ht="18" customHeight="1" thickBot="1" x14ac:dyDescent="0.3">
      <c r="A13" s="6" t="s">
        <v>159</v>
      </c>
      <c r="B13" s="23">
        <v>3</v>
      </c>
      <c r="C13" s="23">
        <v>11</v>
      </c>
      <c r="D13" s="24">
        <f t="shared" si="0"/>
        <v>27.27272727272727</v>
      </c>
      <c r="E13" s="23">
        <v>3</v>
      </c>
      <c r="F13" s="23">
        <v>10</v>
      </c>
      <c r="G13" s="24">
        <f t="shared" si="1"/>
        <v>30</v>
      </c>
      <c r="H13" s="11" t="s">
        <v>50</v>
      </c>
    </row>
    <row r="14" spans="1:8" ht="18" customHeight="1" thickBot="1" x14ac:dyDescent="0.3">
      <c r="A14" s="6" t="s">
        <v>332</v>
      </c>
      <c r="B14" s="25">
        <v>0</v>
      </c>
      <c r="C14" s="25">
        <v>1</v>
      </c>
      <c r="D14" s="26">
        <f t="shared" si="0"/>
        <v>0</v>
      </c>
      <c r="E14" s="25">
        <v>0</v>
      </c>
      <c r="F14" s="25">
        <v>0</v>
      </c>
      <c r="G14" s="26" t="s">
        <v>352</v>
      </c>
      <c r="H14" s="2" t="s">
        <v>80</v>
      </c>
    </row>
    <row r="15" spans="1:8" ht="18" customHeight="1" thickBot="1" x14ac:dyDescent="0.3">
      <c r="A15" s="6" t="s">
        <v>333</v>
      </c>
      <c r="B15" s="23">
        <v>0</v>
      </c>
      <c r="C15" s="23">
        <v>1</v>
      </c>
      <c r="D15" s="24">
        <f t="shared" si="0"/>
        <v>0</v>
      </c>
      <c r="E15" s="23">
        <v>0</v>
      </c>
      <c r="F15" s="23">
        <v>0</v>
      </c>
      <c r="G15" s="24" t="s">
        <v>352</v>
      </c>
      <c r="H15" s="11" t="s">
        <v>52</v>
      </c>
    </row>
    <row r="16" spans="1:8" ht="18" customHeight="1" thickBot="1" x14ac:dyDescent="0.3">
      <c r="A16" s="6" t="s">
        <v>160</v>
      </c>
      <c r="B16" s="25">
        <v>1</v>
      </c>
      <c r="C16" s="25">
        <v>7</v>
      </c>
      <c r="D16" s="26">
        <f t="shared" si="0"/>
        <v>14.285714285714285</v>
      </c>
      <c r="E16" s="25">
        <v>0</v>
      </c>
      <c r="F16" s="25">
        <v>2</v>
      </c>
      <c r="G16" s="26">
        <f t="shared" si="1"/>
        <v>0</v>
      </c>
      <c r="H16" s="2" t="s">
        <v>53</v>
      </c>
    </row>
    <row r="17" spans="1:8" ht="18" customHeight="1" thickBot="1" x14ac:dyDescent="0.3">
      <c r="A17" s="6" t="s">
        <v>161</v>
      </c>
      <c r="B17" s="23">
        <v>0</v>
      </c>
      <c r="C17" s="23">
        <v>2</v>
      </c>
      <c r="D17" s="24">
        <f t="shared" si="0"/>
        <v>0</v>
      </c>
      <c r="E17" s="23">
        <v>0</v>
      </c>
      <c r="F17" s="23">
        <v>0</v>
      </c>
      <c r="G17" s="24" t="s">
        <v>352</v>
      </c>
      <c r="H17" s="11" t="s">
        <v>54</v>
      </c>
    </row>
    <row r="18" spans="1:8" ht="18" customHeight="1" thickBot="1" x14ac:dyDescent="0.3">
      <c r="A18" s="6" t="s">
        <v>162</v>
      </c>
      <c r="B18" s="25">
        <v>6</v>
      </c>
      <c r="C18" s="25">
        <v>26</v>
      </c>
      <c r="D18" s="26">
        <f t="shared" si="0"/>
        <v>23.076923076923077</v>
      </c>
      <c r="E18" s="25">
        <v>2</v>
      </c>
      <c r="F18" s="25">
        <v>10</v>
      </c>
      <c r="G18" s="26">
        <f t="shared" si="1"/>
        <v>20</v>
      </c>
      <c r="H18" s="2" t="s">
        <v>55</v>
      </c>
    </row>
    <row r="19" spans="1:8" ht="18" customHeight="1" thickBot="1" x14ac:dyDescent="0.3">
      <c r="A19" s="6" t="s">
        <v>163</v>
      </c>
      <c r="B19" s="23">
        <v>1</v>
      </c>
      <c r="C19" s="23">
        <v>10</v>
      </c>
      <c r="D19" s="24">
        <f t="shared" si="0"/>
        <v>10</v>
      </c>
      <c r="E19" s="23">
        <v>1</v>
      </c>
      <c r="F19" s="23">
        <v>4</v>
      </c>
      <c r="G19" s="24">
        <f t="shared" si="1"/>
        <v>25</v>
      </c>
      <c r="H19" s="11" t="s">
        <v>56</v>
      </c>
    </row>
    <row r="20" spans="1:8" ht="18" customHeight="1" thickBot="1" x14ac:dyDescent="0.3">
      <c r="A20" s="6" t="s">
        <v>164</v>
      </c>
      <c r="B20" s="25">
        <v>0</v>
      </c>
      <c r="C20" s="25">
        <v>4</v>
      </c>
      <c r="D20" s="26">
        <f t="shared" si="0"/>
        <v>0</v>
      </c>
      <c r="E20" s="25">
        <v>0</v>
      </c>
      <c r="F20" s="25">
        <v>2</v>
      </c>
      <c r="G20" s="26">
        <f t="shared" si="1"/>
        <v>0</v>
      </c>
      <c r="H20" s="2" t="s">
        <v>57</v>
      </c>
    </row>
    <row r="21" spans="1:8" ht="18" customHeight="1" thickBot="1" x14ac:dyDescent="0.3">
      <c r="A21" s="6" t="s">
        <v>334</v>
      </c>
      <c r="B21" s="23">
        <v>0</v>
      </c>
      <c r="C21" s="23">
        <v>6</v>
      </c>
      <c r="D21" s="24">
        <f t="shared" si="0"/>
        <v>0</v>
      </c>
      <c r="E21" s="23">
        <v>0</v>
      </c>
      <c r="F21" s="23">
        <v>3</v>
      </c>
      <c r="G21" s="24">
        <f t="shared" si="1"/>
        <v>0</v>
      </c>
      <c r="H21" s="11" t="s">
        <v>58</v>
      </c>
    </row>
    <row r="22" spans="1:8" ht="18" customHeight="1" thickBot="1" x14ac:dyDescent="0.3">
      <c r="A22" s="6" t="s">
        <v>165</v>
      </c>
      <c r="B22" s="25">
        <v>2</v>
      </c>
      <c r="C22" s="25">
        <v>14</v>
      </c>
      <c r="D22" s="26">
        <f t="shared" si="0"/>
        <v>14.285714285714285</v>
      </c>
      <c r="E22" s="25">
        <v>2</v>
      </c>
      <c r="F22" s="25">
        <v>5</v>
      </c>
      <c r="G22" s="26">
        <f t="shared" si="1"/>
        <v>40</v>
      </c>
      <c r="H22" s="2" t="s">
        <v>59</v>
      </c>
    </row>
    <row r="23" spans="1:8" ht="18" customHeight="1" thickBot="1" x14ac:dyDescent="0.3">
      <c r="A23" s="6" t="s">
        <v>166</v>
      </c>
      <c r="B23" s="23">
        <v>2</v>
      </c>
      <c r="C23" s="23">
        <v>28</v>
      </c>
      <c r="D23" s="24">
        <f t="shared" si="0"/>
        <v>7.1428571428571423</v>
      </c>
      <c r="E23" s="23">
        <v>1</v>
      </c>
      <c r="F23" s="23">
        <v>11</v>
      </c>
      <c r="G23" s="24">
        <f t="shared" si="1"/>
        <v>9.0909090909090917</v>
      </c>
      <c r="H23" s="11" t="s">
        <v>60</v>
      </c>
    </row>
    <row r="24" spans="1:8" ht="18" customHeight="1" thickBot="1" x14ac:dyDescent="0.3">
      <c r="A24" s="6" t="s">
        <v>167</v>
      </c>
      <c r="B24" s="25">
        <v>1</v>
      </c>
      <c r="C24" s="25">
        <v>20</v>
      </c>
      <c r="D24" s="26">
        <f t="shared" si="0"/>
        <v>5</v>
      </c>
      <c r="E24" s="25">
        <v>1</v>
      </c>
      <c r="F24" s="25">
        <v>10</v>
      </c>
      <c r="G24" s="26">
        <f t="shared" si="1"/>
        <v>10</v>
      </c>
      <c r="H24" s="2" t="s">
        <v>61</v>
      </c>
    </row>
    <row r="25" spans="1:8" ht="18" customHeight="1" thickBot="1" x14ac:dyDescent="0.3">
      <c r="A25" s="6" t="s">
        <v>168</v>
      </c>
      <c r="B25" s="23">
        <v>0</v>
      </c>
      <c r="C25" s="23">
        <v>1</v>
      </c>
      <c r="D25" s="24">
        <f t="shared" si="0"/>
        <v>0</v>
      </c>
      <c r="E25" s="23">
        <v>0</v>
      </c>
      <c r="F25" s="23">
        <v>0</v>
      </c>
      <c r="G25" s="24" t="s">
        <v>352</v>
      </c>
      <c r="H25" s="11" t="s">
        <v>62</v>
      </c>
    </row>
    <row r="26" spans="1:8" ht="18" customHeight="1" thickBot="1" x14ac:dyDescent="0.3">
      <c r="A26" s="6" t="s">
        <v>169</v>
      </c>
      <c r="B26" s="25">
        <v>4</v>
      </c>
      <c r="C26" s="25">
        <v>29</v>
      </c>
      <c r="D26" s="26">
        <f t="shared" si="0"/>
        <v>13.793103448275861</v>
      </c>
      <c r="E26" s="25">
        <v>2</v>
      </c>
      <c r="F26" s="25">
        <v>16</v>
      </c>
      <c r="G26" s="26">
        <f t="shared" si="1"/>
        <v>12.5</v>
      </c>
      <c r="H26" s="2" t="s">
        <v>63</v>
      </c>
    </row>
    <row r="27" spans="1:8" ht="18" customHeight="1" thickBot="1" x14ac:dyDescent="0.3">
      <c r="A27" s="6" t="s">
        <v>170</v>
      </c>
      <c r="B27" s="23">
        <v>8</v>
      </c>
      <c r="C27" s="23">
        <v>48</v>
      </c>
      <c r="D27" s="24">
        <f t="shared" si="0"/>
        <v>16.666666666666664</v>
      </c>
      <c r="E27" s="23">
        <v>2</v>
      </c>
      <c r="F27" s="23">
        <v>19</v>
      </c>
      <c r="G27" s="24">
        <f t="shared" si="1"/>
        <v>10.526315789473683</v>
      </c>
      <c r="H27" s="11" t="s">
        <v>64</v>
      </c>
    </row>
    <row r="28" spans="1:8" ht="18" customHeight="1" thickBot="1" x14ac:dyDescent="0.3">
      <c r="A28" s="6" t="s">
        <v>171</v>
      </c>
      <c r="B28" s="25">
        <v>0</v>
      </c>
      <c r="C28" s="25">
        <v>2</v>
      </c>
      <c r="D28" s="26">
        <f t="shared" si="0"/>
        <v>0</v>
      </c>
      <c r="E28" s="25">
        <v>0</v>
      </c>
      <c r="F28" s="25">
        <v>2</v>
      </c>
      <c r="G28" s="26">
        <f t="shared" si="1"/>
        <v>0</v>
      </c>
      <c r="H28" s="2" t="s">
        <v>65</v>
      </c>
    </row>
    <row r="29" spans="1:8" ht="18" customHeight="1" thickBot="1" x14ac:dyDescent="0.3">
      <c r="A29" s="6" t="s">
        <v>172</v>
      </c>
      <c r="B29" s="23">
        <v>1</v>
      </c>
      <c r="C29" s="23">
        <v>2</v>
      </c>
      <c r="D29" s="24">
        <f t="shared" si="0"/>
        <v>50</v>
      </c>
      <c r="E29" s="23">
        <v>0</v>
      </c>
      <c r="F29" s="23">
        <v>0</v>
      </c>
      <c r="G29" s="24" t="s">
        <v>352</v>
      </c>
      <c r="H29" s="11" t="s">
        <v>66</v>
      </c>
    </row>
    <row r="30" spans="1:8" ht="18" customHeight="1" thickBot="1" x14ac:dyDescent="0.3">
      <c r="A30" s="6" t="s">
        <v>336</v>
      </c>
      <c r="B30" s="25">
        <v>0</v>
      </c>
      <c r="C30" s="25">
        <v>1</v>
      </c>
      <c r="D30" s="26">
        <f t="shared" si="0"/>
        <v>0</v>
      </c>
      <c r="E30" s="25">
        <v>0</v>
      </c>
      <c r="F30" s="25">
        <v>1</v>
      </c>
      <c r="G30" s="26">
        <f t="shared" si="1"/>
        <v>0</v>
      </c>
      <c r="H30" s="2" t="s">
        <v>67</v>
      </c>
    </row>
    <row r="31" spans="1:8" ht="18" customHeight="1" thickBot="1" x14ac:dyDescent="0.3">
      <c r="A31" s="6" t="s">
        <v>184</v>
      </c>
      <c r="B31" s="23">
        <v>0</v>
      </c>
      <c r="C31" s="23">
        <v>1</v>
      </c>
      <c r="D31" s="24">
        <f t="shared" si="0"/>
        <v>0</v>
      </c>
      <c r="E31" s="23">
        <v>0</v>
      </c>
      <c r="F31" s="23">
        <v>0</v>
      </c>
      <c r="G31" s="24" t="s">
        <v>352</v>
      </c>
      <c r="H31" s="11" t="s">
        <v>68</v>
      </c>
    </row>
    <row r="32" spans="1:8" ht="18" customHeight="1" thickBot="1" x14ac:dyDescent="0.3">
      <c r="A32" s="6" t="s">
        <v>173</v>
      </c>
      <c r="B32" s="25">
        <v>7</v>
      </c>
      <c r="C32" s="25">
        <v>21</v>
      </c>
      <c r="D32" s="26">
        <f t="shared" si="0"/>
        <v>33.333333333333329</v>
      </c>
      <c r="E32" s="25">
        <v>6</v>
      </c>
      <c r="F32" s="25">
        <v>16</v>
      </c>
      <c r="G32" s="26">
        <f t="shared" si="1"/>
        <v>37.5</v>
      </c>
      <c r="H32" s="2" t="s">
        <v>69</v>
      </c>
    </row>
    <row r="33" spans="1:8" ht="18" customHeight="1" thickBot="1" x14ac:dyDescent="0.3">
      <c r="A33" s="6" t="s">
        <v>337</v>
      </c>
      <c r="B33" s="23">
        <v>0</v>
      </c>
      <c r="C33" s="23">
        <v>1</v>
      </c>
      <c r="D33" s="24">
        <f t="shared" si="0"/>
        <v>0</v>
      </c>
      <c r="E33" s="23">
        <v>0</v>
      </c>
      <c r="F33" s="23">
        <v>1</v>
      </c>
      <c r="G33" s="24">
        <f t="shared" si="1"/>
        <v>0</v>
      </c>
      <c r="H33" s="11" t="s">
        <v>81</v>
      </c>
    </row>
    <row r="34" spans="1:8" ht="18" customHeight="1" thickBot="1" x14ac:dyDescent="0.3">
      <c r="A34" s="6" t="s">
        <v>174</v>
      </c>
      <c r="B34" s="25">
        <v>2</v>
      </c>
      <c r="C34" s="25">
        <v>13</v>
      </c>
      <c r="D34" s="26">
        <f t="shared" si="0"/>
        <v>15.384615384615385</v>
      </c>
      <c r="E34" s="25">
        <v>0</v>
      </c>
      <c r="F34" s="25">
        <v>5</v>
      </c>
      <c r="G34" s="26">
        <f t="shared" si="1"/>
        <v>0</v>
      </c>
      <c r="H34" s="2" t="s">
        <v>71</v>
      </c>
    </row>
    <row r="35" spans="1:8" ht="18" customHeight="1" thickBot="1" x14ac:dyDescent="0.3">
      <c r="A35" s="6" t="s">
        <v>175</v>
      </c>
      <c r="B35" s="23">
        <v>3</v>
      </c>
      <c r="C35" s="23">
        <v>25</v>
      </c>
      <c r="D35" s="24">
        <f t="shared" si="0"/>
        <v>12</v>
      </c>
      <c r="E35" s="23">
        <v>2</v>
      </c>
      <c r="F35" s="23">
        <v>8</v>
      </c>
      <c r="G35" s="24">
        <f t="shared" si="1"/>
        <v>25</v>
      </c>
      <c r="H35" s="11" t="s">
        <v>72</v>
      </c>
    </row>
    <row r="36" spans="1:8" ht="18" customHeight="1" thickBot="1" x14ac:dyDescent="0.3">
      <c r="A36" s="6" t="s">
        <v>176</v>
      </c>
      <c r="B36" s="25">
        <v>0</v>
      </c>
      <c r="C36" s="25">
        <v>1</v>
      </c>
      <c r="D36" s="26">
        <f t="shared" si="0"/>
        <v>0</v>
      </c>
      <c r="E36" s="25">
        <v>0</v>
      </c>
      <c r="F36" s="25">
        <v>1</v>
      </c>
      <c r="G36" s="26">
        <f t="shared" si="1"/>
        <v>0</v>
      </c>
      <c r="H36" s="2" t="s">
        <v>73</v>
      </c>
    </row>
    <row r="37" spans="1:8" ht="18" customHeight="1" thickBot="1" x14ac:dyDescent="0.3">
      <c r="A37" s="6" t="s">
        <v>177</v>
      </c>
      <c r="B37" s="23">
        <v>3</v>
      </c>
      <c r="C37" s="23">
        <v>39</v>
      </c>
      <c r="D37" s="24">
        <f t="shared" si="0"/>
        <v>7.6923076923076925</v>
      </c>
      <c r="E37" s="23">
        <v>3</v>
      </c>
      <c r="F37" s="23">
        <v>27</v>
      </c>
      <c r="G37" s="24">
        <f t="shared" si="1"/>
        <v>11.111111111111111</v>
      </c>
      <c r="H37" s="11" t="s">
        <v>74</v>
      </c>
    </row>
    <row r="38" spans="1:8" ht="18" customHeight="1" thickBot="1" x14ac:dyDescent="0.3">
      <c r="A38" s="6" t="s">
        <v>185</v>
      </c>
      <c r="B38" s="25">
        <v>1</v>
      </c>
      <c r="C38" s="25">
        <v>17</v>
      </c>
      <c r="D38" s="26">
        <f t="shared" si="0"/>
        <v>5.8823529411764701</v>
      </c>
      <c r="E38" s="25">
        <v>1</v>
      </c>
      <c r="F38" s="25">
        <v>12</v>
      </c>
      <c r="G38" s="26">
        <f t="shared" si="1"/>
        <v>8.3333333333333321</v>
      </c>
      <c r="H38" s="2" t="s">
        <v>75</v>
      </c>
    </row>
    <row r="39" spans="1:8" ht="18" customHeight="1" thickBot="1" x14ac:dyDescent="0.3">
      <c r="A39" s="6" t="s">
        <v>178</v>
      </c>
      <c r="B39" s="23">
        <v>1</v>
      </c>
      <c r="C39" s="23">
        <v>2</v>
      </c>
      <c r="D39" s="24">
        <f t="shared" si="0"/>
        <v>50</v>
      </c>
      <c r="E39" s="23">
        <v>1</v>
      </c>
      <c r="F39" s="23">
        <v>2</v>
      </c>
      <c r="G39" s="24">
        <f t="shared" si="1"/>
        <v>50</v>
      </c>
      <c r="H39" s="11" t="s">
        <v>76</v>
      </c>
    </row>
    <row r="40" spans="1:8" ht="18" customHeight="1" thickBot="1" x14ac:dyDescent="0.3">
      <c r="A40" s="6" t="s">
        <v>179</v>
      </c>
      <c r="B40" s="25">
        <v>11</v>
      </c>
      <c r="C40" s="25">
        <v>80</v>
      </c>
      <c r="D40" s="26">
        <f t="shared" si="0"/>
        <v>13.750000000000002</v>
      </c>
      <c r="E40" s="25">
        <v>5</v>
      </c>
      <c r="F40" s="25">
        <v>31</v>
      </c>
      <c r="G40" s="26">
        <f t="shared" si="1"/>
        <v>16.129032258064516</v>
      </c>
      <c r="H40" s="2" t="s">
        <v>77</v>
      </c>
    </row>
    <row r="41" spans="1:8" ht="18" customHeight="1" thickBot="1" x14ac:dyDescent="0.3">
      <c r="A41" s="6" t="s">
        <v>180</v>
      </c>
      <c r="B41" s="23">
        <v>1</v>
      </c>
      <c r="C41" s="23">
        <v>5</v>
      </c>
      <c r="D41" s="24">
        <f t="shared" si="0"/>
        <v>20</v>
      </c>
      <c r="E41" s="23">
        <v>0</v>
      </c>
      <c r="F41" s="23">
        <v>2</v>
      </c>
      <c r="G41" s="24">
        <f t="shared" si="1"/>
        <v>0</v>
      </c>
      <c r="H41" s="11" t="s">
        <v>78</v>
      </c>
    </row>
    <row r="42" spans="1:8" ht="18" customHeight="1" thickBot="1" x14ac:dyDescent="0.3">
      <c r="A42" s="6" t="s">
        <v>181</v>
      </c>
      <c r="B42" s="25">
        <v>11</v>
      </c>
      <c r="C42" s="25">
        <v>42</v>
      </c>
      <c r="D42" s="26">
        <f t="shared" si="0"/>
        <v>26.190476190476193</v>
      </c>
      <c r="E42" s="25">
        <v>6</v>
      </c>
      <c r="F42" s="25">
        <v>22</v>
      </c>
      <c r="G42" s="26">
        <f t="shared" si="1"/>
        <v>27.27272727272727</v>
      </c>
      <c r="H42" s="2" t="s">
        <v>79</v>
      </c>
    </row>
    <row r="43" spans="1:8" ht="18" customHeight="1" thickBot="1" x14ac:dyDescent="0.3">
      <c r="A43" s="6" t="s">
        <v>182</v>
      </c>
      <c r="B43" s="27">
        <v>78</v>
      </c>
      <c r="C43" s="27">
        <v>542</v>
      </c>
      <c r="D43" s="28">
        <f t="shared" si="0"/>
        <v>14.391143911439114</v>
      </c>
      <c r="E43" s="27">
        <v>45</v>
      </c>
      <c r="F43" s="27">
        <v>266</v>
      </c>
      <c r="G43" s="28">
        <f t="shared" si="1"/>
        <v>16.917293233082706</v>
      </c>
      <c r="H43" s="2" t="s">
        <v>253</v>
      </c>
    </row>
    <row r="44" spans="1:8" ht="15.75" thickBot="1" x14ac:dyDescent="0.3">
      <c r="A44" s="84" t="s">
        <v>347</v>
      </c>
      <c r="B44" s="85"/>
      <c r="C44" s="85"/>
      <c r="D44" s="85"/>
      <c r="E44" s="85"/>
      <c r="F44" s="85"/>
      <c r="G44" s="85"/>
      <c r="H44" s="86"/>
    </row>
  </sheetData>
  <mergeCells count="13">
    <mergeCell ref="A1:H1"/>
    <mergeCell ref="A2:H2"/>
    <mergeCell ref="A44:H44"/>
    <mergeCell ref="E3:G3"/>
    <mergeCell ref="E4:G4"/>
    <mergeCell ref="A3:A6"/>
    <mergeCell ref="H3:H6"/>
    <mergeCell ref="D5:D6"/>
    <mergeCell ref="C5:C6"/>
    <mergeCell ref="B5:B6"/>
    <mergeCell ref="D3:D4"/>
    <mergeCell ref="C3:C4"/>
    <mergeCell ref="B3:B4"/>
  </mergeCells>
  <pageMargins left="0.23622047244094491" right="0.23622047244094491" top="0.74803149606299213" bottom="0.74803149606299213" header="0.31496062992125984" footer="0.31496062992125984"/>
  <pageSetup scale="87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39"/>
  <sheetViews>
    <sheetView view="pageBreakPreview" topLeftCell="A16" zoomScaleSheetLayoutView="100" workbookViewId="0">
      <selection activeCell="M28" sqref="M28"/>
    </sheetView>
  </sheetViews>
  <sheetFormatPr defaultColWidth="8.85546875" defaultRowHeight="15" x14ac:dyDescent="0.25"/>
  <cols>
    <col min="1" max="1" width="19.42578125" customWidth="1"/>
    <col min="2" max="2" width="15.5703125" hidden="1" customWidth="1"/>
    <col min="3" max="3" width="6.85546875" hidden="1" customWidth="1"/>
    <col min="4" max="4" width="11.5703125" customWidth="1"/>
    <col min="5" max="5" width="9.7109375" customWidth="1"/>
    <col min="6" max="6" width="10" customWidth="1"/>
    <col min="7" max="7" width="10.28515625" style="9" customWidth="1"/>
    <col min="8" max="8" width="7.7109375" customWidth="1"/>
    <col min="9" max="9" width="19.85546875" customWidth="1"/>
    <col min="10" max="10" width="25.140625" customWidth="1"/>
  </cols>
  <sheetData>
    <row r="1" spans="1:9" ht="24" customHeight="1" x14ac:dyDescent="0.25">
      <c r="A1" s="89" t="s">
        <v>402</v>
      </c>
      <c r="B1" s="89"/>
      <c r="C1" s="89"/>
      <c r="D1" s="89"/>
      <c r="E1" s="89"/>
      <c r="F1" s="89"/>
      <c r="G1" s="89"/>
      <c r="H1" s="89"/>
      <c r="I1" s="89"/>
    </row>
    <row r="2" spans="1:9" ht="22.5" customHeight="1" thickBot="1" x14ac:dyDescent="0.3">
      <c r="A2" s="89" t="s">
        <v>403</v>
      </c>
      <c r="B2" s="89"/>
      <c r="C2" s="89"/>
      <c r="D2" s="89"/>
      <c r="E2" s="89"/>
      <c r="F2" s="89"/>
      <c r="G2" s="89"/>
      <c r="H2" s="89"/>
      <c r="I2" s="89"/>
    </row>
    <row r="3" spans="1:9" ht="47.25" customHeight="1" thickBot="1" x14ac:dyDescent="0.3">
      <c r="A3" s="79" t="s">
        <v>186</v>
      </c>
      <c r="B3" s="62" t="s">
        <v>299</v>
      </c>
      <c r="C3" s="62" t="s">
        <v>230</v>
      </c>
      <c r="D3" s="62" t="s">
        <v>298</v>
      </c>
      <c r="E3" s="78" t="s">
        <v>373</v>
      </c>
      <c r="F3" s="78"/>
      <c r="G3" s="62" t="s">
        <v>349</v>
      </c>
      <c r="H3" s="62" t="s">
        <v>198</v>
      </c>
      <c r="I3" s="90" t="s">
        <v>348</v>
      </c>
    </row>
    <row r="4" spans="1:9" ht="21" customHeight="1" thickBot="1" x14ac:dyDescent="0.3">
      <c r="A4" s="79"/>
      <c r="B4" s="78" t="s">
        <v>300</v>
      </c>
      <c r="C4" s="78" t="s">
        <v>229</v>
      </c>
      <c r="D4" s="78" t="s">
        <v>231</v>
      </c>
      <c r="E4" s="62" t="s">
        <v>239</v>
      </c>
      <c r="F4" s="62" t="s">
        <v>302</v>
      </c>
      <c r="G4" s="78" t="s">
        <v>350</v>
      </c>
      <c r="H4" s="78" t="s">
        <v>232</v>
      </c>
      <c r="I4" s="90"/>
    </row>
    <row r="5" spans="1:9" ht="33" customHeight="1" thickBot="1" x14ac:dyDescent="0.3">
      <c r="A5" s="79"/>
      <c r="B5" s="78"/>
      <c r="C5" s="78"/>
      <c r="D5" s="78"/>
      <c r="E5" s="62" t="s">
        <v>301</v>
      </c>
      <c r="F5" s="62" t="s">
        <v>213</v>
      </c>
      <c r="G5" s="78"/>
      <c r="H5" s="78"/>
      <c r="I5" s="90"/>
    </row>
    <row r="6" spans="1:9" ht="15.75" thickBot="1" x14ac:dyDescent="0.3">
      <c r="A6" s="6" t="s">
        <v>155</v>
      </c>
      <c r="B6" s="29">
        <v>1955</v>
      </c>
      <c r="C6" s="30">
        <v>14</v>
      </c>
      <c r="D6" s="30">
        <v>2019</v>
      </c>
      <c r="E6" s="30">
        <v>161</v>
      </c>
      <c r="F6" s="30">
        <v>14</v>
      </c>
      <c r="G6" s="31">
        <f>F6/(E6+F6)*100</f>
        <v>8</v>
      </c>
      <c r="H6" s="30">
        <v>175</v>
      </c>
      <c r="I6" s="32" t="s">
        <v>82</v>
      </c>
    </row>
    <row r="7" spans="1:9" ht="18" customHeight="1" thickBot="1" x14ac:dyDescent="0.3">
      <c r="A7" s="6" t="s">
        <v>156</v>
      </c>
      <c r="B7" s="33">
        <v>1978</v>
      </c>
      <c r="C7" s="34">
        <v>8</v>
      </c>
      <c r="D7" s="34">
        <v>2019</v>
      </c>
      <c r="E7" s="34">
        <v>57</v>
      </c>
      <c r="F7" s="34">
        <v>3</v>
      </c>
      <c r="G7" s="35">
        <f>F7/(E7+F7)*100</f>
        <v>5</v>
      </c>
      <c r="H7" s="34">
        <v>60</v>
      </c>
      <c r="I7" s="32" t="s">
        <v>83</v>
      </c>
    </row>
    <row r="8" spans="1:9" ht="15.75" thickBot="1" x14ac:dyDescent="0.3">
      <c r="A8" s="6" t="s">
        <v>157</v>
      </c>
      <c r="B8" s="29" t="s">
        <v>85</v>
      </c>
      <c r="C8" s="30">
        <v>14</v>
      </c>
      <c r="D8" s="30">
        <v>2021</v>
      </c>
      <c r="E8" s="30">
        <v>120</v>
      </c>
      <c r="F8" s="30">
        <v>6</v>
      </c>
      <c r="G8" s="31">
        <f t="shared" ref="G8:G37" si="0">F8/(E8+F8)*100</f>
        <v>4.7619047619047619</v>
      </c>
      <c r="H8" s="30">
        <v>126</v>
      </c>
      <c r="I8" s="32" t="s">
        <v>84</v>
      </c>
    </row>
    <row r="9" spans="1:9" ht="15.75" thickBot="1" x14ac:dyDescent="0.3">
      <c r="A9" s="6" t="s">
        <v>158</v>
      </c>
      <c r="B9" s="33" t="s">
        <v>85</v>
      </c>
      <c r="C9" s="34">
        <v>15</v>
      </c>
      <c r="D9" s="34">
        <v>2020</v>
      </c>
      <c r="E9" s="34">
        <v>217</v>
      </c>
      <c r="F9" s="34">
        <v>26</v>
      </c>
      <c r="G9" s="35">
        <f t="shared" si="0"/>
        <v>10.699588477366255</v>
      </c>
      <c r="H9" s="34">
        <v>243</v>
      </c>
      <c r="I9" s="32" t="s">
        <v>86</v>
      </c>
    </row>
    <row r="10" spans="1:9" ht="15.75" thickBot="1" x14ac:dyDescent="0.3">
      <c r="A10" s="6" t="s">
        <v>159</v>
      </c>
      <c r="B10" s="29" t="s">
        <v>88</v>
      </c>
      <c r="C10" s="30">
        <v>4</v>
      </c>
      <c r="D10" s="30">
        <v>2018</v>
      </c>
      <c r="E10" s="30">
        <v>77</v>
      </c>
      <c r="F10" s="30">
        <v>13</v>
      </c>
      <c r="G10" s="31">
        <f t="shared" si="0"/>
        <v>14.444444444444443</v>
      </c>
      <c r="H10" s="30">
        <v>90</v>
      </c>
      <c r="I10" s="32" t="s">
        <v>87</v>
      </c>
    </row>
    <row r="11" spans="1:9" ht="15.75" thickBot="1" x14ac:dyDescent="0.3">
      <c r="A11" s="6" t="s">
        <v>160</v>
      </c>
      <c r="B11" s="33" t="s">
        <v>90</v>
      </c>
      <c r="C11" s="34">
        <v>5</v>
      </c>
      <c r="D11" s="34">
        <v>2020</v>
      </c>
      <c r="E11" s="34">
        <v>62</v>
      </c>
      <c r="F11" s="34">
        <v>8</v>
      </c>
      <c r="G11" s="35">
        <f t="shared" si="0"/>
        <v>11.428571428571429</v>
      </c>
      <c r="H11" s="34">
        <v>70</v>
      </c>
      <c r="I11" s="32" t="s">
        <v>89</v>
      </c>
    </row>
    <row r="12" spans="1:9" ht="15.75" thickBot="1" x14ac:dyDescent="0.3">
      <c r="A12" s="6" t="s">
        <v>161</v>
      </c>
      <c r="B12" s="29" t="s">
        <v>92</v>
      </c>
      <c r="C12" s="30">
        <v>6</v>
      </c>
      <c r="D12" s="30">
        <v>2022</v>
      </c>
      <c r="E12" s="30">
        <v>37</v>
      </c>
      <c r="F12" s="30">
        <v>3</v>
      </c>
      <c r="G12" s="31">
        <f t="shared" si="0"/>
        <v>7.5</v>
      </c>
      <c r="H12" s="30">
        <v>40</v>
      </c>
      <c r="I12" s="32" t="s">
        <v>91</v>
      </c>
    </row>
    <row r="13" spans="1:9" s="8" customFormat="1" ht="15.75" thickBot="1" x14ac:dyDescent="0.3">
      <c r="A13" s="68" t="s">
        <v>162</v>
      </c>
      <c r="B13" s="33" t="s">
        <v>94</v>
      </c>
      <c r="C13" s="34">
        <v>12</v>
      </c>
      <c r="D13" s="34">
        <v>2022</v>
      </c>
      <c r="E13" s="34">
        <v>167</v>
      </c>
      <c r="F13" s="34">
        <v>15</v>
      </c>
      <c r="G13" s="35">
        <f t="shared" si="0"/>
        <v>8.2417582417582409</v>
      </c>
      <c r="H13" s="34">
        <v>182</v>
      </c>
      <c r="I13" s="69" t="s">
        <v>93</v>
      </c>
    </row>
    <row r="14" spans="1:9" ht="15.75" thickBot="1" x14ac:dyDescent="0.3">
      <c r="A14" s="6" t="s">
        <v>163</v>
      </c>
      <c r="B14" s="29" t="s">
        <v>96</v>
      </c>
      <c r="C14" s="30">
        <v>12</v>
      </c>
      <c r="D14" s="30">
        <v>2019</v>
      </c>
      <c r="E14" s="30">
        <v>81</v>
      </c>
      <c r="F14" s="30">
        <v>9</v>
      </c>
      <c r="G14" s="31">
        <f t="shared" si="0"/>
        <v>10</v>
      </c>
      <c r="H14" s="30">
        <v>90</v>
      </c>
      <c r="I14" s="32" t="s">
        <v>95</v>
      </c>
    </row>
    <row r="15" spans="1:9" s="8" customFormat="1" ht="15.75" thickBot="1" x14ac:dyDescent="0.3">
      <c r="A15" s="68" t="s">
        <v>164</v>
      </c>
      <c r="B15" s="33" t="s">
        <v>98</v>
      </c>
      <c r="C15" s="34">
        <v>12</v>
      </c>
      <c r="D15" s="34">
        <v>2022</v>
      </c>
      <c r="E15" s="34">
        <v>67</v>
      </c>
      <c r="F15" s="34">
        <v>1</v>
      </c>
      <c r="G15" s="35">
        <f t="shared" si="0"/>
        <v>1.4705882352941175</v>
      </c>
      <c r="H15" s="34">
        <v>68</v>
      </c>
      <c r="I15" s="69" t="s">
        <v>97</v>
      </c>
    </row>
    <row r="16" spans="1:9" ht="19.5" customHeight="1" thickBot="1" x14ac:dyDescent="0.3">
      <c r="A16" s="6" t="s">
        <v>334</v>
      </c>
      <c r="B16" s="29" t="s">
        <v>100</v>
      </c>
      <c r="C16" s="30">
        <v>9</v>
      </c>
      <c r="D16" s="30">
        <v>2014</v>
      </c>
      <c r="E16" s="30">
        <v>85</v>
      </c>
      <c r="F16" s="30">
        <v>2</v>
      </c>
      <c r="G16" s="31">
        <f t="shared" si="0"/>
        <v>2.2988505747126435</v>
      </c>
      <c r="H16" s="30">
        <v>87</v>
      </c>
      <c r="I16" s="32" t="s">
        <v>99</v>
      </c>
    </row>
    <row r="17" spans="1:9" ht="15.75" thickBot="1" x14ac:dyDescent="0.3">
      <c r="A17" s="6" t="s">
        <v>165</v>
      </c>
      <c r="B17" s="33" t="s">
        <v>102</v>
      </c>
      <c r="C17" s="34">
        <v>3</v>
      </c>
      <c r="D17" s="34">
        <v>2019</v>
      </c>
      <c r="E17" s="34">
        <v>71</v>
      </c>
      <c r="F17" s="34">
        <v>10</v>
      </c>
      <c r="G17" s="35">
        <f t="shared" si="0"/>
        <v>12.345679012345679</v>
      </c>
      <c r="H17" s="34">
        <v>81</v>
      </c>
      <c r="I17" s="32" t="s">
        <v>101</v>
      </c>
    </row>
    <row r="18" spans="1:9" ht="15.75" thickBot="1" x14ac:dyDescent="0.3">
      <c r="A18" s="6" t="s">
        <v>166</v>
      </c>
      <c r="B18" s="29" t="s">
        <v>104</v>
      </c>
      <c r="C18" s="30">
        <v>13</v>
      </c>
      <c r="D18" s="30">
        <v>2018</v>
      </c>
      <c r="E18" s="30">
        <v>216</v>
      </c>
      <c r="F18" s="30">
        <v>7</v>
      </c>
      <c r="G18" s="31">
        <f t="shared" si="0"/>
        <v>3.1390134529147984</v>
      </c>
      <c r="H18" s="30">
        <v>223</v>
      </c>
      <c r="I18" s="32" t="s">
        <v>103</v>
      </c>
    </row>
    <row r="19" spans="1:9" ht="15.75" thickBot="1" x14ac:dyDescent="0.3">
      <c r="A19" s="6" t="s">
        <v>167</v>
      </c>
      <c r="B19" s="33">
        <v>1957</v>
      </c>
      <c r="C19" s="34">
        <v>15</v>
      </c>
      <c r="D19" s="34">
        <v>2021</v>
      </c>
      <c r="E19" s="34">
        <v>129</v>
      </c>
      <c r="F19" s="34">
        <v>11</v>
      </c>
      <c r="G19" s="35">
        <f t="shared" si="0"/>
        <v>7.8571428571428568</v>
      </c>
      <c r="H19" s="34">
        <v>140</v>
      </c>
      <c r="I19" s="32" t="s">
        <v>105</v>
      </c>
    </row>
    <row r="20" spans="1:9" ht="15.75" thickBot="1" x14ac:dyDescent="0.3">
      <c r="A20" s="6" t="s">
        <v>169</v>
      </c>
      <c r="B20" s="29">
        <v>1957</v>
      </c>
      <c r="C20" s="30">
        <v>14</v>
      </c>
      <c r="D20" s="30">
        <v>2018</v>
      </c>
      <c r="E20" s="30">
        <v>209</v>
      </c>
      <c r="F20" s="30">
        <v>21</v>
      </c>
      <c r="G20" s="31">
        <f t="shared" si="0"/>
        <v>9.1304347826086953</v>
      </c>
      <c r="H20" s="30">
        <v>230</v>
      </c>
      <c r="I20" s="32" t="s">
        <v>106</v>
      </c>
    </row>
    <row r="21" spans="1:9" ht="15.75" thickBot="1" x14ac:dyDescent="0.3">
      <c r="A21" s="6" t="s">
        <v>170</v>
      </c>
      <c r="B21" s="33" t="s">
        <v>94</v>
      </c>
      <c r="C21" s="34">
        <v>11</v>
      </c>
      <c r="D21" s="34">
        <v>2019</v>
      </c>
      <c r="E21" s="34">
        <v>264</v>
      </c>
      <c r="F21" s="34">
        <v>24</v>
      </c>
      <c r="G21" s="35">
        <f t="shared" si="0"/>
        <v>8.3333333333333321</v>
      </c>
      <c r="H21" s="34">
        <v>288</v>
      </c>
      <c r="I21" s="32" t="s">
        <v>107</v>
      </c>
    </row>
    <row r="22" spans="1:9" ht="15.75" thickBot="1" x14ac:dyDescent="0.3">
      <c r="A22" s="6" t="s">
        <v>171</v>
      </c>
      <c r="B22" s="29" t="s">
        <v>109</v>
      </c>
      <c r="C22" s="30">
        <v>11</v>
      </c>
      <c r="D22" s="30">
        <v>2022</v>
      </c>
      <c r="E22" s="30">
        <v>55</v>
      </c>
      <c r="F22" s="30">
        <v>5</v>
      </c>
      <c r="G22" s="31">
        <f t="shared" si="0"/>
        <v>8.3333333333333321</v>
      </c>
      <c r="H22" s="30">
        <v>60</v>
      </c>
      <c r="I22" s="32" t="s">
        <v>108</v>
      </c>
    </row>
    <row r="23" spans="1:9" ht="15.75" thickBot="1" x14ac:dyDescent="0.3">
      <c r="A23" s="6" t="s">
        <v>172</v>
      </c>
      <c r="B23" s="33">
        <v>1972</v>
      </c>
      <c r="C23" s="34">
        <v>10</v>
      </c>
      <c r="D23" s="34">
        <v>2018</v>
      </c>
      <c r="E23" s="34">
        <v>56</v>
      </c>
      <c r="F23" s="34">
        <v>3</v>
      </c>
      <c r="G23" s="35">
        <f t="shared" si="0"/>
        <v>5.0847457627118651</v>
      </c>
      <c r="H23" s="34">
        <v>59</v>
      </c>
      <c r="I23" s="32" t="s">
        <v>110</v>
      </c>
    </row>
    <row r="24" spans="1:9" ht="15.75" thickBot="1" x14ac:dyDescent="0.3">
      <c r="A24" s="6" t="s">
        <v>336</v>
      </c>
      <c r="B24" s="29" t="s">
        <v>112</v>
      </c>
      <c r="C24" s="30">
        <v>11</v>
      </c>
      <c r="D24" s="30">
        <v>2018</v>
      </c>
      <c r="E24" s="30">
        <v>40</v>
      </c>
      <c r="F24" s="30">
        <v>14</v>
      </c>
      <c r="G24" s="31">
        <f t="shared" si="0"/>
        <v>25.925925925925924</v>
      </c>
      <c r="H24" s="30">
        <v>40</v>
      </c>
      <c r="I24" s="32" t="s">
        <v>111</v>
      </c>
    </row>
    <row r="25" spans="1:9" ht="15.75" thickBot="1" x14ac:dyDescent="0.3">
      <c r="A25" s="6" t="s">
        <v>184</v>
      </c>
      <c r="B25" s="33" t="s">
        <v>114</v>
      </c>
      <c r="C25" s="34">
        <v>13</v>
      </c>
      <c r="D25" s="34">
        <v>2018</v>
      </c>
      <c r="E25" s="34">
        <v>59</v>
      </c>
      <c r="F25" s="34">
        <v>0</v>
      </c>
      <c r="G25" s="35">
        <f t="shared" si="0"/>
        <v>0</v>
      </c>
      <c r="H25" s="34">
        <v>59</v>
      </c>
      <c r="I25" s="32" t="s">
        <v>113</v>
      </c>
    </row>
    <row r="26" spans="1:9" ht="15.75" thickBot="1" x14ac:dyDescent="0.3">
      <c r="A26" s="6" t="s">
        <v>173</v>
      </c>
      <c r="B26" s="29">
        <v>1937</v>
      </c>
      <c r="C26" s="30">
        <v>15</v>
      </c>
      <c r="D26" s="30">
        <v>2019</v>
      </c>
      <c r="E26" s="30">
        <v>133</v>
      </c>
      <c r="F26" s="30">
        <v>13</v>
      </c>
      <c r="G26" s="31">
        <f t="shared" si="0"/>
        <v>8.9041095890410951</v>
      </c>
      <c r="H26" s="36">
        <v>146</v>
      </c>
      <c r="I26" s="32" t="s">
        <v>69</v>
      </c>
    </row>
    <row r="27" spans="1:9" ht="15.75" thickBot="1" x14ac:dyDescent="0.3">
      <c r="A27" s="6" t="s">
        <v>174</v>
      </c>
      <c r="B27" s="33">
        <v>1937</v>
      </c>
      <c r="C27" s="34">
        <v>14</v>
      </c>
      <c r="D27" s="34">
        <v>2022</v>
      </c>
      <c r="E27" s="34">
        <v>104</v>
      </c>
      <c r="F27" s="34">
        <v>13</v>
      </c>
      <c r="G27" s="35">
        <f t="shared" si="0"/>
        <v>11.111111111111111</v>
      </c>
      <c r="H27" s="70">
        <v>117</v>
      </c>
      <c r="I27" s="32" t="s">
        <v>115</v>
      </c>
    </row>
    <row r="28" spans="1:9" ht="15.75" thickBot="1" x14ac:dyDescent="0.3">
      <c r="A28" s="6" t="s">
        <v>337</v>
      </c>
      <c r="B28" s="29">
        <v>1963</v>
      </c>
      <c r="C28" s="30">
        <v>13</v>
      </c>
      <c r="D28" s="30">
        <v>2021</v>
      </c>
      <c r="E28" s="30">
        <v>29</v>
      </c>
      <c r="F28" s="30">
        <v>1</v>
      </c>
      <c r="G28" s="31">
        <f t="shared" si="0"/>
        <v>3.3333333333333335</v>
      </c>
      <c r="H28" s="30">
        <v>30</v>
      </c>
      <c r="I28" s="32" t="s">
        <v>116</v>
      </c>
    </row>
    <row r="29" spans="1:9" ht="15.75" thickBot="1" x14ac:dyDescent="0.3">
      <c r="A29" s="6" t="s">
        <v>175</v>
      </c>
      <c r="B29" s="33">
        <v>1956</v>
      </c>
      <c r="C29" s="34">
        <v>14</v>
      </c>
      <c r="D29" s="34">
        <v>2018</v>
      </c>
      <c r="E29" s="34">
        <v>176</v>
      </c>
      <c r="F29" s="34">
        <v>24</v>
      </c>
      <c r="G29" s="35">
        <f t="shared" si="0"/>
        <v>12</v>
      </c>
      <c r="H29" s="34">
        <v>200</v>
      </c>
      <c r="I29" s="32" t="s">
        <v>117</v>
      </c>
    </row>
    <row r="30" spans="1:9" ht="15.75" thickBot="1" x14ac:dyDescent="0.3">
      <c r="A30" s="6" t="s">
        <v>176</v>
      </c>
      <c r="B30" s="29">
        <v>1975</v>
      </c>
      <c r="C30" s="30">
        <v>8</v>
      </c>
      <c r="D30" s="30">
        <v>2019</v>
      </c>
      <c r="E30" s="30">
        <v>29</v>
      </c>
      <c r="F30" s="30">
        <v>3</v>
      </c>
      <c r="G30" s="31">
        <f t="shared" si="0"/>
        <v>9.375</v>
      </c>
      <c r="H30" s="30">
        <v>32</v>
      </c>
      <c r="I30" s="32" t="s">
        <v>118</v>
      </c>
    </row>
    <row r="31" spans="1:9" ht="15.75" thickBot="1" x14ac:dyDescent="0.3">
      <c r="A31" s="6" t="s">
        <v>177</v>
      </c>
      <c r="B31" s="33">
        <v>1937</v>
      </c>
      <c r="C31" s="34">
        <v>12</v>
      </c>
      <c r="D31" s="34">
        <v>2021</v>
      </c>
      <c r="E31" s="34">
        <v>222</v>
      </c>
      <c r="F31" s="34">
        <v>12</v>
      </c>
      <c r="G31" s="35">
        <f t="shared" si="0"/>
        <v>5.1282051282051277</v>
      </c>
      <c r="H31" s="34">
        <v>234</v>
      </c>
      <c r="I31" s="32" t="s">
        <v>119</v>
      </c>
    </row>
    <row r="32" spans="1:9" ht="15.75" thickBot="1" x14ac:dyDescent="0.3">
      <c r="A32" s="6" t="s">
        <v>185</v>
      </c>
      <c r="B32" s="29">
        <v>2014</v>
      </c>
      <c r="C32" s="30">
        <v>1</v>
      </c>
      <c r="D32" s="30">
        <v>2018</v>
      </c>
      <c r="E32" s="30">
        <v>113</v>
      </c>
      <c r="F32" s="30">
        <v>6</v>
      </c>
      <c r="G32" s="31">
        <f t="shared" si="0"/>
        <v>5.0420168067226889</v>
      </c>
      <c r="H32" s="30">
        <v>119</v>
      </c>
      <c r="I32" s="32" t="s">
        <v>75</v>
      </c>
    </row>
    <row r="33" spans="1:9" ht="15.75" thickBot="1" x14ac:dyDescent="0.3">
      <c r="A33" s="6" t="s">
        <v>178</v>
      </c>
      <c r="B33" s="33">
        <v>1972</v>
      </c>
      <c r="C33" s="34">
        <v>11</v>
      </c>
      <c r="D33" s="34">
        <v>2018</v>
      </c>
      <c r="E33" s="34">
        <v>57</v>
      </c>
      <c r="F33" s="34">
        <v>3</v>
      </c>
      <c r="G33" s="35">
        <f t="shared" si="0"/>
        <v>5</v>
      </c>
      <c r="H33" s="34">
        <v>60</v>
      </c>
      <c r="I33" s="32" t="s">
        <v>120</v>
      </c>
    </row>
    <row r="34" spans="1:9" ht="15.75" thickBot="1" x14ac:dyDescent="0.3">
      <c r="A34" s="6" t="s">
        <v>179</v>
      </c>
      <c r="B34" s="29">
        <v>1937</v>
      </c>
      <c r="C34" s="30">
        <v>16</v>
      </c>
      <c r="D34" s="30">
        <v>2022</v>
      </c>
      <c r="E34" s="30">
        <v>356</v>
      </c>
      <c r="F34" s="30">
        <v>47</v>
      </c>
      <c r="G34" s="31">
        <f t="shared" si="0"/>
        <v>11.662531017369728</v>
      </c>
      <c r="H34" s="30">
        <v>403</v>
      </c>
      <c r="I34" s="32" t="s">
        <v>121</v>
      </c>
    </row>
    <row r="35" spans="1:9" ht="15.75" thickBot="1" x14ac:dyDescent="0.3">
      <c r="A35" s="6" t="s">
        <v>180</v>
      </c>
      <c r="B35" s="33">
        <v>2000</v>
      </c>
      <c r="C35" s="34">
        <v>3</v>
      </c>
      <c r="D35" s="34">
        <v>2022</v>
      </c>
      <c r="E35" s="34">
        <v>62</v>
      </c>
      <c r="F35" s="34">
        <v>8</v>
      </c>
      <c r="G35" s="35">
        <f t="shared" si="0"/>
        <v>11.428571428571429</v>
      </c>
      <c r="H35" s="34">
        <v>70</v>
      </c>
      <c r="I35" s="32" t="s">
        <v>122</v>
      </c>
    </row>
    <row r="36" spans="1:9" ht="15.75" thickBot="1" x14ac:dyDescent="0.3">
      <c r="A36" s="6" t="s">
        <v>181</v>
      </c>
      <c r="B36" s="29">
        <v>1937</v>
      </c>
      <c r="C36" s="30">
        <v>16</v>
      </c>
      <c r="D36" s="30">
        <v>2021</v>
      </c>
      <c r="E36" s="30">
        <v>252</v>
      </c>
      <c r="F36" s="30">
        <v>40</v>
      </c>
      <c r="G36" s="31">
        <f t="shared" si="0"/>
        <v>13.698630136986301</v>
      </c>
      <c r="H36" s="30">
        <v>292</v>
      </c>
      <c r="I36" s="32" t="s">
        <v>123</v>
      </c>
    </row>
    <row r="37" spans="1:9" ht="18" customHeight="1" thickBot="1" x14ac:dyDescent="0.3">
      <c r="A37" s="6" t="s">
        <v>187</v>
      </c>
      <c r="B37" s="33" t="s">
        <v>352</v>
      </c>
      <c r="C37" s="34" t="s">
        <v>352</v>
      </c>
      <c r="D37" s="34" t="s">
        <v>352</v>
      </c>
      <c r="E37" s="37">
        <f>SUM(E6:E36)</f>
        <v>3763</v>
      </c>
      <c r="F37" s="37">
        <f>SUM(F6:F36)</f>
        <v>365</v>
      </c>
      <c r="G37" s="35">
        <f t="shared" si="0"/>
        <v>8.8420542635658919</v>
      </c>
      <c r="H37" s="37">
        <f>SUM(H6:H36)</f>
        <v>4114</v>
      </c>
      <c r="I37" s="32" t="s">
        <v>2</v>
      </c>
    </row>
    <row r="38" spans="1:9" ht="15" customHeight="1" x14ac:dyDescent="0.25">
      <c r="A38" s="88" t="s">
        <v>351</v>
      </c>
      <c r="B38" s="88"/>
      <c r="C38" s="88"/>
      <c r="D38" s="88"/>
      <c r="E38" s="88"/>
      <c r="F38" s="88"/>
      <c r="G38" s="88"/>
      <c r="H38" s="88"/>
      <c r="I38" s="88"/>
    </row>
    <row r="39" spans="1:9" x14ac:dyDescent="0.25">
      <c r="A39" s="88" t="s">
        <v>273</v>
      </c>
      <c r="B39" s="88"/>
      <c r="C39" s="88"/>
      <c r="D39" s="88"/>
      <c r="E39" s="88"/>
      <c r="F39" s="88"/>
      <c r="G39" s="88"/>
      <c r="H39" s="88"/>
      <c r="I39" s="88"/>
    </row>
  </sheetData>
  <mergeCells count="12">
    <mergeCell ref="A39:I39"/>
    <mergeCell ref="A38:I38"/>
    <mergeCell ref="A1:I1"/>
    <mergeCell ref="A2:I2"/>
    <mergeCell ref="A3:A5"/>
    <mergeCell ref="I3:I5"/>
    <mergeCell ref="E3:F3"/>
    <mergeCell ref="B4:B5"/>
    <mergeCell ref="C4:C5"/>
    <mergeCell ref="D4:D5"/>
    <mergeCell ref="G4:G5"/>
    <mergeCell ref="H4:H5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44"/>
  <sheetViews>
    <sheetView tabSelected="1" view="pageBreakPreview" topLeftCell="A22" zoomScaleSheetLayoutView="100" workbookViewId="0">
      <selection activeCell="J30" sqref="J30"/>
    </sheetView>
  </sheetViews>
  <sheetFormatPr defaultColWidth="8.85546875" defaultRowHeight="15" x14ac:dyDescent="0.25"/>
  <cols>
    <col min="1" max="1" width="21.140625" style="4" customWidth="1"/>
    <col min="2" max="2" width="9.42578125" style="4" customWidth="1"/>
    <col min="3" max="3" width="11.7109375" style="4" customWidth="1"/>
    <col min="4" max="4" width="10.7109375" style="4" customWidth="1"/>
    <col min="5" max="5" width="11.5703125" style="4" customWidth="1"/>
    <col min="6" max="6" width="10.5703125" style="4" bestFit="1" customWidth="1"/>
    <col min="7" max="7" width="10" style="4" bestFit="1" customWidth="1"/>
    <col min="8" max="8" width="21.140625" style="4" customWidth="1"/>
    <col min="9" max="9" width="22.85546875" style="4" customWidth="1"/>
    <col min="10" max="16384" width="8.85546875" style="4"/>
  </cols>
  <sheetData>
    <row r="1" spans="1:8" ht="22.15" customHeight="1" x14ac:dyDescent="0.25">
      <c r="A1" s="82" t="s">
        <v>404</v>
      </c>
      <c r="B1" s="82"/>
      <c r="C1" s="82"/>
      <c r="D1" s="82"/>
      <c r="E1" s="82"/>
      <c r="F1" s="82"/>
      <c r="G1" s="82"/>
      <c r="H1" s="82"/>
    </row>
    <row r="2" spans="1:8" ht="21.6" customHeight="1" thickBot="1" x14ac:dyDescent="0.3">
      <c r="A2" s="82" t="s">
        <v>405</v>
      </c>
      <c r="B2" s="82"/>
      <c r="C2" s="82"/>
      <c r="D2" s="82"/>
      <c r="E2" s="82"/>
      <c r="F2" s="82"/>
      <c r="G2" s="82"/>
      <c r="H2" s="82"/>
    </row>
    <row r="3" spans="1:8" ht="17.25" customHeight="1" thickBot="1" x14ac:dyDescent="0.3">
      <c r="A3" s="78" t="s">
        <v>260</v>
      </c>
      <c r="B3" s="78" t="s">
        <v>241</v>
      </c>
      <c r="C3" s="78"/>
      <c r="D3" s="78"/>
      <c r="E3" s="78" t="s">
        <v>358</v>
      </c>
      <c r="F3" s="78"/>
      <c r="G3" s="78"/>
      <c r="H3" s="78" t="s">
        <v>365</v>
      </c>
    </row>
    <row r="4" spans="1:8" ht="19.5" customHeight="1" thickBot="1" x14ac:dyDescent="0.3">
      <c r="A4" s="78"/>
      <c r="B4" s="78" t="s">
        <v>240</v>
      </c>
      <c r="C4" s="78"/>
      <c r="D4" s="78"/>
      <c r="E4" s="78" t="s">
        <v>357</v>
      </c>
      <c r="F4" s="78"/>
      <c r="G4" s="78"/>
      <c r="H4" s="78"/>
    </row>
    <row r="5" spans="1:8" ht="27.75" customHeight="1" thickBot="1" x14ac:dyDescent="0.3">
      <c r="A5" s="78"/>
      <c r="B5" s="62" t="s">
        <v>306</v>
      </c>
      <c r="C5" s="62" t="s">
        <v>243</v>
      </c>
      <c r="D5" s="62" t="s">
        <v>245</v>
      </c>
      <c r="E5" s="62" t="s">
        <v>198</v>
      </c>
      <c r="F5" s="62" t="s">
        <v>308</v>
      </c>
      <c r="G5" s="62" t="s">
        <v>246</v>
      </c>
      <c r="H5" s="78"/>
    </row>
    <row r="6" spans="1:8" ht="26.45" customHeight="1" thickBot="1" x14ac:dyDescent="0.3">
      <c r="A6" s="78"/>
      <c r="B6" s="62" t="s">
        <v>307</v>
      </c>
      <c r="C6" s="62" t="s">
        <v>242</v>
      </c>
      <c r="D6" s="62" t="s">
        <v>244</v>
      </c>
      <c r="E6" s="62" t="s">
        <v>2</v>
      </c>
      <c r="F6" s="62" t="s">
        <v>309</v>
      </c>
      <c r="G6" s="62" t="s">
        <v>228</v>
      </c>
      <c r="H6" s="78"/>
    </row>
    <row r="7" spans="1:8" ht="30" customHeight="1" thickBot="1" x14ac:dyDescent="0.3">
      <c r="A7" s="6" t="s">
        <v>331</v>
      </c>
      <c r="B7" s="38">
        <v>2</v>
      </c>
      <c r="C7" s="23">
        <v>7</v>
      </c>
      <c r="D7" s="38">
        <v>70</v>
      </c>
      <c r="E7" s="23">
        <v>858</v>
      </c>
      <c r="F7" s="38">
        <v>306</v>
      </c>
      <c r="G7" s="39">
        <f t="shared" ref="G7:G15" si="0">F7/E7*100</f>
        <v>35.664335664335667</v>
      </c>
      <c r="H7" s="67" t="s">
        <v>44</v>
      </c>
    </row>
    <row r="8" spans="1:8" ht="21.4" customHeight="1" thickBot="1" x14ac:dyDescent="0.3">
      <c r="A8" s="6" t="s">
        <v>155</v>
      </c>
      <c r="B8" s="66">
        <v>13</v>
      </c>
      <c r="C8" s="66">
        <v>660</v>
      </c>
      <c r="D8" s="66">
        <v>133325</v>
      </c>
      <c r="E8" s="66">
        <v>156050</v>
      </c>
      <c r="F8" s="66">
        <v>78025</v>
      </c>
      <c r="G8" s="40">
        <f t="shared" si="0"/>
        <v>50</v>
      </c>
      <c r="H8" s="11" t="s">
        <v>45</v>
      </c>
    </row>
    <row r="9" spans="1:8" ht="21.4" customHeight="1" thickBot="1" x14ac:dyDescent="0.3">
      <c r="A9" s="6" t="s">
        <v>156</v>
      </c>
      <c r="B9" s="23">
        <v>25</v>
      </c>
      <c r="C9" s="23" t="s">
        <v>134</v>
      </c>
      <c r="D9" s="23">
        <v>2108</v>
      </c>
      <c r="E9" s="23">
        <v>9383</v>
      </c>
      <c r="F9" s="23">
        <v>3658</v>
      </c>
      <c r="G9" s="41">
        <f t="shared" si="0"/>
        <v>38.985399126079081</v>
      </c>
      <c r="H9" s="11" t="s">
        <v>46</v>
      </c>
    </row>
    <row r="10" spans="1:8" ht="21.4" customHeight="1" thickBot="1" x14ac:dyDescent="0.3">
      <c r="A10" s="6" t="s">
        <v>157</v>
      </c>
      <c r="B10" s="66">
        <v>27</v>
      </c>
      <c r="C10" s="66">
        <v>192</v>
      </c>
      <c r="D10" s="66">
        <v>2197</v>
      </c>
      <c r="E10" s="66">
        <v>26754</v>
      </c>
      <c r="F10" s="66">
        <v>14609</v>
      </c>
      <c r="G10" s="40">
        <f t="shared" si="0"/>
        <v>54.604918890633179</v>
      </c>
      <c r="H10" s="11" t="s">
        <v>47</v>
      </c>
    </row>
    <row r="11" spans="1:8" ht="21.4" customHeight="1" thickBot="1" x14ac:dyDescent="0.3">
      <c r="A11" s="6" t="s">
        <v>158</v>
      </c>
      <c r="B11" s="23">
        <v>38</v>
      </c>
      <c r="C11" s="23">
        <v>534</v>
      </c>
      <c r="D11" s="23">
        <v>8160</v>
      </c>
      <c r="E11" s="23">
        <v>136573</v>
      </c>
      <c r="F11" s="23">
        <v>71046</v>
      </c>
      <c r="G11" s="41">
        <f t="shared" si="0"/>
        <v>52.020531144516127</v>
      </c>
      <c r="H11" s="11" t="s">
        <v>48</v>
      </c>
    </row>
    <row r="12" spans="1:8" ht="21.4" customHeight="1" thickBot="1" x14ac:dyDescent="0.3">
      <c r="A12" s="6" t="s">
        <v>183</v>
      </c>
      <c r="B12" s="66" t="s">
        <v>374</v>
      </c>
      <c r="C12" s="66" t="s">
        <v>374</v>
      </c>
      <c r="D12" s="66" t="s">
        <v>374</v>
      </c>
      <c r="E12" s="66" t="s">
        <v>374</v>
      </c>
      <c r="F12" s="66" t="s">
        <v>374</v>
      </c>
      <c r="G12" s="66" t="s">
        <v>374</v>
      </c>
      <c r="H12" s="11" t="s">
        <v>49</v>
      </c>
    </row>
    <row r="13" spans="1:8" ht="21.4" customHeight="1" thickBot="1" x14ac:dyDescent="0.3">
      <c r="A13" s="6" t="s">
        <v>159</v>
      </c>
      <c r="B13" s="23">
        <v>27</v>
      </c>
      <c r="C13" s="23">
        <v>146</v>
      </c>
      <c r="D13" s="23">
        <v>11659</v>
      </c>
      <c r="E13" s="23">
        <v>170465</v>
      </c>
      <c r="F13" s="23">
        <v>93392</v>
      </c>
      <c r="G13" s="41">
        <f t="shared" si="0"/>
        <v>54.786613087730615</v>
      </c>
      <c r="H13" s="11" t="s">
        <v>50</v>
      </c>
    </row>
    <row r="14" spans="1:8" ht="21.4" customHeight="1" thickBot="1" x14ac:dyDescent="0.3">
      <c r="A14" s="6" t="s">
        <v>332</v>
      </c>
      <c r="B14" s="91">
        <v>3</v>
      </c>
      <c r="C14" s="91" t="s">
        <v>134</v>
      </c>
      <c r="D14" s="91">
        <v>38</v>
      </c>
      <c r="E14" s="66">
        <v>147</v>
      </c>
      <c r="F14" s="66">
        <v>47</v>
      </c>
      <c r="G14" s="40">
        <f t="shared" si="0"/>
        <v>31.972789115646261</v>
      </c>
      <c r="H14" s="11" t="s">
        <v>51</v>
      </c>
    </row>
    <row r="15" spans="1:8" ht="21.4" customHeight="1" thickBot="1" x14ac:dyDescent="0.3">
      <c r="A15" s="6" t="s">
        <v>333</v>
      </c>
      <c r="B15" s="91"/>
      <c r="C15" s="91"/>
      <c r="D15" s="91"/>
      <c r="E15" s="66">
        <v>192</v>
      </c>
      <c r="F15" s="66">
        <v>92</v>
      </c>
      <c r="G15" s="40">
        <f t="shared" si="0"/>
        <v>47.916666666666671</v>
      </c>
      <c r="H15" s="11" t="s">
        <v>52</v>
      </c>
    </row>
    <row r="16" spans="1:8" ht="21.4" customHeight="1" thickBot="1" x14ac:dyDescent="0.3">
      <c r="A16" s="6" t="s">
        <v>161</v>
      </c>
      <c r="B16" s="38">
        <v>2</v>
      </c>
      <c r="C16" s="23" t="s">
        <v>134</v>
      </c>
      <c r="D16" s="38">
        <v>191</v>
      </c>
      <c r="E16" s="23">
        <v>1555</v>
      </c>
      <c r="F16" s="38">
        <v>571</v>
      </c>
      <c r="G16" s="41">
        <f t="shared" ref="G16:G40" si="1">F16/E16*100</f>
        <v>36.720257234726688</v>
      </c>
      <c r="H16" s="11" t="s">
        <v>54</v>
      </c>
    </row>
    <row r="17" spans="1:8" ht="21.4" customHeight="1" thickBot="1" x14ac:dyDescent="0.3">
      <c r="A17" s="6" t="s">
        <v>162</v>
      </c>
      <c r="B17" s="66">
        <v>33</v>
      </c>
      <c r="C17" s="66">
        <v>248</v>
      </c>
      <c r="D17" s="66">
        <v>14359</v>
      </c>
      <c r="E17" s="66">
        <v>144080</v>
      </c>
      <c r="F17" s="66">
        <v>71988</v>
      </c>
      <c r="G17" s="40">
        <f t="shared" si="1"/>
        <v>49.963908939478067</v>
      </c>
      <c r="H17" s="11" t="s">
        <v>55</v>
      </c>
    </row>
    <row r="18" spans="1:8" ht="21.4" customHeight="1" thickBot="1" x14ac:dyDescent="0.3">
      <c r="A18" s="6" t="s">
        <v>163</v>
      </c>
      <c r="B18" s="23">
        <v>22</v>
      </c>
      <c r="C18" s="23">
        <v>142</v>
      </c>
      <c r="D18" s="23">
        <v>6220</v>
      </c>
      <c r="E18" s="23">
        <v>70035</v>
      </c>
      <c r="F18" s="23">
        <v>29499</v>
      </c>
      <c r="G18" s="41">
        <f t="shared" si="1"/>
        <v>42.120368387234954</v>
      </c>
      <c r="H18" s="11" t="s">
        <v>56</v>
      </c>
    </row>
    <row r="19" spans="1:8" ht="21.4" customHeight="1" thickBot="1" x14ac:dyDescent="0.3">
      <c r="A19" s="6" t="s">
        <v>164</v>
      </c>
      <c r="B19" s="66">
        <v>12</v>
      </c>
      <c r="C19" s="66">
        <v>81</v>
      </c>
      <c r="D19" s="66">
        <v>3615</v>
      </c>
      <c r="E19" s="66">
        <v>28723</v>
      </c>
      <c r="F19" s="66">
        <v>14398</v>
      </c>
      <c r="G19" s="40">
        <f t="shared" si="1"/>
        <v>50.127075862549177</v>
      </c>
      <c r="H19" s="11" t="s">
        <v>57</v>
      </c>
    </row>
    <row r="20" spans="1:8" ht="21.4" customHeight="1" thickBot="1" x14ac:dyDescent="0.3">
      <c r="A20" s="6" t="s">
        <v>334</v>
      </c>
      <c r="B20" s="23">
        <v>20</v>
      </c>
      <c r="C20" s="23">
        <v>275</v>
      </c>
      <c r="D20" s="23">
        <v>4291</v>
      </c>
      <c r="E20" s="23">
        <v>39850</v>
      </c>
      <c r="F20" s="23">
        <v>13224</v>
      </c>
      <c r="G20" s="41">
        <f t="shared" si="1"/>
        <v>33.184441656210787</v>
      </c>
      <c r="H20" s="11" t="s">
        <v>58</v>
      </c>
    </row>
    <row r="21" spans="1:8" ht="21.4" customHeight="1" thickBot="1" x14ac:dyDescent="0.3">
      <c r="A21" s="6" t="s">
        <v>165</v>
      </c>
      <c r="B21" s="66">
        <v>24</v>
      </c>
      <c r="C21" s="66">
        <v>264</v>
      </c>
      <c r="D21" s="66">
        <v>4345</v>
      </c>
      <c r="E21" s="66">
        <v>59638</v>
      </c>
      <c r="F21" s="66">
        <v>30757</v>
      </c>
      <c r="G21" s="40">
        <f t="shared" si="1"/>
        <v>51.572822696938189</v>
      </c>
      <c r="H21" s="11" t="s">
        <v>59</v>
      </c>
    </row>
    <row r="22" spans="1:8" ht="21.4" customHeight="1" thickBot="1" x14ac:dyDescent="0.3">
      <c r="A22" s="6" t="s">
        <v>166</v>
      </c>
      <c r="B22" s="23">
        <v>31</v>
      </c>
      <c r="C22" s="23">
        <v>233</v>
      </c>
      <c r="D22" s="23">
        <v>5958</v>
      </c>
      <c r="E22" s="23">
        <v>101954</v>
      </c>
      <c r="F22" s="23">
        <v>51030</v>
      </c>
      <c r="G22" s="41">
        <f t="shared" si="1"/>
        <v>50.051984228181333</v>
      </c>
      <c r="H22" s="11" t="s">
        <v>60</v>
      </c>
    </row>
    <row r="23" spans="1:8" ht="21.4" customHeight="1" thickBot="1" x14ac:dyDescent="0.3">
      <c r="A23" s="6" t="s">
        <v>167</v>
      </c>
      <c r="B23" s="66">
        <v>14</v>
      </c>
      <c r="C23" s="66">
        <v>152</v>
      </c>
      <c r="D23" s="66">
        <v>941</v>
      </c>
      <c r="E23" s="66">
        <v>18372</v>
      </c>
      <c r="F23" s="66">
        <v>9630</v>
      </c>
      <c r="G23" s="40">
        <f t="shared" si="1"/>
        <v>52.416721097322018</v>
      </c>
      <c r="H23" s="11" t="s">
        <v>61</v>
      </c>
    </row>
    <row r="24" spans="1:8" ht="21.4" customHeight="1" thickBot="1" x14ac:dyDescent="0.3">
      <c r="A24" s="6" t="s">
        <v>281</v>
      </c>
      <c r="B24" s="23">
        <v>2</v>
      </c>
      <c r="C24" s="23">
        <v>31</v>
      </c>
      <c r="D24" s="23">
        <v>193</v>
      </c>
      <c r="E24" s="23">
        <v>1661</v>
      </c>
      <c r="F24" s="23">
        <v>515</v>
      </c>
      <c r="G24" s="41">
        <f t="shared" si="1"/>
        <v>31.005418422636964</v>
      </c>
      <c r="H24" s="67" t="s">
        <v>276</v>
      </c>
    </row>
    <row r="25" spans="1:8" ht="21.4" customHeight="1" thickBot="1" x14ac:dyDescent="0.3">
      <c r="A25" s="6" t="s">
        <v>168</v>
      </c>
      <c r="B25" s="66">
        <v>1</v>
      </c>
      <c r="C25" s="66" t="s">
        <v>134</v>
      </c>
      <c r="D25" s="66">
        <v>10</v>
      </c>
      <c r="E25" s="66">
        <v>110</v>
      </c>
      <c r="F25" s="66">
        <v>41</v>
      </c>
      <c r="G25" s="40">
        <f t="shared" si="1"/>
        <v>37.272727272727273</v>
      </c>
      <c r="H25" s="11" t="s">
        <v>62</v>
      </c>
    </row>
    <row r="26" spans="1:8" ht="21.4" customHeight="1" thickBot="1" x14ac:dyDescent="0.3">
      <c r="A26" s="6" t="s">
        <v>169</v>
      </c>
      <c r="B26" s="23">
        <v>52</v>
      </c>
      <c r="C26" s="23">
        <v>313</v>
      </c>
      <c r="D26" s="23">
        <v>23066</v>
      </c>
      <c r="E26" s="23">
        <v>392981</v>
      </c>
      <c r="F26" s="23">
        <v>196490</v>
      </c>
      <c r="G26" s="41">
        <f t="shared" si="1"/>
        <v>49.999872767385703</v>
      </c>
      <c r="H26" s="11" t="s">
        <v>63</v>
      </c>
    </row>
    <row r="27" spans="1:8" ht="21.4" customHeight="1" thickBot="1" x14ac:dyDescent="0.3">
      <c r="A27" s="6" t="s">
        <v>170</v>
      </c>
      <c r="B27" s="66">
        <v>34</v>
      </c>
      <c r="C27" s="66">
        <v>351</v>
      </c>
      <c r="D27" s="66">
        <v>27923</v>
      </c>
      <c r="E27" s="66">
        <v>240635</v>
      </c>
      <c r="F27" s="66">
        <v>128677</v>
      </c>
      <c r="G27" s="40">
        <f t="shared" si="1"/>
        <v>53.47393355081347</v>
      </c>
      <c r="H27" s="11" t="s">
        <v>64</v>
      </c>
    </row>
    <row r="28" spans="1:8" ht="21.4" customHeight="1" thickBot="1" x14ac:dyDescent="0.3">
      <c r="A28" s="6" t="s">
        <v>171</v>
      </c>
      <c r="B28" s="23">
        <v>6</v>
      </c>
      <c r="C28" s="23" t="s">
        <v>134</v>
      </c>
      <c r="D28" s="23">
        <v>161</v>
      </c>
      <c r="E28" s="23">
        <v>1736</v>
      </c>
      <c r="F28" s="23">
        <v>880</v>
      </c>
      <c r="G28" s="41">
        <f t="shared" si="1"/>
        <v>50.691244239631338</v>
      </c>
      <c r="H28" s="11" t="s">
        <v>65</v>
      </c>
    </row>
    <row r="29" spans="1:8" ht="21.4" customHeight="1" thickBot="1" x14ac:dyDescent="0.3">
      <c r="A29" s="6" t="s">
        <v>173</v>
      </c>
      <c r="B29" s="66">
        <v>30</v>
      </c>
      <c r="C29" s="66">
        <v>314</v>
      </c>
      <c r="D29" s="66">
        <v>6794</v>
      </c>
      <c r="E29" s="66">
        <v>107487</v>
      </c>
      <c r="F29" s="66">
        <v>56627</v>
      </c>
      <c r="G29" s="40">
        <f t="shared" si="1"/>
        <v>52.6826499948831</v>
      </c>
      <c r="H29" s="11" t="s">
        <v>69</v>
      </c>
    </row>
    <row r="30" spans="1:8" ht="21.4" customHeight="1" thickBot="1" x14ac:dyDescent="0.3">
      <c r="A30" s="6" t="s">
        <v>337</v>
      </c>
      <c r="B30" s="23" t="s">
        <v>134</v>
      </c>
      <c r="C30" s="23">
        <v>10</v>
      </c>
      <c r="D30" s="23">
        <v>108</v>
      </c>
      <c r="E30" s="23" t="s">
        <v>4</v>
      </c>
      <c r="F30" s="23" t="s">
        <v>4</v>
      </c>
      <c r="G30" s="41" t="s">
        <v>352</v>
      </c>
      <c r="H30" s="11" t="s">
        <v>70</v>
      </c>
    </row>
    <row r="31" spans="1:8" ht="21.4" customHeight="1" thickBot="1" x14ac:dyDescent="0.3">
      <c r="A31" s="6" t="s">
        <v>174</v>
      </c>
      <c r="B31" s="66">
        <v>22</v>
      </c>
      <c r="C31" s="66">
        <v>151</v>
      </c>
      <c r="D31" s="66">
        <v>13241</v>
      </c>
      <c r="E31" s="66">
        <v>100312</v>
      </c>
      <c r="F31" s="66">
        <v>41922</v>
      </c>
      <c r="G31" s="40">
        <f t="shared" si="1"/>
        <v>41.791610176250096</v>
      </c>
      <c r="H31" s="11" t="s">
        <v>71</v>
      </c>
    </row>
    <row r="32" spans="1:8" ht="21.4" customHeight="1" thickBot="1" x14ac:dyDescent="0.3">
      <c r="A32" s="6" t="s">
        <v>175</v>
      </c>
      <c r="B32" s="23">
        <v>33</v>
      </c>
      <c r="C32" s="23">
        <v>353</v>
      </c>
      <c r="D32" s="23">
        <v>11279</v>
      </c>
      <c r="E32" s="23">
        <v>126271</v>
      </c>
      <c r="F32" s="23">
        <v>64802</v>
      </c>
      <c r="G32" s="41">
        <f t="shared" si="1"/>
        <v>51.319780472159081</v>
      </c>
      <c r="H32" s="11" t="s">
        <v>72</v>
      </c>
    </row>
    <row r="33" spans="1:8" ht="21.4" customHeight="1" thickBot="1" x14ac:dyDescent="0.3">
      <c r="A33" s="6" t="s">
        <v>176</v>
      </c>
      <c r="B33" s="66">
        <v>6</v>
      </c>
      <c r="C33" s="66" t="s">
        <v>134</v>
      </c>
      <c r="D33" s="66">
        <v>198</v>
      </c>
      <c r="E33" s="66">
        <v>1153</v>
      </c>
      <c r="F33" s="66">
        <v>580</v>
      </c>
      <c r="G33" s="40">
        <f t="shared" si="1"/>
        <v>50.303555941023411</v>
      </c>
      <c r="H33" s="11" t="s">
        <v>73</v>
      </c>
    </row>
    <row r="34" spans="1:8" ht="21.4" customHeight="1" thickBot="1" x14ac:dyDescent="0.3">
      <c r="A34" s="6" t="s">
        <v>177</v>
      </c>
      <c r="B34" s="23">
        <v>37</v>
      </c>
      <c r="C34" s="23">
        <v>388</v>
      </c>
      <c r="D34" s="23">
        <v>12524</v>
      </c>
      <c r="E34" s="23">
        <v>106450</v>
      </c>
      <c r="F34" s="23">
        <v>56407</v>
      </c>
      <c r="G34" s="41">
        <f t="shared" si="1"/>
        <v>52.989196806012217</v>
      </c>
      <c r="H34" s="11" t="s">
        <v>74</v>
      </c>
    </row>
    <row r="35" spans="1:8" ht="21.4" customHeight="1" thickBot="1" x14ac:dyDescent="0.3">
      <c r="A35" s="6" t="s">
        <v>185</v>
      </c>
      <c r="B35" s="66">
        <v>32</v>
      </c>
      <c r="C35" s="66">
        <v>540</v>
      </c>
      <c r="D35" s="66">
        <v>12769</v>
      </c>
      <c r="E35" s="66">
        <v>103468</v>
      </c>
      <c r="F35" s="66">
        <v>52096</v>
      </c>
      <c r="G35" s="40">
        <f t="shared" si="1"/>
        <v>50.349866625430082</v>
      </c>
      <c r="H35" s="11" t="s">
        <v>75</v>
      </c>
    </row>
    <row r="36" spans="1:8" ht="21.4" customHeight="1" thickBot="1" x14ac:dyDescent="0.3">
      <c r="A36" s="6" t="s">
        <v>178</v>
      </c>
      <c r="B36" s="23">
        <v>8</v>
      </c>
      <c r="C36" s="23">
        <v>35</v>
      </c>
      <c r="D36" s="23">
        <v>591</v>
      </c>
      <c r="E36" s="23">
        <v>6646</v>
      </c>
      <c r="F36" s="23">
        <v>3006</v>
      </c>
      <c r="G36" s="41">
        <f t="shared" si="1"/>
        <v>45.2302136623533</v>
      </c>
      <c r="H36" s="11" t="s">
        <v>76</v>
      </c>
    </row>
    <row r="37" spans="1:8" ht="21.4" customHeight="1" thickBot="1" x14ac:dyDescent="0.3">
      <c r="A37" s="6" t="s">
        <v>179</v>
      </c>
      <c r="B37" s="66">
        <v>75</v>
      </c>
      <c r="C37" s="66">
        <v>826</v>
      </c>
      <c r="D37" s="66">
        <v>58189</v>
      </c>
      <c r="E37" s="66">
        <v>913417</v>
      </c>
      <c r="F37" s="66">
        <v>304538</v>
      </c>
      <c r="G37" s="40">
        <f t="shared" si="1"/>
        <v>33.340522455789632</v>
      </c>
      <c r="H37" s="11" t="s">
        <v>77</v>
      </c>
    </row>
    <row r="38" spans="1:8" ht="21.4" customHeight="1" thickBot="1" x14ac:dyDescent="0.3">
      <c r="A38" s="6" t="s">
        <v>180</v>
      </c>
      <c r="B38" s="23">
        <v>13</v>
      </c>
      <c r="C38" s="23">
        <v>95</v>
      </c>
      <c r="D38" s="23">
        <v>7791</v>
      </c>
      <c r="E38" s="23">
        <v>62796</v>
      </c>
      <c r="F38" s="23">
        <v>35177</v>
      </c>
      <c r="G38" s="41">
        <f t="shared" si="1"/>
        <v>56.017899229250268</v>
      </c>
      <c r="H38" s="11" t="s">
        <v>78</v>
      </c>
    </row>
    <row r="39" spans="1:8" ht="21.4" customHeight="1" thickBot="1" x14ac:dyDescent="0.3">
      <c r="A39" s="6" t="s">
        <v>181</v>
      </c>
      <c r="B39" s="66">
        <v>22</v>
      </c>
      <c r="C39" s="66">
        <v>344</v>
      </c>
      <c r="D39" s="66">
        <v>3339</v>
      </c>
      <c r="E39" s="66">
        <v>59229</v>
      </c>
      <c r="F39" s="66">
        <v>30458</v>
      </c>
      <c r="G39" s="40">
        <f t="shared" si="1"/>
        <v>51.424133448141959</v>
      </c>
      <c r="H39" s="11" t="s">
        <v>79</v>
      </c>
    </row>
    <row r="40" spans="1:8" ht="21.4" customHeight="1" thickBot="1" x14ac:dyDescent="0.3">
      <c r="A40" s="6" t="s">
        <v>198</v>
      </c>
      <c r="B40" s="23">
        <v>666</v>
      </c>
      <c r="C40" s="23">
        <v>6685</v>
      </c>
      <c r="D40" s="23">
        <v>255653</v>
      </c>
      <c r="E40" s="23">
        <v>3188981</v>
      </c>
      <c r="F40" s="23">
        <v>1454488</v>
      </c>
      <c r="G40" s="41">
        <f t="shared" si="1"/>
        <v>45.609804511221611</v>
      </c>
      <c r="H40" s="11" t="s">
        <v>2</v>
      </c>
    </row>
    <row r="41" spans="1:8" ht="18" customHeight="1" x14ac:dyDescent="0.25">
      <c r="A41" s="81" t="s">
        <v>369</v>
      </c>
      <c r="B41" s="81"/>
      <c r="C41" s="81"/>
      <c r="D41" s="81"/>
      <c r="E41" s="81"/>
      <c r="F41" s="81"/>
      <c r="G41" s="81"/>
      <c r="H41" s="81"/>
    </row>
    <row r="42" spans="1:8" ht="13.5" customHeight="1" x14ac:dyDescent="0.25">
      <c r="A42" s="81" t="s">
        <v>410</v>
      </c>
      <c r="B42" s="81"/>
      <c r="C42" s="81"/>
      <c r="D42" s="81"/>
      <c r="E42" s="81"/>
      <c r="F42" s="81"/>
      <c r="G42" s="81"/>
      <c r="H42" s="81"/>
    </row>
    <row r="43" spans="1:8" ht="9.75" customHeight="1" x14ac:dyDescent="0.25">
      <c r="A43" s="81" t="s">
        <v>371</v>
      </c>
      <c r="B43" s="81"/>
      <c r="C43" s="81"/>
      <c r="D43" s="81"/>
      <c r="E43" s="81"/>
      <c r="F43" s="81"/>
      <c r="G43" s="81"/>
      <c r="H43" s="81"/>
    </row>
    <row r="44" spans="1:8" ht="14.25" customHeight="1" x14ac:dyDescent="0.25">
      <c r="A44" s="65" t="s">
        <v>370</v>
      </c>
      <c r="B44" s="65"/>
      <c r="C44" s="65"/>
      <c r="D44" s="65"/>
      <c r="E44" s="65"/>
      <c r="F44" s="65"/>
      <c r="G44" s="65"/>
      <c r="H44" s="65"/>
    </row>
  </sheetData>
  <mergeCells count="14">
    <mergeCell ref="A42:H42"/>
    <mergeCell ref="A43:H43"/>
    <mergeCell ref="A1:H1"/>
    <mergeCell ref="A2:H2"/>
    <mergeCell ref="A41:H41"/>
    <mergeCell ref="E4:G4"/>
    <mergeCell ref="B4:D4"/>
    <mergeCell ref="A3:A6"/>
    <mergeCell ref="H3:H6"/>
    <mergeCell ref="B3:D3"/>
    <mergeCell ref="E3:G3"/>
    <mergeCell ref="B14:B15"/>
    <mergeCell ref="C14:C15"/>
    <mergeCell ref="D14:D15"/>
  </mergeCells>
  <pageMargins left="0.23622047244094491" right="0.23622047244094491" top="0.74803149606299213" bottom="0.74803149606299213" header="0.31496062992125984" footer="0.31496062992125984"/>
  <pageSetup scale="76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7"/>
  <sheetViews>
    <sheetView view="pageBreakPreview" zoomScaleSheetLayoutView="100" workbookViewId="0">
      <selection activeCell="M5" sqref="M5"/>
    </sheetView>
  </sheetViews>
  <sheetFormatPr defaultColWidth="8.85546875" defaultRowHeight="15" x14ac:dyDescent="0.25"/>
  <cols>
    <col min="1" max="2" width="10.7109375" style="4" customWidth="1"/>
    <col min="3" max="3" width="12.5703125" style="4" customWidth="1"/>
    <col min="4" max="5" width="10.7109375" style="4" customWidth="1"/>
    <col min="6" max="6" width="13.7109375" style="4" customWidth="1"/>
    <col min="7" max="8" width="10.7109375" style="4" customWidth="1"/>
    <col min="9" max="9" width="11.140625" style="4" customWidth="1"/>
    <col min="10" max="16384" width="8.85546875" style="4"/>
  </cols>
  <sheetData>
    <row r="1" spans="1:9" ht="30.6" customHeight="1" x14ac:dyDescent="0.25">
      <c r="A1" s="82" t="s">
        <v>406</v>
      </c>
      <c r="B1" s="82"/>
      <c r="C1" s="82"/>
      <c r="D1" s="82"/>
      <c r="E1" s="82"/>
      <c r="F1" s="82"/>
      <c r="G1" s="82"/>
      <c r="H1" s="82"/>
      <c r="I1" s="82"/>
    </row>
    <row r="2" spans="1:9" ht="24.6" customHeight="1" thickBot="1" x14ac:dyDescent="0.3">
      <c r="A2" s="82" t="s">
        <v>407</v>
      </c>
      <c r="B2" s="82"/>
      <c r="C2" s="82"/>
      <c r="D2" s="82"/>
      <c r="E2" s="82"/>
      <c r="F2" s="82"/>
      <c r="G2" s="82"/>
      <c r="H2" s="82"/>
      <c r="I2" s="82"/>
    </row>
    <row r="3" spans="1:9" ht="39" customHeight="1" thickBot="1" x14ac:dyDescent="0.3">
      <c r="A3" s="92"/>
      <c r="B3" s="79" t="s">
        <v>288</v>
      </c>
      <c r="C3" s="78" t="s">
        <v>290</v>
      </c>
      <c r="D3" s="78"/>
      <c r="E3" s="78"/>
      <c r="F3" s="78" t="s">
        <v>217</v>
      </c>
      <c r="G3" s="78"/>
      <c r="H3" s="78"/>
      <c r="I3" s="92"/>
    </row>
    <row r="4" spans="1:9" ht="42.6" customHeight="1" thickBot="1" x14ac:dyDescent="0.3">
      <c r="A4" s="92"/>
      <c r="B4" s="79"/>
      <c r="C4" s="78" t="s">
        <v>289</v>
      </c>
      <c r="D4" s="78"/>
      <c r="E4" s="78"/>
      <c r="F4" s="78" t="s">
        <v>216</v>
      </c>
      <c r="G4" s="78"/>
      <c r="H4" s="78"/>
      <c r="I4" s="92"/>
    </row>
    <row r="5" spans="1:9" ht="20.100000000000001" customHeight="1" thickBot="1" x14ac:dyDescent="0.3">
      <c r="A5" s="92"/>
      <c r="B5" s="79" t="s">
        <v>211</v>
      </c>
      <c r="C5" s="63" t="s">
        <v>214</v>
      </c>
      <c r="D5" s="63" t="s">
        <v>291</v>
      </c>
      <c r="E5" s="63" t="s">
        <v>198</v>
      </c>
      <c r="F5" s="63" t="s">
        <v>214</v>
      </c>
      <c r="G5" s="63" t="s">
        <v>215</v>
      </c>
      <c r="H5" s="63" t="s">
        <v>198</v>
      </c>
      <c r="I5" s="92"/>
    </row>
    <row r="6" spans="1:9" ht="20.100000000000001" customHeight="1" thickBot="1" x14ac:dyDescent="0.3">
      <c r="A6" s="92"/>
      <c r="B6" s="79"/>
      <c r="C6" s="63" t="s">
        <v>1</v>
      </c>
      <c r="D6" s="63" t="s">
        <v>0</v>
      </c>
      <c r="E6" s="63" t="s">
        <v>2</v>
      </c>
      <c r="F6" s="63" t="s">
        <v>1</v>
      </c>
      <c r="G6" s="63" t="s">
        <v>213</v>
      </c>
      <c r="H6" s="63" t="s">
        <v>2</v>
      </c>
      <c r="I6" s="92"/>
    </row>
    <row r="7" spans="1:9" ht="24.95" customHeight="1" thickBot="1" x14ac:dyDescent="0.3">
      <c r="A7" s="15" t="s">
        <v>144</v>
      </c>
      <c r="B7" s="42">
        <v>1952</v>
      </c>
      <c r="C7" s="43" t="s">
        <v>4</v>
      </c>
      <c r="D7" s="43" t="s">
        <v>4</v>
      </c>
      <c r="E7" s="43">
        <v>173.2</v>
      </c>
      <c r="F7" s="43" t="s">
        <v>4</v>
      </c>
      <c r="G7" s="43" t="s">
        <v>4</v>
      </c>
      <c r="H7" s="44" t="s">
        <v>257</v>
      </c>
      <c r="I7" s="11" t="s">
        <v>3</v>
      </c>
    </row>
    <row r="8" spans="1:9" ht="24.95" customHeight="1" thickBot="1" x14ac:dyDescent="0.3">
      <c r="A8" s="15" t="s">
        <v>145</v>
      </c>
      <c r="B8" s="24">
        <v>1957</v>
      </c>
      <c r="C8" s="12" t="s">
        <v>4</v>
      </c>
      <c r="D8" s="12" t="s">
        <v>4</v>
      </c>
      <c r="E8" s="12">
        <v>193.7</v>
      </c>
      <c r="F8" s="12" t="s">
        <v>4</v>
      </c>
      <c r="G8" s="12" t="s">
        <v>4</v>
      </c>
      <c r="H8" s="12" t="s">
        <v>258</v>
      </c>
      <c r="I8" s="11" t="s">
        <v>5</v>
      </c>
    </row>
    <row r="9" spans="1:9" ht="24.95" customHeight="1" thickBot="1" x14ac:dyDescent="0.3">
      <c r="A9" s="15" t="s">
        <v>146</v>
      </c>
      <c r="B9" s="42">
        <v>1962</v>
      </c>
      <c r="C9" s="43">
        <v>113.9</v>
      </c>
      <c r="D9" s="43">
        <v>102.4</v>
      </c>
      <c r="E9" s="43">
        <v>216.4</v>
      </c>
      <c r="F9" s="43">
        <v>62</v>
      </c>
      <c r="G9" s="43">
        <v>46.63</v>
      </c>
      <c r="H9" s="43">
        <v>55.42</v>
      </c>
      <c r="I9" s="11" t="s">
        <v>6</v>
      </c>
    </row>
    <row r="10" spans="1:9" ht="24.95" customHeight="1" thickBot="1" x14ac:dyDescent="0.3">
      <c r="A10" s="15" t="s">
        <v>147</v>
      </c>
      <c r="B10" s="24">
        <v>1967</v>
      </c>
      <c r="C10" s="12">
        <v>129.6</v>
      </c>
      <c r="D10" s="12">
        <v>119.4</v>
      </c>
      <c r="E10" s="12">
        <v>249</v>
      </c>
      <c r="F10" s="12">
        <v>66.7</v>
      </c>
      <c r="G10" s="12">
        <v>55.5</v>
      </c>
      <c r="H10" s="12">
        <v>61.3</v>
      </c>
      <c r="I10" s="11" t="s">
        <v>7</v>
      </c>
    </row>
    <row r="11" spans="1:9" ht="24.95" customHeight="1" thickBot="1" x14ac:dyDescent="0.3">
      <c r="A11" s="15" t="s">
        <v>148</v>
      </c>
      <c r="B11" s="42">
        <v>1971</v>
      </c>
      <c r="C11" s="43">
        <v>143.56</v>
      </c>
      <c r="D11" s="43">
        <v>130.62</v>
      </c>
      <c r="E11" s="43">
        <v>274.19</v>
      </c>
      <c r="F11" s="43" t="s">
        <v>4</v>
      </c>
      <c r="G11" s="43" t="s">
        <v>4</v>
      </c>
      <c r="H11" s="43">
        <v>55.27</v>
      </c>
      <c r="I11" s="11" t="s">
        <v>8</v>
      </c>
    </row>
    <row r="12" spans="1:9" ht="24.95" customHeight="1" thickBot="1" x14ac:dyDescent="0.3">
      <c r="A12" s="15" t="s">
        <v>149</v>
      </c>
      <c r="B12" s="24">
        <v>1977</v>
      </c>
      <c r="C12" s="12">
        <v>167</v>
      </c>
      <c r="D12" s="12">
        <v>154.19999999999999</v>
      </c>
      <c r="E12" s="12">
        <v>321.2</v>
      </c>
      <c r="F12" s="12">
        <v>65.599999999999994</v>
      </c>
      <c r="G12" s="12">
        <v>54.9</v>
      </c>
      <c r="H12" s="12">
        <v>60.5</v>
      </c>
      <c r="I12" s="11" t="s">
        <v>9</v>
      </c>
    </row>
    <row r="13" spans="1:9" ht="24.95" customHeight="1" thickBot="1" x14ac:dyDescent="0.3">
      <c r="A13" s="15" t="s">
        <v>327</v>
      </c>
      <c r="B13" s="42">
        <v>1980</v>
      </c>
      <c r="C13" s="43">
        <v>185.2</v>
      </c>
      <c r="D13" s="43">
        <v>170.3</v>
      </c>
      <c r="E13" s="43">
        <v>355.6</v>
      </c>
      <c r="F13" s="43">
        <v>62.2</v>
      </c>
      <c r="G13" s="43">
        <v>51.2</v>
      </c>
      <c r="H13" s="43">
        <v>56.9</v>
      </c>
      <c r="I13" s="11" t="s">
        <v>10</v>
      </c>
    </row>
    <row r="14" spans="1:9" ht="24.95" customHeight="1" thickBot="1" x14ac:dyDescent="0.3">
      <c r="A14" s="15" t="s">
        <v>326</v>
      </c>
      <c r="B14" s="24">
        <v>1984</v>
      </c>
      <c r="C14" s="12">
        <v>208</v>
      </c>
      <c r="D14" s="12">
        <v>192.3</v>
      </c>
      <c r="E14" s="12">
        <v>400.3</v>
      </c>
      <c r="F14" s="12">
        <v>68.400000000000006</v>
      </c>
      <c r="G14" s="12">
        <v>59.2</v>
      </c>
      <c r="H14" s="12">
        <v>63.56</v>
      </c>
      <c r="I14" s="11" t="s">
        <v>11</v>
      </c>
    </row>
    <row r="15" spans="1:9" ht="24.95" customHeight="1" thickBot="1" x14ac:dyDescent="0.3">
      <c r="A15" s="15" t="s">
        <v>325</v>
      </c>
      <c r="B15" s="42">
        <v>1989</v>
      </c>
      <c r="C15" s="43">
        <v>262</v>
      </c>
      <c r="D15" s="43">
        <v>236.9</v>
      </c>
      <c r="E15" s="43">
        <v>498.9</v>
      </c>
      <c r="F15" s="43">
        <v>66.13</v>
      </c>
      <c r="G15" s="43">
        <v>57.3</v>
      </c>
      <c r="H15" s="43">
        <v>61.95</v>
      </c>
      <c r="I15" s="11" t="s">
        <v>12</v>
      </c>
    </row>
    <row r="16" spans="1:9" ht="24.95" customHeight="1" thickBot="1" x14ac:dyDescent="0.3">
      <c r="A16" s="15" t="s">
        <v>324</v>
      </c>
      <c r="B16" s="24">
        <v>1991</v>
      </c>
      <c r="C16" s="12">
        <v>261.8</v>
      </c>
      <c r="D16" s="12">
        <v>234.5</v>
      </c>
      <c r="E16" s="12">
        <v>498.4</v>
      </c>
      <c r="F16" s="12">
        <v>61.6</v>
      </c>
      <c r="G16" s="12">
        <v>51.4</v>
      </c>
      <c r="H16" s="12">
        <v>56.73</v>
      </c>
      <c r="I16" s="11" t="s">
        <v>13</v>
      </c>
    </row>
    <row r="17" spans="1:9" ht="24.95" customHeight="1" thickBot="1" x14ac:dyDescent="0.3">
      <c r="A17" s="15" t="s">
        <v>322</v>
      </c>
      <c r="B17" s="42">
        <v>1996</v>
      </c>
      <c r="C17" s="43">
        <v>309.8</v>
      </c>
      <c r="D17" s="43">
        <v>282.8</v>
      </c>
      <c r="E17" s="43">
        <v>592.6</v>
      </c>
      <c r="F17" s="43">
        <v>62.1</v>
      </c>
      <c r="G17" s="43">
        <v>53.4</v>
      </c>
      <c r="H17" s="43">
        <v>57.94</v>
      </c>
      <c r="I17" s="11" t="s">
        <v>14</v>
      </c>
    </row>
    <row r="18" spans="1:9" ht="24.95" customHeight="1" thickBot="1" x14ac:dyDescent="0.3">
      <c r="A18" s="15" t="s">
        <v>321</v>
      </c>
      <c r="B18" s="24">
        <v>1998</v>
      </c>
      <c r="C18" s="12">
        <v>316.7</v>
      </c>
      <c r="D18" s="12">
        <v>289.2</v>
      </c>
      <c r="E18" s="12">
        <v>605.9</v>
      </c>
      <c r="F18" s="12">
        <v>65.7</v>
      </c>
      <c r="G18" s="12">
        <v>57.9</v>
      </c>
      <c r="H18" s="12">
        <v>61.97</v>
      </c>
      <c r="I18" s="11" t="s">
        <v>15</v>
      </c>
    </row>
    <row r="19" spans="1:9" ht="24.95" customHeight="1" thickBot="1" x14ac:dyDescent="0.3">
      <c r="A19" s="15" t="s">
        <v>150</v>
      </c>
      <c r="B19" s="42">
        <v>1999</v>
      </c>
      <c r="C19" s="43">
        <v>323.8</v>
      </c>
      <c r="D19" s="43">
        <v>295.7</v>
      </c>
      <c r="E19" s="43">
        <v>619.5</v>
      </c>
      <c r="F19" s="43">
        <v>63.9</v>
      </c>
      <c r="G19" s="43">
        <v>55.6</v>
      </c>
      <c r="H19" s="43">
        <v>59.94</v>
      </c>
      <c r="I19" s="11" t="s">
        <v>16</v>
      </c>
    </row>
    <row r="20" spans="1:9" ht="24.95" customHeight="1" thickBot="1" x14ac:dyDescent="0.3">
      <c r="A20" s="15" t="s">
        <v>151</v>
      </c>
      <c r="B20" s="24">
        <v>2004</v>
      </c>
      <c r="C20" s="12">
        <v>349.5</v>
      </c>
      <c r="D20" s="12">
        <v>322</v>
      </c>
      <c r="E20" s="12">
        <v>671.5</v>
      </c>
      <c r="F20" s="12">
        <v>62.15</v>
      </c>
      <c r="G20" s="12">
        <v>53.64</v>
      </c>
      <c r="H20" s="12">
        <v>58.07</v>
      </c>
      <c r="I20" s="11" t="s">
        <v>17</v>
      </c>
    </row>
    <row r="21" spans="1:9" ht="24.95" customHeight="1" thickBot="1" x14ac:dyDescent="0.3">
      <c r="A21" s="15" t="s">
        <v>152</v>
      </c>
      <c r="B21" s="42">
        <v>2009</v>
      </c>
      <c r="C21" s="43">
        <v>374.7</v>
      </c>
      <c r="D21" s="43">
        <v>342.2</v>
      </c>
      <c r="E21" s="43">
        <v>716.9</v>
      </c>
      <c r="F21" s="43">
        <v>60.3</v>
      </c>
      <c r="G21" s="43">
        <v>55.8</v>
      </c>
      <c r="H21" s="43">
        <v>58.1</v>
      </c>
      <c r="I21" s="11" t="s">
        <v>18</v>
      </c>
    </row>
    <row r="22" spans="1:9" ht="24.95" customHeight="1" thickBot="1" x14ac:dyDescent="0.3">
      <c r="A22" s="15" t="s">
        <v>375</v>
      </c>
      <c r="B22" s="24">
        <v>2014</v>
      </c>
      <c r="C22" s="12">
        <v>437</v>
      </c>
      <c r="D22" s="12">
        <v>397</v>
      </c>
      <c r="E22" s="12">
        <v>834.1</v>
      </c>
      <c r="F22" s="12">
        <v>67.09</v>
      </c>
      <c r="G22" s="12">
        <v>65.63</v>
      </c>
      <c r="H22" s="12">
        <v>66.400000000000006</v>
      </c>
      <c r="I22" s="11" t="s">
        <v>19</v>
      </c>
    </row>
    <row r="23" spans="1:9" ht="24.95" customHeight="1" thickBot="1" x14ac:dyDescent="0.3">
      <c r="A23" s="15" t="s">
        <v>376</v>
      </c>
      <c r="B23" s="42">
        <v>2019</v>
      </c>
      <c r="C23" s="43">
        <v>473.4</v>
      </c>
      <c r="D23" s="43">
        <v>438.5</v>
      </c>
      <c r="E23" s="43">
        <v>911.9</v>
      </c>
      <c r="F23" s="43">
        <v>67.010000000000005</v>
      </c>
      <c r="G23" s="43">
        <v>67.180000000000007</v>
      </c>
      <c r="H23" s="43">
        <v>67.400000000000006</v>
      </c>
      <c r="I23" s="11" t="s">
        <v>20</v>
      </c>
    </row>
    <row r="24" spans="1:9" ht="20.100000000000001" customHeight="1" x14ac:dyDescent="0.25">
      <c r="A24" s="81" t="s">
        <v>320</v>
      </c>
      <c r="B24" s="81"/>
      <c r="C24" s="81"/>
      <c r="D24" s="81"/>
      <c r="E24" s="81"/>
      <c r="F24" s="81"/>
      <c r="G24" s="81"/>
      <c r="H24" s="81"/>
      <c r="I24" s="81"/>
    </row>
    <row r="25" spans="1:9" ht="20.100000000000001" customHeight="1" x14ac:dyDescent="0.25">
      <c r="A25" s="81" t="s">
        <v>21</v>
      </c>
      <c r="B25" s="81"/>
      <c r="C25" s="81"/>
      <c r="D25" s="81"/>
      <c r="E25" s="81"/>
      <c r="F25" s="81"/>
      <c r="G25" s="81"/>
      <c r="H25" s="81"/>
      <c r="I25" s="81"/>
    </row>
    <row r="26" spans="1:9" ht="20.100000000000001" customHeight="1" x14ac:dyDescent="0.25">
      <c r="A26" s="81" t="s">
        <v>259</v>
      </c>
      <c r="B26" s="81"/>
      <c r="C26" s="81"/>
      <c r="D26" s="81"/>
      <c r="E26" s="81"/>
      <c r="F26" s="81"/>
      <c r="G26" s="81"/>
      <c r="H26" s="81"/>
      <c r="I26" s="81"/>
    </row>
    <row r="27" spans="1:9" ht="20.100000000000001" customHeight="1" x14ac:dyDescent="0.25">
      <c r="A27" s="81" t="s">
        <v>382</v>
      </c>
      <c r="B27" s="81"/>
      <c r="C27" s="81"/>
      <c r="D27" s="81"/>
      <c r="E27" s="81"/>
      <c r="F27" s="81"/>
      <c r="G27" s="81"/>
      <c r="H27" s="81"/>
      <c r="I27" s="81"/>
    </row>
  </sheetData>
  <mergeCells count="14">
    <mergeCell ref="A24:I24"/>
    <mergeCell ref="A25:I25"/>
    <mergeCell ref="A26:I26"/>
    <mergeCell ref="A27:I27"/>
    <mergeCell ref="A1:I1"/>
    <mergeCell ref="A2:I2"/>
    <mergeCell ref="I3:I6"/>
    <mergeCell ref="A3:A6"/>
    <mergeCell ref="B3:B4"/>
    <mergeCell ref="B5:B6"/>
    <mergeCell ref="F4:H4"/>
    <mergeCell ref="C4:E4"/>
    <mergeCell ref="F3:H3"/>
    <mergeCell ref="C3:E3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45"/>
  <sheetViews>
    <sheetView view="pageBreakPreview" topLeftCell="A31" zoomScaleSheetLayoutView="100" workbookViewId="0">
      <selection activeCell="K40" sqref="K40"/>
    </sheetView>
  </sheetViews>
  <sheetFormatPr defaultColWidth="8.85546875" defaultRowHeight="15" x14ac:dyDescent="0.25"/>
  <cols>
    <col min="1" max="1" width="19.5703125" style="4" customWidth="1"/>
    <col min="2" max="2" width="11" style="4" customWidth="1"/>
    <col min="3" max="3" width="11.140625" style="4" customWidth="1"/>
    <col min="4" max="7" width="9.7109375" style="4" customWidth="1"/>
    <col min="8" max="8" width="21.28515625" style="4" customWidth="1"/>
    <col min="9" max="9" width="31.85546875" style="4" customWidth="1"/>
    <col min="10" max="16384" width="8.85546875" style="4"/>
  </cols>
  <sheetData>
    <row r="1" spans="1:8" ht="21.6" customHeight="1" x14ac:dyDescent="0.25">
      <c r="A1" s="82" t="s">
        <v>408</v>
      </c>
      <c r="B1" s="82"/>
      <c r="C1" s="82"/>
      <c r="D1" s="82"/>
      <c r="E1" s="82"/>
      <c r="F1" s="82"/>
      <c r="G1" s="82"/>
      <c r="H1" s="82"/>
    </row>
    <row r="2" spans="1:8" ht="21" customHeight="1" thickBot="1" x14ac:dyDescent="0.3">
      <c r="A2" s="82" t="s">
        <v>409</v>
      </c>
      <c r="B2" s="82"/>
      <c r="C2" s="82"/>
      <c r="D2" s="82"/>
      <c r="E2" s="82"/>
      <c r="F2" s="82"/>
      <c r="G2" s="82"/>
      <c r="H2" s="82"/>
    </row>
    <row r="3" spans="1:8" ht="15.75" thickBot="1" x14ac:dyDescent="0.3">
      <c r="A3" s="93" t="s">
        <v>342</v>
      </c>
      <c r="B3" s="93"/>
      <c r="C3" s="93"/>
      <c r="D3" s="93"/>
      <c r="E3" s="93"/>
      <c r="F3" s="93"/>
      <c r="G3" s="93"/>
      <c r="H3" s="93"/>
    </row>
    <row r="4" spans="1:8" ht="14.25" customHeight="1" thickBot="1" x14ac:dyDescent="0.3">
      <c r="A4" s="93" t="s">
        <v>343</v>
      </c>
      <c r="B4" s="93"/>
      <c r="C4" s="93"/>
      <c r="D4" s="93"/>
      <c r="E4" s="93"/>
      <c r="F4" s="93"/>
      <c r="G4" s="93"/>
      <c r="H4" s="93"/>
    </row>
    <row r="5" spans="1:8" ht="69" customHeight="1" thickBot="1" x14ac:dyDescent="0.3">
      <c r="A5" s="78" t="s">
        <v>260</v>
      </c>
      <c r="B5" s="62" t="s">
        <v>266</v>
      </c>
      <c r="C5" s="62" t="s">
        <v>224</v>
      </c>
      <c r="D5" s="62" t="s">
        <v>338</v>
      </c>
      <c r="E5" s="62" t="s">
        <v>379</v>
      </c>
      <c r="F5" s="62" t="s">
        <v>380</v>
      </c>
      <c r="G5" s="62" t="s">
        <v>340</v>
      </c>
      <c r="H5" s="78" t="s">
        <v>365</v>
      </c>
    </row>
    <row r="6" spans="1:8" ht="69" customHeight="1" thickBot="1" x14ac:dyDescent="0.3">
      <c r="A6" s="78"/>
      <c r="B6" s="62" t="s">
        <v>222</v>
      </c>
      <c r="C6" s="62" t="s">
        <v>223</v>
      </c>
      <c r="D6" s="62" t="s">
        <v>339</v>
      </c>
      <c r="E6" s="62" t="s">
        <v>377</v>
      </c>
      <c r="F6" s="62" t="s">
        <v>378</v>
      </c>
      <c r="G6" s="62" t="s">
        <v>341</v>
      </c>
      <c r="H6" s="78"/>
    </row>
    <row r="7" spans="1:8" ht="33" customHeight="1" thickBot="1" x14ac:dyDescent="0.3">
      <c r="A7" s="6" t="s">
        <v>331</v>
      </c>
      <c r="B7" s="45">
        <v>149</v>
      </c>
      <c r="C7" s="45">
        <v>98</v>
      </c>
      <c r="D7" s="46">
        <f>C7/B7*100</f>
        <v>65.771812080536918</v>
      </c>
      <c r="E7" s="47">
        <v>318</v>
      </c>
      <c r="F7" s="47">
        <v>207</v>
      </c>
      <c r="G7" s="46">
        <f>F7/E7*100</f>
        <v>65.094339622641513</v>
      </c>
      <c r="H7" s="67" t="s">
        <v>44</v>
      </c>
    </row>
    <row r="8" spans="1:8" ht="15.75" thickBot="1" x14ac:dyDescent="0.3">
      <c r="A8" s="6" t="s">
        <v>155</v>
      </c>
      <c r="B8" s="48">
        <v>19881</v>
      </c>
      <c r="C8" s="48">
        <v>15818</v>
      </c>
      <c r="D8" s="49">
        <f t="shared" ref="D8:D43" si="0">C8/B8*100</f>
        <v>79.563402243347923</v>
      </c>
      <c r="E8" s="50">
        <v>39406</v>
      </c>
      <c r="F8" s="50">
        <v>31675</v>
      </c>
      <c r="G8" s="49">
        <f t="shared" ref="G8:G43" si="1">F8/E8*100</f>
        <v>80.381160229406689</v>
      </c>
      <c r="H8" s="67" t="s">
        <v>45</v>
      </c>
    </row>
    <row r="9" spans="1:8" ht="15.75" thickBot="1" x14ac:dyDescent="0.3">
      <c r="A9" s="6" t="s">
        <v>156</v>
      </c>
      <c r="B9" s="45">
        <v>404</v>
      </c>
      <c r="C9" s="45">
        <v>326</v>
      </c>
      <c r="D9" s="46">
        <f t="shared" si="0"/>
        <v>80.693069306930695</v>
      </c>
      <c r="E9" s="47">
        <v>804</v>
      </c>
      <c r="F9" s="47">
        <v>660</v>
      </c>
      <c r="G9" s="46">
        <f t="shared" si="1"/>
        <v>82.089552238805979</v>
      </c>
      <c r="H9" s="67" t="s">
        <v>46</v>
      </c>
    </row>
    <row r="10" spans="1:8" ht="15.75" thickBot="1" x14ac:dyDescent="0.3">
      <c r="A10" s="6" t="s">
        <v>157</v>
      </c>
      <c r="B10" s="48">
        <v>10757</v>
      </c>
      <c r="C10" s="48">
        <v>8748</v>
      </c>
      <c r="D10" s="49">
        <f t="shared" si="0"/>
        <v>81.323789160546625</v>
      </c>
      <c r="E10" s="50">
        <v>22050</v>
      </c>
      <c r="F10" s="50">
        <v>17993</v>
      </c>
      <c r="G10" s="49">
        <f t="shared" si="1"/>
        <v>81.600907029478449</v>
      </c>
      <c r="H10" s="67" t="s">
        <v>47</v>
      </c>
    </row>
    <row r="11" spans="1:8" ht="15.75" thickBot="1" x14ac:dyDescent="0.3">
      <c r="A11" s="6" t="s">
        <v>158</v>
      </c>
      <c r="B11" s="45">
        <v>33533</v>
      </c>
      <c r="C11" s="45">
        <v>19980</v>
      </c>
      <c r="D11" s="46">
        <f t="shared" si="0"/>
        <v>59.583097247487551</v>
      </c>
      <c r="E11" s="47">
        <v>71216</v>
      </c>
      <c r="F11" s="47">
        <v>40830</v>
      </c>
      <c r="G11" s="46">
        <f t="shared" si="1"/>
        <v>57.332621882722975</v>
      </c>
      <c r="H11" s="67" t="s">
        <v>48</v>
      </c>
    </row>
    <row r="12" spans="1:8" ht="15.75" thickBot="1" x14ac:dyDescent="0.3">
      <c r="A12" s="6" t="s">
        <v>183</v>
      </c>
      <c r="B12" s="48">
        <v>305</v>
      </c>
      <c r="C12" s="48">
        <v>216</v>
      </c>
      <c r="D12" s="49">
        <f t="shared" si="0"/>
        <v>70.819672131147541</v>
      </c>
      <c r="E12" s="50">
        <v>647</v>
      </c>
      <c r="F12" s="50">
        <v>457</v>
      </c>
      <c r="G12" s="49">
        <f t="shared" si="1"/>
        <v>70.633693972179287</v>
      </c>
      <c r="H12" s="67" t="s">
        <v>49</v>
      </c>
    </row>
    <row r="13" spans="1:8" ht="15.75" thickBot="1" x14ac:dyDescent="0.3">
      <c r="A13" s="6" t="s">
        <v>159</v>
      </c>
      <c r="B13" s="45">
        <v>9482</v>
      </c>
      <c r="C13" s="45">
        <v>6689</v>
      </c>
      <c r="D13" s="46">
        <f t="shared" si="0"/>
        <v>70.544188989664619</v>
      </c>
      <c r="E13" s="47">
        <v>19016</v>
      </c>
      <c r="F13" s="47">
        <v>13623</v>
      </c>
      <c r="G13" s="46">
        <f t="shared" si="1"/>
        <v>71.639671855279758</v>
      </c>
      <c r="H13" s="67" t="s">
        <v>50</v>
      </c>
    </row>
    <row r="14" spans="1:8" ht="15.75" thickBot="1" x14ac:dyDescent="0.3">
      <c r="A14" s="6" t="s">
        <v>332</v>
      </c>
      <c r="B14" s="48">
        <v>118</v>
      </c>
      <c r="C14" s="48">
        <v>95</v>
      </c>
      <c r="D14" s="49">
        <f t="shared" si="0"/>
        <v>80.508474576271183</v>
      </c>
      <c r="E14" s="50">
        <v>250</v>
      </c>
      <c r="F14" s="50">
        <v>199</v>
      </c>
      <c r="G14" s="49">
        <f t="shared" si="1"/>
        <v>79.600000000000009</v>
      </c>
      <c r="H14" s="67" t="s">
        <v>51</v>
      </c>
    </row>
    <row r="15" spans="1:8" ht="15.75" thickBot="1" x14ac:dyDescent="0.3">
      <c r="A15" s="6" t="s">
        <v>333</v>
      </c>
      <c r="B15" s="45">
        <v>61</v>
      </c>
      <c r="C15" s="45">
        <v>46</v>
      </c>
      <c r="D15" s="46">
        <f t="shared" si="0"/>
        <v>75.409836065573771</v>
      </c>
      <c r="E15" s="47">
        <v>122</v>
      </c>
      <c r="F15" s="47">
        <v>87</v>
      </c>
      <c r="G15" s="46">
        <f t="shared" si="1"/>
        <v>71.311475409836063</v>
      </c>
      <c r="H15" s="67" t="s">
        <v>52</v>
      </c>
    </row>
    <row r="16" spans="1:8" ht="15.75" thickBot="1" x14ac:dyDescent="0.3">
      <c r="A16" s="6" t="s">
        <v>160</v>
      </c>
      <c r="B16" s="48">
        <v>6444</v>
      </c>
      <c r="C16" s="48">
        <v>3876</v>
      </c>
      <c r="D16" s="49">
        <f t="shared" si="0"/>
        <v>60.148975791433891</v>
      </c>
      <c r="E16" s="50">
        <v>14328</v>
      </c>
      <c r="F16" s="50">
        <v>8682</v>
      </c>
      <c r="G16" s="49">
        <f t="shared" si="1"/>
        <v>60.594639865996648</v>
      </c>
      <c r="H16" s="67" t="s">
        <v>53</v>
      </c>
    </row>
    <row r="17" spans="1:8" ht="15.75" thickBot="1" x14ac:dyDescent="0.3">
      <c r="A17" s="6" t="s">
        <v>161</v>
      </c>
      <c r="B17" s="45">
        <v>580</v>
      </c>
      <c r="C17" s="45">
        <v>442</v>
      </c>
      <c r="D17" s="46">
        <f t="shared" si="0"/>
        <v>76.206896551724128</v>
      </c>
      <c r="E17" s="47">
        <v>1136</v>
      </c>
      <c r="F17" s="47">
        <v>854</v>
      </c>
      <c r="G17" s="46">
        <f t="shared" si="1"/>
        <v>75.176056338028175</v>
      </c>
      <c r="H17" s="67" t="s">
        <v>54</v>
      </c>
    </row>
    <row r="18" spans="1:8" ht="15.75" thickBot="1" x14ac:dyDescent="0.3">
      <c r="A18" s="6" t="s">
        <v>162</v>
      </c>
      <c r="B18" s="48">
        <v>21697</v>
      </c>
      <c r="C18" s="48">
        <v>13214</v>
      </c>
      <c r="D18" s="49">
        <f t="shared" si="0"/>
        <v>60.902428907222195</v>
      </c>
      <c r="E18" s="50">
        <v>45152</v>
      </c>
      <c r="F18" s="50">
        <v>29128</v>
      </c>
      <c r="G18" s="49">
        <f t="shared" si="1"/>
        <v>64.510985116938343</v>
      </c>
      <c r="H18" s="67" t="s">
        <v>55</v>
      </c>
    </row>
    <row r="19" spans="1:8" ht="15.75" thickBot="1" x14ac:dyDescent="0.3">
      <c r="A19" s="6" t="s">
        <v>163</v>
      </c>
      <c r="B19" s="45">
        <v>8340</v>
      </c>
      <c r="C19" s="45">
        <v>5800</v>
      </c>
      <c r="D19" s="46">
        <f t="shared" si="0"/>
        <v>69.544364508393286</v>
      </c>
      <c r="E19" s="47">
        <v>18057</v>
      </c>
      <c r="F19" s="47">
        <v>12701</v>
      </c>
      <c r="G19" s="46">
        <f t="shared" si="1"/>
        <v>70.338372930165576</v>
      </c>
      <c r="H19" s="67" t="s">
        <v>56</v>
      </c>
    </row>
    <row r="20" spans="1:8" ht="15.75" thickBot="1" x14ac:dyDescent="0.3">
      <c r="A20" s="6" t="s">
        <v>164</v>
      </c>
      <c r="B20" s="48">
        <v>2606</v>
      </c>
      <c r="C20" s="48">
        <v>1936</v>
      </c>
      <c r="D20" s="49">
        <f t="shared" si="0"/>
        <v>74.29009976976208</v>
      </c>
      <c r="E20" s="50">
        <v>5330</v>
      </c>
      <c r="F20" s="50">
        <v>3860</v>
      </c>
      <c r="G20" s="49">
        <f t="shared" si="1"/>
        <v>72.420262664165108</v>
      </c>
      <c r="H20" s="67" t="s">
        <v>57</v>
      </c>
    </row>
    <row r="21" spans="1:8" ht="15.75" thickBot="1" x14ac:dyDescent="0.3">
      <c r="A21" s="6" t="s">
        <v>334</v>
      </c>
      <c r="B21" s="45">
        <v>3777</v>
      </c>
      <c r="C21" s="45">
        <v>1650</v>
      </c>
      <c r="D21" s="46">
        <f t="shared" si="0"/>
        <v>43.685464654487689</v>
      </c>
      <c r="E21" s="47">
        <v>7923</v>
      </c>
      <c r="F21" s="47">
        <v>3563</v>
      </c>
      <c r="G21" s="46">
        <f t="shared" si="1"/>
        <v>44.970339517859401</v>
      </c>
      <c r="H21" s="67" t="s">
        <v>58</v>
      </c>
    </row>
    <row r="22" spans="1:8" ht="15.75" thickBot="1" x14ac:dyDescent="0.3">
      <c r="A22" s="6" t="s">
        <v>165</v>
      </c>
      <c r="B22" s="48">
        <v>10667</v>
      </c>
      <c r="C22" s="48">
        <v>7281</v>
      </c>
      <c r="D22" s="49">
        <f t="shared" si="0"/>
        <v>68.257241961188711</v>
      </c>
      <c r="E22" s="50">
        <v>22405</v>
      </c>
      <c r="F22" s="50">
        <v>14967</v>
      </c>
      <c r="G22" s="49">
        <f t="shared" si="1"/>
        <v>66.802053113144382</v>
      </c>
      <c r="H22" s="67" t="s">
        <v>59</v>
      </c>
    </row>
    <row r="23" spans="1:8" ht="15.75" thickBot="1" x14ac:dyDescent="0.3">
      <c r="A23" s="6" t="s">
        <v>166</v>
      </c>
      <c r="B23" s="45">
        <v>25249</v>
      </c>
      <c r="C23" s="45">
        <v>17080</v>
      </c>
      <c r="D23" s="46">
        <f t="shared" si="0"/>
        <v>67.646243415580827</v>
      </c>
      <c r="E23" s="47">
        <v>51095</v>
      </c>
      <c r="F23" s="47">
        <v>35159</v>
      </c>
      <c r="G23" s="46">
        <f t="shared" si="1"/>
        <v>68.811038262060862</v>
      </c>
      <c r="H23" s="67" t="s">
        <v>60</v>
      </c>
    </row>
    <row r="24" spans="1:8" ht="15.75" thickBot="1" x14ac:dyDescent="0.3">
      <c r="A24" s="6" t="s">
        <v>167</v>
      </c>
      <c r="B24" s="48">
        <v>13469</v>
      </c>
      <c r="C24" s="48">
        <v>10611</v>
      </c>
      <c r="D24" s="49">
        <f t="shared" si="0"/>
        <v>78.780904298760106</v>
      </c>
      <c r="E24" s="50">
        <v>26205</v>
      </c>
      <c r="F24" s="50">
        <v>20397</v>
      </c>
      <c r="G24" s="49">
        <f t="shared" si="1"/>
        <v>77.836290784201495</v>
      </c>
      <c r="H24" s="67" t="s">
        <v>61</v>
      </c>
    </row>
    <row r="25" spans="1:8" ht="15.75" thickBot="1" x14ac:dyDescent="0.3">
      <c r="A25" s="6" t="s">
        <v>168</v>
      </c>
      <c r="B25" s="45">
        <v>27</v>
      </c>
      <c r="C25" s="45">
        <v>24</v>
      </c>
      <c r="D25" s="46">
        <f t="shared" si="0"/>
        <v>88.888888888888886</v>
      </c>
      <c r="E25" s="47">
        <v>55</v>
      </c>
      <c r="F25" s="47">
        <v>47</v>
      </c>
      <c r="G25" s="46">
        <f t="shared" si="1"/>
        <v>85.454545454545453</v>
      </c>
      <c r="H25" s="67" t="s">
        <v>62</v>
      </c>
    </row>
    <row r="26" spans="1:8" ht="15.75" thickBot="1" x14ac:dyDescent="0.3">
      <c r="A26" s="6" t="s">
        <v>169</v>
      </c>
      <c r="B26" s="48">
        <v>24837</v>
      </c>
      <c r="C26" s="48">
        <v>17055</v>
      </c>
      <c r="D26" s="49">
        <f t="shared" si="0"/>
        <v>68.667713491967632</v>
      </c>
      <c r="E26" s="50">
        <v>51867</v>
      </c>
      <c r="F26" s="50">
        <v>36928</v>
      </c>
      <c r="G26" s="49">
        <f t="shared" si="1"/>
        <v>71.197485877340114</v>
      </c>
      <c r="H26" s="67" t="s">
        <v>63</v>
      </c>
    </row>
    <row r="27" spans="1:8" ht="15.75" thickBot="1" x14ac:dyDescent="0.3">
      <c r="A27" s="6" t="s">
        <v>170</v>
      </c>
      <c r="B27" s="45">
        <v>42249</v>
      </c>
      <c r="C27" s="45">
        <v>24853</v>
      </c>
      <c r="D27" s="46">
        <f t="shared" si="0"/>
        <v>58.825060948188124</v>
      </c>
      <c r="E27" s="47">
        <v>88677</v>
      </c>
      <c r="F27" s="47">
        <v>54111</v>
      </c>
      <c r="G27" s="46">
        <f t="shared" si="1"/>
        <v>61.020332216922093</v>
      </c>
      <c r="H27" s="67" t="s">
        <v>64</v>
      </c>
    </row>
    <row r="28" spans="1:8" ht="15.75" thickBot="1" x14ac:dyDescent="0.3">
      <c r="A28" s="6" t="s">
        <v>171</v>
      </c>
      <c r="B28" s="48">
        <v>996</v>
      </c>
      <c r="C28" s="48">
        <v>838</v>
      </c>
      <c r="D28" s="49">
        <f t="shared" si="0"/>
        <v>84.136546184738961</v>
      </c>
      <c r="E28" s="50">
        <v>1960</v>
      </c>
      <c r="F28" s="50">
        <v>1620</v>
      </c>
      <c r="G28" s="49">
        <f t="shared" si="1"/>
        <v>82.653061224489804</v>
      </c>
      <c r="H28" s="67" t="s">
        <v>65</v>
      </c>
    </row>
    <row r="29" spans="1:8" ht="15.75" thickBot="1" x14ac:dyDescent="0.3">
      <c r="A29" s="6" t="s">
        <v>172</v>
      </c>
      <c r="B29" s="45">
        <v>965</v>
      </c>
      <c r="C29" s="45">
        <v>714</v>
      </c>
      <c r="D29" s="46">
        <f t="shared" si="0"/>
        <v>73.989637305699489</v>
      </c>
      <c r="E29" s="47">
        <v>1915</v>
      </c>
      <c r="F29" s="47">
        <v>1368</v>
      </c>
      <c r="G29" s="46">
        <f t="shared" si="1"/>
        <v>71.436031331592687</v>
      </c>
      <c r="H29" s="67" t="s">
        <v>66</v>
      </c>
    </row>
    <row r="30" spans="1:8" ht="15.75" thickBot="1" x14ac:dyDescent="0.3">
      <c r="A30" s="6" t="s">
        <v>336</v>
      </c>
      <c r="B30" s="48">
        <v>404</v>
      </c>
      <c r="C30" s="48">
        <v>252</v>
      </c>
      <c r="D30" s="49">
        <f t="shared" si="0"/>
        <v>62.376237623762378</v>
      </c>
      <c r="E30" s="50">
        <v>792</v>
      </c>
      <c r="F30" s="50">
        <v>500</v>
      </c>
      <c r="G30" s="49">
        <f t="shared" si="1"/>
        <v>63.131313131313128</v>
      </c>
      <c r="H30" s="67" t="s">
        <v>67</v>
      </c>
    </row>
    <row r="31" spans="1:8" ht="15.75" thickBot="1" x14ac:dyDescent="0.3">
      <c r="A31" s="6" t="s">
        <v>184</v>
      </c>
      <c r="B31" s="45">
        <v>599</v>
      </c>
      <c r="C31" s="45">
        <v>495</v>
      </c>
      <c r="D31" s="46">
        <f t="shared" si="0"/>
        <v>82.637729549248746</v>
      </c>
      <c r="E31" s="47">
        <v>1214</v>
      </c>
      <c r="F31" s="47">
        <v>1007</v>
      </c>
      <c r="G31" s="46">
        <f t="shared" si="1"/>
        <v>82.948929159802304</v>
      </c>
      <c r="H31" s="67" t="s">
        <v>68</v>
      </c>
    </row>
    <row r="32" spans="1:8" ht="15.75" thickBot="1" x14ac:dyDescent="0.3">
      <c r="A32" s="6" t="s">
        <v>173</v>
      </c>
      <c r="B32" s="48">
        <v>15835</v>
      </c>
      <c r="C32" s="48">
        <v>11750</v>
      </c>
      <c r="D32" s="49">
        <f t="shared" si="0"/>
        <v>74.202715503631197</v>
      </c>
      <c r="E32" s="50">
        <v>32498</v>
      </c>
      <c r="F32" s="50">
        <v>23817</v>
      </c>
      <c r="G32" s="49">
        <f t="shared" si="1"/>
        <v>73.287586928426364</v>
      </c>
      <c r="H32" s="67" t="s">
        <v>69</v>
      </c>
    </row>
    <row r="33" spans="1:9" ht="15.75" thickBot="1" x14ac:dyDescent="0.3">
      <c r="A33" s="6" t="s">
        <v>337</v>
      </c>
      <c r="B33" s="45">
        <v>514</v>
      </c>
      <c r="C33" s="45">
        <v>419</v>
      </c>
      <c r="D33" s="46">
        <f t="shared" si="0"/>
        <v>81.517509727626461</v>
      </c>
      <c r="E33" s="47">
        <v>973</v>
      </c>
      <c r="F33" s="47">
        <v>791</v>
      </c>
      <c r="G33" s="46">
        <f t="shared" si="1"/>
        <v>81.294964028776988</v>
      </c>
      <c r="H33" s="67" t="s">
        <v>70</v>
      </c>
    </row>
    <row r="34" spans="1:9" ht="15.75" thickBot="1" x14ac:dyDescent="0.3">
      <c r="A34" s="6" t="s">
        <v>174</v>
      </c>
      <c r="B34" s="48">
        <v>9832</v>
      </c>
      <c r="C34" s="48">
        <v>6452</v>
      </c>
      <c r="D34" s="49">
        <f t="shared" si="0"/>
        <v>65.622457282343376</v>
      </c>
      <c r="E34" s="50">
        <v>20893</v>
      </c>
      <c r="F34" s="50">
        <v>13777</v>
      </c>
      <c r="G34" s="49">
        <f t="shared" si="1"/>
        <v>65.94074570430287</v>
      </c>
      <c r="H34" s="67" t="s">
        <v>71</v>
      </c>
    </row>
    <row r="35" spans="1:9" ht="15.75" thickBot="1" x14ac:dyDescent="0.3">
      <c r="A35" s="6" t="s">
        <v>175</v>
      </c>
      <c r="B35" s="45">
        <v>23395</v>
      </c>
      <c r="C35" s="45">
        <v>15335</v>
      </c>
      <c r="D35" s="46">
        <f t="shared" si="0"/>
        <v>65.548194058559517</v>
      </c>
      <c r="E35" s="47">
        <v>48956</v>
      </c>
      <c r="F35" s="47">
        <v>32476</v>
      </c>
      <c r="G35" s="46">
        <f t="shared" si="1"/>
        <v>66.33711904567366</v>
      </c>
      <c r="H35" s="67" t="s">
        <v>72</v>
      </c>
    </row>
    <row r="36" spans="1:9" ht="15.75" thickBot="1" x14ac:dyDescent="0.3">
      <c r="A36" s="6" t="s">
        <v>176</v>
      </c>
      <c r="B36" s="48">
        <v>212</v>
      </c>
      <c r="C36" s="48">
        <v>167</v>
      </c>
      <c r="D36" s="49">
        <f t="shared" si="0"/>
        <v>78.773584905660371</v>
      </c>
      <c r="E36" s="50">
        <v>434</v>
      </c>
      <c r="F36" s="50">
        <v>353</v>
      </c>
      <c r="G36" s="49">
        <f t="shared" si="1"/>
        <v>81.336405529953907</v>
      </c>
      <c r="H36" s="67" t="s">
        <v>73</v>
      </c>
    </row>
    <row r="37" spans="1:9" ht="15.75" thickBot="1" x14ac:dyDescent="0.3">
      <c r="A37" s="6" t="s">
        <v>177</v>
      </c>
      <c r="B37" s="45">
        <v>30273</v>
      </c>
      <c r="C37" s="45">
        <v>21884</v>
      </c>
      <c r="D37" s="46">
        <f t="shared" si="0"/>
        <v>72.288838238694538</v>
      </c>
      <c r="E37" s="47">
        <v>59942</v>
      </c>
      <c r="F37" s="47">
        <v>43420</v>
      </c>
      <c r="G37" s="46">
        <f t="shared" si="1"/>
        <v>72.436688799172529</v>
      </c>
      <c r="H37" s="67" t="s">
        <v>74</v>
      </c>
    </row>
    <row r="38" spans="1:9" ht="15.75" thickBot="1" x14ac:dyDescent="0.3">
      <c r="A38" s="6" t="s">
        <v>185</v>
      </c>
      <c r="B38" s="48">
        <v>14776</v>
      </c>
      <c r="C38" s="48">
        <v>9245</v>
      </c>
      <c r="D38" s="49">
        <f t="shared" si="0"/>
        <v>62.567677314564165</v>
      </c>
      <c r="E38" s="50">
        <v>29709</v>
      </c>
      <c r="F38" s="50">
        <v>18647</v>
      </c>
      <c r="G38" s="49">
        <f t="shared" si="1"/>
        <v>62.765491938469822</v>
      </c>
      <c r="H38" s="67" t="s">
        <v>75</v>
      </c>
    </row>
    <row r="39" spans="1:9" ht="15.75" thickBot="1" x14ac:dyDescent="0.3">
      <c r="A39" s="6" t="s">
        <v>178</v>
      </c>
      <c r="B39" s="45">
        <v>1286</v>
      </c>
      <c r="C39" s="45">
        <v>1054</v>
      </c>
      <c r="D39" s="46">
        <f t="shared" si="0"/>
        <v>81.959564541213055</v>
      </c>
      <c r="E39" s="47">
        <v>2615</v>
      </c>
      <c r="F39" s="47">
        <v>2155</v>
      </c>
      <c r="G39" s="46">
        <f t="shared" si="1"/>
        <v>82.409177820267686</v>
      </c>
      <c r="H39" s="67" t="s">
        <v>76</v>
      </c>
    </row>
    <row r="40" spans="1:9" ht="15.75" thickBot="1" x14ac:dyDescent="0.3">
      <c r="A40" s="6" t="s">
        <v>179</v>
      </c>
      <c r="B40" s="48">
        <v>67056</v>
      </c>
      <c r="C40" s="48">
        <v>39941</v>
      </c>
      <c r="D40" s="49">
        <f t="shared" si="0"/>
        <v>59.563648293963254</v>
      </c>
      <c r="E40" s="50">
        <v>146135</v>
      </c>
      <c r="F40" s="50">
        <v>86532</v>
      </c>
      <c r="G40" s="49">
        <f t="shared" si="1"/>
        <v>59.213740719198007</v>
      </c>
      <c r="H40" s="67" t="s">
        <v>77</v>
      </c>
    </row>
    <row r="41" spans="1:9" ht="15.75" thickBot="1" x14ac:dyDescent="0.3">
      <c r="A41" s="6" t="s">
        <v>180</v>
      </c>
      <c r="B41" s="45">
        <v>3713</v>
      </c>
      <c r="C41" s="45">
        <v>2391</v>
      </c>
      <c r="D41" s="46">
        <f t="shared" si="0"/>
        <v>64.395367627255581</v>
      </c>
      <c r="E41" s="47">
        <v>7856</v>
      </c>
      <c r="F41" s="47">
        <v>4861</v>
      </c>
      <c r="G41" s="46">
        <f t="shared" si="1"/>
        <v>61.876272912423623</v>
      </c>
      <c r="H41" s="67" t="s">
        <v>78</v>
      </c>
    </row>
    <row r="42" spans="1:9" ht="15.75" thickBot="1" x14ac:dyDescent="0.3">
      <c r="A42" s="6" t="s">
        <v>181</v>
      </c>
      <c r="B42" s="48">
        <v>34049</v>
      </c>
      <c r="C42" s="48">
        <v>27850</v>
      </c>
      <c r="D42" s="49">
        <f t="shared" si="0"/>
        <v>81.793885282974529</v>
      </c>
      <c r="E42" s="50">
        <v>70001</v>
      </c>
      <c r="F42" s="50">
        <v>57230</v>
      </c>
      <c r="G42" s="49">
        <f t="shared" si="1"/>
        <v>81.755974914644085</v>
      </c>
      <c r="H42" s="67" t="s">
        <v>79</v>
      </c>
    </row>
    <row r="43" spans="1:9" ht="15.75" thickBot="1" x14ac:dyDescent="0.3">
      <c r="A43" s="6" t="s">
        <v>182</v>
      </c>
      <c r="B43" s="45">
        <v>438538</v>
      </c>
      <c r="C43" s="45">
        <v>294623</v>
      </c>
      <c r="D43" s="46">
        <f t="shared" si="0"/>
        <v>67.183003525350131</v>
      </c>
      <c r="E43" s="47">
        <v>911951</v>
      </c>
      <c r="F43" s="47">
        <v>614684</v>
      </c>
      <c r="G43" s="46">
        <f t="shared" si="1"/>
        <v>67.403182846446796</v>
      </c>
      <c r="H43" s="67" t="s">
        <v>253</v>
      </c>
    </row>
    <row r="44" spans="1:9" ht="15" customHeight="1" x14ac:dyDescent="0.25">
      <c r="A44" s="94" t="s">
        <v>335</v>
      </c>
      <c r="B44" s="94"/>
      <c r="C44" s="94"/>
      <c r="D44" s="94"/>
      <c r="E44" s="94"/>
      <c r="F44" s="94"/>
      <c r="G44" s="94"/>
      <c r="H44" s="94"/>
    </row>
    <row r="45" spans="1:9" x14ac:dyDescent="0.25">
      <c r="A45" s="81" t="s">
        <v>381</v>
      </c>
      <c r="B45" s="81"/>
      <c r="C45" s="81"/>
      <c r="D45" s="81"/>
      <c r="E45" s="81"/>
      <c r="F45" s="81"/>
      <c r="G45" s="81"/>
      <c r="H45" s="81"/>
      <c r="I45" s="64"/>
    </row>
  </sheetData>
  <mergeCells count="8">
    <mergeCell ref="A45:H45"/>
    <mergeCell ref="A1:H1"/>
    <mergeCell ref="A2:H2"/>
    <mergeCell ref="A3:H3"/>
    <mergeCell ref="A44:H44"/>
    <mergeCell ref="A4:H4"/>
    <mergeCell ref="A5:A6"/>
    <mergeCell ref="H5:H6"/>
  </mergeCells>
  <pageMargins left="0.23622047244094491" right="0.23622047244094491" top="0.74803149606299213" bottom="0.74803149606299213" header="0.31496062992125984" footer="0.31496062992125984"/>
  <pageSetup scale="8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H39"/>
  <sheetViews>
    <sheetView view="pageBreakPreview" topLeftCell="A12" zoomScaleNormal="100" zoomScaleSheetLayoutView="100" workbookViewId="0">
      <selection activeCell="L19" sqref="L19"/>
    </sheetView>
  </sheetViews>
  <sheetFormatPr defaultColWidth="8.85546875" defaultRowHeight="15" x14ac:dyDescent="0.25"/>
  <cols>
    <col min="1" max="1" width="20.140625" customWidth="1"/>
    <col min="2" max="2" width="12.42578125" customWidth="1"/>
    <col min="3" max="4" width="10.140625" customWidth="1"/>
    <col min="6" max="6" width="7" customWidth="1"/>
    <col min="7" max="7" width="7.85546875" customWidth="1"/>
    <col min="8" max="8" width="18.42578125" customWidth="1"/>
    <col min="9" max="9" width="20.85546875" customWidth="1"/>
  </cols>
  <sheetData>
    <row r="1" spans="1:8" ht="22.9" customHeight="1" x14ac:dyDescent="0.25">
      <c r="A1" s="82" t="s">
        <v>387</v>
      </c>
      <c r="B1" s="82"/>
      <c r="C1" s="82"/>
      <c r="D1" s="82"/>
      <c r="E1" s="82"/>
      <c r="F1" s="82"/>
      <c r="G1" s="82"/>
      <c r="H1" s="82"/>
    </row>
    <row r="2" spans="1:8" ht="22.15" customHeight="1" thickBot="1" x14ac:dyDescent="0.3">
      <c r="A2" s="82" t="s">
        <v>388</v>
      </c>
      <c r="B2" s="82"/>
      <c r="C2" s="82"/>
      <c r="D2" s="82"/>
      <c r="E2" s="82"/>
      <c r="F2" s="82"/>
      <c r="G2" s="82"/>
      <c r="H2" s="82"/>
    </row>
    <row r="3" spans="1:8" ht="45.6" customHeight="1" thickBot="1" x14ac:dyDescent="0.3">
      <c r="A3" s="78" t="s">
        <v>353</v>
      </c>
      <c r="B3" s="62" t="s">
        <v>234</v>
      </c>
      <c r="C3" s="62" t="s">
        <v>236</v>
      </c>
      <c r="D3" s="62" t="s">
        <v>238</v>
      </c>
      <c r="E3" s="62" t="s">
        <v>239</v>
      </c>
      <c r="F3" s="62" t="s">
        <v>215</v>
      </c>
      <c r="G3" s="62" t="s">
        <v>355</v>
      </c>
      <c r="H3" s="78" t="s">
        <v>354</v>
      </c>
    </row>
    <row r="4" spans="1:8" ht="38.450000000000003" customHeight="1" thickBot="1" x14ac:dyDescent="0.3">
      <c r="A4" s="78"/>
      <c r="B4" s="62" t="s">
        <v>233</v>
      </c>
      <c r="C4" s="62" t="s">
        <v>235</v>
      </c>
      <c r="D4" s="62" t="s">
        <v>237</v>
      </c>
      <c r="E4" s="62" t="s">
        <v>1</v>
      </c>
      <c r="F4" s="62" t="s">
        <v>0</v>
      </c>
      <c r="G4" s="62" t="s">
        <v>356</v>
      </c>
      <c r="H4" s="78"/>
    </row>
    <row r="5" spans="1:8" ht="19.899999999999999" customHeight="1" thickBot="1" x14ac:dyDescent="0.3">
      <c r="A5" s="15" t="s">
        <v>262</v>
      </c>
      <c r="B5" s="66">
        <v>34</v>
      </c>
      <c r="C5" s="66">
        <v>29</v>
      </c>
      <c r="D5" s="66">
        <v>0</v>
      </c>
      <c r="E5" s="66">
        <v>26</v>
      </c>
      <c r="F5" s="66">
        <v>3</v>
      </c>
      <c r="G5" s="42">
        <f>F5/(F5+E5)*100</f>
        <v>10.344827586206897</v>
      </c>
      <c r="H5" s="11" t="s">
        <v>124</v>
      </c>
    </row>
    <row r="6" spans="1:8" ht="19.899999999999999" customHeight="1" thickBot="1" x14ac:dyDescent="0.3">
      <c r="A6" s="14" t="s">
        <v>305</v>
      </c>
      <c r="B6" s="95"/>
      <c r="C6" s="95"/>
      <c r="D6" s="95"/>
      <c r="E6" s="95"/>
      <c r="F6" s="95"/>
      <c r="G6" s="95"/>
      <c r="H6" s="11" t="s">
        <v>304</v>
      </c>
    </row>
    <row r="7" spans="1:8" ht="19.899999999999999" customHeight="1" thickBot="1" x14ac:dyDescent="0.3">
      <c r="A7" s="14" t="s">
        <v>189</v>
      </c>
      <c r="B7" s="66">
        <v>160</v>
      </c>
      <c r="C7" s="66">
        <v>77</v>
      </c>
      <c r="D7" s="66">
        <v>23</v>
      </c>
      <c r="E7" s="66">
        <v>93</v>
      </c>
      <c r="F7" s="66">
        <v>7</v>
      </c>
      <c r="G7" s="42">
        <f>F7/(F7+E7)*100</f>
        <v>7.0000000000000009</v>
      </c>
      <c r="H7" s="11" t="s">
        <v>125</v>
      </c>
    </row>
    <row r="8" spans="1:8" ht="26.25" customHeight="1" thickBot="1" x14ac:dyDescent="0.3">
      <c r="A8" s="14" t="s">
        <v>188</v>
      </c>
      <c r="B8" s="23">
        <v>37</v>
      </c>
      <c r="C8" s="23">
        <v>27</v>
      </c>
      <c r="D8" s="23">
        <v>3</v>
      </c>
      <c r="E8" s="23">
        <v>28</v>
      </c>
      <c r="F8" s="23">
        <v>2</v>
      </c>
      <c r="G8" s="24">
        <f t="shared" ref="G8:G32" si="0">F8/(F8+E8)*100</f>
        <v>6.666666666666667</v>
      </c>
      <c r="H8" s="67" t="s">
        <v>126</v>
      </c>
    </row>
    <row r="9" spans="1:8" ht="19.899999999999999" customHeight="1" thickBot="1" x14ac:dyDescent="0.3">
      <c r="A9" s="14" t="s">
        <v>190</v>
      </c>
      <c r="B9" s="66">
        <v>94</v>
      </c>
      <c r="C9" s="66">
        <v>43</v>
      </c>
      <c r="D9" s="66">
        <v>18</v>
      </c>
      <c r="E9" s="66">
        <v>53</v>
      </c>
      <c r="F9" s="66">
        <v>8</v>
      </c>
      <c r="G9" s="42">
        <f t="shared" si="0"/>
        <v>13.114754098360656</v>
      </c>
      <c r="H9" s="11" t="s">
        <v>127</v>
      </c>
    </row>
    <row r="10" spans="1:8" ht="19.899999999999999" customHeight="1" thickBot="1" x14ac:dyDescent="0.3">
      <c r="A10" s="14" t="s">
        <v>191</v>
      </c>
      <c r="B10" s="23">
        <v>72</v>
      </c>
      <c r="C10" s="23">
        <v>35</v>
      </c>
      <c r="D10" s="23">
        <v>19</v>
      </c>
      <c r="E10" s="23">
        <v>46</v>
      </c>
      <c r="F10" s="23">
        <v>8</v>
      </c>
      <c r="G10" s="24">
        <f t="shared" si="0"/>
        <v>14.814814814814813</v>
      </c>
      <c r="H10" s="11" t="s">
        <v>128</v>
      </c>
    </row>
    <row r="11" spans="1:8" ht="19.899999999999999" customHeight="1" thickBot="1" x14ac:dyDescent="0.3">
      <c r="A11" s="14" t="s">
        <v>159</v>
      </c>
      <c r="B11" s="66">
        <v>22</v>
      </c>
      <c r="C11" s="66">
        <v>8</v>
      </c>
      <c r="D11" s="66">
        <v>6</v>
      </c>
      <c r="E11" s="66">
        <v>13</v>
      </c>
      <c r="F11" s="66">
        <v>1</v>
      </c>
      <c r="G11" s="42">
        <f t="shared" si="0"/>
        <v>7.1428571428571423</v>
      </c>
      <c r="H11" s="11" t="s">
        <v>50</v>
      </c>
    </row>
    <row r="12" spans="1:8" ht="19.899999999999999" customHeight="1" thickBot="1" x14ac:dyDescent="0.3">
      <c r="A12" s="14" t="s">
        <v>192</v>
      </c>
      <c r="B12" s="23">
        <v>60</v>
      </c>
      <c r="C12" s="23">
        <v>45</v>
      </c>
      <c r="D12" s="23">
        <v>1</v>
      </c>
      <c r="E12" s="23">
        <v>35</v>
      </c>
      <c r="F12" s="23">
        <v>11</v>
      </c>
      <c r="G12" s="24">
        <f t="shared" si="0"/>
        <v>23.913043478260871</v>
      </c>
      <c r="H12" s="11" t="s">
        <v>53</v>
      </c>
    </row>
    <row r="13" spans="1:8" ht="19.899999999999999" customHeight="1" thickBot="1" x14ac:dyDescent="0.3">
      <c r="A13" s="14" t="s">
        <v>193</v>
      </c>
      <c r="B13" s="66">
        <v>24</v>
      </c>
      <c r="C13" s="66">
        <v>16</v>
      </c>
      <c r="D13" s="66">
        <v>8</v>
      </c>
      <c r="E13" s="66">
        <v>20</v>
      </c>
      <c r="F13" s="66">
        <v>4</v>
      </c>
      <c r="G13" s="42">
        <f t="shared" si="0"/>
        <v>16.666666666666664</v>
      </c>
      <c r="H13" s="11" t="s">
        <v>267</v>
      </c>
    </row>
    <row r="14" spans="1:8" ht="19.899999999999999" customHeight="1" thickBot="1" x14ac:dyDescent="0.3">
      <c r="A14" s="14" t="s">
        <v>162</v>
      </c>
      <c r="B14" s="23">
        <v>52</v>
      </c>
      <c r="C14" s="23">
        <v>28</v>
      </c>
      <c r="D14" s="23">
        <v>0</v>
      </c>
      <c r="E14" s="23">
        <v>22</v>
      </c>
      <c r="F14" s="23">
        <v>6</v>
      </c>
      <c r="G14" s="24">
        <f t="shared" si="0"/>
        <v>21.428571428571427</v>
      </c>
      <c r="H14" s="11" t="s">
        <v>55</v>
      </c>
    </row>
    <row r="15" spans="1:8" ht="19.899999999999999" customHeight="1" thickBot="1" x14ac:dyDescent="0.3">
      <c r="A15" s="14" t="s">
        <v>164</v>
      </c>
      <c r="B15" s="66">
        <v>17</v>
      </c>
      <c r="C15" s="66">
        <v>11</v>
      </c>
      <c r="D15" s="66">
        <v>0</v>
      </c>
      <c r="E15" s="66">
        <v>9</v>
      </c>
      <c r="F15" s="66">
        <v>2</v>
      </c>
      <c r="G15" s="42">
        <f t="shared" si="0"/>
        <v>18.181818181818183</v>
      </c>
      <c r="H15" s="11" t="s">
        <v>57</v>
      </c>
    </row>
    <row r="16" spans="1:8" ht="19.899999999999999" customHeight="1" thickBot="1" x14ac:dyDescent="0.3">
      <c r="A16" s="6" t="s">
        <v>334</v>
      </c>
      <c r="B16" s="23">
        <v>17</v>
      </c>
      <c r="C16" s="23">
        <v>12</v>
      </c>
      <c r="D16" s="23">
        <v>4</v>
      </c>
      <c r="E16" s="23">
        <v>14</v>
      </c>
      <c r="F16" s="23">
        <v>2</v>
      </c>
      <c r="G16" s="24">
        <f t="shared" si="0"/>
        <v>12.5</v>
      </c>
      <c r="H16" s="11" t="s">
        <v>129</v>
      </c>
    </row>
    <row r="17" spans="1:8" ht="19.899999999999999" customHeight="1" thickBot="1" x14ac:dyDescent="0.3">
      <c r="A17" s="14" t="s">
        <v>165</v>
      </c>
      <c r="B17" s="66">
        <v>25</v>
      </c>
      <c r="C17" s="66">
        <v>20</v>
      </c>
      <c r="D17" s="66">
        <v>1</v>
      </c>
      <c r="E17" s="66">
        <v>20</v>
      </c>
      <c r="F17" s="66">
        <v>1</v>
      </c>
      <c r="G17" s="42">
        <f t="shared" si="0"/>
        <v>4.7619047619047619</v>
      </c>
      <c r="H17" s="11" t="s">
        <v>59</v>
      </c>
    </row>
    <row r="18" spans="1:8" ht="19.899999999999999" customHeight="1" thickBot="1" x14ac:dyDescent="0.3">
      <c r="A18" s="14" t="s">
        <v>166</v>
      </c>
      <c r="B18" s="23">
        <v>62</v>
      </c>
      <c r="C18" s="23">
        <v>36</v>
      </c>
      <c r="D18" s="23">
        <v>12</v>
      </c>
      <c r="E18" s="23">
        <v>43</v>
      </c>
      <c r="F18" s="23">
        <v>5</v>
      </c>
      <c r="G18" s="24">
        <f t="shared" si="0"/>
        <v>10.416666666666668</v>
      </c>
      <c r="H18" s="11" t="s">
        <v>60</v>
      </c>
    </row>
    <row r="19" spans="1:8" ht="19.899999999999999" customHeight="1" thickBot="1" x14ac:dyDescent="0.3">
      <c r="A19" s="14" t="s">
        <v>167</v>
      </c>
      <c r="B19" s="66">
        <v>47</v>
      </c>
      <c r="C19" s="66">
        <v>28</v>
      </c>
      <c r="D19" s="66">
        <v>9</v>
      </c>
      <c r="E19" s="66">
        <v>31</v>
      </c>
      <c r="F19" s="66">
        <v>6</v>
      </c>
      <c r="G19" s="42">
        <f t="shared" si="0"/>
        <v>16.216216216216218</v>
      </c>
      <c r="H19" s="11" t="s">
        <v>61</v>
      </c>
    </row>
    <row r="20" spans="1:8" ht="19.899999999999999" customHeight="1" thickBot="1" x14ac:dyDescent="0.3">
      <c r="A20" s="14" t="s">
        <v>169</v>
      </c>
      <c r="B20" s="23">
        <v>53</v>
      </c>
      <c r="C20" s="23">
        <v>33</v>
      </c>
      <c r="D20" s="23">
        <v>0</v>
      </c>
      <c r="E20" s="23">
        <v>30</v>
      </c>
      <c r="F20" s="23">
        <v>3</v>
      </c>
      <c r="G20" s="24">
        <f t="shared" si="0"/>
        <v>9.0909090909090917</v>
      </c>
      <c r="H20" s="11" t="s">
        <v>63</v>
      </c>
    </row>
    <row r="21" spans="1:8" ht="19.899999999999999" customHeight="1" thickBot="1" x14ac:dyDescent="0.3">
      <c r="A21" s="14" t="s">
        <v>194</v>
      </c>
      <c r="B21" s="66">
        <v>75</v>
      </c>
      <c r="C21" s="66">
        <v>44</v>
      </c>
      <c r="D21" s="66">
        <v>10</v>
      </c>
      <c r="E21" s="66">
        <v>45</v>
      </c>
      <c r="F21" s="66">
        <v>9</v>
      </c>
      <c r="G21" s="42">
        <f t="shared" si="0"/>
        <v>16.666666666666664</v>
      </c>
      <c r="H21" s="11" t="s">
        <v>130</v>
      </c>
    </row>
    <row r="22" spans="1:8" ht="19.899999999999999" customHeight="1" thickBot="1" x14ac:dyDescent="0.3">
      <c r="A22" s="14" t="s">
        <v>171</v>
      </c>
      <c r="B22" s="23">
        <v>5</v>
      </c>
      <c r="C22" s="23">
        <v>3</v>
      </c>
      <c r="D22" s="23">
        <v>0</v>
      </c>
      <c r="E22" s="23">
        <v>3</v>
      </c>
      <c r="F22" s="23">
        <v>0</v>
      </c>
      <c r="G22" s="24">
        <f t="shared" si="0"/>
        <v>0</v>
      </c>
      <c r="H22" s="11" t="s">
        <v>65</v>
      </c>
    </row>
    <row r="23" spans="1:8" ht="19.899999999999999" customHeight="1" thickBot="1" x14ac:dyDescent="0.3">
      <c r="A23" s="14" t="s">
        <v>172</v>
      </c>
      <c r="B23" s="66">
        <v>4</v>
      </c>
      <c r="C23" s="66">
        <v>3</v>
      </c>
      <c r="D23" s="66">
        <v>0</v>
      </c>
      <c r="E23" s="66">
        <v>3</v>
      </c>
      <c r="F23" s="66">
        <v>0</v>
      </c>
      <c r="G23" s="42">
        <f t="shared" si="0"/>
        <v>0</v>
      </c>
      <c r="H23" s="11" t="s">
        <v>66</v>
      </c>
    </row>
    <row r="24" spans="1:8" ht="19.899999999999999" customHeight="1" thickBot="1" x14ac:dyDescent="0.3">
      <c r="A24" s="14" t="s">
        <v>173</v>
      </c>
      <c r="B24" s="23">
        <v>33</v>
      </c>
      <c r="C24" s="23">
        <v>23</v>
      </c>
      <c r="D24" s="23">
        <v>0</v>
      </c>
      <c r="E24" s="23">
        <v>22</v>
      </c>
      <c r="F24" s="23">
        <v>1</v>
      </c>
      <c r="G24" s="24">
        <f t="shared" si="0"/>
        <v>4.3478260869565215</v>
      </c>
      <c r="H24" s="11" t="s">
        <v>69</v>
      </c>
    </row>
    <row r="25" spans="1:8" ht="16.899999999999999" customHeight="1" thickBot="1" x14ac:dyDescent="0.3">
      <c r="A25" s="14" t="s">
        <v>195</v>
      </c>
      <c r="B25" s="66">
        <v>53</v>
      </c>
      <c r="C25" s="66">
        <v>36</v>
      </c>
      <c r="D25" s="66">
        <v>0</v>
      </c>
      <c r="E25" s="66">
        <v>36</v>
      </c>
      <c r="F25" s="66">
        <v>0</v>
      </c>
      <c r="G25" s="42">
        <f t="shared" si="0"/>
        <v>0</v>
      </c>
      <c r="H25" s="11" t="s">
        <v>131</v>
      </c>
    </row>
    <row r="26" spans="1:8" ht="16.899999999999999" customHeight="1" thickBot="1" x14ac:dyDescent="0.3">
      <c r="A26" s="14" t="s">
        <v>196</v>
      </c>
      <c r="B26" s="23">
        <v>85</v>
      </c>
      <c r="C26" s="23">
        <v>39</v>
      </c>
      <c r="D26" s="23">
        <v>17</v>
      </c>
      <c r="E26" s="23">
        <v>48</v>
      </c>
      <c r="F26" s="23">
        <v>8</v>
      </c>
      <c r="G26" s="24">
        <f t="shared" si="0"/>
        <v>14.285714285714285</v>
      </c>
      <c r="H26" s="11" t="s">
        <v>132</v>
      </c>
    </row>
    <row r="27" spans="1:8" ht="19.899999999999999" customHeight="1" thickBot="1" x14ac:dyDescent="0.3">
      <c r="A27" s="14" t="s">
        <v>175</v>
      </c>
      <c r="B27" s="66">
        <v>50</v>
      </c>
      <c r="C27" s="66">
        <v>26</v>
      </c>
      <c r="D27" s="66">
        <v>0</v>
      </c>
      <c r="E27" s="66">
        <v>24</v>
      </c>
      <c r="F27" s="66">
        <v>2</v>
      </c>
      <c r="G27" s="42">
        <f t="shared" si="0"/>
        <v>7.6923076923076925</v>
      </c>
      <c r="H27" s="11" t="s">
        <v>72</v>
      </c>
    </row>
    <row r="28" spans="1:8" ht="19.899999999999999" customHeight="1" thickBot="1" x14ac:dyDescent="0.3">
      <c r="A28" s="14" t="s">
        <v>303</v>
      </c>
      <c r="B28" s="23">
        <v>3</v>
      </c>
      <c r="C28" s="23">
        <v>3</v>
      </c>
      <c r="D28" s="23">
        <v>0</v>
      </c>
      <c r="E28" s="23">
        <v>2</v>
      </c>
      <c r="F28" s="23">
        <v>1</v>
      </c>
      <c r="G28" s="24">
        <f t="shared" si="0"/>
        <v>33.333333333333329</v>
      </c>
      <c r="H28" s="11" t="s">
        <v>73</v>
      </c>
    </row>
    <row r="29" spans="1:8" ht="19.899999999999999" customHeight="1" thickBot="1" x14ac:dyDescent="0.3">
      <c r="A29" s="14" t="s">
        <v>197</v>
      </c>
      <c r="B29" s="66">
        <v>42</v>
      </c>
      <c r="C29" s="66">
        <v>32</v>
      </c>
      <c r="D29" s="66">
        <v>2</v>
      </c>
      <c r="E29" s="66">
        <v>24</v>
      </c>
      <c r="F29" s="66">
        <v>10</v>
      </c>
      <c r="G29" s="42">
        <f t="shared" si="0"/>
        <v>29.411764705882355</v>
      </c>
      <c r="H29" s="11" t="s">
        <v>75</v>
      </c>
    </row>
    <row r="30" spans="1:8" ht="19.899999999999999" customHeight="1" thickBot="1" x14ac:dyDescent="0.3">
      <c r="A30" s="14" t="s">
        <v>178</v>
      </c>
      <c r="B30" s="23">
        <v>5</v>
      </c>
      <c r="C30" s="23">
        <v>4</v>
      </c>
      <c r="D30" s="23">
        <v>0</v>
      </c>
      <c r="E30" s="23">
        <v>4</v>
      </c>
      <c r="F30" s="23">
        <v>0</v>
      </c>
      <c r="G30" s="24">
        <f t="shared" si="0"/>
        <v>0</v>
      </c>
      <c r="H30" s="11" t="s">
        <v>76</v>
      </c>
    </row>
    <row r="31" spans="1:8" ht="19.899999999999999" customHeight="1" thickBot="1" x14ac:dyDescent="0.3">
      <c r="A31" s="14" t="s">
        <v>180</v>
      </c>
      <c r="B31" s="66">
        <v>11</v>
      </c>
      <c r="C31" s="66">
        <v>7</v>
      </c>
      <c r="D31" s="66">
        <v>0</v>
      </c>
      <c r="E31" s="66">
        <v>7</v>
      </c>
      <c r="F31" s="66">
        <v>0</v>
      </c>
      <c r="G31" s="42">
        <f t="shared" si="0"/>
        <v>0</v>
      </c>
      <c r="H31" s="11" t="s">
        <v>78</v>
      </c>
    </row>
    <row r="32" spans="1:8" ht="19.899999999999999" customHeight="1" thickBot="1" x14ac:dyDescent="0.3">
      <c r="A32" s="14" t="s">
        <v>198</v>
      </c>
      <c r="B32" s="23">
        <v>1108</v>
      </c>
      <c r="C32" s="23">
        <v>639</v>
      </c>
      <c r="D32" s="23">
        <v>133</v>
      </c>
      <c r="E32" s="23">
        <v>675</v>
      </c>
      <c r="F32" s="23">
        <v>97</v>
      </c>
      <c r="G32" s="24">
        <f t="shared" si="0"/>
        <v>12.564766839378239</v>
      </c>
      <c r="H32" s="11" t="s">
        <v>2</v>
      </c>
    </row>
    <row r="33" spans="1:8" x14ac:dyDescent="0.25">
      <c r="A33" s="81" t="s">
        <v>411</v>
      </c>
      <c r="B33" s="81"/>
      <c r="C33" s="81"/>
      <c r="D33" s="81"/>
      <c r="E33" s="81"/>
      <c r="F33" s="81"/>
      <c r="G33" s="81"/>
      <c r="H33" s="81"/>
    </row>
    <row r="34" spans="1:8" x14ac:dyDescent="0.25">
      <c r="A34" s="81" t="s">
        <v>133</v>
      </c>
      <c r="B34" s="81"/>
      <c r="C34" s="81"/>
      <c r="D34" s="81"/>
      <c r="E34" s="81"/>
      <c r="F34" s="81"/>
      <c r="G34" s="81"/>
      <c r="H34" s="81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</sheetData>
  <mergeCells count="7">
    <mergeCell ref="A1:H1"/>
    <mergeCell ref="A2:H2"/>
    <mergeCell ref="A33:H33"/>
    <mergeCell ref="A34:H34"/>
    <mergeCell ref="H3:H4"/>
    <mergeCell ref="A3:A4"/>
    <mergeCell ref="B6:G6"/>
  </mergeCells>
  <pageMargins left="0.23622047244094491" right="0.23622047244094491" top="0.74803149606299213" bottom="0.74803149606299213" header="0.31496062992125984" footer="0.31496062992125984"/>
  <pageSetup scale="88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BD4E-5D7E-4377-A2A7-2468C787F439}">
  <sheetPr>
    <tabColor rgb="FFFF0000"/>
  </sheetPr>
  <dimension ref="A1:I45"/>
  <sheetViews>
    <sheetView view="pageBreakPreview" topLeftCell="A3" zoomScaleNormal="100" zoomScaleSheetLayoutView="100" workbookViewId="0">
      <selection activeCell="I9" sqref="I9"/>
    </sheetView>
  </sheetViews>
  <sheetFormatPr defaultRowHeight="15" x14ac:dyDescent="0.25"/>
  <cols>
    <col min="1" max="1" width="29.28515625" customWidth="1"/>
    <col min="2" max="2" width="13.85546875" hidden="1" customWidth="1"/>
    <col min="3" max="3" width="14.28515625" hidden="1" customWidth="1"/>
    <col min="4" max="5" width="14.5703125" customWidth="1"/>
    <col min="6" max="6" width="29.5703125" customWidth="1"/>
  </cols>
  <sheetData>
    <row r="1" spans="1:9" ht="40.5" customHeight="1" x14ac:dyDescent="0.25">
      <c r="A1" s="97" t="s">
        <v>389</v>
      </c>
      <c r="B1" s="97"/>
      <c r="C1" s="97"/>
      <c r="D1" s="97"/>
      <c r="E1" s="97"/>
      <c r="F1" s="97"/>
    </row>
    <row r="2" spans="1:9" ht="30" customHeight="1" thickBot="1" x14ac:dyDescent="0.3">
      <c r="A2" s="97" t="s">
        <v>390</v>
      </c>
      <c r="B2" s="97"/>
      <c r="C2" s="97"/>
      <c r="D2" s="97"/>
      <c r="E2" s="97"/>
      <c r="F2" s="97"/>
    </row>
    <row r="3" spans="1:9" ht="15.75" thickBot="1" x14ac:dyDescent="0.3">
      <c r="A3" s="78" t="s">
        <v>260</v>
      </c>
      <c r="B3" s="78">
        <v>2020</v>
      </c>
      <c r="C3" s="78"/>
      <c r="D3" s="78"/>
      <c r="E3" s="62">
        <v>2021</v>
      </c>
      <c r="F3" s="78" t="s">
        <v>365</v>
      </c>
    </row>
    <row r="4" spans="1:9" ht="15.75" thickBot="1" x14ac:dyDescent="0.3">
      <c r="A4" s="78"/>
      <c r="B4" s="62" t="s">
        <v>280</v>
      </c>
      <c r="C4" s="62" t="s">
        <v>279</v>
      </c>
      <c r="D4" s="62" t="s">
        <v>316</v>
      </c>
      <c r="E4" s="62" t="s">
        <v>316</v>
      </c>
      <c r="F4" s="78"/>
    </row>
    <row r="5" spans="1:9" ht="15.75" thickBot="1" x14ac:dyDescent="0.3">
      <c r="A5" s="78"/>
      <c r="B5" s="62" t="s">
        <v>277</v>
      </c>
      <c r="C5" s="62" t="s">
        <v>278</v>
      </c>
      <c r="D5" s="62" t="s">
        <v>2</v>
      </c>
      <c r="E5" s="62" t="s">
        <v>2</v>
      </c>
      <c r="F5" s="78"/>
    </row>
    <row r="6" spans="1:9" ht="15.75" thickBot="1" x14ac:dyDescent="0.3">
      <c r="A6" s="6" t="s">
        <v>331</v>
      </c>
      <c r="B6" s="51">
        <v>10.9</v>
      </c>
      <c r="C6" s="51">
        <v>7.6</v>
      </c>
      <c r="D6" s="51">
        <v>9</v>
      </c>
      <c r="E6" s="51">
        <v>7.2</v>
      </c>
      <c r="F6" s="67" t="s">
        <v>44</v>
      </c>
    </row>
    <row r="7" spans="1:9" ht="15.75" thickBot="1" x14ac:dyDescent="0.3">
      <c r="A7" s="6" t="s">
        <v>155</v>
      </c>
      <c r="B7" s="52">
        <v>34.1</v>
      </c>
      <c r="C7" s="52">
        <v>29.8</v>
      </c>
      <c r="D7" s="52">
        <v>32.299999999999997</v>
      </c>
      <c r="E7" s="52">
        <v>30.4</v>
      </c>
      <c r="F7" s="67" t="s">
        <v>45</v>
      </c>
    </row>
    <row r="8" spans="1:9" ht="15.75" thickBot="1" x14ac:dyDescent="0.3">
      <c r="A8" s="6" t="s">
        <v>156</v>
      </c>
      <c r="B8" s="51">
        <v>24.5</v>
      </c>
      <c r="C8" s="51">
        <v>6.2</v>
      </c>
      <c r="D8" s="51">
        <v>19.899999999999999</v>
      </c>
      <c r="E8" s="51">
        <v>22.9</v>
      </c>
      <c r="F8" s="67" t="s">
        <v>46</v>
      </c>
      <c r="G8" s="96"/>
      <c r="H8" s="96"/>
      <c r="I8" s="96"/>
    </row>
    <row r="9" spans="1:9" ht="15.75" thickBot="1" x14ac:dyDescent="0.3">
      <c r="A9" s="6" t="s">
        <v>157</v>
      </c>
      <c r="B9" s="52">
        <v>6.4</v>
      </c>
      <c r="C9" s="52">
        <v>8.4</v>
      </c>
      <c r="D9" s="52">
        <v>6.9</v>
      </c>
      <c r="E9" s="52">
        <v>13.8</v>
      </c>
      <c r="F9" s="67" t="s">
        <v>47</v>
      </c>
    </row>
    <row r="10" spans="1:9" ht="15.75" thickBot="1" x14ac:dyDescent="0.3">
      <c r="A10" s="6" t="s">
        <v>158</v>
      </c>
      <c r="B10" s="51" t="s">
        <v>4</v>
      </c>
      <c r="C10" s="51" t="s">
        <v>4</v>
      </c>
      <c r="D10" s="51" t="s">
        <v>4</v>
      </c>
      <c r="E10" s="51">
        <v>7.3</v>
      </c>
      <c r="F10" s="67" t="s">
        <v>48</v>
      </c>
    </row>
    <row r="11" spans="1:9" ht="15.75" thickBot="1" x14ac:dyDescent="0.3">
      <c r="A11" s="6" t="s">
        <v>183</v>
      </c>
      <c r="B11" s="52" t="s">
        <v>4</v>
      </c>
      <c r="C11" s="52">
        <v>12.4</v>
      </c>
      <c r="D11" s="52">
        <v>12.2</v>
      </c>
      <c r="E11" s="52">
        <v>15.2</v>
      </c>
      <c r="F11" s="67" t="s">
        <v>49</v>
      </c>
    </row>
    <row r="12" spans="1:9" ht="15.75" thickBot="1" x14ac:dyDescent="0.3">
      <c r="A12" s="6" t="s">
        <v>159</v>
      </c>
      <c r="B12" s="51">
        <v>44.1</v>
      </c>
      <c r="C12" s="51">
        <v>13.3</v>
      </c>
      <c r="D12" s="51">
        <v>23.3</v>
      </c>
      <c r="E12" s="51">
        <v>12.7</v>
      </c>
      <c r="F12" s="67" t="s">
        <v>50</v>
      </c>
    </row>
    <row r="13" spans="1:9" ht="15.75" thickBot="1" x14ac:dyDescent="0.3">
      <c r="A13" s="6" t="s">
        <v>332</v>
      </c>
      <c r="B13" s="52">
        <v>2.8</v>
      </c>
      <c r="C13" s="52">
        <v>19.399999999999999</v>
      </c>
      <c r="D13" s="52">
        <v>16.3</v>
      </c>
      <c r="E13" s="98">
        <v>1.8</v>
      </c>
      <c r="F13" s="67" t="s">
        <v>51</v>
      </c>
    </row>
    <row r="14" spans="1:9" ht="15.75" thickBot="1" x14ac:dyDescent="0.3">
      <c r="A14" s="6" t="s">
        <v>333</v>
      </c>
      <c r="B14" s="51">
        <v>38</v>
      </c>
      <c r="C14" s="51">
        <v>20.9</v>
      </c>
      <c r="D14" s="51">
        <v>23.8</v>
      </c>
      <c r="E14" s="98"/>
      <c r="F14" s="67" t="s">
        <v>52</v>
      </c>
    </row>
    <row r="15" spans="1:9" ht="15.75" thickBot="1" x14ac:dyDescent="0.3">
      <c r="A15" s="6" t="s">
        <v>160</v>
      </c>
      <c r="B15" s="52" t="s">
        <v>4</v>
      </c>
      <c r="C15" s="52">
        <v>8.1</v>
      </c>
      <c r="D15" s="52">
        <v>7.9</v>
      </c>
      <c r="E15" s="52">
        <v>19.100000000000001</v>
      </c>
      <c r="F15" s="67" t="s">
        <v>53</v>
      </c>
    </row>
    <row r="16" spans="1:9" ht="15.75" thickBot="1" x14ac:dyDescent="0.3">
      <c r="A16" s="6" t="s">
        <v>161</v>
      </c>
      <c r="B16" s="51">
        <v>8.5</v>
      </c>
      <c r="C16" s="51">
        <v>20.100000000000001</v>
      </c>
      <c r="D16" s="51">
        <v>18.5</v>
      </c>
      <c r="E16" s="51">
        <v>21.9</v>
      </c>
      <c r="F16" s="67" t="s">
        <v>54</v>
      </c>
    </row>
    <row r="17" spans="1:6" ht="15.75" thickBot="1" x14ac:dyDescent="0.3">
      <c r="A17" s="6" t="s">
        <v>162</v>
      </c>
      <c r="B17" s="52">
        <v>25.2</v>
      </c>
      <c r="C17" s="52">
        <v>12</v>
      </c>
      <c r="D17" s="52">
        <v>15.5</v>
      </c>
      <c r="E17" s="52">
        <v>18.8</v>
      </c>
      <c r="F17" s="67" t="s">
        <v>55</v>
      </c>
    </row>
    <row r="18" spans="1:6" ht="15.75" thickBot="1" x14ac:dyDescent="0.3">
      <c r="A18" s="6" t="s">
        <v>163</v>
      </c>
      <c r="B18" s="51">
        <v>6.9</v>
      </c>
      <c r="C18" s="51">
        <v>7.9</v>
      </c>
      <c r="D18" s="51">
        <v>7.5</v>
      </c>
      <c r="E18" s="51">
        <v>11.9</v>
      </c>
      <c r="F18" s="67" t="s">
        <v>56</v>
      </c>
    </row>
    <row r="19" spans="1:6" ht="15.75" thickBot="1" x14ac:dyDescent="0.3">
      <c r="A19" s="6" t="s">
        <v>164</v>
      </c>
      <c r="B19" s="52">
        <v>15.2</v>
      </c>
      <c r="C19" s="52">
        <v>12.3</v>
      </c>
      <c r="D19" s="52">
        <v>14.6</v>
      </c>
      <c r="E19" s="52">
        <v>12.6</v>
      </c>
      <c r="F19" s="67" t="s">
        <v>57</v>
      </c>
    </row>
    <row r="20" spans="1:6" ht="15.75" thickBot="1" x14ac:dyDescent="0.3">
      <c r="A20" s="6" t="s">
        <v>334</v>
      </c>
      <c r="B20" s="51">
        <v>7.5</v>
      </c>
      <c r="C20" s="51">
        <v>12</v>
      </c>
      <c r="D20" s="51">
        <v>9.1999999999999993</v>
      </c>
      <c r="E20" s="51">
        <v>4.5</v>
      </c>
      <c r="F20" s="67" t="s">
        <v>58</v>
      </c>
    </row>
    <row r="21" spans="1:6" ht="15.75" thickBot="1" x14ac:dyDescent="0.3">
      <c r="A21" s="6" t="s">
        <v>165</v>
      </c>
      <c r="B21" s="52">
        <v>16.5</v>
      </c>
      <c r="C21" s="52">
        <v>10.5</v>
      </c>
      <c r="D21" s="52">
        <v>13.3</v>
      </c>
      <c r="E21" s="52">
        <v>14.2</v>
      </c>
      <c r="F21" s="67" t="s">
        <v>59</v>
      </c>
    </row>
    <row r="22" spans="1:6" ht="15.75" thickBot="1" x14ac:dyDescent="0.3">
      <c r="A22" s="6" t="s">
        <v>166</v>
      </c>
      <c r="B22" s="51">
        <v>25.2</v>
      </c>
      <c r="C22" s="51">
        <v>18</v>
      </c>
      <c r="D22" s="51">
        <v>21.7</v>
      </c>
      <c r="E22" s="51">
        <v>26.2</v>
      </c>
      <c r="F22" s="67" t="s">
        <v>60</v>
      </c>
    </row>
    <row r="23" spans="1:6" ht="15.75" thickBot="1" x14ac:dyDescent="0.3">
      <c r="A23" s="6" t="s">
        <v>167</v>
      </c>
      <c r="B23" s="52">
        <v>22.7</v>
      </c>
      <c r="C23" s="52">
        <v>21.5</v>
      </c>
      <c r="D23" s="52">
        <v>22.1</v>
      </c>
      <c r="E23" s="52">
        <v>21.7</v>
      </c>
      <c r="F23" s="67" t="s">
        <v>61</v>
      </c>
    </row>
    <row r="24" spans="1:6" ht="15.75" thickBot="1" x14ac:dyDescent="0.3">
      <c r="A24" s="6" t="s">
        <v>281</v>
      </c>
      <c r="B24" s="51" t="s">
        <v>4</v>
      </c>
      <c r="C24" s="51" t="s">
        <v>4</v>
      </c>
      <c r="D24" s="51" t="s">
        <v>4</v>
      </c>
      <c r="E24" s="51" t="s">
        <v>4</v>
      </c>
      <c r="F24" s="67" t="s">
        <v>276</v>
      </c>
    </row>
    <row r="25" spans="1:6" ht="15.75" thickBot="1" x14ac:dyDescent="0.3">
      <c r="A25" s="6" t="s">
        <v>168</v>
      </c>
      <c r="B25" s="52" t="s">
        <v>4</v>
      </c>
      <c r="C25" s="52">
        <v>15.1</v>
      </c>
      <c r="D25" s="52">
        <v>14.2</v>
      </c>
      <c r="E25" s="52" t="s">
        <v>4</v>
      </c>
      <c r="F25" s="67" t="s">
        <v>62</v>
      </c>
    </row>
    <row r="26" spans="1:6" ht="15.75" thickBot="1" x14ac:dyDescent="0.3">
      <c r="A26" s="6" t="s">
        <v>169</v>
      </c>
      <c r="B26" s="51">
        <v>25.1</v>
      </c>
      <c r="C26" s="51">
        <v>11.7</v>
      </c>
      <c r="D26" s="51">
        <v>17.3</v>
      </c>
      <c r="E26" s="51">
        <v>18.899999999999999</v>
      </c>
      <c r="F26" s="67" t="s">
        <v>63</v>
      </c>
    </row>
    <row r="27" spans="1:6" ht="15.75" thickBot="1" x14ac:dyDescent="0.3">
      <c r="A27" s="6" t="s">
        <v>170</v>
      </c>
      <c r="B27" s="52">
        <v>27.5</v>
      </c>
      <c r="C27" s="52">
        <v>17.899999999999999</v>
      </c>
      <c r="D27" s="52">
        <v>21.8</v>
      </c>
      <c r="E27" s="52">
        <v>15.7</v>
      </c>
      <c r="F27" s="67" t="s">
        <v>64</v>
      </c>
    </row>
    <row r="28" spans="1:6" ht="15.75" thickBot="1" x14ac:dyDescent="0.3">
      <c r="A28" s="6" t="s">
        <v>171</v>
      </c>
      <c r="B28" s="51">
        <v>29.7</v>
      </c>
      <c r="C28" s="51">
        <v>12.4</v>
      </c>
      <c r="D28" s="51">
        <v>21.8</v>
      </c>
      <c r="E28" s="51">
        <v>29</v>
      </c>
      <c r="F28" s="67" t="s">
        <v>65</v>
      </c>
    </row>
    <row r="29" spans="1:6" ht="15.75" thickBot="1" x14ac:dyDescent="0.3">
      <c r="A29" s="6" t="s">
        <v>172</v>
      </c>
      <c r="B29" s="52">
        <v>38.299999999999997</v>
      </c>
      <c r="C29" s="52">
        <v>25</v>
      </c>
      <c r="D29" s="52">
        <v>34.1</v>
      </c>
      <c r="E29" s="52">
        <v>31</v>
      </c>
      <c r="F29" s="67" t="s">
        <v>66</v>
      </c>
    </row>
    <row r="30" spans="1:6" ht="15.75" thickBot="1" x14ac:dyDescent="0.3">
      <c r="A30" s="6" t="s">
        <v>336</v>
      </c>
      <c r="B30" s="51">
        <v>38</v>
      </c>
      <c r="C30" s="51">
        <v>31.1</v>
      </c>
      <c r="D30" s="51">
        <v>33.299999999999997</v>
      </c>
      <c r="E30" s="51">
        <v>40.799999999999997</v>
      </c>
      <c r="F30" s="67" t="s">
        <v>67</v>
      </c>
    </row>
    <row r="31" spans="1:6" ht="15.75" thickBot="1" x14ac:dyDescent="0.3">
      <c r="A31" s="6" t="s">
        <v>184</v>
      </c>
      <c r="B31" s="52">
        <v>13</v>
      </c>
      <c r="C31" s="52">
        <v>15</v>
      </c>
      <c r="D31" s="52">
        <v>13.9</v>
      </c>
      <c r="E31" s="52">
        <v>8.3000000000000007</v>
      </c>
      <c r="F31" s="67" t="s">
        <v>68</v>
      </c>
    </row>
    <row r="32" spans="1:6" ht="15.75" thickBot="1" x14ac:dyDescent="0.3">
      <c r="A32" s="6" t="s">
        <v>173</v>
      </c>
      <c r="B32" s="51">
        <v>19.5</v>
      </c>
      <c r="C32" s="51">
        <v>13.1</v>
      </c>
      <c r="D32" s="51">
        <v>17.600000000000001</v>
      </c>
      <c r="E32" s="51">
        <v>19.5</v>
      </c>
      <c r="F32" s="67" t="s">
        <v>69</v>
      </c>
    </row>
    <row r="33" spans="1:6" ht="15.75" thickBot="1" x14ac:dyDescent="0.3">
      <c r="A33" s="6" t="s">
        <v>337</v>
      </c>
      <c r="B33" s="52">
        <v>37.799999999999997</v>
      </c>
      <c r="C33" s="52">
        <v>24.4</v>
      </c>
      <c r="D33" s="52">
        <v>29.7</v>
      </c>
      <c r="E33" s="52">
        <v>26.1</v>
      </c>
      <c r="F33" s="67" t="s">
        <v>70</v>
      </c>
    </row>
    <row r="34" spans="1:6" ht="15.75" thickBot="1" x14ac:dyDescent="0.3">
      <c r="A34" s="6" t="s">
        <v>174</v>
      </c>
      <c r="B34" s="51">
        <v>62.1</v>
      </c>
      <c r="C34" s="51">
        <v>14.1</v>
      </c>
      <c r="D34" s="51">
        <v>32.1</v>
      </c>
      <c r="E34" s="51">
        <v>7.5</v>
      </c>
      <c r="F34" s="67" t="s">
        <v>71</v>
      </c>
    </row>
    <row r="35" spans="1:6" ht="15.75" thickBot="1" x14ac:dyDescent="0.3">
      <c r="A35" s="6" t="s">
        <v>175</v>
      </c>
      <c r="B35" s="52">
        <v>19.600000000000001</v>
      </c>
      <c r="C35" s="52">
        <v>13.7</v>
      </c>
      <c r="D35" s="52">
        <v>16</v>
      </c>
      <c r="E35" s="52">
        <v>10.1</v>
      </c>
      <c r="F35" s="67" t="s">
        <v>72</v>
      </c>
    </row>
    <row r="36" spans="1:6" ht="15.75" thickBot="1" x14ac:dyDescent="0.3">
      <c r="A36" s="6" t="s">
        <v>176</v>
      </c>
      <c r="B36" s="51">
        <v>38.799999999999997</v>
      </c>
      <c r="C36" s="51">
        <v>26.4</v>
      </c>
      <c r="D36" s="51">
        <v>33.5</v>
      </c>
      <c r="E36" s="51">
        <v>32.5</v>
      </c>
      <c r="F36" s="67" t="s">
        <v>73</v>
      </c>
    </row>
    <row r="37" spans="1:6" ht="15.75" thickBot="1" x14ac:dyDescent="0.3">
      <c r="A37" s="6" t="s">
        <v>177</v>
      </c>
      <c r="B37" s="52">
        <v>25</v>
      </c>
      <c r="C37" s="52">
        <v>20.9</v>
      </c>
      <c r="D37" s="52">
        <v>22.5</v>
      </c>
      <c r="E37" s="52">
        <v>22</v>
      </c>
      <c r="F37" s="67" t="s">
        <v>254</v>
      </c>
    </row>
    <row r="38" spans="1:6" ht="15.75" thickBot="1" x14ac:dyDescent="0.3">
      <c r="A38" s="6" t="s">
        <v>185</v>
      </c>
      <c r="B38" s="51">
        <v>19</v>
      </c>
      <c r="C38" s="51">
        <v>15.6</v>
      </c>
      <c r="D38" s="51">
        <v>16.7</v>
      </c>
      <c r="E38" s="51">
        <v>17.5</v>
      </c>
      <c r="F38" s="67" t="s">
        <v>75</v>
      </c>
    </row>
    <row r="39" spans="1:6" ht="15.75" thickBot="1" x14ac:dyDescent="0.3">
      <c r="A39" s="6" t="s">
        <v>178</v>
      </c>
      <c r="B39" s="52">
        <v>8.3000000000000007</v>
      </c>
      <c r="C39" s="52">
        <v>26.7</v>
      </c>
      <c r="D39" s="52">
        <v>17.3</v>
      </c>
      <c r="E39" s="52">
        <v>16.100000000000001</v>
      </c>
      <c r="F39" s="67" t="s">
        <v>76</v>
      </c>
    </row>
    <row r="40" spans="1:6" ht="15.75" thickBot="1" x14ac:dyDescent="0.3">
      <c r="A40" s="6" t="s">
        <v>179</v>
      </c>
      <c r="B40" s="51">
        <v>13.3</v>
      </c>
      <c r="C40" s="51">
        <v>8.1999999999999993</v>
      </c>
      <c r="D40" s="51">
        <v>10.6</v>
      </c>
      <c r="E40" s="51">
        <v>9.8000000000000007</v>
      </c>
      <c r="F40" s="67" t="s">
        <v>77</v>
      </c>
    </row>
    <row r="41" spans="1:6" ht="15.75" thickBot="1" x14ac:dyDescent="0.3">
      <c r="A41" s="6" t="s">
        <v>180</v>
      </c>
      <c r="B41" s="52">
        <v>5.9</v>
      </c>
      <c r="C41" s="52">
        <v>17.8</v>
      </c>
      <c r="D41" s="52">
        <v>11.7</v>
      </c>
      <c r="E41" s="52">
        <v>3.3</v>
      </c>
      <c r="F41" s="67" t="s">
        <v>78</v>
      </c>
    </row>
    <row r="42" spans="1:6" ht="15.75" thickBot="1" x14ac:dyDescent="0.3">
      <c r="A42" s="6" t="s">
        <v>181</v>
      </c>
      <c r="B42" s="51">
        <v>14.9</v>
      </c>
      <c r="C42" s="51">
        <v>21.3</v>
      </c>
      <c r="D42" s="51">
        <v>18</v>
      </c>
      <c r="E42" s="51">
        <v>14.4</v>
      </c>
      <c r="F42" s="67" t="s">
        <v>79</v>
      </c>
    </row>
    <row r="43" spans="1:6" ht="15.75" thickBot="1" x14ac:dyDescent="0.3">
      <c r="A43" s="6" t="s">
        <v>182</v>
      </c>
      <c r="B43" s="52">
        <v>21.4</v>
      </c>
      <c r="C43" s="52">
        <v>16.399999999999999</v>
      </c>
      <c r="D43" s="52">
        <v>18.7</v>
      </c>
      <c r="E43" s="52">
        <v>18</v>
      </c>
      <c r="F43" s="67" t="s">
        <v>253</v>
      </c>
    </row>
    <row r="44" spans="1:6" ht="27.75" customHeight="1" x14ac:dyDescent="0.25">
      <c r="A44" s="94" t="s">
        <v>366</v>
      </c>
      <c r="B44" s="94"/>
      <c r="C44" s="94"/>
      <c r="D44" s="94"/>
      <c r="E44" s="94"/>
      <c r="F44" s="94"/>
    </row>
    <row r="45" spans="1:6" x14ac:dyDescent="0.25">
      <c r="A45" s="94" t="s">
        <v>372</v>
      </c>
      <c r="B45" s="94"/>
      <c r="C45" s="94"/>
      <c r="D45" s="94"/>
      <c r="E45" s="94"/>
      <c r="F45" s="94"/>
    </row>
  </sheetData>
  <sortState ref="A8:F42">
    <sortCondition ref="A7"/>
  </sortState>
  <mergeCells count="9">
    <mergeCell ref="A45:F45"/>
    <mergeCell ref="G8:I8"/>
    <mergeCell ref="A44:F44"/>
    <mergeCell ref="F3:F5"/>
    <mergeCell ref="A1:F1"/>
    <mergeCell ref="A2:F2"/>
    <mergeCell ref="A3:A5"/>
    <mergeCell ref="B3:D3"/>
    <mergeCell ref="E13:E14"/>
  </mergeCells>
  <pageMargins left="0.23622047244094491" right="0.23622047244094491" top="0.74803149606299213" bottom="0.74803149606299213" header="0.31496062992125984" footer="0.31496062992125984"/>
  <pageSetup scale="88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'5.6'!_Toc34403283</vt:lpstr>
      <vt:lpstr>'5.7'!_Toc34403285</vt:lpstr>
      <vt:lpstr>'5.3'!_Toc34403286</vt:lpstr>
      <vt:lpstr>'5.4'!_Toc34403287</vt:lpstr>
      <vt:lpstr>'5.8'!_Toc34403288</vt:lpstr>
      <vt:lpstr>'5.5'!_Toc34403289</vt:lpstr>
      <vt:lpstr>'5.12'!_Toc34403291</vt:lpstr>
      <vt:lpstr>'5.1'!Print_Area</vt:lpstr>
      <vt:lpstr>'5.10'!Print_Area</vt:lpstr>
      <vt:lpstr>'5.12'!Print_Area</vt:lpstr>
      <vt:lpstr>'5.2'!Print_Area</vt:lpstr>
      <vt:lpstr>'5.4'!Print_Area</vt:lpstr>
      <vt:lpstr>'5.7'!Print_Area</vt:lpstr>
      <vt:lpstr>'5.9'!Print_Area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2023-02-10T10:25:20Z</cp:lastPrinted>
  <dcterms:created xsi:type="dcterms:W3CDTF">2020-03-11T11:33:46Z</dcterms:created>
  <dcterms:modified xsi:type="dcterms:W3CDTF">2023-03-16T11:16:33Z</dcterms:modified>
</cp:coreProperties>
</file>