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40" activeTab="0"/>
  </bookViews>
  <sheets>
    <sheet name="S44" sheetId="1" r:id="rId1"/>
  </sheets>
  <definedNames>
    <definedName name="_Parse_Out" hidden="1">#REF!</definedName>
    <definedName name="_xlnm.Print_Area" localSheetId="0">'S44'!$A$1:$M$29</definedName>
  </definedNames>
  <calcPr fullCalcOnLoad="1"/>
</workbook>
</file>

<file path=xl/sharedStrings.xml><?xml version="1.0" encoding="utf-8"?>
<sst xmlns="http://schemas.openxmlformats.org/spreadsheetml/2006/main" count="61" uniqueCount="61">
  <si>
    <t>change in stocks@</t>
  </si>
  <si>
    <t>gross fixed capital formation</t>
  </si>
  <si>
    <t>purchase of land,net</t>
  </si>
  <si>
    <t>gross investment</t>
  </si>
  <si>
    <t>net saving</t>
  </si>
  <si>
    <t>cash and bank balances+</t>
  </si>
  <si>
    <t>loans and advances</t>
  </si>
  <si>
    <t>loans from central govt</t>
  </si>
  <si>
    <t>other domestic liabilities</t>
  </si>
  <si>
    <t>item</t>
  </si>
  <si>
    <t xml:space="preserve"> àÉn</t>
  </si>
  <si>
    <t>foreign liabilities +</t>
  </si>
  <si>
    <t>consumption of fixed capital</t>
  </si>
  <si>
    <t>net acquisition of</t>
  </si>
  <si>
    <t xml:space="preserve">financial assets                                            </t>
  </si>
  <si>
    <t>näxÉnÉÉÊ®ªÉÉå BÉEÉ ÉÊxÉ´ÉãÉ nÉÉÊªÉi´É</t>
  </si>
  <si>
    <t>+ÉxªÉ nä¶ÉÉÒªÉ näxÉnÉÉÊ®ªÉÉÆ</t>
  </si>
  <si>
    <t>BÉEäxpÉÒªÉ ºÉ®BÉEÉ® ºÉä jÉ@hÉ &lt;iªÉÉÉÊn</t>
  </si>
  <si>
    <t>jÉ@hÉ iÉlÉÉ +ÉÉÊOÉàÉ ®ÉÉÊ¶ÉªÉÉÆ &lt;iªÉÉÆÉÊn</t>
  </si>
  <si>
    <t>ÉÊxÉ´Éä¶É iÉlÉÉ ¶ÉäªÉ® A´ÉÆ |ÉÉÊiÉ£ÉÚÉÊiÉªÉÉÆ</t>
  </si>
  <si>
    <t>ºÉBÉEãÉ  ÉÊxÉ´Éä¶É ÉÊ´ÉkÉ |É¤ÉÆvÉ</t>
  </si>
  <si>
    <t>{ÉÚÆVÉÉÒ cºiÉÉÆiÉ®hÉ, ÉÊxÉ´ÉãÉ</t>
  </si>
  <si>
    <t xml:space="preserve">ºlÉÉªÉÉÒ {ÉÚÆVÉÉÒ BÉEÉ +É´ÉFÉªÉ </t>
  </si>
  <si>
    <t>ÉÊxÉ´ÉãÉ ¤ÉSÉiÉ</t>
  </si>
  <si>
    <t>£ÉÚÉÊàÉ µÉEªÉ, ÉÊxÉ´ÉãÉ</t>
  </si>
  <si>
    <t>ºÉBÉEãÉ ºlÉÉªÉÉÒ {ÉÚÆVÉÉÒ ÉÊxÉàÉÉÇhÉ</t>
  </si>
  <si>
    <t>ºÉBÉEãÉ  ÉÊxÉ´Éä¶É</t>
  </si>
  <si>
    <t>&amp; securities</t>
  </si>
  <si>
    <t xml:space="preserve">ÉÊ´ÉkÉÉÒªÉ {ÉÉÊ®ºÉÆ{ÉÉÊkÉªÉÉå BÉEÉ </t>
  </si>
  <si>
    <t>ÉÊxÉ´ÉãÉ +ÉVÉÇxÉ</t>
  </si>
  <si>
    <t>capital transfers, net</t>
  </si>
  <si>
    <t xml:space="preserve">investment in shares </t>
  </si>
  <si>
    <t>STATEMENT 44: CAPITAL FINANCE ACCOUNT OF RAILWAYS #</t>
  </si>
  <si>
    <r>
      <t>@</t>
    </r>
    <r>
      <rPr>
        <b/>
        <sz val="13"/>
        <rFont val="DV_Divyae"/>
        <family val="0"/>
      </rPr>
      <t xml:space="preserve"> ãÉäJÉÉ JÉÉiÉÉå BÉEä +ÉxÉÖºÉÉ®</t>
    </r>
  </si>
  <si>
    <r>
      <t xml:space="preserve">+ </t>
    </r>
    <r>
      <rPr>
        <b/>
        <sz val="13"/>
        <rFont val="DV_Divyae"/>
        <family val="0"/>
      </rPr>
      <t>+ÉãÉMÉ ºÉä +ÉÉÆBÉE½ä ¤ÉVÉ] àÉå ={ÉãÉ¤vÉ xÉcÉÓ cé *</t>
    </r>
  </si>
  <si>
    <r>
      <t xml:space="preserve">º]ÉìBÉE àÉå +ÉÆiÉ® </t>
    </r>
    <r>
      <rPr>
        <sz val="13"/>
        <rFont val="Arial Narrow"/>
        <family val="2"/>
      </rPr>
      <t>@</t>
    </r>
  </si>
  <si>
    <r>
      <t>xÉBÉEn  +ÉÉè® ¤ÉéBÉE ¶Éä­É</t>
    </r>
    <r>
      <rPr>
        <sz val="13"/>
        <rFont val="Arial Narrow"/>
        <family val="2"/>
      </rPr>
      <t xml:space="preserve"> +</t>
    </r>
  </si>
  <si>
    <r>
      <t>ÉÊ´Énä¶ÉÉÒ näxÉnÉÉÊ®ªÉÉÆ</t>
    </r>
    <r>
      <rPr>
        <sz val="13"/>
        <rFont val="Arial Narrow"/>
        <family val="2"/>
      </rPr>
      <t xml:space="preserve"> +</t>
    </r>
  </si>
  <si>
    <t>net lending (8-4) or (13-17)</t>
  </si>
  <si>
    <t>net incurrence of liabilities</t>
  </si>
  <si>
    <r>
      <t xml:space="preserve">ÉÊxÉ´ÉãÉ jÉ@hÉ, </t>
    </r>
    <r>
      <rPr>
        <b/>
        <sz val="12"/>
        <rFont val="Arial Narrow"/>
        <family val="2"/>
      </rPr>
      <t xml:space="preserve">(8-4) </t>
    </r>
    <r>
      <rPr>
        <b/>
        <sz val="13"/>
        <rFont val="DV_Divyae"/>
        <family val="0"/>
      </rPr>
      <t xml:space="preserve"> ªÉÉ </t>
    </r>
    <r>
      <rPr>
        <b/>
        <sz val="12"/>
        <rFont val="Arial Narrow"/>
        <family val="2"/>
      </rPr>
      <t>(13-17)</t>
    </r>
  </si>
  <si>
    <t>finance of gross investment</t>
  </si>
  <si>
    <r>
      <t xml:space="preserve">  ÉÊ´É´É®hÉ </t>
    </r>
    <r>
      <rPr>
        <b/>
        <sz val="14"/>
        <rFont val="Arial Narrow"/>
        <family val="2"/>
      </rPr>
      <t>44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®äãÉ´Éä BÉEÉ {ÉÚÆVÉÉÒMÉiÉ ÉÊ´ÉkÉ ãÉäJÉÉ </t>
    </r>
    <r>
      <rPr>
        <b/>
        <sz val="14"/>
        <rFont val="Arial Narrow"/>
        <family val="2"/>
      </rPr>
      <t xml:space="preserve"> #</t>
    </r>
  </si>
  <si>
    <r>
      <t>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</si>
  <si>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</si>
  <si>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</si>
  <si>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</si>
  <si>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</si>
  <si>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</si>
  <si>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</si>
  <si>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</si>
  <si>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</si>
  <si>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</si>
  <si>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</si>
  <si>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</si>
  <si>
    <t>@ as per books of accounts</t>
  </si>
  <si>
    <t xml:space="preserve"># for departmental enterprises including railway workshops </t>
  </si>
  <si>
    <t>+not separately available from budget documents</t>
  </si>
  <si>
    <t>and construction units.</t>
  </si>
  <si>
    <r>
      <t>#</t>
    </r>
    <r>
      <rPr>
        <b/>
        <sz val="13"/>
        <rFont val="DV_Divyae"/>
        <family val="0"/>
      </rPr>
      <t xml:space="preserve"> ®äãÉ´Éä BÉEÉªÉÇ¶ÉÉãÉÉ+ÉÉäÆ A´ÉÆ ÉÊxÉàÉÉÇhÉ ABÉEBÉEÉä ºÉÉÊciÉ </t>
    </r>
  </si>
  <si>
    <t xml:space="preserve">विभागीय उद्यमों के लिये।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</si>
</sst>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DV_Divya"/>
      <family val="0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2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b/>
      <sz val="16"/>
      <name val="DV_Nisha"/>
      <family val="0"/>
    </font>
    <font>
      <b/>
      <sz val="14"/>
      <name val="DV_Divya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0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1" fillId="3" borderId="0" applyNumberFormat="0" applyBorder="0" applyAlignment="0" applyProtection="0"/>
    <xf numFmtId="0" fontId="35" fillId="20" borderId="1" applyNumberFormat="0" applyAlignment="0" applyProtection="0"/>
    <xf numFmtId="0" fontId="3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1" applyNumberFormat="0" applyAlignment="0" applyProtection="0"/>
    <xf numFmtId="0" fontId="36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fill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4.125" style="8" customWidth="1"/>
    <col min="2" max="2" width="23.625" style="8" customWidth="1"/>
    <col min="3" max="11" width="6.625" style="8" customWidth="1"/>
    <col min="12" max="12" width="4.125" style="8" customWidth="1"/>
    <col min="13" max="13" width="27.375" style="8" customWidth="1"/>
    <col min="14" max="16384" width="9.00390625" style="8" customWidth="1"/>
  </cols>
  <sheetData>
    <row r="1" spans="1:13" s="2" customFormat="1" ht="30" customHeigh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30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30" customHeight="1">
      <c r="A3" s="43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" customFormat="1" ht="30" customHeight="1">
      <c r="A4" s="22"/>
      <c r="B4" s="23"/>
      <c r="C4" s="32" t="s">
        <v>44</v>
      </c>
      <c r="H4" s="33"/>
      <c r="J4" s="33"/>
      <c r="K4" s="34" t="s">
        <v>51</v>
      </c>
      <c r="L4" s="22"/>
      <c r="M4" s="22"/>
    </row>
    <row r="5" spans="1:13" s="4" customFormat="1" ht="30" customHeight="1">
      <c r="A5" s="46" t="s">
        <v>10</v>
      </c>
      <c r="B5" s="46"/>
      <c r="C5" s="39" t="s">
        <v>45</v>
      </c>
      <c r="D5" s="39" t="s">
        <v>46</v>
      </c>
      <c r="E5" s="39" t="s">
        <v>47</v>
      </c>
      <c r="F5" s="39" t="s">
        <v>48</v>
      </c>
      <c r="G5" s="39" t="s">
        <v>49</v>
      </c>
      <c r="H5" s="39" t="s">
        <v>50</v>
      </c>
      <c r="I5" s="39" t="s">
        <v>52</v>
      </c>
      <c r="J5" s="39" t="s">
        <v>53</v>
      </c>
      <c r="K5" s="39" t="s">
        <v>54</v>
      </c>
      <c r="L5" s="47" t="s">
        <v>9</v>
      </c>
      <c r="M5" s="47"/>
    </row>
    <row r="6" spans="1:13" s="29" customFormat="1" ht="30" customHeight="1">
      <c r="A6" s="45">
        <v>1</v>
      </c>
      <c r="B6" s="45"/>
      <c r="C6" s="37">
        <v>2</v>
      </c>
      <c r="D6" s="40">
        <v>3</v>
      </c>
      <c r="E6" s="37">
        <v>4</v>
      </c>
      <c r="F6" s="40">
        <v>5</v>
      </c>
      <c r="G6" s="37">
        <v>6</v>
      </c>
      <c r="H6" s="40">
        <v>7</v>
      </c>
      <c r="I6" s="37">
        <v>8</v>
      </c>
      <c r="J6" s="40">
        <v>9</v>
      </c>
      <c r="K6" s="37">
        <v>10</v>
      </c>
      <c r="L6" s="45">
        <v>1</v>
      </c>
      <c r="M6" s="45"/>
    </row>
    <row r="7" spans="1:13" s="4" customFormat="1" ht="30" customHeight="1">
      <c r="A7" s="9">
        <v>1</v>
      </c>
      <c r="B7" s="19" t="s">
        <v>35</v>
      </c>
      <c r="C7" s="10">
        <v>215</v>
      </c>
      <c r="D7" s="10">
        <v>500</v>
      </c>
      <c r="E7" s="10">
        <v>459</v>
      </c>
      <c r="F7" s="10">
        <v>581</v>
      </c>
      <c r="G7" s="10">
        <v>686</v>
      </c>
      <c r="H7" s="10">
        <v>686</v>
      </c>
      <c r="I7" s="10">
        <v>-455</v>
      </c>
      <c r="J7" s="10">
        <v>230</v>
      </c>
      <c r="K7" s="10">
        <v>260</v>
      </c>
      <c r="L7" s="9">
        <v>1</v>
      </c>
      <c r="M7" s="11" t="s">
        <v>0</v>
      </c>
    </row>
    <row r="8" spans="1:13" s="4" customFormat="1" ht="30" customHeight="1">
      <c r="A8" s="9">
        <v>2</v>
      </c>
      <c r="B8" s="19" t="s">
        <v>25</v>
      </c>
      <c r="C8" s="10">
        <v>10852</v>
      </c>
      <c r="D8" s="10">
        <v>13668</v>
      </c>
      <c r="E8" s="10">
        <v>17580</v>
      </c>
      <c r="F8" s="10">
        <v>20636</v>
      </c>
      <c r="G8" s="10">
        <v>25409</v>
      </c>
      <c r="H8" s="10">
        <v>26474</v>
      </c>
      <c r="I8" s="10">
        <v>28468</v>
      </c>
      <c r="J8" s="10">
        <v>25666</v>
      </c>
      <c r="K8" s="10">
        <v>30056</v>
      </c>
      <c r="L8" s="9">
        <v>2</v>
      </c>
      <c r="M8" s="11" t="s">
        <v>1</v>
      </c>
    </row>
    <row r="9" spans="1:13" s="4" customFormat="1" ht="30" customHeight="1">
      <c r="A9" s="9">
        <v>3</v>
      </c>
      <c r="B9" s="19" t="s">
        <v>24</v>
      </c>
      <c r="C9" s="10">
        <v>181</v>
      </c>
      <c r="D9" s="10">
        <v>249</v>
      </c>
      <c r="E9" s="10">
        <v>462</v>
      </c>
      <c r="F9" s="10">
        <v>672</v>
      </c>
      <c r="G9" s="10">
        <v>786</v>
      </c>
      <c r="H9" s="10">
        <v>721</v>
      </c>
      <c r="I9" s="10">
        <v>575</v>
      </c>
      <c r="J9" s="10">
        <v>508</v>
      </c>
      <c r="K9" s="10">
        <v>611</v>
      </c>
      <c r="L9" s="9">
        <v>3</v>
      </c>
      <c r="M9" s="11" t="s">
        <v>2</v>
      </c>
    </row>
    <row r="10" spans="1:13" s="4" customFormat="1" ht="30" customHeight="1">
      <c r="A10" s="13">
        <v>4</v>
      </c>
      <c r="B10" s="20" t="s">
        <v>26</v>
      </c>
      <c r="C10" s="12">
        <f aca="true" t="shared" si="0" ref="C10:H10">+C7+C8+C9</f>
        <v>11248</v>
      </c>
      <c r="D10" s="12">
        <f t="shared" si="0"/>
        <v>14417</v>
      </c>
      <c r="E10" s="12">
        <f t="shared" si="0"/>
        <v>18501</v>
      </c>
      <c r="F10" s="12">
        <f t="shared" si="0"/>
        <v>21889</v>
      </c>
      <c r="G10" s="12">
        <f t="shared" si="0"/>
        <v>26881</v>
      </c>
      <c r="H10" s="12">
        <f t="shared" si="0"/>
        <v>27881</v>
      </c>
      <c r="I10" s="12">
        <f>+I7+I8+I9</f>
        <v>28588</v>
      </c>
      <c r="J10" s="12">
        <f>+J7+J8+J9</f>
        <v>26404</v>
      </c>
      <c r="K10" s="12">
        <f>+K7+K8+K9</f>
        <v>30927</v>
      </c>
      <c r="L10" s="12">
        <v>4</v>
      </c>
      <c r="M10" s="16" t="s">
        <v>3</v>
      </c>
    </row>
    <row r="11" spans="1:13" s="4" customFormat="1" ht="30" customHeight="1">
      <c r="A11" s="9">
        <v>5</v>
      </c>
      <c r="B11" s="19" t="s">
        <v>23</v>
      </c>
      <c r="C11" s="10">
        <v>-201</v>
      </c>
      <c r="D11" s="10">
        <v>1491</v>
      </c>
      <c r="E11" s="10">
        <v>5405</v>
      </c>
      <c r="F11" s="10">
        <v>8307</v>
      </c>
      <c r="G11" s="10">
        <v>-320</v>
      </c>
      <c r="H11" s="10">
        <v>-470</v>
      </c>
      <c r="I11" s="10">
        <v>-796</v>
      </c>
      <c r="J11" s="10">
        <v>-892</v>
      </c>
      <c r="K11" s="10">
        <v>603</v>
      </c>
      <c r="L11" s="9">
        <v>5</v>
      </c>
      <c r="M11" s="11" t="s">
        <v>4</v>
      </c>
    </row>
    <row r="12" spans="1:13" s="4" customFormat="1" ht="30" customHeight="1">
      <c r="A12" s="9">
        <v>6</v>
      </c>
      <c r="B12" s="19" t="s">
        <v>22</v>
      </c>
      <c r="C12" s="10">
        <v>7446</v>
      </c>
      <c r="D12" s="10">
        <v>7779</v>
      </c>
      <c r="E12" s="10">
        <v>8825</v>
      </c>
      <c r="F12" s="10">
        <v>9381</v>
      </c>
      <c r="G12" s="10">
        <v>10845</v>
      </c>
      <c r="H12" s="10">
        <v>10783</v>
      </c>
      <c r="I12" s="10">
        <v>12046.258674495735</v>
      </c>
      <c r="J12" s="10">
        <v>13061.667483751562</v>
      </c>
      <c r="K12" s="10">
        <v>14524.061567191968</v>
      </c>
      <c r="L12" s="9">
        <v>6</v>
      </c>
      <c r="M12" s="11" t="s">
        <v>12</v>
      </c>
    </row>
    <row r="13" spans="1:13" s="4" customFormat="1" ht="30" customHeight="1">
      <c r="A13" s="9">
        <v>7</v>
      </c>
      <c r="B13" s="19" t="s">
        <v>21</v>
      </c>
      <c r="C13" s="10">
        <v>954</v>
      </c>
      <c r="D13" s="10">
        <v>1043</v>
      </c>
      <c r="E13" s="10">
        <v>1152</v>
      </c>
      <c r="F13" s="10">
        <v>1468</v>
      </c>
      <c r="G13" s="10">
        <v>1701</v>
      </c>
      <c r="H13" s="10">
        <v>2156</v>
      </c>
      <c r="I13" s="10">
        <v>2038</v>
      </c>
      <c r="J13" s="10">
        <v>2034</v>
      </c>
      <c r="K13" s="10">
        <v>2384</v>
      </c>
      <c r="L13" s="9">
        <v>7</v>
      </c>
      <c r="M13" s="11" t="s">
        <v>30</v>
      </c>
    </row>
    <row r="14" spans="1:13" s="4" customFormat="1" ht="30" customHeight="1">
      <c r="A14" s="13">
        <v>8</v>
      </c>
      <c r="B14" s="20" t="s">
        <v>20</v>
      </c>
      <c r="C14" s="12">
        <f aca="true" t="shared" si="1" ref="C14:H14">+C11+C12+C13</f>
        <v>8199</v>
      </c>
      <c r="D14" s="12">
        <f t="shared" si="1"/>
        <v>10313</v>
      </c>
      <c r="E14" s="12">
        <f t="shared" si="1"/>
        <v>15382</v>
      </c>
      <c r="F14" s="12">
        <f t="shared" si="1"/>
        <v>19156</v>
      </c>
      <c r="G14" s="12">
        <f t="shared" si="1"/>
        <v>12226</v>
      </c>
      <c r="H14" s="12">
        <f t="shared" si="1"/>
        <v>12469</v>
      </c>
      <c r="I14" s="12">
        <f>+I11+I12+I13</f>
        <v>13288.258674495735</v>
      </c>
      <c r="J14" s="12">
        <f>+J11+J12+J13</f>
        <v>14203.667483751562</v>
      </c>
      <c r="K14" s="12">
        <f>+K11+K12+K13</f>
        <v>17511.061567191966</v>
      </c>
      <c r="L14" s="13">
        <v>8</v>
      </c>
      <c r="M14" s="16" t="s">
        <v>41</v>
      </c>
    </row>
    <row r="15" spans="1:13" s="4" customFormat="1" ht="30" customHeight="1">
      <c r="A15" s="13">
        <v>9</v>
      </c>
      <c r="B15" s="20" t="s">
        <v>40</v>
      </c>
      <c r="C15" s="12">
        <f aca="true" t="shared" si="2" ref="C15:H15">+C14-C10</f>
        <v>-3049</v>
      </c>
      <c r="D15" s="12">
        <f t="shared" si="2"/>
        <v>-4104</v>
      </c>
      <c r="E15" s="12">
        <f t="shared" si="2"/>
        <v>-3119</v>
      </c>
      <c r="F15" s="12">
        <f t="shared" si="2"/>
        <v>-2733</v>
      </c>
      <c r="G15" s="12">
        <f t="shared" si="2"/>
        <v>-14655</v>
      </c>
      <c r="H15" s="12">
        <f t="shared" si="2"/>
        <v>-15412</v>
      </c>
      <c r="I15" s="12">
        <f>+I14-I10</f>
        <v>-15299.741325504265</v>
      </c>
      <c r="J15" s="12">
        <f>+J14-J10</f>
        <v>-12200.332516248438</v>
      </c>
      <c r="K15" s="12">
        <f>+K14-K10</f>
        <v>-13415.938432808034</v>
      </c>
      <c r="L15" s="13">
        <v>9</v>
      </c>
      <c r="M15" s="16" t="s">
        <v>38</v>
      </c>
    </row>
    <row r="16" spans="1:13" s="4" customFormat="1" ht="30" customHeight="1">
      <c r="A16" s="9">
        <v>10</v>
      </c>
      <c r="B16" s="19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9">
        <v>10</v>
      </c>
      <c r="M16" s="11" t="s">
        <v>5</v>
      </c>
    </row>
    <row r="17" spans="1:13" s="4" customFormat="1" ht="30" customHeight="1">
      <c r="A17" s="9">
        <v>11</v>
      </c>
      <c r="B17" s="19" t="s">
        <v>19</v>
      </c>
      <c r="C17" s="15">
        <v>450</v>
      </c>
      <c r="D17" s="15">
        <v>691</v>
      </c>
      <c r="E17" s="15">
        <v>1710</v>
      </c>
      <c r="F17" s="15">
        <v>1582</v>
      </c>
      <c r="G17" s="15">
        <v>1802</v>
      </c>
      <c r="H17" s="15">
        <v>1758</v>
      </c>
      <c r="I17" s="15">
        <v>1797</v>
      </c>
      <c r="J17" s="15">
        <v>2492</v>
      </c>
      <c r="K17" s="15">
        <v>3360</v>
      </c>
      <c r="L17" s="9">
        <v>11</v>
      </c>
      <c r="M17" s="11" t="s">
        <v>31</v>
      </c>
    </row>
    <row r="18" spans="1:13" s="4" customFormat="1" ht="30" customHeight="1">
      <c r="A18" s="9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9"/>
      <c r="M18" s="10" t="s">
        <v>27</v>
      </c>
    </row>
    <row r="19" spans="1:13" s="4" customFormat="1" ht="30" customHeight="1">
      <c r="A19" s="9">
        <v>12</v>
      </c>
      <c r="B19" s="19" t="s">
        <v>18</v>
      </c>
      <c r="C19" s="14"/>
      <c r="D19" s="14"/>
      <c r="E19" s="14"/>
      <c r="F19" s="14"/>
      <c r="G19" s="14"/>
      <c r="H19" s="14"/>
      <c r="I19" s="14"/>
      <c r="J19" s="14"/>
      <c r="K19" s="14"/>
      <c r="L19" s="9">
        <v>12</v>
      </c>
      <c r="M19" s="11" t="s">
        <v>6</v>
      </c>
    </row>
    <row r="20" spans="1:13" s="4" customFormat="1" ht="30" customHeight="1">
      <c r="A20" s="13">
        <v>13</v>
      </c>
      <c r="B20" s="20" t="s">
        <v>28</v>
      </c>
      <c r="C20" s="12">
        <f aca="true" t="shared" si="3" ref="C20:K20">+C17</f>
        <v>450</v>
      </c>
      <c r="D20" s="12">
        <f t="shared" si="3"/>
        <v>691</v>
      </c>
      <c r="E20" s="12">
        <f t="shared" si="3"/>
        <v>1710</v>
      </c>
      <c r="F20" s="12">
        <f t="shared" si="3"/>
        <v>1582</v>
      </c>
      <c r="G20" s="12">
        <f t="shared" si="3"/>
        <v>1802</v>
      </c>
      <c r="H20" s="12">
        <f t="shared" si="3"/>
        <v>1758</v>
      </c>
      <c r="I20" s="12">
        <f t="shared" si="3"/>
        <v>1797</v>
      </c>
      <c r="J20" s="12">
        <f t="shared" si="3"/>
        <v>2492</v>
      </c>
      <c r="K20" s="12">
        <f t="shared" si="3"/>
        <v>3360</v>
      </c>
      <c r="L20" s="13">
        <v>13</v>
      </c>
      <c r="M20" s="16" t="s">
        <v>13</v>
      </c>
    </row>
    <row r="21" spans="1:13" s="4" customFormat="1" ht="30" customHeight="1">
      <c r="A21" s="9"/>
      <c r="B21" s="20" t="s">
        <v>29</v>
      </c>
      <c r="C21" s="10"/>
      <c r="D21" s="10"/>
      <c r="E21" s="10"/>
      <c r="F21" s="10"/>
      <c r="G21" s="10"/>
      <c r="H21" s="10"/>
      <c r="I21" s="10"/>
      <c r="J21" s="10"/>
      <c r="K21" s="10"/>
      <c r="L21" s="9"/>
      <c r="M21" s="24" t="s">
        <v>14</v>
      </c>
    </row>
    <row r="22" spans="1:13" s="4" customFormat="1" ht="30" customHeight="1">
      <c r="A22" s="9">
        <v>14</v>
      </c>
      <c r="B22" s="19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9">
        <v>14</v>
      </c>
      <c r="M22" s="11" t="s">
        <v>7</v>
      </c>
    </row>
    <row r="23" spans="1:13" s="4" customFormat="1" ht="30" customHeight="1">
      <c r="A23" s="9">
        <v>15</v>
      </c>
      <c r="B23" s="19" t="s">
        <v>37</v>
      </c>
      <c r="C23" s="14"/>
      <c r="D23" s="14"/>
      <c r="E23" s="14"/>
      <c r="F23" s="14"/>
      <c r="G23" s="14"/>
      <c r="H23" s="14"/>
      <c r="I23" s="14"/>
      <c r="J23" s="14"/>
      <c r="K23" s="14"/>
      <c r="L23" s="9">
        <v>15</v>
      </c>
      <c r="M23" s="11" t="s">
        <v>11</v>
      </c>
    </row>
    <row r="24" spans="1:13" s="4" customFormat="1" ht="30" customHeight="1">
      <c r="A24" s="9">
        <v>16</v>
      </c>
      <c r="B24" s="21" t="s">
        <v>16</v>
      </c>
      <c r="C24" s="12">
        <f aca="true" t="shared" si="4" ref="C24:K24">+C25</f>
        <v>3499</v>
      </c>
      <c r="D24" s="12">
        <f t="shared" si="4"/>
        <v>4795</v>
      </c>
      <c r="E24" s="12">
        <f t="shared" si="4"/>
        <v>4829</v>
      </c>
      <c r="F24" s="12">
        <f t="shared" si="4"/>
        <v>4315</v>
      </c>
      <c r="G24" s="12">
        <f t="shared" si="4"/>
        <v>16457</v>
      </c>
      <c r="H24" s="12">
        <f t="shared" si="4"/>
        <v>17170</v>
      </c>
      <c r="I24" s="12">
        <f t="shared" si="4"/>
        <v>17096.741325504263</v>
      </c>
      <c r="J24" s="12">
        <f t="shared" si="4"/>
        <v>14692.332516248438</v>
      </c>
      <c r="K24" s="12">
        <f t="shared" si="4"/>
        <v>16775.938432808034</v>
      </c>
      <c r="L24" s="9">
        <v>16</v>
      </c>
      <c r="M24" s="11" t="s">
        <v>8</v>
      </c>
    </row>
    <row r="25" spans="1:13" s="4" customFormat="1" ht="30" customHeight="1">
      <c r="A25" s="25">
        <v>17</v>
      </c>
      <c r="B25" s="26" t="s">
        <v>15</v>
      </c>
      <c r="C25" s="27">
        <f aca="true" t="shared" si="5" ref="C25:K25">-C15+C17</f>
        <v>3499</v>
      </c>
      <c r="D25" s="27">
        <f t="shared" si="5"/>
        <v>4795</v>
      </c>
      <c r="E25" s="27">
        <f t="shared" si="5"/>
        <v>4829</v>
      </c>
      <c r="F25" s="27">
        <f t="shared" si="5"/>
        <v>4315</v>
      </c>
      <c r="G25" s="27">
        <f t="shared" si="5"/>
        <v>16457</v>
      </c>
      <c r="H25" s="27">
        <f t="shared" si="5"/>
        <v>17170</v>
      </c>
      <c r="I25" s="27">
        <f t="shared" si="5"/>
        <v>17096.741325504263</v>
      </c>
      <c r="J25" s="27">
        <f t="shared" si="5"/>
        <v>14692.332516248438</v>
      </c>
      <c r="K25" s="27">
        <f t="shared" si="5"/>
        <v>16775.938432808034</v>
      </c>
      <c r="L25" s="25">
        <v>17</v>
      </c>
      <c r="M25" s="28" t="s">
        <v>39</v>
      </c>
    </row>
    <row r="26" spans="1:15" s="5" customFormat="1" ht="24.75" customHeight="1">
      <c r="A26" s="30" t="s">
        <v>59</v>
      </c>
      <c r="B26" s="30"/>
      <c r="C26" s="16"/>
      <c r="D26" s="16"/>
      <c r="E26" s="16"/>
      <c r="F26" s="16"/>
      <c r="G26" s="16"/>
      <c r="H26" s="16"/>
      <c r="I26" s="16" t="s">
        <v>56</v>
      </c>
      <c r="J26" s="16"/>
      <c r="K26" s="16"/>
      <c r="L26" s="16"/>
      <c r="M26" s="16"/>
      <c r="N26" s="7"/>
      <c r="O26" s="7"/>
    </row>
    <row r="27" spans="1:15" s="5" customFormat="1" ht="24.75" customHeight="1">
      <c r="A27" s="38" t="s">
        <v>60</v>
      </c>
      <c r="B27" s="30"/>
      <c r="C27" s="16"/>
      <c r="D27" s="16"/>
      <c r="E27" s="16"/>
      <c r="F27" s="16"/>
      <c r="G27" s="16"/>
      <c r="H27" s="16"/>
      <c r="I27" s="16" t="s">
        <v>58</v>
      </c>
      <c r="J27" s="16"/>
      <c r="K27" s="16"/>
      <c r="L27" s="16"/>
      <c r="M27" s="16"/>
      <c r="N27" s="7"/>
      <c r="O27" s="7"/>
    </row>
    <row r="28" spans="1:15" s="5" customFormat="1" ht="24.75" customHeight="1">
      <c r="A28" s="18" t="s">
        <v>33</v>
      </c>
      <c r="B28" s="17"/>
      <c r="C28" s="16"/>
      <c r="D28" s="16"/>
      <c r="E28" s="16"/>
      <c r="F28" s="16"/>
      <c r="G28" s="16"/>
      <c r="H28" s="16"/>
      <c r="I28" s="36" t="s">
        <v>55</v>
      </c>
      <c r="J28" s="16"/>
      <c r="K28" s="16"/>
      <c r="L28" s="16"/>
      <c r="M28" s="16"/>
      <c r="N28" s="7"/>
      <c r="O28" s="7"/>
    </row>
    <row r="29" spans="1:15" s="5" customFormat="1" ht="24.75" customHeight="1">
      <c r="A29" s="31" t="s">
        <v>34</v>
      </c>
      <c r="B29" s="31"/>
      <c r="C29" s="16"/>
      <c r="D29" s="16"/>
      <c r="E29" s="16"/>
      <c r="F29" s="16"/>
      <c r="G29" s="16"/>
      <c r="H29" s="16"/>
      <c r="I29" s="36" t="s">
        <v>57</v>
      </c>
      <c r="J29" s="16"/>
      <c r="K29" s="16"/>
      <c r="L29" s="16"/>
      <c r="M29" s="16"/>
      <c r="N29" s="7"/>
      <c r="O29" s="6"/>
    </row>
    <row r="30" s="2" customFormat="1" ht="13.5">
      <c r="B30" s="1"/>
    </row>
    <row r="31" spans="3:11" s="2" customFormat="1" ht="12.75">
      <c r="C31" s="35"/>
      <c r="D31" s="35"/>
      <c r="E31" s="35"/>
      <c r="F31" s="35"/>
      <c r="G31" s="35"/>
      <c r="H31" s="35"/>
      <c r="I31" s="35"/>
      <c r="J31" s="35"/>
      <c r="K31" s="35"/>
    </row>
    <row r="32" s="2" customFormat="1" ht="12.75"/>
    <row r="33" s="2" customFormat="1" ht="12.75"/>
    <row r="34" s="3" customFormat="1" ht="12.75"/>
    <row r="35" s="3" customFormat="1" ht="12.75"/>
    <row r="36" s="3" customFormat="1" ht="12.75"/>
    <row r="37" s="3" customFormat="1" ht="12.75"/>
  </sheetData>
  <sheetProtection/>
  <mergeCells count="7">
    <mergeCell ref="A1:M1"/>
    <mergeCell ref="A2:M2"/>
    <mergeCell ref="A3:M3"/>
    <mergeCell ref="A6:B6"/>
    <mergeCell ref="A5:B5"/>
    <mergeCell ref="L6:M6"/>
    <mergeCell ref="L5:M5"/>
  </mergeCells>
  <printOptions horizontalCentered="1"/>
  <pageMargins left="0.75" right="0.75" top="1" bottom="1" header="0.5" footer="0.5"/>
  <pageSetup firstPageNumber="150" useFirstPageNumber="1" horizontalDpi="600" verticalDpi="600" orientation="portrait" paperSize="9" scale="70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2014-05-19T06:30:28Z</cp:lastPrinted>
  <dcterms:created xsi:type="dcterms:W3CDTF">1997-04-27T11:24:08Z</dcterms:created>
  <dcterms:modified xsi:type="dcterms:W3CDTF">2014-06-16T11:49:35Z</dcterms:modified>
  <cp:category/>
  <cp:version/>
  <cp:contentType/>
  <cp:contentStatus/>
</cp:coreProperties>
</file>