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15" activeTab="0"/>
  </bookViews>
  <sheets>
    <sheet name="20A10400" sheetId="1" r:id="rId1"/>
  </sheets>
  <definedNames>
    <definedName name="\c">'20A10400'!$AB$21</definedName>
    <definedName name="\x">#N/A</definedName>
    <definedName name="\z">#N/A</definedName>
    <definedName name="_Fill" hidden="1">'20A10400'!$A$1:$M$10</definedName>
    <definedName name="_Regression_Int" localSheetId="0" hidden="1">1</definedName>
    <definedName name="_xlnm.Print_Area" localSheetId="0">'20A10400'!$A$1:$M$42</definedName>
    <definedName name="Print_Area_MI" localSheetId="0">'20A10400'!$A$1:$J$18</definedName>
    <definedName name="X">#N/A</definedName>
  </definedNames>
  <calcPr fullCalcOnLoad="1"/>
</workbook>
</file>

<file path=xl/sharedStrings.xml><?xml version="1.0" encoding="utf-8"?>
<sst xmlns="http://schemas.openxmlformats.org/spreadsheetml/2006/main" count="101" uniqueCount="45">
  <si>
    <t xml:space="preserve"> </t>
  </si>
  <si>
    <t xml:space="preserve">  (As on 31st December)</t>
  </si>
  <si>
    <t>{HOME}/FCCNA1.Q100~{?}~/FS{ESC}{?}~R/FR{ESC}{ESC}C:\123R23\MMH~</t>
  </si>
  <si>
    <t xml:space="preserve">     1</t>
  </si>
  <si>
    <t>TRANSPORT</t>
  </si>
  <si>
    <t xml:space="preserve"> Year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</si>
  <si>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</si>
  <si>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</si>
  <si>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</si>
  <si>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</si>
  <si>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</si>
  <si>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</si>
  <si>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</si>
  <si>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</si>
  <si>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</si>
  <si>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</si>
  <si>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</si>
  <si>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</si>
  <si>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</si>
  <si>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</si>
  <si>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</si>
  <si>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</si>
  <si>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</si>
  <si>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</si>
  <si>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</si>
  <si>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</si>
  <si>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 xml:space="preserve">No. </t>
  </si>
  <si>
    <t>G.R.T</t>
  </si>
  <si>
    <t>D.W.T.</t>
  </si>
  <si>
    <t xml:space="preserve"> _____________________</t>
  </si>
  <si>
    <t>Timber Carriers</t>
  </si>
  <si>
    <t xml:space="preserve"> ('000 GRT/'000 DWT)</t>
  </si>
  <si>
    <t>Total Vessels</t>
  </si>
  <si>
    <t xml:space="preserve"> _________________________</t>
  </si>
  <si>
    <t>Source : Indian Shipping Statistics, 1996 &amp; 2007.</t>
  </si>
  <si>
    <t>..</t>
  </si>
  <si>
    <t>-</t>
  </si>
  <si>
    <t>1987</t>
  </si>
  <si>
    <t>Passenger-cum-Cargo Vessels#</t>
  </si>
  <si>
    <t>Off-shore Supply Vessels**</t>
  </si>
  <si>
    <t xml:space="preserve"> (@) : Includes Acid, LPG &amp; Gas Carriers.</t>
  </si>
  <si>
    <t xml:space="preserve"> (#) : Includes Passenger Vessels.        </t>
  </si>
  <si>
    <t xml:space="preserve"> (**) : Includes specialised vessels for off-shore supply vessels.</t>
  </si>
  <si>
    <t xml:space="preserve"> (*) : Includes Bulk Carrier and Timber Carrier  upto the year 1989. Since 1990, it also includes Tugs, Ro-Ro  vessels, Dredgers and Bargers.</t>
  </si>
  <si>
    <t xml:space="preserve"> Table-6.27 : GROWTH OF COASTAL FLEET BY TYPE OF VESSELS-Concld.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</si>
</sst>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0_)"/>
    <numFmt numFmtId="173" formatCode="0.0_)"/>
    <numFmt numFmtId="174" formatCode="0.00_)"/>
  </numFmts>
  <fonts count="44">
    <font>
      <sz val="10"/>
      <name val="Courier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Courier"/>
      <family val="3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172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172" fontId="3" fillId="0" borderId="0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 quotePrefix="1">
      <alignment horizontal="center"/>
      <protection/>
    </xf>
    <xf numFmtId="1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" fontId="3" fillId="0" borderId="0" xfId="0" applyNumberFormat="1" applyFont="1" applyAlignment="1" applyProtection="1" quotePrefix="1">
      <alignment horizontal="right"/>
      <protection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 quotePrefix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49" fontId="2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7" fillId="0" borderId="10" xfId="0" applyFont="1" applyBorder="1" applyAlignment="1">
      <alignment horizontal="right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84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9.625" defaultRowHeight="12.75"/>
  <cols>
    <col min="1" max="1" width="9.00390625" style="1" customWidth="1"/>
    <col min="2" max="3" width="8.125" style="1" customWidth="1"/>
    <col min="4" max="4" width="7.625" style="1" customWidth="1"/>
    <col min="5" max="5" width="7.75390625" style="1" customWidth="1"/>
    <col min="6" max="6" width="8.00390625" style="1" customWidth="1"/>
    <col min="7" max="7" width="7.875" style="1" customWidth="1"/>
    <col min="8" max="8" width="8.50390625" style="1" customWidth="1"/>
    <col min="9" max="9" width="7.625" style="1" customWidth="1"/>
    <col min="10" max="10" width="7.50390625" style="1" customWidth="1"/>
    <col min="11" max="12" width="8.50390625" style="1" customWidth="1"/>
    <col min="13" max="13" width="8.875" style="1" customWidth="1"/>
    <col min="14" max="20" width="9.625" style="1" customWidth="1"/>
    <col min="21" max="21" width="41.625" style="1" customWidth="1"/>
    <col min="22" max="22" width="9.625" style="1" customWidth="1"/>
    <col min="23" max="23" width="44.625" style="1" customWidth="1"/>
    <col min="24" max="16384" width="9.625" style="1" customWidth="1"/>
  </cols>
  <sheetData>
    <row r="1" spans="1:13" ht="12.75">
      <c r="A1" s="2"/>
      <c r="B1" s="4"/>
      <c r="C1" s="4"/>
      <c r="E1" s="4"/>
      <c r="F1" s="4"/>
      <c r="G1" s="4"/>
      <c r="H1" s="4"/>
      <c r="I1" s="4"/>
      <c r="J1" s="4"/>
      <c r="K1" s="7"/>
      <c r="L1" s="7"/>
      <c r="M1" s="8"/>
    </row>
    <row r="2" spans="1:13" ht="15.75">
      <c r="A2" s="36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25"/>
      <c r="L2" s="25"/>
      <c r="M2" s="25"/>
    </row>
    <row r="3" spans="1:13" ht="14.25">
      <c r="A3" s="26" t="s">
        <v>44</v>
      </c>
      <c r="B3" s="27"/>
      <c r="C3" s="27"/>
      <c r="D3" s="27"/>
      <c r="E3" s="27"/>
      <c r="F3" s="27"/>
      <c r="G3" s="27"/>
      <c r="H3" s="27"/>
      <c r="I3" s="27"/>
      <c r="J3" s="27"/>
      <c r="K3" s="25"/>
      <c r="L3" s="25"/>
      <c r="M3" s="25"/>
    </row>
    <row r="4" spans="1:13" ht="14.25">
      <c r="A4" s="26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5"/>
      <c r="L4" s="25"/>
      <c r="M4" s="25"/>
    </row>
    <row r="5" spans="1:13" ht="12.75">
      <c r="A5" s="3" t="s">
        <v>0</v>
      </c>
      <c r="B5" s="5"/>
      <c r="C5" s="5"/>
      <c r="D5" s="5"/>
      <c r="E5" s="5"/>
      <c r="F5" s="5"/>
      <c r="G5" s="5"/>
      <c r="H5" s="5"/>
      <c r="I5" s="5"/>
      <c r="J5" s="5"/>
      <c r="K5" s="3"/>
      <c r="L5" s="34" t="s">
        <v>31</v>
      </c>
      <c r="M5" s="35"/>
    </row>
    <row r="6" spans="1:13" ht="12.75">
      <c r="A6" s="7"/>
      <c r="B6" s="6"/>
      <c r="C6" s="6"/>
      <c r="D6" s="6"/>
      <c r="E6" s="6"/>
      <c r="F6" s="6"/>
      <c r="G6" s="6"/>
      <c r="H6" s="6"/>
      <c r="I6" s="6"/>
      <c r="J6" s="6"/>
      <c r="K6" s="7"/>
      <c r="L6" s="7"/>
      <c r="M6" s="6"/>
    </row>
    <row r="7" spans="1:13" ht="12.75">
      <c r="A7" s="10" t="s">
        <v>5</v>
      </c>
      <c r="B7" s="32" t="s">
        <v>38</v>
      </c>
      <c r="C7" s="33"/>
      <c r="D7" s="33"/>
      <c r="E7" s="24" t="s">
        <v>30</v>
      </c>
      <c r="F7" s="25"/>
      <c r="G7" s="25"/>
      <c r="H7" s="24" t="s">
        <v>39</v>
      </c>
      <c r="I7" s="24"/>
      <c r="J7" s="31"/>
      <c r="K7" s="24" t="s">
        <v>32</v>
      </c>
      <c r="L7" s="24"/>
      <c r="M7" s="31"/>
    </row>
    <row r="8" spans="1:13" ht="12.75">
      <c r="A8" s="10"/>
      <c r="B8" s="24" t="s">
        <v>29</v>
      </c>
      <c r="C8" s="25"/>
      <c r="D8" s="25"/>
      <c r="E8" s="24" t="s">
        <v>29</v>
      </c>
      <c r="F8" s="25"/>
      <c r="G8" s="25"/>
      <c r="H8" s="24" t="s">
        <v>29</v>
      </c>
      <c r="I8" s="25"/>
      <c r="J8" s="25"/>
      <c r="K8" s="24" t="s">
        <v>33</v>
      </c>
      <c r="L8" s="25"/>
      <c r="M8" s="25"/>
    </row>
    <row r="9" spans="1:13" ht="12.75">
      <c r="A9" s="10" t="s">
        <v>0</v>
      </c>
      <c r="B9" s="10" t="s">
        <v>26</v>
      </c>
      <c r="C9" s="10" t="s">
        <v>27</v>
      </c>
      <c r="D9" s="10" t="s">
        <v>28</v>
      </c>
      <c r="E9" s="10" t="s">
        <v>26</v>
      </c>
      <c r="F9" s="10" t="s">
        <v>27</v>
      </c>
      <c r="G9" s="10" t="s">
        <v>28</v>
      </c>
      <c r="H9" s="10" t="s">
        <v>26</v>
      </c>
      <c r="I9" s="10" t="s">
        <v>27</v>
      </c>
      <c r="J9" s="10" t="s">
        <v>28</v>
      </c>
      <c r="K9" s="10" t="s">
        <v>26</v>
      </c>
      <c r="L9" s="10" t="s">
        <v>27</v>
      </c>
      <c r="M9" s="10" t="s">
        <v>28</v>
      </c>
    </row>
    <row r="10" spans="1:13" ht="1.5" customHeight="1">
      <c r="A10" s="11"/>
      <c r="B10" s="12"/>
      <c r="C10" s="12"/>
      <c r="D10" s="11"/>
      <c r="E10" s="12"/>
      <c r="F10" s="12"/>
      <c r="G10" s="11"/>
      <c r="H10" s="12"/>
      <c r="I10" s="12"/>
      <c r="J10" s="11"/>
      <c r="K10" s="12"/>
      <c r="L10" s="12"/>
      <c r="M10" s="11"/>
    </row>
    <row r="11" spans="1:13" ht="12.75">
      <c r="A11" s="13" t="s">
        <v>3</v>
      </c>
      <c r="B11" s="9">
        <v>11</v>
      </c>
      <c r="C11" s="9">
        <v>12</v>
      </c>
      <c r="D11" s="9">
        <v>13</v>
      </c>
      <c r="E11" s="9">
        <v>14</v>
      </c>
      <c r="F11" s="9">
        <v>15</v>
      </c>
      <c r="G11" s="9">
        <v>16</v>
      </c>
      <c r="H11" s="9">
        <v>17</v>
      </c>
      <c r="I11" s="9">
        <v>18</v>
      </c>
      <c r="J11" s="9">
        <v>19</v>
      </c>
      <c r="K11" s="9">
        <v>20</v>
      </c>
      <c r="L11" s="9">
        <v>21</v>
      </c>
      <c r="M11" s="9">
        <v>22</v>
      </c>
    </row>
    <row r="12" spans="1:13" ht="18" customHeight="1">
      <c r="A12" s="16" t="s">
        <v>37</v>
      </c>
      <c r="B12" s="21">
        <v>13</v>
      </c>
      <c r="C12" s="21">
        <v>44</v>
      </c>
      <c r="D12" s="20" t="s">
        <v>35</v>
      </c>
      <c r="E12" s="20" t="s">
        <v>35</v>
      </c>
      <c r="F12" s="20" t="s">
        <v>35</v>
      </c>
      <c r="G12" s="20" t="s">
        <v>35</v>
      </c>
      <c r="H12" s="21">
        <v>65</v>
      </c>
      <c r="I12" s="21">
        <v>95</v>
      </c>
      <c r="J12" s="20" t="s">
        <v>35</v>
      </c>
      <c r="K12" s="21">
        <v>127</v>
      </c>
      <c r="L12" s="21">
        <v>438</v>
      </c>
      <c r="M12" s="20" t="s">
        <v>35</v>
      </c>
    </row>
    <row r="13" spans="1:13" ht="18" customHeight="1">
      <c r="A13" s="16" t="s">
        <v>6</v>
      </c>
      <c r="B13" s="14">
        <v>14</v>
      </c>
      <c r="C13" s="14">
        <v>39</v>
      </c>
      <c r="D13" s="20" t="s">
        <v>35</v>
      </c>
      <c r="E13" s="20" t="s">
        <v>35</v>
      </c>
      <c r="F13" s="20" t="s">
        <v>35</v>
      </c>
      <c r="G13" s="20" t="s">
        <v>35</v>
      </c>
      <c r="H13" s="21">
        <v>73</v>
      </c>
      <c r="I13" s="21">
        <v>120</v>
      </c>
      <c r="J13" s="20" t="s">
        <v>35</v>
      </c>
      <c r="K13" s="15">
        <v>138</v>
      </c>
      <c r="L13" s="15">
        <v>443</v>
      </c>
      <c r="M13" s="20" t="s">
        <v>35</v>
      </c>
    </row>
    <row r="14" spans="1:13" ht="18" customHeight="1">
      <c r="A14" s="16" t="s">
        <v>7</v>
      </c>
      <c r="B14" s="14">
        <v>14</v>
      </c>
      <c r="C14" s="14">
        <v>39</v>
      </c>
      <c r="D14" s="20" t="s">
        <v>35</v>
      </c>
      <c r="E14" s="20" t="s">
        <v>35</v>
      </c>
      <c r="F14" s="20" t="s">
        <v>35</v>
      </c>
      <c r="G14" s="20" t="s">
        <v>35</v>
      </c>
      <c r="H14" s="21">
        <v>87</v>
      </c>
      <c r="I14" s="21">
        <v>157</v>
      </c>
      <c r="J14" s="20" t="s">
        <v>35</v>
      </c>
      <c r="K14" s="15">
        <v>151</v>
      </c>
      <c r="L14" s="15">
        <v>477</v>
      </c>
      <c r="M14" s="20" t="s">
        <v>35</v>
      </c>
    </row>
    <row r="15" spans="1:13" ht="18" customHeight="1">
      <c r="A15" s="16" t="s">
        <v>8</v>
      </c>
      <c r="B15" s="14">
        <v>14</v>
      </c>
      <c r="C15" s="14">
        <v>39</v>
      </c>
      <c r="D15" s="14">
        <v>20</v>
      </c>
      <c r="E15" s="14">
        <v>1</v>
      </c>
      <c r="F15" s="14">
        <v>4</v>
      </c>
      <c r="G15" s="14">
        <v>6</v>
      </c>
      <c r="H15" s="18">
        <f>63+31</f>
        <v>94</v>
      </c>
      <c r="I15" s="18">
        <f>68+95</f>
        <v>163</v>
      </c>
      <c r="J15" s="18">
        <f>76+71</f>
        <v>147</v>
      </c>
      <c r="K15" s="15">
        <v>162</v>
      </c>
      <c r="L15" s="15">
        <v>523</v>
      </c>
      <c r="M15" s="15">
        <v>675</v>
      </c>
    </row>
    <row r="16" spans="1:13" ht="18" customHeight="1">
      <c r="A16" s="16" t="s">
        <v>9</v>
      </c>
      <c r="B16" s="14">
        <v>13</v>
      </c>
      <c r="C16" s="14">
        <v>49</v>
      </c>
      <c r="D16" s="14">
        <v>23</v>
      </c>
      <c r="E16" s="14">
        <v>1</v>
      </c>
      <c r="F16" s="14">
        <v>4</v>
      </c>
      <c r="G16" s="14">
        <v>6</v>
      </c>
      <c r="H16" s="18">
        <f>63+32</f>
        <v>95</v>
      </c>
      <c r="I16" s="18">
        <f>68+95</f>
        <v>163</v>
      </c>
      <c r="J16" s="18">
        <f>76+71</f>
        <v>147</v>
      </c>
      <c r="K16" s="15">
        <v>169</v>
      </c>
      <c r="L16" s="15">
        <v>561</v>
      </c>
      <c r="M16" s="15">
        <v>720</v>
      </c>
    </row>
    <row r="17" spans="1:13" ht="18" customHeight="1">
      <c r="A17" s="16" t="s">
        <v>10</v>
      </c>
      <c r="B17" s="14">
        <v>12</v>
      </c>
      <c r="C17" s="14">
        <v>59</v>
      </c>
      <c r="D17" s="14">
        <v>26</v>
      </c>
      <c r="E17" s="14">
        <v>1</v>
      </c>
      <c r="F17" s="14">
        <v>4</v>
      </c>
      <c r="G17" s="14">
        <v>6</v>
      </c>
      <c r="H17" s="18">
        <f>67+33</f>
        <v>100</v>
      </c>
      <c r="I17" s="18">
        <f>74+85</f>
        <v>159</v>
      </c>
      <c r="J17" s="18">
        <f>85+62</f>
        <v>147</v>
      </c>
      <c r="K17" s="15">
        <v>187</v>
      </c>
      <c r="L17" s="15">
        <v>640</v>
      </c>
      <c r="M17" s="15">
        <v>850</v>
      </c>
    </row>
    <row r="18" spans="1:13" ht="18" customHeight="1">
      <c r="A18" s="16" t="s">
        <v>11</v>
      </c>
      <c r="B18" s="14">
        <v>12</v>
      </c>
      <c r="C18" s="14">
        <v>59</v>
      </c>
      <c r="D18" s="14">
        <v>26</v>
      </c>
      <c r="E18" s="14">
        <v>1</v>
      </c>
      <c r="F18" s="14">
        <v>4</v>
      </c>
      <c r="G18" s="14">
        <v>6</v>
      </c>
      <c r="H18" s="18">
        <f>73+33</f>
        <v>106</v>
      </c>
      <c r="I18" s="18">
        <f>91+85</f>
        <v>176</v>
      </c>
      <c r="J18" s="18">
        <f>92+62</f>
        <v>154</v>
      </c>
      <c r="K18" s="15">
        <v>202</v>
      </c>
      <c r="L18" s="15">
        <v>642</v>
      </c>
      <c r="M18" s="15">
        <v>827</v>
      </c>
    </row>
    <row r="19" spans="1:13" ht="18" customHeight="1">
      <c r="A19" s="16" t="s">
        <v>12</v>
      </c>
      <c r="B19" s="14">
        <v>13</v>
      </c>
      <c r="C19" s="14">
        <v>60</v>
      </c>
      <c r="D19" s="14">
        <v>26</v>
      </c>
      <c r="E19" s="14">
        <v>1</v>
      </c>
      <c r="F19" s="14">
        <v>4</v>
      </c>
      <c r="G19" s="14">
        <v>6</v>
      </c>
      <c r="H19" s="18">
        <f>74+27</f>
        <v>101</v>
      </c>
      <c r="I19" s="18">
        <f>91+83</f>
        <v>174</v>
      </c>
      <c r="J19" s="18">
        <f>92+63</f>
        <v>155</v>
      </c>
      <c r="K19" s="15">
        <v>206</v>
      </c>
      <c r="L19" s="15">
        <v>681</v>
      </c>
      <c r="M19" s="15">
        <v>897</v>
      </c>
    </row>
    <row r="20" spans="1:13" ht="18" customHeight="1">
      <c r="A20" s="16" t="s">
        <v>13</v>
      </c>
      <c r="B20" s="14">
        <v>15</v>
      </c>
      <c r="C20" s="14">
        <v>60</v>
      </c>
      <c r="D20" s="14">
        <v>26</v>
      </c>
      <c r="E20" s="14">
        <v>1</v>
      </c>
      <c r="F20" s="14">
        <v>4</v>
      </c>
      <c r="G20" s="14">
        <v>6</v>
      </c>
      <c r="H20" s="18">
        <f>73+27</f>
        <v>100</v>
      </c>
      <c r="I20" s="18">
        <f>89+83</f>
        <v>172</v>
      </c>
      <c r="J20" s="18">
        <f>90+63</f>
        <v>153</v>
      </c>
      <c r="K20" s="15">
        <v>219</v>
      </c>
      <c r="L20" s="15">
        <v>698</v>
      </c>
      <c r="M20" s="15">
        <v>920</v>
      </c>
    </row>
    <row r="21" spans="1:28" ht="18" customHeight="1">
      <c r="A21" s="16" t="s">
        <v>14</v>
      </c>
      <c r="B21" s="14">
        <v>15</v>
      </c>
      <c r="C21" s="14">
        <v>53</v>
      </c>
      <c r="D21" s="14">
        <v>23</v>
      </c>
      <c r="E21" s="14">
        <v>1</v>
      </c>
      <c r="F21" s="14">
        <v>4</v>
      </c>
      <c r="G21" s="14">
        <v>6</v>
      </c>
      <c r="H21" s="14">
        <f>71+27</f>
        <v>98</v>
      </c>
      <c r="I21" s="14">
        <f>86+83</f>
        <v>169</v>
      </c>
      <c r="J21" s="14">
        <f>87+63</f>
        <v>150</v>
      </c>
      <c r="K21" s="15">
        <v>231</v>
      </c>
      <c r="L21" s="15">
        <v>705</v>
      </c>
      <c r="M21" s="15">
        <v>860</v>
      </c>
      <c r="AB21" s="2" t="s">
        <v>2</v>
      </c>
    </row>
    <row r="22" spans="1:13" ht="18" customHeight="1">
      <c r="A22" s="16" t="s">
        <v>15</v>
      </c>
      <c r="B22" s="14">
        <v>15</v>
      </c>
      <c r="C22" s="14">
        <v>52</v>
      </c>
      <c r="D22" s="14">
        <v>23</v>
      </c>
      <c r="E22" s="14">
        <v>1</v>
      </c>
      <c r="F22" s="14">
        <v>4</v>
      </c>
      <c r="G22" s="14">
        <v>6</v>
      </c>
      <c r="H22" s="14">
        <f>68+26</f>
        <v>94</v>
      </c>
      <c r="I22" s="14">
        <f>83+78</f>
        <v>161</v>
      </c>
      <c r="J22" s="14">
        <f>82+58</f>
        <v>140</v>
      </c>
      <c r="K22" s="15">
        <v>232</v>
      </c>
      <c r="L22" s="15">
        <v>654</v>
      </c>
      <c r="M22" s="15">
        <v>773</v>
      </c>
    </row>
    <row r="23" spans="1:13" ht="18" customHeight="1">
      <c r="A23" s="16" t="s">
        <v>16</v>
      </c>
      <c r="B23" s="15">
        <v>15</v>
      </c>
      <c r="C23" s="15">
        <v>53</v>
      </c>
      <c r="D23" s="15">
        <v>23</v>
      </c>
      <c r="E23" s="14">
        <v>1</v>
      </c>
      <c r="F23" s="14">
        <v>4</v>
      </c>
      <c r="G23" s="14">
        <v>6</v>
      </c>
      <c r="H23" s="15">
        <f>69+26</f>
        <v>95</v>
      </c>
      <c r="I23" s="15">
        <f>73+76</f>
        <v>149</v>
      </c>
      <c r="J23" s="15">
        <f>81+57</f>
        <v>138</v>
      </c>
      <c r="K23" s="15">
        <v>247</v>
      </c>
      <c r="L23" s="15">
        <v>654</v>
      </c>
      <c r="M23" s="15">
        <v>782</v>
      </c>
    </row>
    <row r="24" spans="1:13" ht="18" customHeight="1">
      <c r="A24" s="16" t="s">
        <v>17</v>
      </c>
      <c r="B24" s="1">
        <v>22</v>
      </c>
      <c r="C24" s="1">
        <v>68</v>
      </c>
      <c r="D24" s="1">
        <v>28</v>
      </c>
      <c r="E24" s="19" t="s">
        <v>36</v>
      </c>
      <c r="F24" s="19" t="s">
        <v>36</v>
      </c>
      <c r="G24" s="19" t="s">
        <v>36</v>
      </c>
      <c r="H24" s="1">
        <f>68+27</f>
        <v>95</v>
      </c>
      <c r="I24" s="1">
        <f>73+77</f>
        <v>150</v>
      </c>
      <c r="J24" s="1">
        <f>81+57</f>
        <v>138</v>
      </c>
      <c r="K24" s="1">
        <v>269</v>
      </c>
      <c r="L24" s="1">
        <v>680</v>
      </c>
      <c r="M24" s="1">
        <v>782</v>
      </c>
    </row>
    <row r="25" spans="1:13" ht="18" customHeight="1">
      <c r="A25" s="16" t="s">
        <v>18</v>
      </c>
      <c r="B25" s="1">
        <v>23</v>
      </c>
      <c r="C25" s="1">
        <v>68</v>
      </c>
      <c r="D25" s="1">
        <v>28</v>
      </c>
      <c r="E25" s="19" t="s">
        <v>36</v>
      </c>
      <c r="F25" s="19" t="s">
        <v>36</v>
      </c>
      <c r="G25" s="19" t="s">
        <v>36</v>
      </c>
      <c r="H25" s="1">
        <f>69+28</f>
        <v>97</v>
      </c>
      <c r="I25" s="1">
        <f>74+83</f>
        <v>157</v>
      </c>
      <c r="J25" s="1">
        <f>85+61</f>
        <v>146</v>
      </c>
      <c r="K25" s="1">
        <v>312</v>
      </c>
      <c r="L25" s="1">
        <v>709</v>
      </c>
      <c r="M25" s="1">
        <v>780</v>
      </c>
    </row>
    <row r="26" spans="1:13" ht="18" customHeight="1">
      <c r="A26" s="16" t="s">
        <v>19</v>
      </c>
      <c r="B26" s="1">
        <v>26</v>
      </c>
      <c r="C26" s="1">
        <v>71</v>
      </c>
      <c r="D26" s="1">
        <v>28</v>
      </c>
      <c r="E26" s="19" t="s">
        <v>36</v>
      </c>
      <c r="F26" s="19" t="s">
        <v>36</v>
      </c>
      <c r="G26" s="19" t="s">
        <v>36</v>
      </c>
      <c r="H26" s="1">
        <f>69+27</f>
        <v>96</v>
      </c>
      <c r="I26" s="1">
        <f>74+79</f>
        <v>153</v>
      </c>
      <c r="J26" s="1">
        <f>85+59</f>
        <v>144</v>
      </c>
      <c r="K26" s="1">
        <v>229</v>
      </c>
      <c r="L26" s="1">
        <v>731</v>
      </c>
      <c r="M26" s="1">
        <v>824</v>
      </c>
    </row>
    <row r="27" spans="1:13" ht="18" customHeight="1">
      <c r="A27" s="16" t="s">
        <v>20</v>
      </c>
      <c r="B27" s="1">
        <v>33</v>
      </c>
      <c r="C27" s="1">
        <v>76</v>
      </c>
      <c r="D27" s="1">
        <v>26</v>
      </c>
      <c r="E27" s="19" t="s">
        <v>36</v>
      </c>
      <c r="F27" s="19" t="s">
        <v>36</v>
      </c>
      <c r="G27" s="19" t="s">
        <v>36</v>
      </c>
      <c r="H27" s="1">
        <f>73+31</f>
        <v>104</v>
      </c>
      <c r="I27" s="1">
        <f>78+89</f>
        <v>167</v>
      </c>
      <c r="J27" s="1">
        <f>96+53</f>
        <v>149</v>
      </c>
      <c r="K27" s="1">
        <v>424</v>
      </c>
      <c r="L27" s="1">
        <v>805</v>
      </c>
      <c r="M27" s="1">
        <v>870</v>
      </c>
    </row>
    <row r="28" spans="1:13" ht="18" customHeight="1">
      <c r="A28" s="16" t="s">
        <v>21</v>
      </c>
      <c r="B28" s="1">
        <v>36</v>
      </c>
      <c r="C28" s="1">
        <v>77</v>
      </c>
      <c r="D28" s="1">
        <v>25</v>
      </c>
      <c r="E28" s="19" t="s">
        <v>36</v>
      </c>
      <c r="F28" s="19" t="s">
        <v>36</v>
      </c>
      <c r="G28" s="19" t="s">
        <v>36</v>
      </c>
      <c r="H28" s="1">
        <f>73+31</f>
        <v>104</v>
      </c>
      <c r="I28" s="1">
        <f>78+89</f>
        <v>167</v>
      </c>
      <c r="J28" s="1">
        <f>96+53</f>
        <v>149</v>
      </c>
      <c r="K28" s="1">
        <v>429</v>
      </c>
      <c r="L28" s="1">
        <v>806</v>
      </c>
      <c r="M28" s="1">
        <v>869</v>
      </c>
    </row>
    <row r="29" spans="1:13" ht="18" customHeight="1">
      <c r="A29" s="16" t="s">
        <v>22</v>
      </c>
      <c r="B29" s="1">
        <v>37</v>
      </c>
      <c r="C29" s="1">
        <v>77</v>
      </c>
      <c r="D29" s="1">
        <v>25</v>
      </c>
      <c r="E29" s="19" t="s">
        <v>36</v>
      </c>
      <c r="F29" s="19" t="s">
        <v>36</v>
      </c>
      <c r="G29" s="19" t="s">
        <v>36</v>
      </c>
      <c r="H29" s="1">
        <f>78+32</f>
        <v>110</v>
      </c>
      <c r="I29" s="1">
        <f>81+90</f>
        <v>171</v>
      </c>
      <c r="J29" s="1">
        <f>98+54</f>
        <v>152</v>
      </c>
      <c r="K29" s="1">
        <v>454</v>
      </c>
      <c r="L29" s="1">
        <v>808</v>
      </c>
      <c r="M29" s="1">
        <v>858</v>
      </c>
    </row>
    <row r="30" spans="1:13" ht="18" customHeight="1">
      <c r="A30" s="16" t="s">
        <v>23</v>
      </c>
      <c r="B30" s="1">
        <v>38</v>
      </c>
      <c r="C30" s="1">
        <v>77</v>
      </c>
      <c r="D30" s="1">
        <v>25</v>
      </c>
      <c r="E30" s="19" t="s">
        <v>36</v>
      </c>
      <c r="F30" s="19" t="s">
        <v>36</v>
      </c>
      <c r="G30" s="19" t="s">
        <v>36</v>
      </c>
      <c r="H30" s="1">
        <f>82+36</f>
        <v>118</v>
      </c>
      <c r="I30" s="1">
        <f>85+87</f>
        <v>172</v>
      </c>
      <c r="J30" s="1">
        <f>100+52</f>
        <v>152</v>
      </c>
      <c r="K30" s="1">
        <v>485</v>
      </c>
      <c r="L30" s="1">
        <v>816</v>
      </c>
      <c r="M30" s="1">
        <v>844</v>
      </c>
    </row>
    <row r="31" spans="1:13" ht="18" customHeight="1">
      <c r="A31" s="16" t="s">
        <v>24</v>
      </c>
      <c r="B31" s="1">
        <v>46</v>
      </c>
      <c r="C31" s="1">
        <v>79</v>
      </c>
      <c r="D31" s="1">
        <v>26</v>
      </c>
      <c r="E31" s="19" t="s">
        <v>36</v>
      </c>
      <c r="F31" s="19" t="s">
        <v>36</v>
      </c>
      <c r="G31" s="19" t="s">
        <v>36</v>
      </c>
      <c r="H31" s="1">
        <f>87+36</f>
        <v>123</v>
      </c>
      <c r="I31" s="1">
        <f>87+82</f>
        <v>169</v>
      </c>
      <c r="J31" s="1">
        <f>102+47</f>
        <v>149</v>
      </c>
      <c r="K31" s="1">
        <v>526</v>
      </c>
      <c r="L31" s="1">
        <v>841</v>
      </c>
      <c r="M31" s="1">
        <v>872</v>
      </c>
    </row>
    <row r="32" spans="1:13" ht="18" customHeight="1">
      <c r="A32" s="16" t="s">
        <v>25</v>
      </c>
      <c r="B32" s="1">
        <v>57</v>
      </c>
      <c r="C32" s="1">
        <v>92</v>
      </c>
      <c r="D32" s="1">
        <v>28</v>
      </c>
      <c r="E32" s="19" t="s">
        <v>36</v>
      </c>
      <c r="F32" s="19" t="s">
        <v>36</v>
      </c>
      <c r="G32" s="19" t="s">
        <v>36</v>
      </c>
      <c r="H32" s="1">
        <f>94+35</f>
        <v>129</v>
      </c>
      <c r="I32" s="1">
        <f>95+81</f>
        <v>176</v>
      </c>
      <c r="J32" s="1">
        <f>111+47</f>
        <v>158</v>
      </c>
      <c r="K32" s="1">
        <v>573</v>
      </c>
      <c r="L32" s="1">
        <v>893</v>
      </c>
      <c r="M32" s="1">
        <v>941</v>
      </c>
    </row>
    <row r="33" spans="1:13" ht="12.75">
      <c r="A33" s="1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s="22" t="s">
        <v>34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2.75">
      <c r="A35" s="28" t="s">
        <v>43</v>
      </c>
      <c r="B35" s="29"/>
      <c r="C35" s="29"/>
      <c r="D35" s="29"/>
      <c r="E35" s="29"/>
      <c r="F35" s="29"/>
      <c r="G35" s="29"/>
      <c r="H35" s="29"/>
      <c r="I35" s="29"/>
      <c r="J35" s="29"/>
      <c r="K35" s="30"/>
      <c r="L35" s="30"/>
      <c r="M35" s="30"/>
    </row>
    <row r="36" spans="1:13" ht="12.75">
      <c r="A36" s="28" t="s">
        <v>42</v>
      </c>
      <c r="B36" s="29"/>
      <c r="C36" s="29"/>
      <c r="D36" s="29"/>
      <c r="E36" s="29"/>
      <c r="F36" s="29"/>
      <c r="G36" s="29"/>
      <c r="H36" s="29"/>
      <c r="I36" s="29"/>
      <c r="J36" s="29"/>
      <c r="K36" s="30"/>
      <c r="L36" s="30"/>
      <c r="M36" s="30"/>
    </row>
    <row r="37" spans="1:13" ht="12.75">
      <c r="A37" s="28" t="s">
        <v>41</v>
      </c>
      <c r="B37" s="29"/>
      <c r="C37" s="29"/>
      <c r="D37" s="29"/>
      <c r="E37" s="29"/>
      <c r="F37" s="29"/>
      <c r="G37" s="29"/>
      <c r="H37" s="29"/>
      <c r="I37" s="29"/>
      <c r="J37" s="29"/>
      <c r="K37" s="30"/>
      <c r="L37" s="30"/>
      <c r="M37" s="30"/>
    </row>
    <row r="38" spans="1:13" ht="12.75">
      <c r="A38" s="28" t="s">
        <v>40</v>
      </c>
      <c r="B38" s="29"/>
      <c r="C38" s="29"/>
      <c r="D38" s="29"/>
      <c r="E38" s="29"/>
      <c r="F38" s="29"/>
      <c r="G38" s="29"/>
      <c r="H38" s="29"/>
      <c r="I38" s="29"/>
      <c r="J38" s="29"/>
      <c r="K38" s="30"/>
      <c r="L38" s="30"/>
      <c r="M38" s="30"/>
    </row>
    <row r="84" ht="12.75">
      <c r="AB84" s="2" t="s">
        <v>2</v>
      </c>
    </row>
  </sheetData>
  <sheetProtection/>
  <mergeCells count="17">
    <mergeCell ref="K7:M7"/>
    <mergeCell ref="B7:D7"/>
    <mergeCell ref="E7:G7"/>
    <mergeCell ref="H7:J7"/>
    <mergeCell ref="L5:M5"/>
    <mergeCell ref="A2:M2"/>
    <mergeCell ref="A3:M3"/>
    <mergeCell ref="A34:M34"/>
    <mergeCell ref="B8:D8"/>
    <mergeCell ref="A4:M4"/>
    <mergeCell ref="A37:M37"/>
    <mergeCell ref="A38:M38"/>
    <mergeCell ref="A36:M36"/>
    <mergeCell ref="E8:G8"/>
    <mergeCell ref="H8:J8"/>
    <mergeCell ref="K8:M8"/>
    <mergeCell ref="A35:M35"/>
  </mergeCells>
  <printOptions horizontalCentered="1"/>
  <pageMargins left="0" right="0" top="0.5" bottom="0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abc</cp:lastModifiedBy>
  <cp:lastPrinted>2009-06-23T11:30:11Z</cp:lastPrinted>
  <dcterms:created xsi:type="dcterms:W3CDTF">2001-01-04T04:36:28Z</dcterms:created>
  <dcterms:modified xsi:type="dcterms:W3CDTF">2009-06-23T11:48:49Z</dcterms:modified>
  <cp:category/>
  <cp:version/>
  <cp:contentType/>
  <cp:contentStatus/>
</cp:coreProperties>
</file>