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7425" firstSheet="6" activeTab="14"/>
  </bookViews>
  <sheets>
    <sheet name="INDIA" sheetId="1" r:id="rId1"/>
    <sheet name="A&amp;N" sheetId="2" r:id="rId2"/>
    <sheet name="ASSAM 2" sheetId="3" r:id="rId3"/>
    <sheet name="CHENNAI" sheetId="4" r:id="rId4"/>
    <sheet name="DELHI" sheetId="5" r:id="rId5"/>
    <sheet name="HARYANA 2" sheetId="6" r:id="rId6"/>
    <sheet name="J&amp;K" sheetId="7" r:id="rId7"/>
    <sheet name="KARNATAKA 2" sheetId="8" r:id="rId8"/>
    <sheet name="KOLKATA" sheetId="9" r:id="rId9"/>
    <sheet name="MAHARASHTRA" sheetId="10" r:id="rId10"/>
    <sheet name="NE-I" sheetId="11" r:id="rId11"/>
    <sheet name="ORISSA" sheetId="12" r:id="rId12"/>
    <sheet name="RAJASTHAN" sheetId="13" r:id="rId13"/>
    <sheet name="UTTARANCHAL" sheetId="14" r:id="rId14"/>
    <sheet name="UP-W" sheetId="15" r:id="rId15"/>
  </sheets>
  <externalReferences>
    <externalReference r:id="rId18"/>
  </externalReferences>
  <definedNames>
    <definedName name="_xlnm.Print_Area" localSheetId="2">'ASSAM 2'!$A$1:$Q$271</definedName>
    <definedName name="_xlnm.Print_Area" localSheetId="3">'CHENNAI'!$A$1:$Q$269</definedName>
    <definedName name="_xlnm.Print_Area" localSheetId="4">'DELHI'!$A$1:$Q$262</definedName>
    <definedName name="_xlnm.Print_Area" localSheetId="5">'HARYANA 2'!$A$1:$Q$244</definedName>
    <definedName name="_xlnm.Print_Area" localSheetId="0">'INDIA'!$A$1:$Q$94</definedName>
    <definedName name="_xlnm.Print_Area" localSheetId="6">'J&amp;K'!$A$1:$Q$259</definedName>
    <definedName name="_xlnm.Print_Area" localSheetId="7">'KARNATAKA 2'!$A$1:$Q$249</definedName>
    <definedName name="_xlnm.Print_Area" localSheetId="8">'KOLKATA'!$A$1:$Q$253</definedName>
    <definedName name="_xlnm.Print_Area" localSheetId="9">'MAHARASHTRA'!$A$1:$Q$257</definedName>
    <definedName name="_xlnm.Print_Area" localSheetId="10">'NE-I'!$A$1:$Q$250</definedName>
    <definedName name="_xlnm.Print_Area" localSheetId="11">'ORISSA'!$A$1:$Q$253</definedName>
    <definedName name="_xlnm.Print_Area" localSheetId="12">'RAJASTHAN'!$A$1:$Q$250</definedName>
    <definedName name="_xlnm.Print_Area" localSheetId="14">'UP-W'!$A$1:$Q$266</definedName>
    <definedName name="_xlnm.Print_Area" localSheetId="13">'UTTARANCHAL'!$A$1:$Q$258</definedName>
  </definedNames>
  <calcPr fullCalcOnLoad="1"/>
</workbook>
</file>

<file path=xl/sharedStrings.xml><?xml version="1.0" encoding="utf-8"?>
<sst xmlns="http://schemas.openxmlformats.org/spreadsheetml/2006/main" count="4123" uniqueCount="83">
  <si>
    <t xml:space="preserve">Dial-up Internet </t>
  </si>
  <si>
    <t>ii</t>
  </si>
  <si>
    <t>CDMA</t>
  </si>
  <si>
    <t>b</t>
  </si>
  <si>
    <t>GSM</t>
  </si>
  <si>
    <t xml:space="preserve">a </t>
  </si>
  <si>
    <t>Wireless</t>
  </si>
  <si>
    <t>i</t>
  </si>
  <si>
    <t>Average Revenue per user (Rupees per subscriber per month)</t>
  </si>
  <si>
    <t>1)</t>
  </si>
  <si>
    <t>AFFORDABILITY</t>
  </si>
  <si>
    <t>TELECOMMUNICATION</t>
  </si>
  <si>
    <t>a</t>
  </si>
  <si>
    <t>Traffic (Minutes Of Use per subscriber per month)</t>
  </si>
  <si>
    <t>UTILISATION</t>
  </si>
  <si>
    <t>Percentage Utilisation</t>
  </si>
  <si>
    <t>iv</t>
  </si>
  <si>
    <t>Actual Expenditure</t>
  </si>
  <si>
    <t>iii</t>
  </si>
  <si>
    <t>RE</t>
  </si>
  <si>
    <t>Total</t>
  </si>
  <si>
    <t>Gross Budgetary Support (Rupees in crore)</t>
  </si>
  <si>
    <t>3)</t>
  </si>
  <si>
    <t>Percentage  Utilisation</t>
  </si>
  <si>
    <t>v</t>
  </si>
  <si>
    <t>Percentage Share of IEBR in total outlay</t>
  </si>
  <si>
    <t>Internal and Extra Budgetary Resources (Rupees in crore)</t>
  </si>
  <si>
    <t>2)</t>
  </si>
  <si>
    <t>Financial Outlays in Telecom (Rupees in crore)</t>
  </si>
  <si>
    <t>FISCAL COST AND REVENUE</t>
  </si>
  <si>
    <t>Fixed lines per 100 poplulation (Number)</t>
  </si>
  <si>
    <t>Waiting List-Fixed Phones (In lakh)</t>
  </si>
  <si>
    <t>QUALITY</t>
  </si>
  <si>
    <t>Wireless Internet (In million)</t>
  </si>
  <si>
    <t>15)</t>
  </si>
  <si>
    <t>Broadband Connections (In million)</t>
  </si>
  <si>
    <t>14)</t>
  </si>
  <si>
    <t>Internet Connections (In million)</t>
  </si>
  <si>
    <t>13)</t>
  </si>
  <si>
    <t>Public</t>
  </si>
  <si>
    <t>PCOs (In lakh)</t>
  </si>
  <si>
    <t>12)</t>
  </si>
  <si>
    <t>Private</t>
  </si>
  <si>
    <t>Village Public Telephones (In lakh)</t>
  </si>
  <si>
    <t>11)</t>
  </si>
  <si>
    <t>Mobile</t>
  </si>
  <si>
    <t>Fixed</t>
  </si>
  <si>
    <t>Tele Density (Per thousand population)</t>
  </si>
  <si>
    <t>10)</t>
  </si>
  <si>
    <t>Wireless Subscribers (In lakh)</t>
  </si>
  <si>
    <t>9)</t>
  </si>
  <si>
    <t>Wireline Connections  (In lakh)</t>
  </si>
  <si>
    <t>8)</t>
  </si>
  <si>
    <t>OFC Route kilometer (Route kilometer)</t>
  </si>
  <si>
    <t>7)</t>
  </si>
  <si>
    <t>Microwave System (Route kilometer)</t>
  </si>
  <si>
    <t>6)</t>
  </si>
  <si>
    <t>Trunk Auto Exchange Lines  (In lakh)</t>
  </si>
  <si>
    <t>5)</t>
  </si>
  <si>
    <t>Rural DELS (In lakh)</t>
  </si>
  <si>
    <t>4)</t>
  </si>
  <si>
    <t>MTNL</t>
  </si>
  <si>
    <t>BSNL</t>
  </si>
  <si>
    <t>Direct (Fixed) Exchange (In lakh)</t>
  </si>
  <si>
    <t>Switching Capacity (In lakh)</t>
  </si>
  <si>
    <t>Rural</t>
  </si>
  <si>
    <t>Telecom Exchanges (Number)</t>
  </si>
  <si>
    <t>ACCESS</t>
  </si>
  <si>
    <t>127..88896</t>
  </si>
  <si>
    <t>_</t>
  </si>
  <si>
    <t>-</t>
  </si>
  <si>
    <t>Wireless(total)</t>
  </si>
  <si>
    <t>AFFORDIBILITY</t>
  </si>
  <si>
    <t>2006-07</t>
  </si>
  <si>
    <t>2007-08</t>
  </si>
  <si>
    <t>2008-09</t>
  </si>
  <si>
    <t>2009-10</t>
  </si>
  <si>
    <t>2010-11</t>
  </si>
  <si>
    <t xml:space="preserve">Total </t>
  </si>
  <si>
    <t>Production of Communication and Broadcasting  Equipment ,Total(in crores)</t>
  </si>
  <si>
    <t>Inflow of FDI Telecom Sector(US$ in million)</t>
  </si>
  <si>
    <t>_ Not Available</t>
  </si>
  <si>
    <t>_Not Available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</si>
</sst>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22"/>
      <color indexed="8"/>
      <name val="Times New Roman"/>
      <family val="1"/>
    </font>
    <font>
      <i/>
      <sz val="22"/>
      <color indexed="17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36"/>
      <color indexed="17"/>
      <name val="Calibri"/>
      <family val="0"/>
    </font>
    <font>
      <sz val="9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6" tint="-0.499969989061355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22"/>
      <color theme="6" tint="-0.4999699890613556"/>
      <name val="Times New Roman"/>
      <family val="1"/>
    </font>
    <font>
      <i/>
      <sz val="2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/>
    </border>
    <border>
      <left/>
      <right style="medium"/>
      <top/>
      <bottom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/>
      <top/>
      <bottom/>
    </border>
    <border>
      <left style="medium"/>
      <right style="medium">
        <color theme="6" tint="-0.4999699890613556"/>
      </right>
      <top/>
      <bottom style="medium"/>
    </border>
    <border>
      <left style="medium"/>
      <right style="medium">
        <color theme="6" tint="-0.4999699890613556"/>
      </right>
      <top/>
      <bottom/>
    </border>
    <border>
      <left style="medium">
        <color theme="6" tint="-0.4999699890613556"/>
      </left>
      <right style="medium"/>
      <top style="medium"/>
      <bottom style="medium"/>
    </border>
    <border>
      <left style="medium">
        <color theme="6" tint="-0.4999699890613556"/>
      </left>
      <right/>
      <top/>
      <bottom style="medium"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/>
      <top/>
      <bottom style="medium"/>
    </border>
    <border>
      <left style="medium">
        <color theme="6" tint="-0.4999699890613556"/>
      </left>
      <right/>
      <top style="medium"/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/>
      <bottom style="medium"/>
    </border>
    <border>
      <left/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 style="medium">
        <color theme="6" tint="-0.4999699890613556"/>
      </right>
      <top/>
      <bottom style="medium"/>
    </border>
    <border>
      <left style="medium"/>
      <right style="medium">
        <color theme="6" tint="-0.4999699890613556"/>
      </right>
      <top style="medium"/>
      <bottom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/>
    </border>
    <border>
      <left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 style="medium"/>
      <right style="medium"/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 style="medium"/>
      <top/>
      <bottom style="medium"/>
    </border>
    <border>
      <left style="medium">
        <color theme="6" tint="-0.4999699890613556"/>
      </left>
      <right style="medium"/>
      <top style="medium"/>
      <bottom style="medium">
        <color theme="6" tint="-0.4999699890613556"/>
      </bottom>
    </border>
    <border>
      <left style="medium"/>
      <right style="medium"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 style="medium"/>
      <right style="medium">
        <color theme="6" tint="-0.4999699890613556"/>
      </right>
      <top style="medium"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6" tint="-0.4999699890613556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/>
    </border>
    <border>
      <left/>
      <right style="medium">
        <color theme="1"/>
      </right>
      <top style="medium">
        <color theme="1"/>
      </top>
      <bottom style="medium"/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 style="medium"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 style="medium">
        <color theme="6" tint="-0.4999699890613556"/>
      </left>
      <right/>
      <top style="medium">
        <color theme="1"/>
      </top>
      <bottom style="medium">
        <color theme="1"/>
      </bottom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 style="medium"/>
    </border>
    <border>
      <left/>
      <right style="medium">
        <color theme="6" tint="-0.4999699890613556"/>
      </right>
      <top style="medium">
        <color theme="1"/>
      </top>
      <bottom style="medium"/>
    </border>
    <border>
      <left style="medium">
        <color theme="6" tint="-0.4999699890613556"/>
      </left>
      <right/>
      <top style="medium"/>
      <bottom style="medium">
        <color theme="1"/>
      </bottom>
    </border>
    <border>
      <left style="medium">
        <color theme="6" tint="-0.4999699890613556"/>
      </left>
      <right style="medium"/>
      <top style="medium"/>
      <bottom style="medium">
        <color theme="1"/>
      </bottom>
    </border>
    <border>
      <left style="medium">
        <color theme="6" tint="-0.4999699890613556"/>
      </left>
      <right style="medium">
        <color theme="1"/>
      </right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55" applyBorder="1" applyAlignment="1">
      <alignment horizontal="center"/>
      <protection/>
    </xf>
    <xf numFmtId="0" fontId="46" fillId="0" borderId="0" xfId="55" applyBorder="1">
      <alignment/>
      <protection/>
    </xf>
    <xf numFmtId="0" fontId="46" fillId="0" borderId="0" xfId="55" applyBorder="1" applyAlignment="1">
      <alignment horizontal="left"/>
      <protection/>
    </xf>
    <xf numFmtId="0" fontId="0" fillId="0" borderId="0" xfId="0" applyAlignment="1">
      <alignment horizontal="center"/>
    </xf>
    <xf numFmtId="0" fontId="0" fillId="4" borderId="10" xfId="17" applyBorder="1" applyAlignment="1">
      <alignment/>
    </xf>
    <xf numFmtId="0" fontId="0" fillId="4" borderId="11" xfId="17" applyBorder="1" applyAlignment="1">
      <alignment/>
    </xf>
    <xf numFmtId="0" fontId="0" fillId="4" borderId="12" xfId="17" applyBorder="1" applyAlignment="1">
      <alignment/>
    </xf>
    <xf numFmtId="0" fontId="0" fillId="4" borderId="10" xfId="17" applyBorder="1" applyAlignment="1">
      <alignment horizontal="center"/>
    </xf>
    <xf numFmtId="0" fontId="46" fillId="0" borderId="12" xfId="55" applyBorder="1" applyAlignment="1">
      <alignment horizontal="center"/>
      <protection/>
    </xf>
    <xf numFmtId="0" fontId="0" fillId="4" borderId="13" xfId="17" applyBorder="1" applyAlignment="1">
      <alignment/>
    </xf>
    <xf numFmtId="0" fontId="0" fillId="4" borderId="14" xfId="17" applyBorder="1" applyAlignment="1">
      <alignment/>
    </xf>
    <xf numFmtId="0" fontId="0" fillId="4" borderId="0" xfId="17" applyBorder="1" applyAlignment="1">
      <alignment horizontal="center"/>
    </xf>
    <xf numFmtId="0" fontId="0" fillId="4" borderId="13" xfId="17" applyBorder="1" applyAlignment="1">
      <alignment horizontal="center"/>
    </xf>
    <xf numFmtId="0" fontId="46" fillId="0" borderId="0" xfId="55" applyBorder="1" applyAlignment="1">
      <alignment horizontal="right"/>
      <protection/>
    </xf>
    <xf numFmtId="0" fontId="0" fillId="0" borderId="15" xfId="0" applyBorder="1" applyAlignment="1">
      <alignment/>
    </xf>
    <xf numFmtId="0" fontId="46" fillId="0" borderId="15" xfId="55" applyBorder="1" applyAlignment="1">
      <alignment horizontal="center"/>
      <protection/>
    </xf>
    <xf numFmtId="0" fontId="0" fillId="4" borderId="16" xfId="17" applyBorder="1" applyAlignment="1">
      <alignment horizontal="left"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/>
    </xf>
    <xf numFmtId="0" fontId="0" fillId="10" borderId="17" xfId="23" applyBorder="1" applyAlignment="1">
      <alignment/>
    </xf>
    <xf numFmtId="0" fontId="0" fillId="10" borderId="16" xfId="23" applyBorder="1" applyAlignment="1">
      <alignment/>
    </xf>
    <xf numFmtId="0" fontId="0" fillId="4" borderId="0" xfId="17" applyBorder="1" applyAlignment="1">
      <alignment/>
    </xf>
    <xf numFmtId="0" fontId="0" fillId="4" borderId="0" xfId="17" applyBorder="1" applyAlignment="1">
      <alignment horizontal="left"/>
    </xf>
    <xf numFmtId="0" fontId="46" fillId="0" borderId="0" xfId="55" applyAlignment="1">
      <alignment horizontal="center"/>
      <protection/>
    </xf>
    <xf numFmtId="0" fontId="46" fillId="0" borderId="12" xfId="55" applyBorder="1" applyAlignment="1">
      <alignment horizontal="right"/>
      <protection/>
    </xf>
    <xf numFmtId="0" fontId="46" fillId="0" borderId="15" xfId="55" applyFill="1" applyBorder="1" applyAlignment="1">
      <alignment horizontal="left"/>
      <protection/>
    </xf>
    <xf numFmtId="0" fontId="0" fillId="4" borderId="15" xfId="17" applyBorder="1" applyAlignment="1">
      <alignment/>
    </xf>
    <xf numFmtId="0" fontId="0" fillId="4" borderId="18" xfId="17" applyBorder="1" applyAlignment="1">
      <alignment/>
    </xf>
    <xf numFmtId="0" fontId="0" fillId="4" borderId="16" xfId="17" applyBorder="1" applyAlignment="1">
      <alignment horizontal="center"/>
    </xf>
    <xf numFmtId="0" fontId="0" fillId="4" borderId="15" xfId="17" applyBorder="1" applyAlignment="1">
      <alignment horizontal="center"/>
    </xf>
    <xf numFmtId="0" fontId="54" fillId="0" borderId="0" xfId="55" applyFont="1" applyBorder="1" applyAlignment="1">
      <alignment horizontal="center"/>
      <protection/>
    </xf>
    <xf numFmtId="0" fontId="0" fillId="4" borderId="12" xfId="17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0" fillId="4" borderId="16" xfId="17" applyBorder="1" applyAlignment="1">
      <alignment/>
    </xf>
    <xf numFmtId="0" fontId="0" fillId="0" borderId="16" xfId="0" applyBorder="1" applyAlignment="1">
      <alignment/>
    </xf>
    <xf numFmtId="0" fontId="0" fillId="4" borderId="19" xfId="17" applyBorder="1" applyAlignment="1">
      <alignment/>
    </xf>
    <xf numFmtId="0" fontId="0" fillId="4" borderId="20" xfId="17" applyBorder="1" applyAlignment="1">
      <alignment horizontal="right"/>
    </xf>
    <xf numFmtId="0" fontId="0" fillId="4" borderId="21" xfId="17" applyBorder="1" applyAlignment="1">
      <alignment horizontal="right"/>
    </xf>
    <xf numFmtId="0" fontId="46" fillId="0" borderId="20" xfId="55" applyBorder="1" applyAlignment="1">
      <alignment horizontal="right"/>
      <protection/>
    </xf>
    <xf numFmtId="0" fontId="0" fillId="0" borderId="22" xfId="0" applyBorder="1" applyAlignment="1">
      <alignment/>
    </xf>
    <xf numFmtId="0" fontId="0" fillId="0" borderId="15" xfId="0" applyBorder="1" applyAlignment="1">
      <alignment horizontal="right"/>
    </xf>
    <xf numFmtId="0" fontId="46" fillId="0" borderId="15" xfId="55" applyBorder="1" applyAlignment="1">
      <alignment horizontal="right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0" fillId="4" borderId="26" xfId="17" applyBorder="1" applyAlignment="1">
      <alignment/>
    </xf>
    <xf numFmtId="0" fontId="0" fillId="4" borderId="12" xfId="17" applyBorder="1" applyAlignment="1">
      <alignment horizontal="right"/>
    </xf>
    <xf numFmtId="0" fontId="0" fillId="4" borderId="10" xfId="17" applyBorder="1" applyAlignment="1">
      <alignment horizontal="right"/>
    </xf>
    <xf numFmtId="0" fontId="0" fillId="4" borderId="27" xfId="17" applyBorder="1" applyAlignment="1">
      <alignment/>
    </xf>
    <xf numFmtId="0" fontId="0" fillId="4" borderId="0" xfId="17" applyBorder="1" applyAlignment="1">
      <alignment horizontal="right"/>
    </xf>
    <xf numFmtId="0" fontId="0" fillId="4" borderId="13" xfId="17" applyBorder="1" applyAlignment="1">
      <alignment horizontal="right"/>
    </xf>
    <xf numFmtId="0" fontId="0" fillId="0" borderId="28" xfId="0" applyBorder="1" applyAlignment="1">
      <alignment/>
    </xf>
    <xf numFmtId="0" fontId="0" fillId="4" borderId="22" xfId="17" applyBorder="1" applyAlignment="1">
      <alignment/>
    </xf>
    <xf numFmtId="0" fontId="0" fillId="4" borderId="12" xfId="17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0" fillId="10" borderId="18" xfId="23" applyBorder="1" applyAlignment="1">
      <alignment/>
    </xf>
    <xf numFmtId="0" fontId="0" fillId="0" borderId="25" xfId="0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4" borderId="26" xfId="17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4" borderId="27" xfId="17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4" borderId="19" xfId="17" applyBorder="1" applyAlignment="1">
      <alignment horizontal="right"/>
    </xf>
    <xf numFmtId="0" fontId="52" fillId="0" borderId="17" xfId="0" applyFont="1" applyBorder="1" applyAlignment="1">
      <alignment horizontal="center" vertical="top" wrapText="1"/>
    </xf>
    <xf numFmtId="0" fontId="0" fillId="4" borderId="15" xfId="17" applyBorder="1" applyAlignment="1">
      <alignment horizontal="right"/>
    </xf>
    <xf numFmtId="0" fontId="0" fillId="4" borderId="16" xfId="17" applyBorder="1" applyAlignment="1">
      <alignment horizontal="right"/>
    </xf>
    <xf numFmtId="0" fontId="0" fillId="0" borderId="17" xfId="0" applyBorder="1" applyAlignment="1">
      <alignment/>
    </xf>
    <xf numFmtId="0" fontId="51" fillId="0" borderId="17" xfId="0" applyFont="1" applyBorder="1" applyAlignment="1">
      <alignment horizontal="center"/>
    </xf>
    <xf numFmtId="0" fontId="0" fillId="4" borderId="32" xfId="17" applyBorder="1" applyAlignment="1">
      <alignment/>
    </xf>
    <xf numFmtId="0" fontId="0" fillId="4" borderId="23" xfId="17" applyBorder="1" applyAlignment="1">
      <alignment/>
    </xf>
    <xf numFmtId="0" fontId="0" fillId="4" borderId="17" xfId="17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55" fillId="10" borderId="16" xfId="23" applyFont="1" applyBorder="1" applyAlignment="1">
      <alignment horizontal="center"/>
    </xf>
    <xf numFmtId="0" fontId="56" fillId="0" borderId="36" xfId="0" applyFont="1" applyBorder="1" applyAlignment="1">
      <alignment/>
    </xf>
    <xf numFmtId="0" fontId="56" fillId="0" borderId="37" xfId="0" applyFont="1" applyBorder="1" applyAlignment="1">
      <alignment/>
    </xf>
    <xf numFmtId="0" fontId="55" fillId="10" borderId="38" xfId="23" applyFont="1" applyBorder="1" applyAlignment="1">
      <alignment horizontal="center"/>
    </xf>
    <xf numFmtId="0" fontId="56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right"/>
    </xf>
    <xf numFmtId="0" fontId="56" fillId="0" borderId="25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10" borderId="39" xfId="23" applyBorder="1" applyAlignment="1">
      <alignment/>
    </xf>
    <xf numFmtId="0" fontId="0" fillId="10" borderId="40" xfId="23" applyBorder="1" applyAlignment="1">
      <alignment/>
    </xf>
    <xf numFmtId="0" fontId="55" fillId="10" borderId="39" xfId="23" applyFont="1" applyBorder="1" applyAlignment="1">
      <alignment/>
    </xf>
    <xf numFmtId="0" fontId="55" fillId="10" borderId="12" xfId="23" applyFont="1" applyBorder="1" applyAlignment="1">
      <alignment/>
    </xf>
    <xf numFmtId="0" fontId="0" fillId="10" borderId="12" xfId="23" applyBorder="1" applyAlignment="1">
      <alignment/>
    </xf>
    <xf numFmtId="0" fontId="58" fillId="10" borderId="16" xfId="23" applyFont="1" applyBorder="1" applyAlignment="1">
      <alignment/>
    </xf>
    <xf numFmtId="0" fontId="55" fillId="10" borderId="29" xfId="23" applyFont="1" applyBorder="1" applyAlignment="1">
      <alignment horizontal="center"/>
    </xf>
    <xf numFmtId="0" fontId="52" fillId="10" borderId="16" xfId="23" applyFont="1" applyBorder="1" applyAlignment="1">
      <alignment horizontal="center"/>
    </xf>
    <xf numFmtId="0" fontId="55" fillId="10" borderId="0" xfId="23" applyFont="1" applyBorder="1" applyAlignment="1">
      <alignment horizontal="center"/>
    </xf>
    <xf numFmtId="0" fontId="0" fillId="10" borderId="41" xfId="23" applyBorder="1" applyAlignment="1">
      <alignment/>
    </xf>
    <xf numFmtId="0" fontId="0" fillId="4" borderId="27" xfId="17" applyBorder="1" applyAlignment="1">
      <alignment horizontal="center"/>
    </xf>
    <xf numFmtId="0" fontId="0" fillId="4" borderId="22" xfId="17" applyBorder="1" applyAlignment="1">
      <alignment horizontal="right"/>
    </xf>
    <xf numFmtId="0" fontId="52" fillId="10" borderId="38" xfId="23" applyFont="1" applyBorder="1" applyAlignment="1">
      <alignment horizontal="center"/>
    </xf>
    <xf numFmtId="0" fontId="0" fillId="4" borderId="42" xfId="17" applyBorder="1" applyAlignment="1">
      <alignment/>
    </xf>
    <xf numFmtId="0" fontId="0" fillId="4" borderId="42" xfId="17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 horizontal="center"/>
    </xf>
    <xf numFmtId="0" fontId="56" fillId="0" borderId="46" xfId="0" applyFont="1" applyBorder="1" applyAlignment="1">
      <alignment/>
    </xf>
    <xf numFmtId="0" fontId="53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6" xfId="0" applyFill="1" applyBorder="1" applyAlignment="1">
      <alignment horizontal="right"/>
    </xf>
    <xf numFmtId="0" fontId="52" fillId="10" borderId="16" xfId="23" applyFont="1" applyBorder="1" applyAlignment="1">
      <alignment/>
    </xf>
    <xf numFmtId="0" fontId="0" fillId="4" borderId="48" xfId="17" applyBorder="1" applyAlignment="1">
      <alignment horizontal="left"/>
    </xf>
    <xf numFmtId="0" fontId="0" fillId="4" borderId="49" xfId="17" applyBorder="1" applyAlignment="1">
      <alignment horizontal="right"/>
    </xf>
    <xf numFmtId="0" fontId="0" fillId="4" borderId="50" xfId="17" applyBorder="1" applyAlignment="1">
      <alignment horizontal="right"/>
    </xf>
    <xf numFmtId="0" fontId="0" fillId="4" borderId="51" xfId="17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0" fillId="10" borderId="38" xfId="23" applyBorder="1" applyAlignment="1">
      <alignment/>
    </xf>
    <xf numFmtId="0" fontId="0" fillId="10" borderId="53" xfId="23" applyBorder="1" applyAlignment="1">
      <alignment/>
    </xf>
    <xf numFmtId="0" fontId="0" fillId="10" borderId="54" xfId="23" applyBorder="1" applyAlignment="1">
      <alignment/>
    </xf>
    <xf numFmtId="0" fontId="0" fillId="10" borderId="29" xfId="23" applyBorder="1" applyAlignment="1">
      <alignment/>
    </xf>
    <xf numFmtId="0" fontId="51" fillId="0" borderId="28" xfId="0" applyFont="1" applyBorder="1" applyAlignment="1">
      <alignment horizontal="center"/>
    </xf>
    <xf numFmtId="0" fontId="0" fillId="4" borderId="55" xfId="17" applyBorder="1" applyAlignment="1">
      <alignment horizontal="center"/>
    </xf>
    <xf numFmtId="0" fontId="0" fillId="4" borderId="56" xfId="17" applyBorder="1" applyAlignment="1">
      <alignment/>
    </xf>
    <xf numFmtId="0" fontId="0" fillId="4" borderId="55" xfId="17" applyBorder="1" applyAlignment="1">
      <alignment/>
    </xf>
    <xf numFmtId="0" fontId="0" fillId="4" borderId="28" xfId="17" applyBorder="1" applyAlignment="1">
      <alignment/>
    </xf>
    <xf numFmtId="0" fontId="0" fillId="4" borderId="56" xfId="17" applyBorder="1" applyAlignment="1">
      <alignment horizontal="right"/>
    </xf>
    <xf numFmtId="0" fontId="0" fillId="0" borderId="25" xfId="0" applyBorder="1" applyAlignment="1">
      <alignment horizontal="right"/>
    </xf>
    <xf numFmtId="0" fontId="0" fillId="4" borderId="28" xfId="17" applyBorder="1" applyAlignment="1">
      <alignment horizontal="right"/>
    </xf>
    <xf numFmtId="0" fontId="0" fillId="0" borderId="44" xfId="0" applyBorder="1" applyAlignment="1">
      <alignment horizontal="right"/>
    </xf>
    <xf numFmtId="0" fontId="0" fillId="10" borderId="44" xfId="23" applyBorder="1" applyAlignment="1">
      <alignment/>
    </xf>
    <xf numFmtId="0" fontId="0" fillId="4" borderId="55" xfId="17" applyBorder="1" applyAlignment="1">
      <alignment horizontal="right"/>
    </xf>
    <xf numFmtId="0" fontId="0" fillId="4" borderId="51" xfId="17" applyBorder="1" applyAlignment="1">
      <alignment horizontal="right"/>
    </xf>
    <xf numFmtId="0" fontId="0" fillId="4" borderId="57" xfId="17" applyBorder="1" applyAlignment="1">
      <alignment horizontal="right"/>
    </xf>
    <xf numFmtId="0" fontId="52" fillId="10" borderId="37" xfId="23" applyFont="1" applyBorder="1" applyAlignment="1">
      <alignment horizontal="center"/>
    </xf>
    <xf numFmtId="0" fontId="55" fillId="10" borderId="39" xfId="23" applyFont="1" applyBorder="1" applyAlignment="1">
      <alignment horizontal="center"/>
    </xf>
    <xf numFmtId="0" fontId="55" fillId="10" borderId="40" xfId="23" applyFont="1" applyBorder="1" applyAlignment="1">
      <alignment horizontal="center"/>
    </xf>
    <xf numFmtId="0" fontId="0" fillId="4" borderId="58" xfId="17" applyBorder="1" applyAlignment="1">
      <alignment horizontal="right"/>
    </xf>
    <xf numFmtId="0" fontId="0" fillId="4" borderId="59" xfId="17" applyBorder="1" applyAlignment="1">
      <alignment horizontal="right"/>
    </xf>
    <xf numFmtId="0" fontId="0" fillId="4" borderId="60" xfId="17" applyBorder="1" applyAlignment="1">
      <alignment/>
    </xf>
    <xf numFmtId="0" fontId="54" fillId="0" borderId="61" xfId="55" applyFont="1" applyBorder="1" applyAlignment="1">
      <alignment horizontal="center"/>
      <protection/>
    </xf>
    <xf numFmtId="0" fontId="54" fillId="0" borderId="62" xfId="55" applyFont="1" applyBorder="1" applyAlignment="1">
      <alignment horizontal="center"/>
      <protection/>
    </xf>
    <xf numFmtId="0" fontId="0" fillId="0" borderId="63" xfId="0" applyBorder="1" applyAlignment="1">
      <alignment/>
    </xf>
    <xf numFmtId="0" fontId="46" fillId="0" borderId="34" xfId="55" applyBorder="1" applyAlignment="1">
      <alignment horizontal="center"/>
      <protection/>
    </xf>
    <xf numFmtId="0" fontId="0" fillId="10" borderId="33" xfId="23" applyBorder="1" applyAlignment="1">
      <alignment/>
    </xf>
    <xf numFmtId="0" fontId="0" fillId="10" borderId="52" xfId="23" applyBorder="1" applyAlignment="1">
      <alignment/>
    </xf>
    <xf numFmtId="0" fontId="0" fillId="10" borderId="37" xfId="23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4" borderId="66" xfId="17" applyBorder="1" applyAlignment="1">
      <alignment horizontal="right"/>
    </xf>
    <xf numFmtId="0" fontId="0" fillId="0" borderId="18" xfId="0" applyBorder="1" applyAlignment="1">
      <alignment/>
    </xf>
    <xf numFmtId="0" fontId="56" fillId="0" borderId="29" xfId="0" applyFont="1" applyBorder="1" applyAlignment="1">
      <alignment/>
    </xf>
    <xf numFmtId="0" fontId="0" fillId="10" borderId="24" xfId="23" applyBorder="1" applyAlignment="1">
      <alignment/>
    </xf>
    <xf numFmtId="0" fontId="0" fillId="0" borderId="33" xfId="0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68" xfId="0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68" xfId="0" applyFill="1" applyBorder="1" applyAlignment="1">
      <alignment/>
    </xf>
    <xf numFmtId="0" fontId="53" fillId="0" borderId="47" xfId="0" applyFont="1" applyBorder="1" applyAlignment="1">
      <alignment horizontal="center"/>
    </xf>
    <xf numFmtId="0" fontId="0" fillId="10" borderId="0" xfId="23" applyAlignment="1">
      <alignment/>
    </xf>
    <xf numFmtId="0" fontId="57" fillId="0" borderId="12" xfId="0" applyFont="1" applyBorder="1" applyAlignment="1">
      <alignment/>
    </xf>
    <xf numFmtId="0" fontId="52" fillId="10" borderId="44" xfId="23" applyFont="1" applyBorder="1" applyAlignment="1">
      <alignment/>
    </xf>
    <xf numFmtId="0" fontId="56" fillId="0" borderId="24" xfId="0" applyFont="1" applyBorder="1" applyAlignment="1">
      <alignment/>
    </xf>
    <xf numFmtId="0" fontId="0" fillId="10" borderId="25" xfId="23" applyBorder="1" applyAlignment="1">
      <alignment/>
    </xf>
    <xf numFmtId="0" fontId="0" fillId="0" borderId="28" xfId="0" applyBorder="1" applyAlignment="1">
      <alignment horizontal="right"/>
    </xf>
    <xf numFmtId="0" fontId="0" fillId="10" borderId="36" xfId="23" applyBorder="1" applyAlignment="1">
      <alignment/>
    </xf>
    <xf numFmtId="0" fontId="0" fillId="10" borderId="30" xfId="23" applyBorder="1" applyAlignment="1">
      <alignment/>
    </xf>
    <xf numFmtId="0" fontId="0" fillId="10" borderId="69" xfId="23" applyBorder="1" applyAlignment="1">
      <alignment/>
    </xf>
    <xf numFmtId="0" fontId="0" fillId="10" borderId="70" xfId="23" applyBorder="1" applyAlignment="1">
      <alignment/>
    </xf>
    <xf numFmtId="0" fontId="46" fillId="0" borderId="36" xfId="55" applyBorder="1" applyAlignment="1">
      <alignment horizontal="right"/>
      <protection/>
    </xf>
    <xf numFmtId="0" fontId="55" fillId="10" borderId="0" xfId="23" applyFont="1" applyBorder="1" applyAlignment="1">
      <alignment/>
    </xf>
    <xf numFmtId="0" fontId="55" fillId="10" borderId="71" xfId="23" applyFont="1" applyBorder="1" applyAlignment="1">
      <alignment/>
    </xf>
    <xf numFmtId="0" fontId="0" fillId="0" borderId="72" xfId="0" applyBorder="1" applyAlignment="1">
      <alignment/>
    </xf>
    <xf numFmtId="0" fontId="52" fillId="10" borderId="69" xfId="23" applyFont="1" applyBorder="1" applyAlignment="1">
      <alignment/>
    </xf>
    <xf numFmtId="0" fontId="49" fillId="0" borderId="0" xfId="0" applyFont="1" applyBorder="1" applyAlignment="1">
      <alignment/>
    </xf>
    <xf numFmtId="0" fontId="57" fillId="0" borderId="73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52" fillId="10" borderId="12" xfId="23" applyFont="1" applyBorder="1" applyAlignment="1">
      <alignment/>
    </xf>
    <xf numFmtId="0" fontId="59" fillId="10" borderId="41" xfId="23" applyFont="1" applyBorder="1" applyAlignment="1">
      <alignment/>
    </xf>
    <xf numFmtId="0" fontId="53" fillId="10" borderId="16" xfId="23" applyFont="1" applyBorder="1" applyAlignment="1">
      <alignment/>
    </xf>
    <xf numFmtId="0" fontId="53" fillId="10" borderId="38" xfId="23" applyFont="1" applyBorder="1" applyAlignment="1">
      <alignment/>
    </xf>
    <xf numFmtId="0" fontId="52" fillId="10" borderId="18" xfId="23" applyFont="1" applyBorder="1" applyAlignment="1">
      <alignment/>
    </xf>
    <xf numFmtId="0" fontId="0" fillId="10" borderId="76" xfId="23" applyBorder="1" applyAlignment="1">
      <alignment/>
    </xf>
    <xf numFmtId="0" fontId="0" fillId="10" borderId="77" xfId="23" applyBorder="1" applyAlignment="1">
      <alignment/>
    </xf>
    <xf numFmtId="0" fontId="60" fillId="10" borderId="16" xfId="23" applyFont="1" applyBorder="1" applyAlignment="1">
      <alignment/>
    </xf>
    <xf numFmtId="0" fontId="55" fillId="10" borderId="16" xfId="23" applyFont="1" applyBorder="1" applyAlignment="1">
      <alignment/>
    </xf>
    <xf numFmtId="0" fontId="57" fillId="0" borderId="29" xfId="0" applyFont="1" applyBorder="1" applyAlignment="1">
      <alignment/>
    </xf>
    <xf numFmtId="0" fontId="52" fillId="10" borderId="41" xfId="23" applyFont="1" applyBorder="1" applyAlignment="1">
      <alignment/>
    </xf>
    <xf numFmtId="0" fontId="56" fillId="0" borderId="37" xfId="0" applyFont="1" applyBorder="1" applyAlignment="1">
      <alignment/>
    </xf>
    <xf numFmtId="0" fontId="56" fillId="0" borderId="29" xfId="0" applyFont="1" applyBorder="1" applyAlignment="1">
      <alignment/>
    </xf>
    <xf numFmtId="0" fontId="0" fillId="10" borderId="16" xfId="23" applyBorder="1" applyAlignment="1">
      <alignment/>
    </xf>
    <xf numFmtId="0" fontId="57" fillId="0" borderId="0" xfId="0" applyFont="1" applyBorder="1" applyAlignment="1">
      <alignment/>
    </xf>
    <xf numFmtId="0" fontId="56" fillId="0" borderId="25" xfId="0" applyFont="1" applyBorder="1" applyAlignment="1">
      <alignment/>
    </xf>
    <xf numFmtId="0" fontId="59" fillId="10" borderId="38" xfId="23" applyFont="1" applyBorder="1" applyAlignment="1">
      <alignment/>
    </xf>
    <xf numFmtId="0" fontId="52" fillId="10" borderId="16" xfId="23" applyFont="1" applyBorder="1" applyAlignment="1">
      <alignment/>
    </xf>
    <xf numFmtId="0" fontId="56" fillId="0" borderId="24" xfId="0" applyFont="1" applyBorder="1" applyAlignment="1">
      <alignment/>
    </xf>
    <xf numFmtId="0" fontId="52" fillId="10" borderId="38" xfId="23" applyFont="1" applyBorder="1" applyAlignment="1">
      <alignment/>
    </xf>
    <xf numFmtId="0" fontId="59" fillId="10" borderId="12" xfId="23" applyFont="1" applyBorder="1" applyAlignment="1">
      <alignment/>
    </xf>
    <xf numFmtId="0" fontId="52" fillId="10" borderId="78" xfId="23" applyFont="1" applyBorder="1" applyAlignment="1">
      <alignment/>
    </xf>
    <xf numFmtId="0" fontId="0" fillId="0" borderId="45" xfId="0" applyBorder="1" applyAlignment="1">
      <alignment/>
    </xf>
    <xf numFmtId="0" fontId="46" fillId="0" borderId="45" xfId="55" applyBorder="1" applyAlignment="1">
      <alignment horizontal="center"/>
      <protection/>
    </xf>
    <xf numFmtId="0" fontId="0" fillId="0" borderId="29" xfId="0" applyBorder="1" applyAlignment="1">
      <alignment/>
    </xf>
    <xf numFmtId="0" fontId="0" fillId="4" borderId="27" xfId="17" applyFont="1" applyBorder="1" applyAlignment="1">
      <alignment/>
    </xf>
    <xf numFmtId="0" fontId="60" fillId="10" borderId="38" xfId="23" applyFont="1" applyBorder="1" applyAlignment="1">
      <alignment/>
    </xf>
    <xf numFmtId="0" fontId="56" fillId="0" borderId="46" xfId="0" applyFont="1" applyBorder="1" applyAlignment="1">
      <alignment/>
    </xf>
    <xf numFmtId="1" fontId="0" fillId="4" borderId="15" xfId="17" applyNumberFormat="1" applyBorder="1" applyAlignment="1">
      <alignment horizontal="right"/>
    </xf>
    <xf numFmtId="1" fontId="0" fillId="4" borderId="16" xfId="17" applyNumberFormat="1" applyBorder="1" applyAlignment="1">
      <alignment horizontal="right"/>
    </xf>
    <xf numFmtId="2" fontId="0" fillId="4" borderId="22" xfId="17" applyNumberFormat="1" applyBorder="1" applyAlignment="1">
      <alignment/>
    </xf>
    <xf numFmtId="2" fontId="0" fillId="4" borderId="15" xfId="17" applyNumberFormat="1" applyBorder="1" applyAlignment="1">
      <alignment horizontal="right"/>
    </xf>
    <xf numFmtId="0" fontId="0" fillId="4" borderId="78" xfId="17" applyFont="1" applyBorder="1" applyAlignment="1">
      <alignment horizontal="left" wrapText="1"/>
    </xf>
    <xf numFmtId="0" fontId="0" fillId="4" borderId="79" xfId="17" applyFont="1" applyBorder="1" applyAlignment="1">
      <alignment/>
    </xf>
    <xf numFmtId="0" fontId="0" fillId="4" borderId="60" xfId="17" applyFont="1" applyBorder="1" applyAlignment="1">
      <alignment/>
    </xf>
    <xf numFmtId="2" fontId="0" fillId="4" borderId="10" xfId="17" applyNumberFormat="1" applyBorder="1" applyAlignment="1">
      <alignment horizontal="right"/>
    </xf>
    <xf numFmtId="2" fontId="0" fillId="4" borderId="12" xfId="17" applyNumberFormat="1" applyBorder="1" applyAlignment="1">
      <alignment/>
    </xf>
    <xf numFmtId="2" fontId="0" fillId="4" borderId="26" xfId="17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4" borderId="56" xfId="17" applyNumberFormat="1" applyBorder="1" applyAlignment="1">
      <alignment/>
    </xf>
    <xf numFmtId="0" fontId="0" fillId="4" borderId="16" xfId="17" applyFont="1" applyBorder="1" applyAlignment="1">
      <alignment horizontal="left"/>
    </xf>
    <xf numFmtId="0" fontId="46" fillId="0" borderId="78" xfId="55" applyBorder="1" applyAlignment="1">
      <alignment horizontal="left"/>
      <protection/>
    </xf>
    <xf numFmtId="2" fontId="0" fillId="4" borderId="13" xfId="17" applyNumberFormat="1" applyBorder="1" applyAlignment="1">
      <alignment horizontal="right"/>
    </xf>
    <xf numFmtId="2" fontId="0" fillId="4" borderId="0" xfId="17" applyNumberFormat="1" applyBorder="1" applyAlignment="1">
      <alignment horizontal="right"/>
    </xf>
    <xf numFmtId="2" fontId="0" fillId="4" borderId="27" xfId="17" applyNumberFormat="1" applyBorder="1" applyAlignment="1">
      <alignment horizontal="right"/>
    </xf>
    <xf numFmtId="2" fontId="0" fillId="4" borderId="12" xfId="17" applyNumberFormat="1" applyBorder="1" applyAlignment="1">
      <alignment horizontal="right"/>
    </xf>
    <xf numFmtId="2" fontId="0" fillId="4" borderId="26" xfId="17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46" fillId="0" borderId="15" xfId="55" applyNumberFormat="1" applyBorder="1" applyAlignment="1">
      <alignment horizontal="right"/>
      <protection/>
    </xf>
    <xf numFmtId="2" fontId="46" fillId="0" borderId="0" xfId="55" applyNumberFormat="1" applyBorder="1" applyAlignment="1">
      <alignment horizontal="right"/>
      <protection/>
    </xf>
    <xf numFmtId="2" fontId="0" fillId="4" borderId="55" xfId="17" applyNumberFormat="1" applyBorder="1" applyAlignment="1">
      <alignment horizontal="right"/>
    </xf>
    <xf numFmtId="2" fontId="0" fillId="4" borderId="56" xfId="17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4" borderId="27" xfId="17" applyNumberFormat="1" applyBorder="1" applyAlignment="1">
      <alignment/>
    </xf>
    <xf numFmtId="2" fontId="0" fillId="0" borderId="0" xfId="0" applyNumberFormat="1" applyAlignment="1">
      <alignment/>
    </xf>
    <xf numFmtId="2" fontId="0" fillId="4" borderId="55" xfId="17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4" borderId="21" xfId="17" applyNumberFormat="1" applyBorder="1" applyAlignment="1">
      <alignment horizontal="right"/>
    </xf>
    <xf numFmtId="2" fontId="0" fillId="4" borderId="20" xfId="17" applyNumberFormat="1" applyBorder="1" applyAlignment="1">
      <alignment horizontal="right"/>
    </xf>
    <xf numFmtId="2" fontId="0" fillId="4" borderId="19" xfId="17" applyNumberFormat="1" applyBorder="1" applyAlignment="1">
      <alignment/>
    </xf>
    <xf numFmtId="2" fontId="0" fillId="4" borderId="57" xfId="17" applyNumberFormat="1" applyBorder="1" applyAlignment="1">
      <alignment/>
    </xf>
    <xf numFmtId="2" fontId="0" fillId="4" borderId="51" xfId="17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4" borderId="19" xfId="17" applyNumberFormat="1" applyBorder="1" applyAlignment="1">
      <alignment horizontal="right"/>
    </xf>
    <xf numFmtId="2" fontId="0" fillId="4" borderId="23" xfId="17" applyNumberFormat="1" applyBorder="1" applyAlignment="1">
      <alignment/>
    </xf>
    <xf numFmtId="2" fontId="0" fillId="4" borderId="32" xfId="17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4" borderId="23" xfId="17" applyNumberFormat="1" applyBorder="1" applyAlignment="1">
      <alignment horizontal="right"/>
    </xf>
    <xf numFmtId="2" fontId="46" fillId="0" borderId="12" xfId="55" applyNumberFormat="1" applyBorder="1" applyAlignment="1">
      <alignment horizontal="right"/>
      <protection/>
    </xf>
    <xf numFmtId="2" fontId="0" fillId="4" borderId="32" xfId="17" applyNumberFormat="1" applyBorder="1" applyAlignment="1">
      <alignment horizontal="right"/>
    </xf>
    <xf numFmtId="2" fontId="0" fillId="4" borderId="16" xfId="17" applyNumberFormat="1" applyBorder="1" applyAlignment="1">
      <alignment horizontal="left"/>
    </xf>
    <xf numFmtId="2" fontId="0" fillId="0" borderId="17" xfId="0" applyNumberFormat="1" applyBorder="1" applyAlignment="1">
      <alignment horizontal="right"/>
    </xf>
    <xf numFmtId="2" fontId="46" fillId="0" borderId="0" xfId="55" applyNumberFormat="1" applyBorder="1" applyAlignment="1">
      <alignment horizontal="left"/>
      <protection/>
    </xf>
    <xf numFmtId="2" fontId="46" fillId="0" borderId="0" xfId="55" applyNumberFormat="1" applyBorder="1" applyAlignment="1">
      <alignment horizontal="center"/>
      <protection/>
    </xf>
    <xf numFmtId="2" fontId="46" fillId="0" borderId="20" xfId="55" applyNumberFormat="1" applyBorder="1" applyAlignment="1">
      <alignment horizontal="right"/>
      <protection/>
    </xf>
    <xf numFmtId="2" fontId="0" fillId="4" borderId="0" xfId="17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46" fillId="0" borderId="15" xfId="55" applyNumberFormat="1" applyBorder="1" applyAlignment="1">
      <alignment horizontal="center"/>
      <protection/>
    </xf>
    <xf numFmtId="2" fontId="0" fillId="0" borderId="2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4" xfId="0" applyNumberFormat="1" applyFill="1" applyBorder="1" applyAlignment="1">
      <alignment/>
    </xf>
    <xf numFmtId="2" fontId="0" fillId="0" borderId="46" xfId="0" applyNumberFormat="1" applyFill="1" applyBorder="1" applyAlignment="1">
      <alignment/>
    </xf>
    <xf numFmtId="2" fontId="0" fillId="0" borderId="2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68" xfId="0" applyNumberFormat="1" applyBorder="1" applyAlignment="1">
      <alignment/>
    </xf>
    <xf numFmtId="2" fontId="0" fillId="4" borderId="15" xfId="17" applyNumberFormat="1" applyBorder="1" applyAlignment="1">
      <alignment horizontal="center"/>
    </xf>
    <xf numFmtId="2" fontId="0" fillId="4" borderId="15" xfId="17" applyNumberFormat="1" applyBorder="1" applyAlignment="1">
      <alignment/>
    </xf>
    <xf numFmtId="2" fontId="0" fillId="4" borderId="28" xfId="17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68" xfId="0" applyNumberFormat="1" applyFill="1" applyBorder="1" applyAlignment="1">
      <alignment/>
    </xf>
    <xf numFmtId="2" fontId="0" fillId="4" borderId="16" xfId="17" applyNumberFormat="1" applyBorder="1" applyAlignment="1">
      <alignment horizontal="center"/>
    </xf>
    <xf numFmtId="2" fontId="0" fillId="4" borderId="18" xfId="17" applyNumberFormat="1" applyBorder="1" applyAlignment="1">
      <alignment/>
    </xf>
    <xf numFmtId="2" fontId="0" fillId="4" borderId="16" xfId="17" applyNumberFormat="1" applyBorder="1" applyAlignment="1">
      <alignment/>
    </xf>
    <xf numFmtId="2" fontId="46" fillId="0" borderId="0" xfId="55" applyNumberFormat="1" applyAlignment="1">
      <alignment horizontal="center"/>
      <protection/>
    </xf>
    <xf numFmtId="2" fontId="0" fillId="10" borderId="44" xfId="23" applyNumberFormat="1" applyBorder="1" applyAlignment="1">
      <alignment/>
    </xf>
    <xf numFmtId="2" fontId="0" fillId="10" borderId="38" xfId="23" applyNumberFormat="1" applyBorder="1" applyAlignment="1">
      <alignment/>
    </xf>
    <xf numFmtId="2" fontId="53" fillId="0" borderId="11" xfId="0" applyNumberFormat="1" applyFont="1" applyBorder="1" applyAlignment="1">
      <alignment horizontal="center"/>
    </xf>
    <xf numFmtId="2" fontId="53" fillId="0" borderId="47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 horizontal="center" vertical="top" wrapText="1"/>
    </xf>
    <xf numFmtId="2" fontId="51" fillId="0" borderId="15" xfId="0" applyNumberFormat="1" applyFont="1" applyBorder="1" applyAlignment="1">
      <alignment horizontal="center" vertical="top" wrapText="1"/>
    </xf>
    <xf numFmtId="2" fontId="51" fillId="0" borderId="15" xfId="0" applyNumberFormat="1" applyFont="1" applyBorder="1" applyAlignment="1">
      <alignment horizontal="center"/>
    </xf>
    <xf numFmtId="2" fontId="51" fillId="0" borderId="28" xfId="0" applyNumberFormat="1" applyFont="1" applyBorder="1" applyAlignment="1">
      <alignment horizontal="center"/>
    </xf>
    <xf numFmtId="2" fontId="51" fillId="0" borderId="22" xfId="0" applyNumberFormat="1" applyFont="1" applyBorder="1" applyAlignment="1">
      <alignment horizontal="center"/>
    </xf>
    <xf numFmtId="2" fontId="0" fillId="4" borderId="10" xfId="17" applyNumberFormat="1" applyBorder="1" applyAlignment="1">
      <alignment horizontal="center"/>
    </xf>
    <xf numFmtId="2" fontId="0" fillId="4" borderId="12" xfId="17" applyNumberFormat="1" applyBorder="1" applyAlignment="1">
      <alignment horizontal="center"/>
    </xf>
    <xf numFmtId="2" fontId="0" fillId="4" borderId="11" xfId="17" applyNumberFormat="1" applyBorder="1" applyAlignment="1">
      <alignment/>
    </xf>
    <xf numFmtId="2" fontId="54" fillId="0" borderId="0" xfId="55" applyNumberFormat="1" applyFont="1" applyBorder="1" applyAlignment="1">
      <alignment horizontal="center"/>
      <protection/>
    </xf>
    <xf numFmtId="2" fontId="53" fillId="0" borderId="14" xfId="0" applyNumberFormat="1" applyFont="1" applyBorder="1" applyAlignment="1">
      <alignment horizontal="center"/>
    </xf>
    <xf numFmtId="2" fontId="53" fillId="0" borderId="46" xfId="0" applyNumberFormat="1" applyFont="1" applyBorder="1" applyAlignment="1">
      <alignment horizontal="center"/>
    </xf>
    <xf numFmtId="2" fontId="52" fillId="0" borderId="0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/>
    </xf>
    <xf numFmtId="2" fontId="0" fillId="4" borderId="13" xfId="17" applyNumberFormat="1" applyBorder="1" applyAlignment="1">
      <alignment horizontal="center"/>
    </xf>
    <xf numFmtId="2" fontId="0" fillId="4" borderId="14" xfId="17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46" fillId="0" borderId="0" xfId="55" applyNumberFormat="1" applyBorder="1">
      <alignment/>
      <protection/>
    </xf>
    <xf numFmtId="2" fontId="46" fillId="0" borderId="15" xfId="55" applyNumberFormat="1" applyFill="1" applyBorder="1" applyAlignment="1">
      <alignment horizontal="left"/>
      <protection/>
    </xf>
    <xf numFmtId="2" fontId="0" fillId="4" borderId="0" xfId="17" applyNumberFormat="1" applyBorder="1" applyAlignment="1">
      <alignment horizontal="left"/>
    </xf>
    <xf numFmtId="2" fontId="0" fillId="4" borderId="13" xfId="17" applyNumberFormat="1" applyBorder="1" applyAlignment="1">
      <alignment/>
    </xf>
    <xf numFmtId="2" fontId="0" fillId="0" borderId="67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2" fontId="0" fillId="0" borderId="46" xfId="0" applyNumberFormat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46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2" fontId="46" fillId="0" borderId="12" xfId="55" applyNumberFormat="1" applyBorder="1" applyAlignment="1">
      <alignment horizontal="center"/>
      <protection/>
    </xf>
    <xf numFmtId="2" fontId="0" fillId="4" borderId="0" xfId="17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57" xfId="17" applyNumberFormat="1" applyBorder="1" applyAlignment="1">
      <alignment horizontal="right"/>
    </xf>
    <xf numFmtId="2" fontId="0" fillId="4" borderId="51" xfId="17" applyNumberFormat="1" applyBorder="1" applyAlignment="1">
      <alignment horizontal="right"/>
    </xf>
    <xf numFmtId="2" fontId="0" fillId="4" borderId="10" xfId="17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4" borderId="13" xfId="17" applyNumberFormat="1" applyFont="1" applyBorder="1" applyAlignment="1">
      <alignment horizontal="right"/>
    </xf>
    <xf numFmtId="2" fontId="0" fillId="4" borderId="55" xfId="17" applyNumberFormat="1" applyFont="1" applyBorder="1" applyAlignment="1">
      <alignment horizontal="right"/>
    </xf>
    <xf numFmtId="2" fontId="0" fillId="4" borderId="27" xfId="17" applyNumberFormat="1" applyFont="1" applyBorder="1" applyAlignment="1">
      <alignment horizontal="right"/>
    </xf>
    <xf numFmtId="2" fontId="0" fillId="4" borderId="24" xfId="17" applyNumberFormat="1" applyBorder="1" applyAlignment="1">
      <alignment/>
    </xf>
    <xf numFmtId="2" fontId="0" fillId="4" borderId="80" xfId="17" applyNumberFormat="1" applyBorder="1" applyAlignment="1">
      <alignment/>
    </xf>
    <xf numFmtId="2" fontId="0" fillId="4" borderId="27" xfId="17" applyNumberFormat="1" applyBorder="1" applyAlignment="1">
      <alignment horizontal="center"/>
    </xf>
    <xf numFmtId="0" fontId="46" fillId="0" borderId="50" xfId="55" applyBorder="1" applyAlignment="1">
      <alignment horizontal="right"/>
      <protection/>
    </xf>
    <xf numFmtId="0" fontId="51" fillId="0" borderId="10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46" fillId="0" borderId="43" xfId="55" applyBorder="1" applyAlignment="1">
      <alignment horizontal="right"/>
      <protection/>
    </xf>
    <xf numFmtId="0" fontId="0" fillId="0" borderId="43" xfId="0" applyBorder="1" applyAlignment="1">
      <alignment horizontal="right"/>
    </xf>
    <xf numFmtId="0" fontId="0" fillId="4" borderId="27" xfId="17" applyFont="1" applyBorder="1" applyAlignment="1">
      <alignment horizontal="right"/>
    </xf>
    <xf numFmtId="0" fontId="46" fillId="0" borderId="34" xfId="55" applyBorder="1" applyAlignment="1">
      <alignment horizontal="left"/>
      <protection/>
    </xf>
    <xf numFmtId="0" fontId="46" fillId="0" borderId="20" xfId="55" applyBorder="1" applyAlignment="1">
      <alignment horizontal="center"/>
      <protection/>
    </xf>
    <xf numFmtId="0" fontId="46" fillId="0" borderId="20" xfId="55" applyBorder="1" applyAlignment="1">
      <alignment horizontal="left"/>
      <protection/>
    </xf>
    <xf numFmtId="0" fontId="54" fillId="0" borderId="0" xfId="55" applyFont="1" applyBorder="1" applyAlignment="1">
      <alignment/>
      <protection/>
    </xf>
    <xf numFmtId="0" fontId="56" fillId="0" borderId="13" xfId="0" applyFont="1" applyBorder="1" applyAlignment="1">
      <alignment/>
    </xf>
    <xf numFmtId="2" fontId="0" fillId="4" borderId="27" xfId="17" applyNumberFormat="1" applyFont="1" applyBorder="1" applyAlignment="1">
      <alignment/>
    </xf>
    <xf numFmtId="0" fontId="54" fillId="0" borderId="0" xfId="55" applyFont="1" applyBorder="1" applyAlignment="1">
      <alignment horizontal="left"/>
      <protection/>
    </xf>
    <xf numFmtId="0" fontId="54" fillId="0" borderId="45" xfId="55" applyFont="1" applyBorder="1" applyAlignment="1">
      <alignment horizontal="left"/>
      <protection/>
    </xf>
    <xf numFmtId="0" fontId="49" fillId="0" borderId="0" xfId="0" applyFont="1" applyAlignment="1">
      <alignment/>
    </xf>
    <xf numFmtId="0" fontId="49" fillId="0" borderId="25" xfId="0" applyFont="1" applyBorder="1" applyAlignment="1">
      <alignment/>
    </xf>
    <xf numFmtId="0" fontId="55" fillId="10" borderId="16" xfId="23" applyFont="1" applyBorder="1" applyAlignment="1">
      <alignment horizontal="center"/>
    </xf>
    <xf numFmtId="0" fontId="56" fillId="0" borderId="36" xfId="0" applyFont="1" applyBorder="1" applyAlignment="1">
      <alignment/>
    </xf>
    <xf numFmtId="0" fontId="56" fillId="0" borderId="31" xfId="0" applyFont="1" applyBorder="1" applyAlignment="1">
      <alignment/>
    </xf>
    <xf numFmtId="0" fontId="57" fillId="0" borderId="31" xfId="0" applyFont="1" applyBorder="1" applyAlignment="1">
      <alignment/>
    </xf>
    <xf numFmtId="0" fontId="55" fillId="10" borderId="44" xfId="23" applyFont="1" applyBorder="1" applyAlignment="1">
      <alignment horizontal="center"/>
    </xf>
    <xf numFmtId="0" fontId="55" fillId="10" borderId="45" xfId="23" applyFont="1" applyBorder="1" applyAlignment="1">
      <alignment horizontal="center"/>
    </xf>
    <xf numFmtId="0" fontId="55" fillId="10" borderId="81" xfId="23" applyFont="1" applyBorder="1" applyAlignment="1">
      <alignment horizontal="center"/>
    </xf>
    <xf numFmtId="0" fontId="56" fillId="0" borderId="37" xfId="0" applyFont="1" applyBorder="1" applyAlignment="1">
      <alignment/>
    </xf>
    <xf numFmtId="0" fontId="55" fillId="10" borderId="38" xfId="23" applyFont="1" applyBorder="1" applyAlignment="1">
      <alignment horizontal="center"/>
    </xf>
    <xf numFmtId="0" fontId="59" fillId="10" borderId="44" xfId="23" applyFont="1" applyBorder="1" applyAlignment="1">
      <alignment horizontal="center" vertical="top" wrapText="1"/>
    </xf>
    <xf numFmtId="0" fontId="59" fillId="10" borderId="16" xfId="23" applyFont="1" applyBorder="1" applyAlignment="1">
      <alignment horizontal="center" vertical="top" wrapText="1"/>
    </xf>
    <xf numFmtId="0" fontId="59" fillId="10" borderId="38" xfId="23" applyFont="1" applyBorder="1" applyAlignment="1">
      <alignment horizontal="center" vertical="top" wrapText="1"/>
    </xf>
    <xf numFmtId="0" fontId="55" fillId="10" borderId="18" xfId="23" applyFont="1" applyBorder="1" applyAlignment="1">
      <alignment horizontal="center"/>
    </xf>
    <xf numFmtId="0" fontId="59" fillId="10" borderId="18" xfId="23" applyFont="1" applyBorder="1" applyAlignment="1">
      <alignment horizontal="center" vertical="top" wrapText="1"/>
    </xf>
    <xf numFmtId="0" fontId="59" fillId="10" borderId="12" xfId="23" applyFont="1" applyBorder="1" applyAlignment="1">
      <alignment horizontal="center" vertical="top" wrapText="1"/>
    </xf>
    <xf numFmtId="0" fontId="56" fillId="0" borderId="39" xfId="0" applyFont="1" applyBorder="1" applyAlignment="1">
      <alignment/>
    </xf>
    <xf numFmtId="2" fontId="55" fillId="10" borderId="18" xfId="23" applyNumberFormat="1" applyFont="1" applyBorder="1" applyAlignment="1">
      <alignment horizontal="center"/>
    </xf>
    <xf numFmtId="2" fontId="55" fillId="10" borderId="16" xfId="23" applyNumberFormat="1" applyFont="1" applyBorder="1" applyAlignment="1">
      <alignment horizontal="center"/>
    </xf>
    <xf numFmtId="2" fontId="59" fillId="10" borderId="18" xfId="23" applyNumberFormat="1" applyFont="1" applyBorder="1" applyAlignment="1">
      <alignment horizontal="center" vertical="top" wrapText="1"/>
    </xf>
    <xf numFmtId="2" fontId="59" fillId="10" borderId="16" xfId="23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</a:p>
        </c:rich>
      </c:tx>
      <c:layout>
        <c:manualLayout>
          <c:xMode val="factor"/>
          <c:yMode val="factor"/>
          <c:x val="0.0365"/>
          <c:y val="-0.006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7275"/>
          <c:y val="0.41575"/>
          <c:w val="0.90075"/>
          <c:h val="0.5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(INDIA!$D$28:$F$28,INDIA!$H$28:$I$28)</c:f>
              <c:numCache/>
            </c:numRef>
          </c:val>
          <c:shape val="cylinder"/>
        </c:ser>
        <c:shape val="cylinder"/>
        <c:axId val="49154507"/>
        <c:axId val="39737380"/>
      </c:bar3D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82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4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Andaman &amp; Nicobar Islands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2725"/>
          <c:w val="0.8935"/>
          <c:h val="0.4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('A&amp;N'!$D$33:$F$33,'A&amp;N'!$H$33)</c:f>
              <c:numCache/>
            </c:numRef>
          </c:val>
          <c:shape val="cylinder"/>
        </c:ser>
        <c:shape val="cylinder"/>
        <c:axId val="39205269"/>
        <c:axId val="17303102"/>
      </c:bar3D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05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Andaman &amp; Nicobar Islands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5"/>
          <c:y val="0.3405"/>
          <c:w val="0.88775"/>
          <c:h val="0.6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('A&amp;N'!$D$38:$F$38,'A&amp;N'!$H$38)</c:f>
              <c:numCache/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10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Andhra Pradesh </a:t>
            </a:r>
          </a:p>
        </c:rich>
      </c:tx>
      <c:layout>
        <c:manualLayout>
          <c:xMode val="factor"/>
          <c:yMode val="factor"/>
          <c:x val="0.11775"/>
          <c:y val="0.040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1275"/>
          <c:w val="0.8935"/>
          <c:h val="0.5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'[1]ANDHRA'!$B$28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('[1]ANDHRA'!$C$28:$E$28,'[1]ANDHRA'!$G$28:$H$28)</c:f>
              <c:numCache>
                <c:ptCount val="5"/>
                <c:pt idx="0">
                  <c:v>29.702</c:v>
                </c:pt>
                <c:pt idx="1">
                  <c:v>27.10876</c:v>
                </c:pt>
                <c:pt idx="2">
                  <c:v>25.48</c:v>
                </c:pt>
                <c:pt idx="3">
                  <c:v>24.61</c:v>
                </c:pt>
                <c:pt idx="4">
                  <c:v>23.68</c:v>
                </c:pt>
              </c:numCache>
            </c:numRef>
          </c:val>
          <c:shape val="cylinder"/>
        </c:ser>
        <c:shape val="cylinder"/>
        <c:axId val="64603881"/>
        <c:axId val="44564018"/>
      </c:bar3D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9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038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Andhra Pradesh </a:t>
            </a:r>
          </a:p>
        </c:rich>
      </c:tx>
      <c:layout>
        <c:manualLayout>
          <c:xMode val="factor"/>
          <c:yMode val="factor"/>
          <c:x val="0.07625"/>
          <c:y val="0.0262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3675"/>
          <c:y val="0.3995"/>
          <c:w val="0.9445"/>
          <c:h val="0.5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'[1]ANDHRA'!$B$33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('[1]ANDHRA'!$C$33:$E$33,'[1]ANDHRA'!$G$33:$H$33)</c:f>
              <c:numCache>
                <c:ptCount val="5"/>
                <c:pt idx="0">
                  <c:v>130.457</c:v>
                </c:pt>
                <c:pt idx="1">
                  <c:v>205.77632</c:v>
                </c:pt>
                <c:pt idx="2">
                  <c:v>304.05</c:v>
                </c:pt>
                <c:pt idx="3">
                  <c:v>456.24</c:v>
                </c:pt>
                <c:pt idx="4">
                  <c:v>606.77</c:v>
                </c:pt>
              </c:numCache>
            </c:numRef>
          </c:val>
          <c:shape val="cylinder"/>
        </c:ser>
        <c:shape val="cylinder"/>
        <c:axId val="65531843"/>
        <c:axId val="52915676"/>
      </c:bar3D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2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318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Andhra Pradesh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327"/>
          <c:w val="0.8895"/>
          <c:h val="0.67525"/>
        </c:manualLayout>
      </c:layout>
      <c:lineChart>
        <c:grouping val="standard"/>
        <c:varyColors val="0"/>
        <c:ser>
          <c:idx val="0"/>
          <c:order val="0"/>
          <c:tx>
            <c:strRef>
              <c:f>'[1]ANDHRA'!$B$38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('[1]ANDHRA'!$C$38:$E$38,'[1]ANDHRA'!$G$38:$H$38)</c:f>
              <c:numCache>
                <c:ptCount val="5"/>
                <c:pt idx="0">
                  <c:v>1.962</c:v>
                </c:pt>
                <c:pt idx="1">
                  <c:v>2.825</c:v>
                </c:pt>
                <c:pt idx="2">
                  <c:v>3.9590000000000005</c:v>
                </c:pt>
                <c:pt idx="3">
                  <c:v>5.723</c:v>
                </c:pt>
                <c:pt idx="4">
                  <c:v>7.435</c:v>
                </c:pt>
              </c:numCache>
            </c:numRef>
          </c:val>
          <c:smooth val="0"/>
        </c:ser>
        <c:marker val="1"/>
        <c:axId val="6479037"/>
        <c:axId val="58311334"/>
      </c:lineChart>
      <c:cat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Assam</a:t>
            </a:r>
          </a:p>
        </c:rich>
      </c:tx>
      <c:layout>
        <c:manualLayout>
          <c:xMode val="factor"/>
          <c:yMode val="factor"/>
          <c:x val="0.02475"/>
          <c:y val="0.0147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8225"/>
          <c:y val="0.45"/>
          <c:w val="0.88825"/>
          <c:h val="0.4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'ASSAM 2'!$C$28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('ASSAM 2'!$D$28:$F$28,'ASSAM 2'!$H$28:$I$28)</c:f>
              <c:numCache/>
            </c:numRef>
          </c:val>
          <c:shape val="cylinder"/>
        </c:ser>
        <c:shape val="cylinder"/>
        <c:axId val="55039959"/>
        <c:axId val="25597584"/>
      </c:bar3D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1025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Assam </a:t>
            </a:r>
          </a:p>
        </c:rich>
      </c:tx>
      <c:layout>
        <c:manualLayout>
          <c:xMode val="factor"/>
          <c:yMode val="factor"/>
          <c:x val="-0.0785"/>
          <c:y val="0.007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394"/>
          <c:w val="0.97625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'ASSAM 2'!$C$33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('ASSAM 2'!$D$33:$F$33,'ASSAM 2'!$H$33:$I$33)</c:f>
              <c:numCache/>
            </c:numRef>
          </c:val>
          <c:shape val="cylinder"/>
        </c:ser>
        <c:shape val="cylinder"/>
        <c:axId val="29051665"/>
        <c:axId val="60138394"/>
      </c:bar3D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8125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Assam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331"/>
          <c:w val="0.886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'ASSAM 2'!$C$38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('ASSAM 2'!$D$38:$F$38,'ASSAM 2'!$H$38:$I$38)</c:f>
              <c:numCache/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Village Public Phones</a:t>
            </a:r>
          </a:p>
        </c:rich>
      </c:tx>
      <c:layout>
        <c:manualLayout>
          <c:xMode val="factor"/>
          <c:yMode val="factor"/>
          <c:x val="-0.0187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775"/>
          <c:w val="0.966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'ASSAM 2'!$C$43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('ASSAM 2'!$D$43:$F$43,'ASSAM 2'!$H$43:$I$43)</c:f>
              <c:numCache/>
            </c:numRef>
          </c:val>
          <c:smooth val="0"/>
        </c:ser>
        <c:marker val="1"/>
        <c:axId val="18801125"/>
        <c:axId val="34992398"/>
      </c:line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PCOs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7"/>
          <c:w val="0.96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'ASSAM 2'!$C$48</c:f>
              <c:strCache>
                <c:ptCount val="1"/>
                <c:pt idx="0">
                  <c:v>Public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('ASSAM 2'!$D$48:$F$48,'ASSAM 2'!$H$48:$I$48)</c:f>
              <c:numCache/>
            </c:numRef>
          </c:val>
          <c:smooth val="0"/>
        </c:ser>
        <c:marker val="1"/>
        <c:axId val="46496127"/>
        <c:axId val="15811960"/>
      </c:line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 val="autoZero"/>
        <c:auto val="1"/>
        <c:lblOffset val="100"/>
        <c:tickLblSkip val="1"/>
        <c:noMultiLvlLbl val="0"/>
      </c:catAx>
      <c:valAx>
        <c:axId val="15811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6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 Wireless Subscribers </a:t>
            </a:r>
          </a:p>
        </c:rich>
      </c:tx>
      <c:layout>
        <c:manualLayout>
          <c:xMode val="factor"/>
          <c:yMode val="factor"/>
          <c:x val="0.03625"/>
          <c:y val="0.01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26"/>
          <c:w val="0.9505"/>
          <c:h val="0.6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(INDIA!$D$33:$F$33,INDIA!$H$33:$I$33)</c:f>
              <c:numCache/>
            </c:numRef>
          </c:val>
          <c:shape val="cylinder"/>
        </c:ser>
        <c:shape val="cylinder"/>
        <c:axId val="22092101"/>
        <c:axId val="64611182"/>
      </c:bar3D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21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Bihar 
</a:t>
            </a:r>
          </a:p>
        </c:rich>
      </c:tx>
      <c:layout>
        <c:manualLayout>
          <c:xMode val="factor"/>
          <c:yMode val="factor"/>
          <c:x val="-0.14975"/>
          <c:y val="-0.05625"/>
        </c:manualLayout>
      </c:layout>
      <c:spPr>
        <a:noFill/>
        <a:ln w="3175">
          <a:noFill/>
        </a:ln>
      </c:spPr>
    </c:title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565"/>
          <c:w val="0.8915"/>
          <c:h val="0.3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'[1]bihar'!$B$28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('[1]bihar'!$C$28:$E$28,'[1]bihar'!$G$28:$H$28)</c:f>
              <c:numCache>
                <c:ptCount val="5"/>
                <c:pt idx="0">
                  <c:v>9.86764</c:v>
                </c:pt>
                <c:pt idx="1">
                  <c:v>9.78</c:v>
                </c:pt>
                <c:pt idx="2">
                  <c:v>9.68</c:v>
                </c:pt>
                <c:pt idx="3">
                  <c:v>9.70882</c:v>
                </c:pt>
                <c:pt idx="4">
                  <c:v>11.96</c:v>
                </c:pt>
              </c:numCache>
            </c:numRef>
          </c:val>
          <c:shape val="cylinder"/>
        </c:ser>
        <c:shape val="cylinder"/>
        <c:axId val="8089913"/>
        <c:axId val="5700354"/>
      </c:bar3DChart>
      <c:cat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3625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Bihar 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3885"/>
          <c:w val="0.94775"/>
          <c:h val="0.61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'[1]bihar'!$B$33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('[1]bihar'!$C$33:$E$33,'[1]bihar'!$G$33:$H$33)</c:f>
              <c:numCache>
                <c:ptCount val="5"/>
                <c:pt idx="0">
                  <c:v>57.7337</c:v>
                </c:pt>
                <c:pt idx="1">
                  <c:v>108.69</c:v>
                </c:pt>
                <c:pt idx="2">
                  <c:v>201.34</c:v>
                </c:pt>
                <c:pt idx="3">
                  <c:v>356.64206</c:v>
                </c:pt>
                <c:pt idx="4">
                  <c:v>535.41</c:v>
                </c:pt>
              </c:numCache>
            </c:numRef>
          </c:val>
          <c:shape val="cylinder"/>
        </c:ser>
        <c:shape val="cylinder"/>
        <c:axId val="51303187"/>
        <c:axId val="59075500"/>
      </c:bar3D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1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03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Bihar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31"/>
          <c:w val="0.886"/>
          <c:h val="0.6915"/>
        </c:manualLayout>
      </c:layout>
      <c:lineChart>
        <c:grouping val="standard"/>
        <c:varyColors val="0"/>
        <c:ser>
          <c:idx val="0"/>
          <c:order val="0"/>
          <c:tx>
            <c:strRef>
              <c:f>'[1]bihar'!$B$38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('[1]bihar'!$C$38:$E$38,'[1]bihar'!$G$38:$H$38)</c:f>
              <c:numCache>
                <c:ptCount val="5"/>
                <c:pt idx="0">
                  <c:v>0.732</c:v>
                </c:pt>
                <c:pt idx="1">
                  <c:v>1.264</c:v>
                </c:pt>
                <c:pt idx="2">
                  <c:v>2.218</c:v>
                </c:pt>
                <c:pt idx="3">
                  <c:v>3.796</c:v>
                </c:pt>
                <c:pt idx="4">
                  <c:v>4.232</c:v>
                </c:pt>
              </c:numCache>
            </c:numRef>
          </c:val>
          <c:smooth val="0"/>
        </c:ser>
        <c:marker val="1"/>
        <c:axId val="61917453"/>
        <c:axId val="20386166"/>
      </c:line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7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Chennai</a:t>
            </a:r>
          </a:p>
        </c:rich>
      </c:tx>
      <c:layout>
        <c:manualLayout>
          <c:xMode val="factor"/>
          <c:yMode val="factor"/>
          <c:x val="0.04975"/>
          <c:y val="0.01625"/>
        </c:manualLayout>
      </c:layout>
      <c:spPr>
        <a:noFill/>
        <a:ln w="3175">
          <a:noFill/>
        </a:ln>
      </c:spPr>
    </c:title>
    <c:view3D>
      <c:rotX val="15"/>
      <c:hPercent val="11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8975"/>
          <c:w val="0.8935"/>
          <c:h val="0.42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CHENNAI!$C$28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(CHENNAI!$D$28:$F$28,CHENNAI!$H$28:$I$28)</c:f>
              <c:numCache/>
            </c:numRef>
          </c:val>
          <c:shape val="cylinder"/>
        </c:ser>
        <c:shape val="cylinder"/>
        <c:axId val="49257767"/>
        <c:axId val="40666720"/>
      </c:bar3D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44"/>
              <c:y val="0.0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57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Chennai </a:t>
            </a:r>
          </a:p>
        </c:rich>
      </c:tx>
      <c:layout>
        <c:manualLayout>
          <c:xMode val="factor"/>
          <c:yMode val="factor"/>
          <c:x val="-0.00775"/>
          <c:y val="0.0382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4015"/>
          <c:w val="0.968"/>
          <c:h val="0.5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CHENNAI!$C$33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(CHENNAI!$D$33:$F$33,CHENNAI!$H$33:$I$33)</c:f>
              <c:numCache/>
            </c:numRef>
          </c:val>
          <c:shape val="cylinder"/>
        </c:ser>
        <c:shape val="cylinder"/>
        <c:axId val="30456161"/>
        <c:axId val="5669994"/>
      </c:bar3D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6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Chennai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34775"/>
          <c:w val="0.846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CHENNAI!$C$38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(CHENNAI!$D$38:$F$38,CHENNAI!$H$38:$I$38)</c:f>
              <c:numCache/>
            </c:numRef>
          </c:val>
          <c:smooth val="0"/>
        </c:ser>
        <c:marker val="1"/>
        <c:axId val="51029947"/>
        <c:axId val="56616340"/>
      </c:line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5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29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Chhattisgarh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81"/>
          <c:y val="0.3795"/>
          <c:w val="0.89"/>
          <c:h val="0.55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(CHENNAI!$D$159:$F$159,CHENNAI!$H$159)</c:f>
              <c:numCache/>
            </c:numRef>
          </c:val>
          <c:shape val="cylinder"/>
        </c:ser>
        <c:shape val="cylinder"/>
        <c:axId val="39785013"/>
        <c:axId val="22520798"/>
      </c:bar3D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0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Chhattisgarh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0475"/>
          <c:w val="0.8935"/>
          <c:h val="0.52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(CHENNAI!$D$164:$F$164,CHENNAI!$H$164)</c:f>
              <c:numCache/>
            </c:numRef>
          </c:val>
          <c:shape val="cylinder"/>
        </c:ser>
        <c:shape val="cylinder"/>
        <c:axId val="1360591"/>
        <c:axId val="12245320"/>
      </c:bar3DChart>
      <c:catAx>
        <c:axId val="1360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865"/>
              <c:y val="0.0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05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Chhattisgarh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5"/>
          <c:y val="0.33875"/>
          <c:w val="0.88775"/>
          <c:h val="0.66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(CHENNAI!$D$169:$F$169,CHENNAI!$H$169)</c:f>
              <c:numCache/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11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99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Delhi 
</a:t>
            </a:r>
          </a:p>
        </c:rich>
      </c:tx>
      <c:layout>
        <c:manualLayout>
          <c:xMode val="factor"/>
          <c:yMode val="factor"/>
          <c:x val="0.03475"/>
          <c:y val="0.0067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725"/>
          <c:w val="0.8942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DELHI!$C$28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(DELHI!$D$28:$F$28,DELHI!$H$28:$I$28)</c:f>
              <c:numCache/>
            </c:numRef>
          </c:val>
          <c:shape val="cylinder"/>
        </c:ser>
        <c:shape val="cylinder"/>
        <c:axId val="1359459"/>
        <c:axId val="12235132"/>
      </c:bar3D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Teledensity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47"/>
          <c:w val="0.6827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INDIA!$C$39</c:f>
              <c:strCache>
                <c:ptCount val="1"/>
                <c:pt idx="0">
                  <c:v>Fixed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(INDIA!$D$39:$F$39,INDIA!$H$39:$I$39)</c:f>
              <c:numCache/>
            </c:numRef>
          </c:val>
          <c:smooth val="0"/>
        </c:ser>
        <c:ser>
          <c:idx val="1"/>
          <c:order val="1"/>
          <c:tx>
            <c:strRef>
              <c:f>INDIA!$C$40</c:f>
              <c:strCache>
                <c:ptCount val="1"/>
                <c:pt idx="0">
                  <c:v>Mobile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(INDIA!$D$40:$F$40,INDIA!$H$40:$I$40)</c:f>
              <c:numCache/>
            </c:numRef>
          </c:val>
          <c:smooth val="0"/>
        </c:ser>
        <c:marker val="1"/>
        <c:axId val="44629727"/>
        <c:axId val="66123224"/>
      </c:line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thousand population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29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375"/>
          <c:w val="0.194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Delhi </a:t>
            </a:r>
          </a:p>
        </c:rich>
      </c:tx>
      <c:layout>
        <c:manualLayout>
          <c:xMode val="factor"/>
          <c:yMode val="factor"/>
          <c:x val="0.0105"/>
          <c:y val="0.00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30225"/>
          <c:w val="0.9725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DELHI!$C$33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(DELHI!$D$33:$F$33,DELHI!$H$33:$I$33)</c:f>
              <c:numCache/>
            </c:numRef>
          </c:val>
          <c:shape val="cylinder"/>
        </c:ser>
        <c:shape val="cylinder"/>
        <c:axId val="43007325"/>
        <c:axId val="51521606"/>
      </c:bar3D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6075"/>
              <c:y val="-0.0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73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Delhi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33575"/>
          <c:w val="0.886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DELHI!$C$38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(DELHI!$D$38:$F$38,DELHI!$H$38:$I$38)</c:f>
              <c:numCache/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1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Gujarat 
</a:t>
            </a:r>
          </a:p>
        </c:rich>
      </c:tx>
      <c:layout>
        <c:manualLayout>
          <c:xMode val="factor"/>
          <c:yMode val="factor"/>
          <c:x val="0.019"/>
          <c:y val="0.046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3435"/>
          <c:w val="0.889"/>
          <c:h val="0.6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'[1]GUJRAT 2'!$B$28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('[1]GUJRAT 2'!$C$28:$E$28,'[1]GUJRAT 2'!$G$28:$H$28)</c:f>
              <c:numCache>
                <c:ptCount val="5"/>
                <c:pt idx="0">
                  <c:v>24.458</c:v>
                </c:pt>
                <c:pt idx="1">
                  <c:v>22.76756</c:v>
                </c:pt>
                <c:pt idx="2">
                  <c:v>21.14</c:v>
                </c:pt>
                <c:pt idx="3">
                  <c:v>20.81</c:v>
                </c:pt>
                <c:pt idx="4">
                  <c:v>19.47</c:v>
                </c:pt>
              </c:numCache>
            </c:numRef>
          </c:val>
          <c:shape val="cylinder"/>
        </c:ser>
        <c:shape val="cylinder"/>
        <c:axId val="45395889"/>
        <c:axId val="5909818"/>
      </c:bar3D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625"/>
              <c:y val="-0.1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5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Gujarat </a:t>
            </a:r>
          </a:p>
        </c:rich>
      </c:tx>
      <c:layout>
        <c:manualLayout>
          <c:xMode val="factor"/>
          <c:yMode val="factor"/>
          <c:x val="-0.07925"/>
          <c:y val="0.007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5"/>
          <c:y val="0.3145"/>
          <c:w val="0.9315"/>
          <c:h val="0.6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'[1]GUJRAT 2'!$B$33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('[1]GUJRAT 2'!$C$33:$E$33,'[1]GUJRAT 2'!$G$33:$H$33)</c:f>
              <c:numCache>
                <c:ptCount val="5"/>
                <c:pt idx="0">
                  <c:v>111.63757</c:v>
                </c:pt>
                <c:pt idx="1">
                  <c:v>169.682</c:v>
                </c:pt>
                <c:pt idx="2">
                  <c:v>241.1</c:v>
                </c:pt>
                <c:pt idx="3">
                  <c:v>323.49</c:v>
                </c:pt>
                <c:pt idx="4">
                  <c:v>469.58</c:v>
                </c:pt>
              </c:numCache>
            </c:numRef>
          </c:val>
          <c:shape val="cylinder"/>
        </c:ser>
        <c:shape val="cylinder"/>
        <c:axId val="53188363"/>
        <c:axId val="8933220"/>
      </c:bar3D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83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Gujarat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3245"/>
          <c:w val="0.8845"/>
          <c:h val="0.6775"/>
        </c:manualLayout>
      </c:layout>
      <c:lineChart>
        <c:grouping val="standard"/>
        <c:varyColors val="0"/>
        <c:ser>
          <c:idx val="0"/>
          <c:order val="0"/>
          <c:tx>
            <c:strRef>
              <c:f>'[1]GUJRAT 2'!$B$38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('[1]GUJRAT 2'!$C$38:$E$38,'[1]GUJRAT 2'!$G$38:$H$38)</c:f>
              <c:numCache>
                <c:ptCount val="5"/>
                <c:pt idx="0">
                  <c:v>2.414</c:v>
                </c:pt>
                <c:pt idx="1">
                  <c:v>3.3630000000000004</c:v>
                </c:pt>
                <c:pt idx="2">
                  <c:v>4.516</c:v>
                </c:pt>
                <c:pt idx="3">
                  <c:v>5.846</c:v>
                </c:pt>
                <c:pt idx="4">
                  <c:v>8.19</c:v>
                </c:pt>
              </c:numCache>
            </c:numRef>
          </c:val>
          <c:smooth val="0"/>
        </c:ser>
        <c:marker val="1"/>
        <c:axId val="13290117"/>
        <c:axId val="52502190"/>
      </c:line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90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Haryana</a:t>
            </a:r>
          </a:p>
        </c:rich>
      </c:tx>
      <c:layout>
        <c:manualLayout>
          <c:xMode val="factor"/>
          <c:yMode val="factor"/>
          <c:x val="0.03375"/>
          <c:y val="0.013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41875"/>
          <c:w val="0.895"/>
          <c:h val="0.5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'HARYANA 2'!$C$28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('HARYANA 2'!$D$28:$F$28,'HARYANA 2'!$H$28:$I$28)</c:f>
              <c:numCache/>
            </c:numRef>
          </c:val>
          <c:shape val="cylinder"/>
        </c:ser>
        <c:shape val="cylinder"/>
        <c:axId val="2757663"/>
        <c:axId val="24818968"/>
      </c:bar3D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8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Haryana</a:t>
            </a:r>
          </a:p>
        </c:rich>
      </c:tx>
      <c:layout>
        <c:manualLayout>
          <c:xMode val="factor"/>
          <c:yMode val="factor"/>
          <c:x val="0.03875"/>
          <c:y val="-0.0215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394"/>
          <c:w val="0.9685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'HARYANA 2'!$C$33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('HARYANA 2'!$D$33:$F$33,'HARYANA 2'!$H$33:$I$33)</c:f>
              <c:numCache/>
            </c:numRef>
          </c:val>
          <c:shape val="cylinder"/>
        </c:ser>
        <c:shape val="cylinder"/>
        <c:axId val="22044121"/>
        <c:axId val="64179362"/>
      </c:bar3D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7725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44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Haryana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5"/>
          <c:y val="0.35075"/>
          <c:w val="0.84975"/>
          <c:h val="0.65125"/>
        </c:manualLayout>
      </c:layout>
      <c:lineChart>
        <c:grouping val="standard"/>
        <c:varyColors val="0"/>
        <c:ser>
          <c:idx val="0"/>
          <c:order val="0"/>
          <c:tx>
            <c:strRef>
              <c:f>'HARYANA 2'!$C$38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('HARYANA 2'!$D$38:$F$38,'HARYANA 2'!$H$38:$I$38)</c:f>
              <c:numCache/>
            </c:numRef>
          </c:val>
          <c:smooth val="0"/>
        </c:ser>
        <c:marker val="1"/>
        <c:axId val="40743347"/>
        <c:axId val="31145804"/>
      </c:line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43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Himachal Pradesh</a:t>
            </a:r>
          </a:p>
        </c:rich>
      </c:tx>
      <c:layout>
        <c:manualLayout>
          <c:xMode val="factor"/>
          <c:yMode val="factor"/>
          <c:x val="0.05425"/>
          <c:y val="-0.021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77"/>
          <c:y val="0.42725"/>
          <c:w val="0.895"/>
          <c:h val="0.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'[1]HP'!$B$28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('[1]HP'!$C$28:$E$28,'[1]HP'!$G$28:$H$28)</c:f>
              <c:numCache>
                <c:ptCount val="5"/>
                <c:pt idx="0">
                  <c:v>4.57069</c:v>
                </c:pt>
                <c:pt idx="1">
                  <c:v>4.17515</c:v>
                </c:pt>
                <c:pt idx="2">
                  <c:v>3.8</c:v>
                </c:pt>
                <c:pt idx="3">
                  <c:v>3.57</c:v>
                </c:pt>
                <c:pt idx="4">
                  <c:v>3.37</c:v>
                </c:pt>
              </c:numCache>
            </c:numRef>
          </c:val>
          <c:shape val="cylinder"/>
        </c:ser>
        <c:shape val="cylinder"/>
        <c:axId val="11876781"/>
        <c:axId val="39782166"/>
      </c:bar3D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3175"/>
              <c:y val="-0.0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67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Himachal Pradesh</a:t>
            </a:r>
          </a:p>
        </c:rich>
      </c:tx>
      <c:layout>
        <c:manualLayout>
          <c:xMode val="factor"/>
          <c:yMode val="factor"/>
          <c:x val="-0.09225"/>
          <c:y val="0.007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56"/>
          <c:y val="0.3955"/>
          <c:w val="0.925"/>
          <c:h val="0.5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'[1]HP'!$B$33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('[1]HP'!$C$33:$E$33,'[1]HP'!$G$33:$H$33)</c:f>
              <c:numCache>
                <c:ptCount val="5"/>
                <c:pt idx="0">
                  <c:v>14.08876</c:v>
                </c:pt>
                <c:pt idx="1">
                  <c:v>22.99098</c:v>
                </c:pt>
                <c:pt idx="2">
                  <c:v>33.21</c:v>
                </c:pt>
                <c:pt idx="3">
                  <c:v>49.85</c:v>
                </c:pt>
                <c:pt idx="4">
                  <c:v>72.16</c:v>
                </c:pt>
              </c:numCache>
            </c:numRef>
          </c:val>
          <c:shape val="cylinder"/>
        </c:ser>
        <c:shape val="cylinder"/>
        <c:axId val="22495175"/>
        <c:axId val="1129984"/>
      </c:bar3D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984"/>
        <c:crosses val="autoZero"/>
        <c:auto val="1"/>
        <c:lblOffset val="100"/>
        <c:tickLblSkip val="1"/>
        <c:noMultiLvlLbl val="0"/>
      </c:catAx>
      <c:valAx>
        <c:axId val="1129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25"/>
              <c:y val="-0.0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95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C Os 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875"/>
          <c:w val="0.89375"/>
          <c:h val="0.8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(INDIA!$D$48:$F$48,INDIA!$H$48:$I$48)</c:f>
              <c:numCache/>
            </c:numRef>
          </c:val>
          <c:smooth val="0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Himachal Pradesh</a:t>
            </a:r>
          </a:p>
        </c:rich>
      </c:tx>
      <c:layout>
        <c:manualLayout>
          <c:xMode val="factor"/>
          <c:yMode val="factor"/>
          <c:x val="-0.068"/>
          <c:y val="-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331"/>
          <c:w val="0.8927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'[1]HP'!$B$38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('[1]HP'!$C$38:$E$38,'[1]HP'!$G$38:$H$38)</c:f>
              <c:numCache>
                <c:ptCount val="5"/>
                <c:pt idx="0">
                  <c:v>3.857</c:v>
                </c:pt>
                <c:pt idx="1">
                  <c:v>4.116</c:v>
                </c:pt>
                <c:pt idx="2">
                  <c:v>5.55</c:v>
                </c:pt>
                <c:pt idx="3">
                  <c:v>7.935</c:v>
                </c:pt>
                <c:pt idx="4">
                  <c:v>11.111</c:v>
                </c:pt>
              </c:numCache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Jammu &amp; Kashmir 
</a:t>
            </a:r>
          </a:p>
        </c:rich>
      </c:tx>
      <c:layout>
        <c:manualLayout>
          <c:xMode val="factor"/>
          <c:yMode val="factor"/>
          <c:x val="0.03525"/>
          <c:y val="0.020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765"/>
          <c:y val="0.29"/>
          <c:w val="0.89625"/>
          <c:h val="0.6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'J&amp;K'!$C$28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('J&amp;K'!$D$28:$F$28,'J&amp;K'!$H$28:$I$28)</c:f>
              <c:numCache/>
            </c:numRef>
          </c:val>
          <c:shape val="cylinder"/>
        </c:ser>
        <c:shape val="cylinder"/>
        <c:axId val="18452059"/>
        <c:axId val="31850804"/>
      </c:bar3D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0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20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Jammu &amp; Kashmir</a:t>
            </a:r>
          </a:p>
        </c:rich>
      </c:tx>
      <c:layout>
        <c:manualLayout>
          <c:xMode val="factor"/>
          <c:yMode val="factor"/>
          <c:x val="-0.09"/>
          <c:y val="0.0132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2895"/>
          <c:w val="0.968"/>
          <c:h val="0.6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'J&amp;K'!$C$33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('J&amp;K'!$D$33:$F$33,'J&amp;K'!$H$33:$I$33)</c:f>
              <c:numCache/>
            </c:numRef>
          </c:val>
          <c:shape val="cylinder"/>
        </c:ser>
        <c:shape val="cylinder"/>
        <c:axId val="18221781"/>
        <c:axId val="29778302"/>
      </c:bar3D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87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7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Jammu &amp; Kashmir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25"/>
          <c:y val="0.369"/>
          <c:w val="0.84875"/>
          <c:h val="0.63325"/>
        </c:manualLayout>
      </c:layout>
      <c:lineChart>
        <c:grouping val="standard"/>
        <c:varyColors val="0"/>
        <c:ser>
          <c:idx val="0"/>
          <c:order val="0"/>
          <c:tx>
            <c:strRef>
              <c:f>'J&amp;K'!$C$38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('J&amp;K'!$D$38:$F$38,'J&amp;K'!$H$38:$I$38)</c:f>
              <c:numCache/>
            </c:numRef>
          </c:val>
          <c:smooth val="0"/>
        </c:ser>
        <c:marker val="1"/>
        <c:axId val="66678127"/>
        <c:axId val="63232232"/>
      </c:line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8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8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Jharkhand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4565"/>
          <c:w val="0.8975"/>
          <c:h val="0.4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('J&amp;K'!$D$156:$F$156,'J&amp;K'!$H$156)</c:f>
              <c:numCache/>
            </c:numRef>
          </c:val>
          <c:shape val="cylinder"/>
        </c:ser>
        <c:shape val="cylinder"/>
        <c:axId val="32219177"/>
        <c:axId val="21537138"/>
      </c:bar3D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37138"/>
        <c:crosses val="autoZero"/>
        <c:auto val="1"/>
        <c:lblOffset val="100"/>
        <c:tickLblSkip val="1"/>
        <c:noMultiLvlLbl val="0"/>
      </c:catAx>
      <c:valAx>
        <c:axId val="21537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27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19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Jharkhand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745"/>
          <c:y val="0.416"/>
          <c:w val="0.8985"/>
          <c:h val="0.51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('J&amp;K'!$D$161:$F$161,'J&amp;K'!$H$161)</c:f>
              <c:numCache/>
            </c:numRef>
          </c:val>
          <c:shape val="cylinder"/>
        </c:ser>
        <c:shape val="cylinder"/>
        <c:axId val="59616515"/>
        <c:axId val="66786588"/>
      </c:bar3D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86588"/>
        <c:crosses val="autoZero"/>
        <c:auto val="1"/>
        <c:lblOffset val="100"/>
        <c:tickLblSkip val="1"/>
        <c:noMultiLvlLbl val="0"/>
      </c:catAx>
      <c:valAx>
        <c:axId val="6678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8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16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Jharkhand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31475"/>
          <c:w val="0.893"/>
          <c:h val="0.6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('J&amp;K'!$D$166:$F$166,'J&amp;K'!$H$166)</c:f>
              <c:numCache/>
            </c:numRef>
          </c:val>
          <c:smooth val="0"/>
        </c:ser>
        <c:marker val="1"/>
        <c:axId val="64208381"/>
        <c:axId val="41004518"/>
      </c:line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125"/>
              <c:y val="-0.1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08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Karnataka</a:t>
            </a:r>
          </a:p>
        </c:rich>
      </c:tx>
      <c:layout>
        <c:manualLayout>
          <c:xMode val="factor"/>
          <c:yMode val="factor"/>
          <c:x val="0.0265"/>
          <c:y val="0.007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5"/>
          <c:w val="0.893"/>
          <c:h val="0.4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'KARNATAKA 2'!$C$28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('KARNATAKA 2'!$D$28:$F$28,'KARNATAKA 2'!$H$28:$I$28)</c:f>
              <c:numCache/>
            </c:numRef>
          </c:val>
          <c:shape val="cylinder"/>
        </c:ser>
        <c:shape val="cylinder"/>
        <c:axId val="33496343"/>
        <c:axId val="33031632"/>
      </c:bar3DChart>
      <c:catAx>
        <c:axId val="3349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1632"/>
        <c:crosses val="autoZero"/>
        <c:auto val="1"/>
        <c:lblOffset val="100"/>
        <c:tickLblSkip val="1"/>
        <c:noMultiLvlLbl val="0"/>
      </c:catAx>
      <c:valAx>
        <c:axId val="33031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1375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963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Karnataka</a:t>
            </a:r>
          </a:p>
        </c:rich>
      </c:tx>
      <c:layout>
        <c:manualLayout>
          <c:xMode val="factor"/>
          <c:yMode val="factor"/>
          <c:x val="0.008"/>
          <c:y val="0.00725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39225"/>
          <c:w val="0.972"/>
          <c:h val="0.5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'KARNATAKA 2'!$C$33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('KARNATAKA 2'!$D$33:$F$33,'KARNATAKA 2'!$H$33:$I$33)</c:f>
              <c:numCache/>
            </c:numRef>
          </c:val>
          <c:shape val="cylinder"/>
        </c:ser>
        <c:shape val="cylinder"/>
        <c:axId val="28849233"/>
        <c:axId val="58316506"/>
      </c:bar3D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6506"/>
        <c:crosses val="autoZero"/>
        <c:auto val="1"/>
        <c:lblOffset val="100"/>
        <c:tickLblSkip val="1"/>
        <c:noMultiLvlLbl val="0"/>
      </c:catAx>
      <c:valAx>
        <c:axId val="58316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84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492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Karnataka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3425"/>
          <c:w val="0.88975"/>
          <c:h val="0.65975"/>
        </c:manualLayout>
      </c:layout>
      <c:lineChart>
        <c:grouping val="standard"/>
        <c:varyColors val="0"/>
        <c:ser>
          <c:idx val="0"/>
          <c:order val="0"/>
          <c:tx>
            <c:strRef>
              <c:f>'KARNATAKA 2'!$C$38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('KARNATAKA 2'!$D$38:$F$38,'KARNATAKA 2'!$H$38:$I$38)</c:f>
              <c:numCache/>
            </c:numRef>
          </c:val>
          <c:smooth val="0"/>
        </c:ser>
        <c:marker val="1"/>
        <c:axId val="55086507"/>
        <c:axId val="26016516"/>
      </c:line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16"/>
        <c:crosses val="autoZero"/>
        <c:auto val="1"/>
        <c:lblOffset val="100"/>
        <c:tickLblSkip val="1"/>
        <c:noMultiLvlLbl val="0"/>
      </c:catAx>
      <c:valAx>
        <c:axId val="26016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86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Traffic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75"/>
          <c:y val="0.13375"/>
          <c:w val="0.547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INDIA!$C$82</c:f>
              <c:strCache>
                <c:ptCount val="1"/>
                <c:pt idx="0">
                  <c:v>Wireless(total)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(INDIA!$D$82:$F$82,INDIA!$H$82:$I$82)</c:f>
              <c:numCache/>
            </c:numRef>
          </c:val>
          <c:smooth val="0"/>
        </c:ser>
        <c:ser>
          <c:idx val="1"/>
          <c:order val="1"/>
          <c:tx>
            <c:strRef>
              <c:f>INDIA!$C$85</c:f>
              <c:strCache>
                <c:ptCount val="1"/>
                <c:pt idx="0">
                  <c:v>Dial-up Internet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(INDIA!$D$85:$F$85,INDIA!$H$85:$I$85)</c:f>
              <c:numCache/>
            </c:numRef>
          </c:val>
          <c:smooth val="0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Minutes of use per subscriber per month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66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"/>
          <c:y val="0.46275"/>
          <c:w val="0.3235"/>
          <c:h val="0.2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Kerala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1"/>
      <c:rotY val="20"/>
      <c:depthPercent val="100"/>
      <c:rAngAx val="1"/>
    </c:view3D>
    <c:plotArea>
      <c:layout>
        <c:manualLayout>
          <c:xMode val="edge"/>
          <c:yMode val="edge"/>
          <c:x val="0.077"/>
          <c:y val="0.482"/>
          <c:w val="0.89525"/>
          <c:h val="0.43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('KARNATAKA 2'!$D$157:$F$157,'KARNATAKA 2'!$H$157:$I$157)</c:f>
              <c:numCache/>
            </c:numRef>
          </c:val>
          <c:shape val="cylinder"/>
        </c:ser>
        <c:shape val="cylinder"/>
        <c:axId val="32822053"/>
        <c:axId val="26963022"/>
      </c:bar3D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63022"/>
        <c:crosses val="autoZero"/>
        <c:auto val="1"/>
        <c:lblOffset val="100"/>
        <c:tickLblSkip val="1"/>
        <c:noMultiLvlLbl val="0"/>
      </c:catAx>
      <c:valAx>
        <c:axId val="2696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20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0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Kerala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43375"/>
          <c:w val="0.89675"/>
          <c:h val="0.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('KARNATAKA 2'!$D$162:$F$162,'KARNATAKA 2'!$H$162:$I$162)</c:f>
              <c:numCache/>
            </c:numRef>
          </c:val>
          <c:shape val="cylinder"/>
        </c:ser>
        <c:shape val="cylinder"/>
        <c:axId val="41340607"/>
        <c:axId val="36521144"/>
      </c:bar3D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225"/>
              <c:y val="-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406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Kerala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327"/>
          <c:w val="0.8935"/>
          <c:h val="0.67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('KARNATAKA 2'!$D$167:$F$167,'KARNATAKA 2'!$H$167:$I$167)</c:f>
              <c:numCache/>
            </c:numRef>
          </c:val>
          <c:smooth val="0"/>
        </c:ser>
        <c:marker val="1"/>
        <c:axId val="60254841"/>
        <c:axId val="5422658"/>
      </c:line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per 1000 population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54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Kolkata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805"/>
          <c:y val="0.28225"/>
          <c:w val="0.891"/>
          <c:h val="0.7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KOLKATA!$C$28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(KOLKATA!$D$28:$F$28,KOLKATA!$H$28:$I$28)</c:f>
              <c:numCache/>
            </c:numRef>
          </c:val>
          <c:shape val="cylinder"/>
        </c:ser>
        <c:shape val="cylinder"/>
        <c:axId val="48803923"/>
        <c:axId val="36582124"/>
      </c:bar3D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3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Kolkata</a:t>
            </a:r>
          </a:p>
        </c:rich>
      </c:tx>
      <c:layout>
        <c:manualLayout>
          <c:xMode val="factor"/>
          <c:yMode val="factor"/>
          <c:x val="-0.06325"/>
          <c:y val="-0.0552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2735"/>
          <c:w val="0.972"/>
          <c:h val="0.7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KOLKATA!$C$33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(KOLKATA!$D$33:$F$33,KOLKATA!$H$33:$I$33)</c:f>
              <c:numCache/>
            </c:numRef>
          </c:val>
          <c:shape val="cylinder"/>
        </c:ser>
        <c:shape val="cylinder"/>
        <c:axId val="60803661"/>
        <c:axId val="10362038"/>
      </c:bar3D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50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3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Kolkata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353"/>
          <c:w val="0.846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KOLKATA!$C$38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(KOLKATA!$D$38:$F$38,KOLKATA!$H$38:$I$38)</c:f>
              <c:numCache/>
            </c:numRef>
          </c:val>
          <c:smooth val="0"/>
        </c:ser>
        <c:marker val="1"/>
        <c:axId val="26149479"/>
        <c:axId val="34018720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5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9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Madhya Pradesh</a:t>
            </a:r>
          </a:p>
        </c:rich>
      </c:tx>
      <c:layout>
        <c:manualLayout>
          <c:xMode val="factor"/>
          <c:yMode val="factor"/>
          <c:x val="0.02325"/>
          <c:y val="-0.02175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77"/>
          <c:y val="0.44"/>
          <c:w val="0.895"/>
          <c:h val="0.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'[1]MP'!$B$28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('[1]MP'!$C$28:$E$28,'[1]MP'!$G$28:$H$28)</c:f>
              <c:numCache>
                <c:ptCount val="5"/>
                <c:pt idx="0">
                  <c:v>13.89001</c:v>
                </c:pt>
                <c:pt idx="1">
                  <c:v>14.73275</c:v>
                </c:pt>
                <c:pt idx="2">
                  <c:v>13.85</c:v>
                </c:pt>
                <c:pt idx="3">
                  <c:v>13.04</c:v>
                </c:pt>
                <c:pt idx="4">
                  <c:v>13.84</c:v>
                </c:pt>
              </c:numCache>
            </c:numRef>
          </c:val>
          <c:shape val="cylinder"/>
        </c:ser>
        <c:shape val="cylinder"/>
        <c:axId val="37733025"/>
        <c:axId val="4052906"/>
      </c:bar3D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3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30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Madhya Pradesh</a:t>
            </a:r>
          </a:p>
        </c:rich>
      </c:tx>
      <c:layout>
        <c:manualLayout>
          <c:xMode val="factor"/>
          <c:yMode val="factor"/>
          <c:x val="0"/>
          <c:y val="-0.0372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56"/>
          <c:y val="0.323"/>
          <c:w val="0.92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'[1]MP'!$B$33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('[1]MP'!$C$33:$E$33,'[1]MP'!$G$33:$H$33)</c:f>
              <c:numCache>
                <c:ptCount val="5"/>
                <c:pt idx="0">
                  <c:v>108.52458</c:v>
                </c:pt>
                <c:pt idx="1">
                  <c:v>124.91306</c:v>
                </c:pt>
                <c:pt idx="2">
                  <c:v>196.72</c:v>
                </c:pt>
                <c:pt idx="3">
                  <c:v>308.71</c:v>
                </c:pt>
                <c:pt idx="4">
                  <c:v>458.25</c:v>
                </c:pt>
              </c:numCache>
            </c:numRef>
          </c:val>
          <c:shape val="cylinder"/>
        </c:ser>
        <c:shape val="cylinder"/>
        <c:axId val="36476155"/>
        <c:axId val="59849940"/>
      </c:bar3D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1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6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Madhya Pradesh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306"/>
          <c:w val="0.89275"/>
          <c:h val="0.696"/>
        </c:manualLayout>
      </c:layout>
      <c:lineChart>
        <c:grouping val="standard"/>
        <c:varyColors val="0"/>
        <c:ser>
          <c:idx val="0"/>
          <c:order val="0"/>
          <c:tx>
            <c:strRef>
              <c:f>'[1]MP'!$B$38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('[1]MP'!$C$38:$E$38,'[1]MP'!$G$38:$H$38)</c:f>
              <c:numCache>
                <c:ptCount val="5"/>
                <c:pt idx="0">
                  <c:v>1.222</c:v>
                </c:pt>
                <c:pt idx="1">
                  <c:v>2.029</c:v>
                </c:pt>
                <c:pt idx="2">
                  <c:v>3.008</c:v>
                </c:pt>
                <c:pt idx="3">
                  <c:v>4.523</c:v>
                </c:pt>
                <c:pt idx="4">
                  <c:v>4.888</c:v>
                </c:pt>
              </c:numCache>
            </c:numRef>
          </c:val>
          <c:smooth val="0"/>
        </c:ser>
        <c:marker val="1"/>
        <c:axId val="1778549"/>
        <c:axId val="16006942"/>
      </c:line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Maharashtra</a:t>
            </a:r>
          </a:p>
        </c:rich>
      </c:tx>
      <c:layout>
        <c:manualLayout>
          <c:xMode val="factor"/>
          <c:yMode val="factor"/>
          <c:x val="-0.008"/>
          <c:y val="0.014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42175"/>
          <c:w val="0.94575"/>
          <c:h val="0.5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(MAHARASHTRA!$D$28:$F$28,MAHARASHTRA!$H$28:$I$28)</c:f>
              <c:numCache/>
            </c:numRef>
          </c:val>
          <c:shape val="cylinder"/>
        </c:ser>
        <c:shape val="cylinder"/>
        <c:axId val="9844751"/>
        <c:axId val="21493896"/>
      </c:bar3D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4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Revenue Per User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"/>
          <c:y val="0.13175"/>
          <c:w val="0.565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INDIA!$C$91</c:f>
              <c:strCache>
                <c:ptCount val="1"/>
                <c:pt idx="0">
                  <c:v>Wireless(total)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(INDIA!$D$91:$F$91,INDIA!$H$91:$I$91)</c:f>
              <c:numCache/>
            </c:numRef>
          </c:val>
          <c:smooth val="0"/>
        </c:ser>
        <c:ser>
          <c:idx val="1"/>
          <c:order val="1"/>
          <c:tx>
            <c:strRef>
              <c:f>INDIA!$C$94</c:f>
              <c:strCache>
                <c:ptCount val="1"/>
                <c:pt idx="0">
                  <c:v>Dial-up Internet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(INDIA!$D$94:$F$94,INDIA!$H$94:$I$94)</c:f>
              <c:numCache/>
            </c:numRef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rupees per subscriber per  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44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"/>
          <c:y val="0.45875"/>
          <c:w val="0.345"/>
          <c:h val="0.2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Maharashtra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25"/>
          <c:y val="0.34775"/>
          <c:w val="0.8427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MAHARASHTRA!$C$38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(MAHARASHTRA!$D$38:$F$38,MAHARASHTRA!$H$38:$I$38)</c:f>
              <c:numCache/>
            </c:numRef>
          </c:val>
          <c:smooth val="0"/>
        </c:ser>
        <c:marker val="1"/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3986"/>
        <c:crosses val="autoZero"/>
        <c:auto val="1"/>
        <c:lblOffset val="100"/>
        <c:tickLblSkip val="1"/>
        <c:noMultiLvlLbl val="0"/>
      </c:catAx>
      <c:valAx>
        <c:axId val="6328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5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7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Maharashtra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416"/>
          <c:w val="0.94625"/>
          <c:h val="0.5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MAHARASHTRA!$C$33:$D$33</c:f>
              <c:strCache>
                <c:ptCount val="1"/>
                <c:pt idx="0">
                  <c:v>Total 127..88896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(MAHARASHTRA!$E$33:$F$33,MAHARASHTRA!$F$33,MAHARASHTRA!$H$33:$I$33)</c:f>
              <c:numCache/>
            </c:numRef>
          </c:val>
          <c:shape val="cylinder"/>
        </c:ser>
        <c:shape val="cylinder"/>
        <c:axId val="32684963"/>
        <c:axId val="25729212"/>
      </c:bar3D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9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Mumbai</a:t>
            </a:r>
          </a:p>
        </c:rich>
      </c:tx>
      <c:layout>
        <c:manualLayout>
          <c:xMode val="factor"/>
          <c:yMode val="factor"/>
          <c:x val="0.02875"/>
          <c:y val="0.007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41875"/>
          <c:w val="0.89375"/>
          <c:h val="0.5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'[1]MUMBAI'!$B$28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('[1]MUMBAI'!$C$28:$E$28,'[1]MUMBAI'!$G$28:$H$28)</c:f>
              <c:numCache>
                <c:ptCount val="5"/>
                <c:pt idx="0">
                  <c:v>23.25932</c:v>
                </c:pt>
                <c:pt idx="1">
                  <c:v>26.85109</c:v>
                </c:pt>
                <c:pt idx="2">
                  <c:v>28.81</c:v>
                </c:pt>
                <c:pt idx="3">
                  <c:v>29.45</c:v>
                </c:pt>
                <c:pt idx="4">
                  <c:v>29.92</c:v>
                </c:pt>
              </c:numCache>
            </c:numRef>
          </c:val>
          <c:shape val="cylinder"/>
        </c:ser>
        <c:shape val="cylinder"/>
        <c:axId val="30236317"/>
        <c:axId val="3691398"/>
      </c:bar3D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1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363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Mumbai</a:t>
            </a:r>
          </a:p>
        </c:rich>
      </c:tx>
      <c:layout>
        <c:manualLayout>
          <c:xMode val="factor"/>
          <c:yMode val="factor"/>
          <c:x val="0.0545"/>
          <c:y val="-0.019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555"/>
          <c:y val="0.276"/>
          <c:w val="0.925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'[1]MUMBAI'!$B$33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('[1]MUMBAI'!$C$33:$E$33,'[1]MUMBAI'!$G$33:$H$33)</c:f>
              <c:numCache>
                <c:ptCount val="5"/>
                <c:pt idx="0">
                  <c:v>98.77466</c:v>
                </c:pt>
                <c:pt idx="1">
                  <c:v>136.3167</c:v>
                </c:pt>
                <c:pt idx="2">
                  <c:v>192.33</c:v>
                </c:pt>
                <c:pt idx="3">
                  <c:v>264.81</c:v>
                </c:pt>
                <c:pt idx="4">
                  <c:v>348</c:v>
                </c:pt>
              </c:numCache>
            </c:numRef>
          </c:val>
          <c:shape val="cylinder"/>
        </c:ser>
        <c:shape val="cylinder"/>
        <c:axId val="33222583"/>
        <c:axId val="30567792"/>
      </c:bar3D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55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225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Mumbai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33575"/>
          <c:w val="0.889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'[1]MUMBAI'!$B$38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('[1]MUMBAI'!$C$38:$E$38,'[1]MUMBAI'!$G$38:$H$38)</c:f>
              <c:numCache>
                <c:ptCount val="5"/>
                <c:pt idx="0">
                  <c:v>6.499</c:v>
                </c:pt>
                <c:pt idx="1">
                  <c:v>8.348</c:v>
                </c:pt>
                <c:pt idx="2">
                  <c:v>11.053</c:v>
                </c:pt>
                <c:pt idx="3">
                  <c:v>14.371</c:v>
                </c:pt>
                <c:pt idx="4">
                  <c:v>18.045</c:v>
                </c:pt>
              </c:numCache>
            </c:numRef>
          </c:val>
          <c:smooth val="0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7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II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5"/>
          <c:y val="0.233"/>
          <c:w val="0.872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'[1]NE-II'!$B$38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('[1]NE-II'!$C$38:$E$38,'[1]NE-II'!$G$38:$H$38)</c:f>
              <c:numCache>
                <c:ptCount val="5"/>
                <c:pt idx="0">
                  <c:v>0.741</c:v>
                </c:pt>
                <c:pt idx="1">
                  <c:v>0.914</c:v>
                </c:pt>
                <c:pt idx="2">
                  <c:v>0.921</c:v>
                </c:pt>
                <c:pt idx="3">
                  <c:v>1.191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EastII
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795"/>
          <c:y val="0.52475"/>
          <c:w val="0.89175"/>
          <c:h val="0.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('NE-I'!$D$157:$F$157,'NE-I'!$H$157)</c:f>
              <c:numCache/>
            </c:numRef>
          </c:val>
          <c:shape val="cylinder"/>
        </c:ser>
        <c:shape val="cylinder"/>
        <c:axId val="37551045"/>
        <c:axId val="2415086"/>
      </c:bar3D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lakh </a:t>
                </a:r>
              </a:p>
            </c:rich>
          </c:tx>
          <c:layout>
            <c:manualLayout>
              <c:xMode val="factor"/>
              <c:yMode val="factor"/>
              <c:x val="-0.087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II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9"/>
          <c:y val="0.2565"/>
          <c:w val="0.89225"/>
          <c:h val="0.7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('NE-I'!$D$162:$F$162,'NE-I'!$H$162)</c:f>
              <c:numCache/>
            </c:numRef>
          </c:val>
          <c:shape val="cylinder"/>
        </c:ser>
        <c:shape val="cylinder"/>
        <c:axId val="21735775"/>
        <c:axId val="61404248"/>
      </c:bar3D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lakh</a:t>
                </a:r>
              </a:p>
            </c:rich>
          </c:tx>
          <c:layout>
            <c:manualLayout>
              <c:xMode val="factor"/>
              <c:yMode val="factor"/>
              <c:x val="0.023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357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4075"/>
          <c:w val="0.8935"/>
          <c:h val="0.52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('NE-I'!$D$28:$F$28,'NE-I'!$H$28:$I$28)</c:f>
              <c:numCache/>
            </c:numRef>
          </c:val>
          <c:shape val="cylinder"/>
        </c:ser>
        <c:shape val="cylinder"/>
        <c:axId val="15767321"/>
        <c:axId val="7688162"/>
      </c:bar3D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8625"/>
              <c:y val="0.0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673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3815"/>
          <c:w val="0.8935"/>
          <c:h val="0.55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('NE-I'!$D$33:$F$33,'NE-I'!$H$33:$I$33)</c:f>
              <c:numCache/>
            </c:numRef>
          </c:val>
          <c:shape val="cylinder"/>
        </c:ser>
        <c:shape val="cylinder"/>
        <c:axId val="2084595"/>
        <c:axId val="18761356"/>
      </c:bar3DChart>
      <c:catAx>
        <c:axId val="2084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57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45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Village Public Phones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'A&amp;N'!$C$43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('A&amp;N'!$D$43:$F$43,'A&amp;N'!$H$43:$I$43)</c:f>
              <c:numCache/>
            </c:numRef>
          </c:val>
          <c:smooth val="0"/>
        </c:ser>
        <c:marker val="1"/>
        <c:axId val="45619847"/>
        <c:axId val="7925440"/>
      </c:line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II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5"/>
          <c:y val="0.36075"/>
          <c:w val="0.84675"/>
          <c:h val="0.6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('NE-I'!$D$38:$F$38,'NE-I'!$H$38:$I$38)</c:f>
              <c:numCache/>
            </c:numRef>
          </c:val>
          <c:smooth val="0"/>
        </c:ser>
        <c:marker val="1"/>
        <c:axId val="34634477"/>
        <c:axId val="43274838"/>
      </c:line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6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3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Odisha</a:t>
            </a:r>
          </a:p>
        </c:rich>
      </c:tx>
      <c:layout>
        <c:manualLayout>
          <c:xMode val="factor"/>
          <c:yMode val="factor"/>
          <c:x val="0.04075"/>
          <c:y val="-0.0362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83"/>
          <c:y val="0.25375"/>
          <c:w val="0.88725"/>
          <c:h val="0.72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ORISSA!$C$28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(ORISSA!$D$28:$F$28,ORISSA!$H$28:$I$28)</c:f>
              <c:numCache/>
            </c:numRef>
          </c:val>
          <c:shape val="cylinder"/>
        </c:ser>
        <c:shape val="cylinder"/>
        <c:axId val="53929223"/>
        <c:axId val="15600960"/>
      </c:bar3D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5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92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Odisha
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39775"/>
          <c:w val="0.9015"/>
          <c:h val="0.60975"/>
        </c:manualLayout>
      </c:layout>
      <c:lineChart>
        <c:grouping val="standard"/>
        <c:varyColors val="0"/>
        <c:ser>
          <c:idx val="0"/>
          <c:order val="0"/>
          <c:tx>
            <c:strRef>
              <c:f>ORISSA!$C$38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(ORISSA!$D$38:$F$38,ORISSA!$H$38:$I$38)</c:f>
              <c:numCache/>
            </c:numRef>
          </c:val>
          <c:smooth val="0"/>
        </c:ser>
        <c:marker val="1"/>
        <c:axId val="6190913"/>
        <c:axId val="55718218"/>
      </c:lineChart>
      <c:cat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Odisha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8425"/>
          <c:y val="0.286"/>
          <c:w val="0.88625"/>
          <c:h val="0.6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ORISSA!$C$33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(ORISSA!$D$33:$F$33,ORISSA!$H$33:$I$33)</c:f>
              <c:numCache/>
            </c:numRef>
          </c:val>
          <c:shape val="cylinder"/>
        </c:ser>
        <c:shape val="cylinder"/>
        <c:axId val="31701915"/>
        <c:axId val="16881780"/>
      </c:bar3D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2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019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Punjab</a:t>
            </a:r>
          </a:p>
        </c:rich>
      </c:tx>
      <c:layout>
        <c:manualLayout>
          <c:xMode val="factor"/>
          <c:yMode val="factor"/>
          <c:x val="-0.00275"/>
          <c:y val="0.0417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81"/>
          <c:y val="0.42175"/>
          <c:w val="0.89"/>
          <c:h val="0.5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'[1]PUNJAB'!$B$28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('[1]PUNJAB'!$C$28:$E$28,'[1]PUNJAB'!$G$28:$H$28)</c:f>
              <c:numCache>
                <c:ptCount val="5"/>
                <c:pt idx="0">
                  <c:v>18.57052</c:v>
                </c:pt>
                <c:pt idx="1">
                  <c:v>16.84329</c:v>
                </c:pt>
                <c:pt idx="2">
                  <c:v>16.49</c:v>
                </c:pt>
                <c:pt idx="3">
                  <c:v>16.04</c:v>
                </c:pt>
                <c:pt idx="4">
                  <c:v>15.79</c:v>
                </c:pt>
              </c:numCache>
            </c:numRef>
          </c:val>
          <c:shape val="cylinder"/>
        </c:ser>
        <c:shape val="cylinder"/>
        <c:axId val="17718293"/>
        <c:axId val="25246910"/>
      </c:bar3D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4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82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Punjab</a:t>
            </a:r>
          </a:p>
        </c:rich>
      </c:tx>
      <c:layout>
        <c:manualLayout>
          <c:xMode val="factor"/>
          <c:yMode val="factor"/>
          <c:x val="-0.03275"/>
          <c:y val="-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5"/>
          <c:y val="0.2315"/>
          <c:w val="0.837"/>
          <c:h val="0.725"/>
        </c:manualLayout>
      </c:layout>
      <c:lineChart>
        <c:grouping val="standard"/>
        <c:varyColors val="0"/>
        <c:ser>
          <c:idx val="0"/>
          <c:order val="0"/>
          <c:tx>
            <c:strRef>
              <c:f>'[1]PUNJAB'!$B$38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('[1]PUNJAB'!$C$38:$E$38,'[1]PUNJAB'!$G$38:$H$38)</c:f>
              <c:numCache>
                <c:ptCount val="5"/>
                <c:pt idx="0">
                  <c:v>3.703</c:v>
                </c:pt>
                <c:pt idx="1">
                  <c:v>4.789</c:v>
                </c:pt>
                <c:pt idx="2">
                  <c:v>5.825</c:v>
                </c:pt>
                <c:pt idx="3">
                  <c:v>7.544</c:v>
                </c:pt>
                <c:pt idx="4">
                  <c:v>10.409</c:v>
                </c:pt>
              </c:numCache>
            </c:numRef>
          </c:val>
          <c:smooth val="0"/>
        </c:ser>
        <c:marker val="1"/>
        <c:axId val="25895599"/>
        <c:axId val="31733800"/>
      </c:line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65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5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Punjab</a:t>
            </a:r>
          </a:p>
        </c:rich>
      </c:tx>
      <c:layout>
        <c:manualLayout>
          <c:xMode val="factor"/>
          <c:yMode val="factor"/>
          <c:x val="0.05175"/>
          <c:y val="0.01325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8125"/>
          <c:y val="0.3995"/>
          <c:w val="0.88975"/>
          <c:h val="0.53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(ORISSA!$D$159:$F$159,ORISSA!$H$159:$I$159)</c:f>
              <c:numCache/>
            </c:numRef>
          </c:val>
          <c:shape val="cylinder"/>
        </c:ser>
        <c:shape val="cylinder"/>
        <c:axId val="17168745"/>
        <c:axId val="20300978"/>
      </c:bar3D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687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Rajasthan</a:t>
            </a:r>
          </a:p>
        </c:rich>
      </c:tx>
      <c:layout>
        <c:manualLayout>
          <c:xMode val="factor"/>
          <c:yMode val="factor"/>
          <c:x val="0.083"/>
          <c:y val="-0.03975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845"/>
          <c:y val="0.224"/>
          <c:w val="0.885"/>
          <c:h val="0.75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RAJASTHAN!$C$28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(RAJASTHAN!$D$28:$F$28,RAJASTHAN!$H$28:$I$28)</c:f>
              <c:numCache/>
            </c:numRef>
          </c:val>
          <c:shape val="cylinder"/>
        </c:ser>
        <c:shape val="cylinder"/>
        <c:axId val="48491075"/>
        <c:axId val="33766492"/>
      </c:bar3D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82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910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Rajasthan</a:t>
            </a:r>
          </a:p>
        </c:rich>
      </c:tx>
      <c:layout>
        <c:manualLayout>
          <c:xMode val="factor"/>
          <c:yMode val="factor"/>
          <c:x val="-0.073"/>
          <c:y val="0.013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"/>
          <c:y val="0.39875"/>
          <c:w val="0.982"/>
          <c:h val="0.5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RAJASTHAN!$C$33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(RAJASTHAN!$D$33:$F$33,RAJASTHAN!$H$33:$I$33)</c:f>
              <c:numCache/>
            </c:numRef>
          </c:val>
          <c:shape val="cylinder"/>
        </c:ser>
        <c:shape val="cylinder"/>
        <c:axId val="35462973"/>
        <c:axId val="50731302"/>
      </c:bar3D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73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629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Rajasthan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"/>
          <c:y val="0.36075"/>
          <c:w val="0.8382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RAJASTHAN!$C$38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(RAJASTHAN!$D$38:$F$38,RAJASTHAN!$H$38:$I$38)</c:f>
              <c:numCache/>
            </c:numRef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4768"/>
        <c:crosses val="autoZero"/>
        <c:auto val="1"/>
        <c:lblOffset val="100"/>
        <c:tickLblSkip val="1"/>
        <c:noMultiLvlLbl val="0"/>
      </c:catAx>
      <c:valAx>
        <c:axId val="15594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6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8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PCOs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'A&amp;N'!$C$48</c:f>
              <c:strCache>
                <c:ptCount val="1"/>
                <c:pt idx="0">
                  <c:v>Public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('A&amp;N'!$D$48:$F$48,'A&amp;N'!$H$48:$I$48)</c:f>
              <c:numCache/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Tamil Nadu</a:t>
            </a:r>
          </a:p>
        </c:rich>
      </c:tx>
      <c:layout>
        <c:manualLayout>
          <c:xMode val="factor"/>
          <c:yMode val="factor"/>
          <c:x val="0.02525"/>
          <c:y val="-0.007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8575"/>
          <c:y val="0.3095"/>
          <c:w val="0.883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'[1]TN'!$B$28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('[1]TN'!$C$28:$E$28,'[1]TN'!$G$28:$H$28)</c:f>
              <c:numCache>
                <c:ptCount val="5"/>
                <c:pt idx="0">
                  <c:v>27.33866</c:v>
                </c:pt>
                <c:pt idx="1">
                  <c:v>25.02157</c:v>
                </c:pt>
                <c:pt idx="2">
                  <c:v>22.6</c:v>
                </c:pt>
                <c:pt idx="3">
                  <c:v>21.06</c:v>
                </c:pt>
                <c:pt idx="4">
                  <c:v>19.76</c:v>
                </c:pt>
              </c:numCache>
            </c:numRef>
          </c:val>
          <c:shape val="cylinder"/>
        </c:ser>
        <c:shape val="cylinder"/>
        <c:axId val="6135185"/>
        <c:axId val="55216666"/>
      </c:bar3D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Tamil Nadu </a:t>
            </a:r>
          </a:p>
        </c:rich>
      </c:tx>
      <c:layout>
        <c:manualLayout>
          <c:xMode val="factor"/>
          <c:yMode val="factor"/>
          <c:x val="0.05275"/>
          <c:y val="0.007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32075"/>
          <c:w val="0.952"/>
          <c:h val="0.66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'[1]TN'!$B$33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('[1]TN'!$C$33:$E$33,'[1]TN'!$G$33:$H$33)</c:f>
              <c:numCache>
                <c:ptCount val="5"/>
                <c:pt idx="0">
                  <c:v>105.53534</c:v>
                </c:pt>
                <c:pt idx="1">
                  <c:v>182.8405</c:v>
                </c:pt>
                <c:pt idx="2">
                  <c:v>277.79</c:v>
                </c:pt>
                <c:pt idx="3">
                  <c:v>423.35</c:v>
                </c:pt>
                <c:pt idx="4">
                  <c:v>567.3</c:v>
                </c:pt>
              </c:numCache>
            </c:numRef>
          </c:val>
          <c:shape val="cylinder"/>
        </c:ser>
        <c:shape val="cylinder"/>
        <c:axId val="27187947"/>
        <c:axId val="43364932"/>
      </c:bar3D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6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87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Tamil Nadu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3405"/>
          <c:w val="0.88325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'[1]TN'!$B$38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('[1]TN'!$C$38:$E$38,'[1]TN'!$G$38:$H$38)</c:f>
              <c:numCache>
                <c:ptCount val="5"/>
                <c:pt idx="0">
                  <c:v>2.255</c:v>
                </c:pt>
                <c:pt idx="1">
                  <c:v>3.5090000000000003</c:v>
                </c:pt>
                <c:pt idx="2">
                  <c:v>5.046</c:v>
                </c:pt>
                <c:pt idx="3">
                  <c:v>7.431</c:v>
                </c:pt>
                <c:pt idx="4">
                  <c:v>9.773</c:v>
                </c:pt>
              </c:numCache>
            </c:numRef>
          </c:val>
          <c:smooth val="0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16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0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Uttarakhand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8125"/>
          <c:y val="0.41875"/>
          <c:w val="0.8895"/>
          <c:h val="0.50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(UTTARANCHAL!$D$28:$F$28,UTTARANCHAL!$H$28)</c:f>
              <c:numCache/>
            </c:numRef>
          </c:val>
          <c:shape val="cylinder"/>
        </c:ser>
        <c:shape val="cylinder"/>
        <c:axId val="4760575"/>
        <c:axId val="42845176"/>
      </c:bar3DChart>
      <c:catAx>
        <c:axId val="4760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81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0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Utarakhand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8225"/>
          <c:y val="0.42725"/>
          <c:w val="0.8885"/>
          <c:h val="0.4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(UTTARANCHAL!$D$33:$F$33,UTTARANCHAL!$H$33)</c:f>
              <c:numCache/>
            </c:numRef>
          </c:val>
          <c:shape val="cylinder"/>
        </c:ser>
        <c:shape val="cylinder"/>
        <c:axId val="50062265"/>
        <c:axId val="47907202"/>
      </c:bar3D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07202"/>
        <c:crosses val="autoZero"/>
        <c:auto val="1"/>
        <c:lblOffset val="100"/>
        <c:tickLblSkip val="1"/>
        <c:noMultiLvlLbl val="0"/>
      </c:catAx>
      <c:valAx>
        <c:axId val="47907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0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622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Uttarakhand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35"/>
          <c:y val="0.34775"/>
          <c:w val="0.837"/>
          <c:h val="0.65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(UTTARANCHAL!$D$38:$F$38,UTTARANCHAL!$H$38)</c:f>
              <c:numCache/>
            </c:numRef>
          </c:val>
          <c:smooth val="0"/>
        </c:ser>
        <c:marker val="1"/>
        <c:axId val="28511635"/>
        <c:axId val="55278124"/>
      </c:line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1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 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8525"/>
          <c:y val="0.2955"/>
          <c:w val="0.88425"/>
          <c:h val="0.6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(UTTARANCHAL!$D$157:$F$157,UTTARANCHAL!$H$157:$I$157)</c:f>
              <c:numCache/>
            </c:numRef>
          </c:val>
          <c:shape val="cylinder"/>
        </c:ser>
        <c:shape val="cylinder"/>
        <c:axId val="27741069"/>
        <c:axId val="48343030"/>
      </c:bar3D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8425"/>
          <c:y val="0.267"/>
          <c:w val="0.8862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(UTTARANCHAL!$D$162:$F$162,UTTARANCHAL!$H$162:$I$162)</c:f>
              <c:numCache/>
            </c:numRef>
          </c:val>
          <c:shape val="cylinder"/>
        </c:ser>
        <c:shape val="cylinder"/>
        <c:axId val="32434087"/>
        <c:axId val="23471328"/>
      </c:bar3DChart>
      <c:catAx>
        <c:axId val="32434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71328"/>
        <c:crosses val="autoZero"/>
        <c:auto val="1"/>
        <c:lblOffset val="100"/>
        <c:tickLblSkip val="1"/>
        <c:noMultiLvlLbl val="0"/>
      </c:catAx>
      <c:valAx>
        <c:axId val="2347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5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340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9125"/>
          <c:w val="0.883"/>
          <c:h val="0.71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(UTTARANCHAL!$D$167:$F$167,UTTARANCHAL!$H$167:$I$167)</c:f>
              <c:numCache/>
            </c:numRef>
          </c:val>
          <c:smooth val="0"/>
        </c:ser>
        <c:marker val="1"/>
        <c:axId val="9915361"/>
        <c:axId val="22129386"/>
      </c:lineChart>
      <c:catAx>
        <c:axId val="9915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29386"/>
        <c:crosses val="autoZero"/>
        <c:auto val="1"/>
        <c:lblOffset val="100"/>
        <c:tickLblSkip val="1"/>
        <c:noMultiLvlLbl val="0"/>
      </c:catAx>
      <c:valAx>
        <c:axId val="2212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14"/>
              <c:y val="-0.0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15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pradesh-West</a:t>
            </a:r>
          </a:p>
        </c:rich>
      </c:tx>
      <c:layout>
        <c:manualLayout>
          <c:xMode val="factor"/>
          <c:yMode val="factor"/>
          <c:x val="0.0465"/>
          <c:y val="-0.00775"/>
        </c:manualLayout>
      </c:layout>
      <c:spPr>
        <a:noFill/>
        <a:ln w="3175"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82"/>
          <c:y val="0.471"/>
          <c:w val="0.8885"/>
          <c:h val="0.44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'UP-W'!$C$28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('UP-W'!$D$28:$F$28,'UP-W'!$H$28:$I$28)</c:f>
              <c:numCache/>
            </c:numRef>
          </c:val>
          <c:shape val="cylinder"/>
        </c:ser>
        <c:shape val="cylinder"/>
        <c:axId val="64946747"/>
        <c:axId val="47649812"/>
      </c:bar3D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9812"/>
        <c:crosses val="autoZero"/>
        <c:auto val="1"/>
        <c:lblOffset val="100"/>
        <c:tickLblSkip val="1"/>
        <c:noMultiLvlLbl val="0"/>
      </c:catAx>
      <c:valAx>
        <c:axId val="4764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25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46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Andaman &amp; Nicobar Islands </a:t>
            </a:r>
          </a:p>
        </c:rich>
      </c:tx>
      <c:layout>
        <c:manualLayout>
          <c:xMode val="factor"/>
          <c:yMode val="factor"/>
          <c:x val="0.058"/>
          <c:y val="0.013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39425"/>
          <c:w val="0.89325"/>
          <c:h val="0.53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</c:numLit>
          </c:cat>
          <c:val>
            <c:numRef>
              <c:f>('A&amp;N'!$D$28:$F$28,'A&amp;N'!$H$28)</c:f>
              <c:numCache/>
            </c:numRef>
          </c:val>
          <c:shape val="cylinder"/>
        </c:ser>
        <c:shape val="cylinder"/>
        <c:axId val="6283547"/>
        <c:axId val="56551924"/>
      </c:bar3DChart>
      <c:catAx>
        <c:axId val="6283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Pradesh-West </a:t>
            </a:r>
          </a:p>
        </c:rich>
      </c:tx>
      <c:layout>
        <c:manualLayout>
          <c:xMode val="factor"/>
          <c:yMode val="factor"/>
          <c:x val="-0.081"/>
          <c:y val="0.022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393"/>
          <c:w val="0.97575"/>
          <c:h val="0.5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'UP-W'!$C$33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('UP-W'!$D$33:$F$33,'UP-W'!$H$33:$I$33)</c:f>
              <c:numCache/>
            </c:numRef>
          </c:val>
          <c:shape val="cylinder"/>
        </c:ser>
        <c:shape val="cylinder"/>
        <c:axId val="26195125"/>
        <c:axId val="34429534"/>
      </c:bar3D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9534"/>
        <c:crosses val="autoZero"/>
        <c:auto val="1"/>
        <c:lblOffset val="100"/>
        <c:tickLblSkip val="1"/>
        <c:noMultiLvlLbl val="0"/>
      </c:catAx>
      <c:valAx>
        <c:axId val="34429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757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51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 West</a:t>
            </a:r>
          </a:p>
        </c:rich>
      </c:tx>
      <c:layout>
        <c:manualLayout>
          <c:xMode val="factor"/>
          <c:yMode val="factor"/>
          <c:x val="0.0055"/>
          <c:y val="-0.05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5"/>
          <c:y val="0.232"/>
          <c:w val="0.837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'UP-W'!$C$38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('UP-W'!$D$38:$F$38,'UP-W'!$H$38:$I$38)</c:f>
              <c:numCache/>
            </c:numRef>
          </c:val>
          <c:smooth val="0"/>
        </c:ser>
        <c:marker val="1"/>
        <c:axId val="41430351"/>
        <c:axId val="37328840"/>
      </c:lineChart>
      <c:catAx>
        <c:axId val="4143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8840"/>
        <c:crosses val="autoZero"/>
        <c:auto val="1"/>
        <c:lblOffset val="100"/>
        <c:tickLblSkip val="1"/>
        <c:noMultiLvlLbl val="0"/>
      </c:catAx>
      <c:valAx>
        <c:axId val="37328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30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West Bengal</a:t>
            </a:r>
          </a:p>
        </c:rich>
      </c:tx>
      <c:layout>
        <c:manualLayout>
          <c:xMode val="factor"/>
          <c:yMode val="factor"/>
          <c:x val="0.00825"/>
          <c:y val="-0.044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82"/>
          <c:y val="0.4465"/>
          <c:w val="0.8885"/>
          <c:h val="0.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'[1]WB'!$B$28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('[1]WB'!$C$28:$E$28,'[1]WB'!$G$28:$H$28)</c:f>
              <c:numCache>
                <c:ptCount val="5"/>
                <c:pt idx="0">
                  <c:v>12.11265</c:v>
                </c:pt>
                <c:pt idx="1">
                  <c:v>11.22537</c:v>
                </c:pt>
                <c:pt idx="2">
                  <c:v>10.34</c:v>
                </c:pt>
                <c:pt idx="3">
                  <c:v>8.87</c:v>
                </c:pt>
                <c:pt idx="4">
                  <c:v>7.57</c:v>
                </c:pt>
              </c:numCache>
            </c:numRef>
          </c:val>
          <c:shape val="cylinder"/>
        </c:ser>
        <c:shape val="cylinder"/>
        <c:axId val="415241"/>
        <c:axId val="3737170"/>
      </c:bar3DChart>
      <c:catAx>
        <c:axId val="4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7170"/>
        <c:crosses val="autoZero"/>
        <c:auto val="1"/>
        <c:lblOffset val="100"/>
        <c:tickLblSkip val="1"/>
        <c:noMultiLvlLbl val="0"/>
      </c:catAx>
      <c:valAx>
        <c:axId val="3737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14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2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West Bengal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3245"/>
          <c:w val="0.8865"/>
          <c:h val="0.6775"/>
        </c:manualLayout>
      </c:layout>
      <c:lineChart>
        <c:grouping val="standard"/>
        <c:varyColors val="0"/>
        <c:ser>
          <c:idx val="0"/>
          <c:order val="0"/>
          <c:tx>
            <c:strRef>
              <c:f>'[1]WB'!$B$38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('[1]WB'!$C$38:$E$38,'[1]WB'!$G$38:$H$38)</c:f>
              <c:numCache>
                <c:ptCount val="5"/>
                <c:pt idx="0">
                  <c:v>0.863</c:v>
                </c:pt>
                <c:pt idx="1">
                  <c:v>1.436</c:v>
                </c:pt>
                <c:pt idx="2">
                  <c:v>2.2510000000000003</c:v>
                </c:pt>
                <c:pt idx="3">
                  <c:v>3.481</c:v>
                </c:pt>
                <c:pt idx="4">
                  <c:v>5.343</c:v>
                </c:pt>
              </c:numCache>
            </c:numRef>
          </c:val>
          <c:smooth val="0"/>
        </c:ser>
        <c:marker val="1"/>
        <c:axId val="33634531"/>
        <c:axId val="34275324"/>
      </c:lineChart>
      <c:catAx>
        <c:axId val="3363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5324"/>
        <c:crosses val="autoZero"/>
        <c:auto val="1"/>
        <c:lblOffset val="100"/>
        <c:tickLblSkip val="1"/>
        <c:noMultiLvlLbl val="0"/>
      </c:catAx>
      <c:valAx>
        <c:axId val="342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-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3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West Bengal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81"/>
          <c:y val="0.43375"/>
          <c:w val="0.88975"/>
          <c:h val="0.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('UP-W'!$D$167:$F$167,'UP-W'!$H$167:$I$167)</c:f>
              <c:numCache/>
            </c:numRef>
          </c:val>
          <c:shape val="cylinder"/>
        </c:ser>
        <c:shape val="cylinder"/>
        <c:axId val="40042461"/>
        <c:axId val="24837830"/>
      </c:bar3D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830"/>
        <c:crosses val="autoZero"/>
        <c:auto val="1"/>
        <c:lblOffset val="100"/>
        <c:tickLblSkip val="1"/>
        <c:noMultiLvlLbl val="0"/>
      </c:catAx>
      <c:valAx>
        <c:axId val="2483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424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Relationship Id="rId3" Type="http://schemas.openxmlformats.org/officeDocument/2006/relationships/chart" Target="/xl/charts/chart85.xml" /><Relationship Id="rId4" Type="http://schemas.openxmlformats.org/officeDocument/2006/relationships/chart" Target="/xl/charts/chart86.xml" /><Relationship Id="rId5" Type="http://schemas.openxmlformats.org/officeDocument/2006/relationships/chart" Target="/xl/charts/chart87.xml" /><Relationship Id="rId6" Type="http://schemas.openxmlformats.org/officeDocument/2006/relationships/chart" Target="/xl/charts/chart8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chart" Target="/xl/charts/chart39.xml" /><Relationship Id="rId6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Relationship Id="rId4" Type="http://schemas.openxmlformats.org/officeDocument/2006/relationships/chart" Target="/xl/charts/chart50.xml" /><Relationship Id="rId5" Type="http://schemas.openxmlformats.org/officeDocument/2006/relationships/chart" Target="/xl/charts/chart51.xml" /><Relationship Id="rId6" Type="http://schemas.openxmlformats.org/officeDocument/2006/relationships/chart" Target="/xl/charts/chart5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4</xdr:row>
      <xdr:rowOff>0</xdr:rowOff>
    </xdr:from>
    <xdr:to>
      <xdr:col>15</xdr:col>
      <xdr:colOff>428625</xdr:colOff>
      <xdr:row>11</xdr:row>
      <xdr:rowOff>114300</xdr:rowOff>
    </xdr:to>
    <xdr:graphicFrame>
      <xdr:nvGraphicFramePr>
        <xdr:cNvPr id="1" name="Chart 1"/>
        <xdr:cNvGraphicFramePr/>
      </xdr:nvGraphicFramePr>
      <xdr:xfrm>
        <a:off x="10906125" y="1266825"/>
        <a:ext cx="401002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12</xdr:row>
      <xdr:rowOff>190500</xdr:rowOff>
    </xdr:from>
    <xdr:to>
      <xdr:col>15</xdr:col>
      <xdr:colOff>457200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0906125" y="3028950"/>
        <a:ext cx="40386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25</xdr:row>
      <xdr:rowOff>161925</xdr:rowOff>
    </xdr:from>
    <xdr:to>
      <xdr:col>15</xdr:col>
      <xdr:colOff>428625</xdr:colOff>
      <xdr:row>36</xdr:row>
      <xdr:rowOff>38100</xdr:rowOff>
    </xdr:to>
    <xdr:graphicFrame>
      <xdr:nvGraphicFramePr>
        <xdr:cNvPr id="3" name="Chart 3"/>
        <xdr:cNvGraphicFramePr/>
      </xdr:nvGraphicFramePr>
      <xdr:xfrm>
        <a:off x="10953750" y="5581650"/>
        <a:ext cx="396240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209550</xdr:colOff>
      <xdr:row>0</xdr:row>
      <xdr:rowOff>66675</xdr:rowOff>
    </xdr:from>
    <xdr:ext cx="1304925" cy="647700"/>
    <xdr:sp>
      <xdr:nvSpPr>
        <xdr:cNvPr id="4" name="Rectangle 4"/>
        <xdr:cNvSpPr>
          <a:spLocks/>
        </xdr:cNvSpPr>
      </xdr:nvSpPr>
      <xdr:spPr>
        <a:xfrm>
          <a:off x="733425" y="66675"/>
          <a:ext cx="13049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142875</xdr:colOff>
      <xdr:row>37</xdr:row>
      <xdr:rowOff>9525</xdr:rowOff>
    </xdr:from>
    <xdr:to>
      <xdr:col>15</xdr:col>
      <xdr:colOff>419100</xdr:colOff>
      <xdr:row>46</xdr:row>
      <xdr:rowOff>142875</xdr:rowOff>
    </xdr:to>
    <xdr:graphicFrame>
      <xdr:nvGraphicFramePr>
        <xdr:cNvPr id="5" name="Chart 5"/>
        <xdr:cNvGraphicFramePr/>
      </xdr:nvGraphicFramePr>
      <xdr:xfrm>
        <a:off x="10972800" y="7791450"/>
        <a:ext cx="39338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390525</xdr:colOff>
      <xdr:row>58</xdr:row>
      <xdr:rowOff>0</xdr:rowOff>
    </xdr:from>
    <xdr:to>
      <xdr:col>15</xdr:col>
      <xdr:colOff>361950</xdr:colOff>
      <xdr:row>74</xdr:row>
      <xdr:rowOff>38100</xdr:rowOff>
    </xdr:to>
    <xdr:graphicFrame>
      <xdr:nvGraphicFramePr>
        <xdr:cNvPr id="6" name="Chart 10"/>
        <xdr:cNvGraphicFramePr/>
      </xdr:nvGraphicFramePr>
      <xdr:xfrm>
        <a:off x="11220450" y="11563350"/>
        <a:ext cx="3629025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371475</xdr:colOff>
      <xdr:row>75</xdr:row>
      <xdr:rowOff>9525</xdr:rowOff>
    </xdr:from>
    <xdr:to>
      <xdr:col>15</xdr:col>
      <xdr:colOff>361950</xdr:colOff>
      <xdr:row>89</xdr:row>
      <xdr:rowOff>190500</xdr:rowOff>
    </xdr:to>
    <xdr:graphicFrame>
      <xdr:nvGraphicFramePr>
        <xdr:cNvPr id="7" name="Chart 6"/>
        <xdr:cNvGraphicFramePr/>
      </xdr:nvGraphicFramePr>
      <xdr:xfrm>
        <a:off x="11201400" y="13744575"/>
        <a:ext cx="36480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</xdr:row>
      <xdr:rowOff>57150</xdr:rowOff>
    </xdr:from>
    <xdr:to>
      <xdr:col>15</xdr:col>
      <xdr:colOff>180975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1001375" y="638175"/>
        <a:ext cx="36671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120</xdr:row>
      <xdr:rowOff>57150</xdr:rowOff>
    </xdr:from>
    <xdr:to>
      <xdr:col>15</xdr:col>
      <xdr:colOff>171450</xdr:colOff>
      <xdr:row>127</xdr:row>
      <xdr:rowOff>123825</xdr:rowOff>
    </xdr:to>
    <xdr:graphicFrame>
      <xdr:nvGraphicFramePr>
        <xdr:cNvPr id="2" name="Chart 2"/>
        <xdr:cNvGraphicFramePr/>
      </xdr:nvGraphicFramePr>
      <xdr:xfrm>
        <a:off x="11001375" y="3705225"/>
        <a:ext cx="365760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495300</xdr:colOff>
      <xdr:row>0</xdr:row>
      <xdr:rowOff>76200</xdr:rowOff>
    </xdr:from>
    <xdr:ext cx="3257550" cy="657225"/>
    <xdr:sp>
      <xdr:nvSpPr>
        <xdr:cNvPr id="3" name="Rectangle 3"/>
        <xdr:cNvSpPr>
          <a:spLocks/>
        </xdr:cNvSpPr>
      </xdr:nvSpPr>
      <xdr:spPr>
        <a:xfrm>
          <a:off x="495300" y="76200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9</xdr:col>
      <xdr:colOff>142875</xdr:colOff>
      <xdr:row>36</xdr:row>
      <xdr:rowOff>123825</xdr:rowOff>
    </xdr:from>
    <xdr:to>
      <xdr:col>15</xdr:col>
      <xdr:colOff>180975</xdr:colOff>
      <xdr:row>120</xdr:row>
      <xdr:rowOff>9525</xdr:rowOff>
    </xdr:to>
    <xdr:graphicFrame>
      <xdr:nvGraphicFramePr>
        <xdr:cNvPr id="4" name="Chart 4"/>
        <xdr:cNvGraphicFramePr/>
      </xdr:nvGraphicFramePr>
      <xdr:xfrm>
        <a:off x="10972800" y="2190750"/>
        <a:ext cx="36957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133350</xdr:colOff>
      <xdr:row>127</xdr:row>
      <xdr:rowOff>238125</xdr:rowOff>
    </xdr:from>
    <xdr:to>
      <xdr:col>15</xdr:col>
      <xdr:colOff>209550</xdr:colOff>
      <xdr:row>158</xdr:row>
      <xdr:rowOff>38100</xdr:rowOff>
    </xdr:to>
    <xdr:graphicFrame>
      <xdr:nvGraphicFramePr>
        <xdr:cNvPr id="5" name="Chart 5"/>
        <xdr:cNvGraphicFramePr/>
      </xdr:nvGraphicFramePr>
      <xdr:xfrm>
        <a:off x="10963275" y="5248275"/>
        <a:ext cx="3733800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180975</xdr:colOff>
      <xdr:row>158</xdr:row>
      <xdr:rowOff>133350</xdr:rowOff>
    </xdr:from>
    <xdr:to>
      <xdr:col>15</xdr:col>
      <xdr:colOff>266700</xdr:colOff>
      <xdr:row>242</xdr:row>
      <xdr:rowOff>123825</xdr:rowOff>
    </xdr:to>
    <xdr:graphicFrame>
      <xdr:nvGraphicFramePr>
        <xdr:cNvPr id="6" name="Chart 6"/>
        <xdr:cNvGraphicFramePr/>
      </xdr:nvGraphicFramePr>
      <xdr:xfrm>
        <a:off x="11010900" y="6810375"/>
        <a:ext cx="3743325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200025</xdr:colOff>
      <xdr:row>243</xdr:row>
      <xdr:rowOff>9525</xdr:rowOff>
    </xdr:from>
    <xdr:to>
      <xdr:col>15</xdr:col>
      <xdr:colOff>276225</xdr:colOff>
      <xdr:row>250</xdr:row>
      <xdr:rowOff>142875</xdr:rowOff>
    </xdr:to>
    <xdr:graphicFrame>
      <xdr:nvGraphicFramePr>
        <xdr:cNvPr id="7" name="Chart 7"/>
        <xdr:cNvGraphicFramePr/>
      </xdr:nvGraphicFramePr>
      <xdr:xfrm>
        <a:off x="11029950" y="8477250"/>
        <a:ext cx="3733800" cy="1466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66675</xdr:colOff>
      <xdr:row>127</xdr:row>
      <xdr:rowOff>9525</xdr:rowOff>
    </xdr:from>
    <xdr:ext cx="1952625" cy="657225"/>
    <xdr:sp>
      <xdr:nvSpPr>
        <xdr:cNvPr id="8" name="Rectangle 8"/>
        <xdr:cNvSpPr>
          <a:spLocks/>
        </xdr:cNvSpPr>
      </xdr:nvSpPr>
      <xdr:spPr>
        <a:xfrm>
          <a:off x="590550" y="5019675"/>
          <a:ext cx="1952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MUMBAI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0</xdr:row>
      <xdr:rowOff>66675</xdr:rowOff>
    </xdr:from>
    <xdr:ext cx="2743200" cy="647700"/>
    <xdr:sp>
      <xdr:nvSpPr>
        <xdr:cNvPr id="1" name="Rectangle 1"/>
        <xdr:cNvSpPr>
          <a:spLocks/>
        </xdr:cNvSpPr>
      </xdr:nvSpPr>
      <xdr:spPr>
        <a:xfrm>
          <a:off x="590550" y="66675"/>
          <a:ext cx="2743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NORTH EAST </a:t>
          </a:r>
        </a:p>
      </xdr:txBody>
    </xdr:sp>
    <xdr:clientData/>
  </xdr:oneCellAnchor>
  <xdr:twoCellAnchor>
    <xdr:from>
      <xdr:col>9</xdr:col>
      <xdr:colOff>104775</xdr:colOff>
      <xdr:row>176</xdr:row>
      <xdr:rowOff>104775</xdr:rowOff>
    </xdr:from>
    <xdr:to>
      <xdr:col>15</xdr:col>
      <xdr:colOff>247650</xdr:colOff>
      <xdr:row>245</xdr:row>
      <xdr:rowOff>114300</xdr:rowOff>
    </xdr:to>
    <xdr:graphicFrame>
      <xdr:nvGraphicFramePr>
        <xdr:cNvPr id="2" name="Chart 2"/>
        <xdr:cNvGraphicFramePr/>
      </xdr:nvGraphicFramePr>
      <xdr:xfrm>
        <a:off x="10934700" y="8562975"/>
        <a:ext cx="380047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95250</xdr:colOff>
      <xdr:row>129</xdr:row>
      <xdr:rowOff>38100</xdr:rowOff>
    </xdr:from>
    <xdr:ext cx="2876550" cy="657225"/>
    <xdr:sp>
      <xdr:nvSpPr>
        <xdr:cNvPr id="3" name="Rectangle 3"/>
        <xdr:cNvSpPr>
          <a:spLocks/>
        </xdr:cNvSpPr>
      </xdr:nvSpPr>
      <xdr:spPr>
        <a:xfrm>
          <a:off x="619125" y="5429250"/>
          <a:ext cx="2876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NORTH EASTII</a:t>
          </a:r>
        </a:p>
      </xdr:txBody>
    </xdr:sp>
    <xdr:clientData/>
  </xdr:oneCellAnchor>
  <xdr:twoCellAnchor>
    <xdr:from>
      <xdr:col>9</xdr:col>
      <xdr:colOff>228600</xdr:colOff>
      <xdr:row>128</xdr:row>
      <xdr:rowOff>85725</xdr:rowOff>
    </xdr:from>
    <xdr:to>
      <xdr:col>15</xdr:col>
      <xdr:colOff>247650</xdr:colOff>
      <xdr:row>155</xdr:row>
      <xdr:rowOff>171450</xdr:rowOff>
    </xdr:to>
    <xdr:graphicFrame>
      <xdr:nvGraphicFramePr>
        <xdr:cNvPr id="4" name="Chart 4"/>
        <xdr:cNvGraphicFramePr/>
      </xdr:nvGraphicFramePr>
      <xdr:xfrm>
        <a:off x="11058525" y="5276850"/>
        <a:ext cx="36766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156</xdr:row>
      <xdr:rowOff>76200</xdr:rowOff>
    </xdr:from>
    <xdr:to>
      <xdr:col>15</xdr:col>
      <xdr:colOff>295275</xdr:colOff>
      <xdr:row>176</xdr:row>
      <xdr:rowOff>9525</xdr:rowOff>
    </xdr:to>
    <xdr:graphicFrame>
      <xdr:nvGraphicFramePr>
        <xdr:cNvPr id="5" name="Chart 5"/>
        <xdr:cNvGraphicFramePr/>
      </xdr:nvGraphicFramePr>
      <xdr:xfrm>
        <a:off x="11039475" y="6934200"/>
        <a:ext cx="3743325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114300</xdr:colOff>
      <xdr:row>1</xdr:row>
      <xdr:rowOff>38100</xdr:rowOff>
    </xdr:from>
    <xdr:to>
      <xdr:col>15</xdr:col>
      <xdr:colOff>190500</xdr:colOff>
      <xdr:row>36</xdr:row>
      <xdr:rowOff>57150</xdr:rowOff>
    </xdr:to>
    <xdr:graphicFrame>
      <xdr:nvGraphicFramePr>
        <xdr:cNvPr id="6" name="Chart 9"/>
        <xdr:cNvGraphicFramePr/>
      </xdr:nvGraphicFramePr>
      <xdr:xfrm>
        <a:off x="10944225" y="619125"/>
        <a:ext cx="3733800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36</xdr:row>
      <xdr:rowOff>123825</xdr:rowOff>
    </xdr:from>
    <xdr:to>
      <xdr:col>15</xdr:col>
      <xdr:colOff>209550</xdr:colOff>
      <xdr:row>120</xdr:row>
      <xdr:rowOff>133350</xdr:rowOff>
    </xdr:to>
    <xdr:graphicFrame>
      <xdr:nvGraphicFramePr>
        <xdr:cNvPr id="7" name="Chart 11"/>
        <xdr:cNvGraphicFramePr/>
      </xdr:nvGraphicFramePr>
      <xdr:xfrm>
        <a:off x="10963275" y="2190750"/>
        <a:ext cx="3733800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142875</xdr:colOff>
      <xdr:row>121</xdr:row>
      <xdr:rowOff>9525</xdr:rowOff>
    </xdr:from>
    <xdr:to>
      <xdr:col>15</xdr:col>
      <xdr:colOff>238125</xdr:colOff>
      <xdr:row>128</xdr:row>
      <xdr:rowOff>38100</xdr:rowOff>
    </xdr:to>
    <xdr:graphicFrame>
      <xdr:nvGraphicFramePr>
        <xdr:cNvPr id="8" name="Chart 12"/>
        <xdr:cNvGraphicFramePr/>
      </xdr:nvGraphicFramePr>
      <xdr:xfrm>
        <a:off x="10972800" y="3848100"/>
        <a:ext cx="3752850" cy="1381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57150</xdr:rowOff>
    </xdr:from>
    <xdr:to>
      <xdr:col>15</xdr:col>
      <xdr:colOff>9525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10915650" y="638175"/>
        <a:ext cx="35814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119</xdr:row>
      <xdr:rowOff>57150</xdr:rowOff>
    </xdr:from>
    <xdr:to>
      <xdr:col>14</xdr:col>
      <xdr:colOff>561975</xdr:colOff>
      <xdr:row>126</xdr:row>
      <xdr:rowOff>438150</xdr:rowOff>
    </xdr:to>
    <xdr:graphicFrame>
      <xdr:nvGraphicFramePr>
        <xdr:cNvPr id="2" name="Chart 2"/>
        <xdr:cNvGraphicFramePr/>
      </xdr:nvGraphicFramePr>
      <xdr:xfrm>
        <a:off x="10896600" y="3514725"/>
        <a:ext cx="35433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485775</xdr:colOff>
      <xdr:row>0</xdr:row>
      <xdr:rowOff>19050</xdr:rowOff>
    </xdr:from>
    <xdr:ext cx="1695450" cy="657225"/>
    <xdr:sp>
      <xdr:nvSpPr>
        <xdr:cNvPr id="3" name="Rectangle 3"/>
        <xdr:cNvSpPr>
          <a:spLocks/>
        </xdr:cNvSpPr>
      </xdr:nvSpPr>
      <xdr:spPr>
        <a:xfrm>
          <a:off x="485775" y="19050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9</xdr:col>
      <xdr:colOff>38100</xdr:colOff>
      <xdr:row>36</xdr:row>
      <xdr:rowOff>85725</xdr:rowOff>
    </xdr:from>
    <xdr:to>
      <xdr:col>14</xdr:col>
      <xdr:colOff>533400</xdr:colOff>
      <xdr:row>118</xdr:row>
      <xdr:rowOff>142875</xdr:rowOff>
    </xdr:to>
    <xdr:graphicFrame>
      <xdr:nvGraphicFramePr>
        <xdr:cNvPr id="4" name="Chart 4"/>
        <xdr:cNvGraphicFramePr/>
      </xdr:nvGraphicFramePr>
      <xdr:xfrm>
        <a:off x="10868025" y="2152650"/>
        <a:ext cx="3543300" cy="125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127</xdr:row>
      <xdr:rowOff>19050</xdr:rowOff>
    </xdr:from>
    <xdr:to>
      <xdr:col>15</xdr:col>
      <xdr:colOff>9525</xdr:colOff>
      <xdr:row>158</xdr:row>
      <xdr:rowOff>190500</xdr:rowOff>
    </xdr:to>
    <xdr:graphicFrame>
      <xdr:nvGraphicFramePr>
        <xdr:cNvPr id="5" name="Chart 5"/>
        <xdr:cNvGraphicFramePr/>
      </xdr:nvGraphicFramePr>
      <xdr:xfrm>
        <a:off x="10896600" y="5419725"/>
        <a:ext cx="3600450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222</xdr:row>
      <xdr:rowOff>76200</xdr:rowOff>
    </xdr:from>
    <xdr:to>
      <xdr:col>15</xdr:col>
      <xdr:colOff>19050</xdr:colOff>
      <xdr:row>247</xdr:row>
      <xdr:rowOff>104775</xdr:rowOff>
    </xdr:to>
    <xdr:graphicFrame>
      <xdr:nvGraphicFramePr>
        <xdr:cNvPr id="6" name="Chart 6"/>
        <xdr:cNvGraphicFramePr/>
      </xdr:nvGraphicFramePr>
      <xdr:xfrm>
        <a:off x="10934700" y="8543925"/>
        <a:ext cx="3571875" cy="1362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504825</xdr:colOff>
      <xdr:row>126</xdr:row>
      <xdr:rowOff>95250</xdr:rowOff>
    </xdr:from>
    <xdr:ext cx="1724025" cy="657225"/>
    <xdr:sp>
      <xdr:nvSpPr>
        <xdr:cNvPr id="7" name="Rectangle 7"/>
        <xdr:cNvSpPr>
          <a:spLocks/>
        </xdr:cNvSpPr>
      </xdr:nvSpPr>
      <xdr:spPr>
        <a:xfrm>
          <a:off x="504825" y="4914900"/>
          <a:ext cx="1724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PUNJAB</a:t>
          </a:r>
        </a:p>
      </xdr:txBody>
    </xdr:sp>
    <xdr:clientData/>
  </xdr:oneCellAnchor>
  <xdr:twoCellAnchor>
    <xdr:from>
      <xdr:col>9</xdr:col>
      <xdr:colOff>76200</xdr:colOff>
      <xdr:row>162</xdr:row>
      <xdr:rowOff>57150</xdr:rowOff>
    </xdr:from>
    <xdr:to>
      <xdr:col>15</xdr:col>
      <xdr:colOff>9525</xdr:colOff>
      <xdr:row>222</xdr:row>
      <xdr:rowOff>0</xdr:rowOff>
    </xdr:to>
    <xdr:graphicFrame>
      <xdr:nvGraphicFramePr>
        <xdr:cNvPr id="8" name="Chart 8"/>
        <xdr:cNvGraphicFramePr/>
      </xdr:nvGraphicFramePr>
      <xdr:xfrm>
        <a:off x="10906125" y="6943725"/>
        <a:ext cx="3590925" cy="1524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104775</xdr:rowOff>
    </xdr:from>
    <xdr:to>
      <xdr:col>15</xdr:col>
      <xdr:colOff>142875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1106150" y="685800"/>
        <a:ext cx="352425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32</xdr:row>
      <xdr:rowOff>190500</xdr:rowOff>
    </xdr:from>
    <xdr:to>
      <xdr:col>15</xdr:col>
      <xdr:colOff>133350</xdr:colOff>
      <xdr:row>119</xdr:row>
      <xdr:rowOff>123825</xdr:rowOff>
    </xdr:to>
    <xdr:graphicFrame>
      <xdr:nvGraphicFramePr>
        <xdr:cNvPr id="2" name="Chart 2"/>
        <xdr:cNvGraphicFramePr/>
      </xdr:nvGraphicFramePr>
      <xdr:xfrm>
        <a:off x="11144250" y="2057400"/>
        <a:ext cx="347662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285750</xdr:colOff>
      <xdr:row>120</xdr:row>
      <xdr:rowOff>85725</xdr:rowOff>
    </xdr:from>
    <xdr:to>
      <xdr:col>15</xdr:col>
      <xdr:colOff>171450</xdr:colOff>
      <xdr:row>127</xdr:row>
      <xdr:rowOff>114300</xdr:rowOff>
    </xdr:to>
    <xdr:graphicFrame>
      <xdr:nvGraphicFramePr>
        <xdr:cNvPr id="3" name="Chart 3"/>
        <xdr:cNvGraphicFramePr/>
      </xdr:nvGraphicFramePr>
      <xdr:xfrm>
        <a:off x="11115675" y="3733800"/>
        <a:ext cx="3543300" cy="138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38100</xdr:colOff>
      <xdr:row>0</xdr:row>
      <xdr:rowOff>57150</xdr:rowOff>
    </xdr:from>
    <xdr:ext cx="2476500" cy="657225"/>
    <xdr:sp>
      <xdr:nvSpPr>
        <xdr:cNvPr id="4" name="Rectangle 4"/>
        <xdr:cNvSpPr>
          <a:spLocks/>
        </xdr:cNvSpPr>
      </xdr:nvSpPr>
      <xdr:spPr>
        <a:xfrm>
          <a:off x="561975" y="57150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RAJASTHAN</a:t>
          </a:r>
        </a:p>
      </xdr:txBody>
    </xdr:sp>
    <xdr:clientData/>
  </xdr:oneCellAnchor>
  <xdr:twoCellAnchor>
    <xdr:from>
      <xdr:col>9</xdr:col>
      <xdr:colOff>219075</xdr:colOff>
      <xdr:row>128</xdr:row>
      <xdr:rowOff>66675</xdr:rowOff>
    </xdr:from>
    <xdr:to>
      <xdr:col>15</xdr:col>
      <xdr:colOff>19050</xdr:colOff>
      <xdr:row>132</xdr:row>
      <xdr:rowOff>200025</xdr:rowOff>
    </xdr:to>
    <xdr:graphicFrame>
      <xdr:nvGraphicFramePr>
        <xdr:cNvPr id="5" name="Chart 5"/>
        <xdr:cNvGraphicFramePr/>
      </xdr:nvGraphicFramePr>
      <xdr:xfrm>
        <a:off x="11049000" y="5257800"/>
        <a:ext cx="34575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200025</xdr:colOff>
      <xdr:row>133</xdr:row>
      <xdr:rowOff>76200</xdr:rowOff>
    </xdr:from>
    <xdr:to>
      <xdr:col>15</xdr:col>
      <xdr:colOff>66675</xdr:colOff>
      <xdr:row>171</xdr:row>
      <xdr:rowOff>104775</xdr:rowOff>
    </xdr:to>
    <xdr:graphicFrame>
      <xdr:nvGraphicFramePr>
        <xdr:cNvPr id="6" name="Chart 6"/>
        <xdr:cNvGraphicFramePr/>
      </xdr:nvGraphicFramePr>
      <xdr:xfrm>
        <a:off x="11029950" y="6715125"/>
        <a:ext cx="3524250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200025</xdr:colOff>
      <xdr:row>172</xdr:row>
      <xdr:rowOff>38100</xdr:rowOff>
    </xdr:from>
    <xdr:to>
      <xdr:col>15</xdr:col>
      <xdr:colOff>104775</xdr:colOff>
      <xdr:row>244</xdr:row>
      <xdr:rowOff>123825</xdr:rowOff>
    </xdr:to>
    <xdr:graphicFrame>
      <xdr:nvGraphicFramePr>
        <xdr:cNvPr id="7" name="Chart 7"/>
        <xdr:cNvGraphicFramePr/>
      </xdr:nvGraphicFramePr>
      <xdr:xfrm>
        <a:off x="11029950" y="8286750"/>
        <a:ext cx="3562350" cy="1447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66675</xdr:colOff>
      <xdr:row>130</xdr:row>
      <xdr:rowOff>57150</xdr:rowOff>
    </xdr:from>
    <xdr:ext cx="2590800" cy="657225"/>
    <xdr:sp>
      <xdr:nvSpPr>
        <xdr:cNvPr id="8" name="Rectangle 8"/>
        <xdr:cNvSpPr>
          <a:spLocks/>
        </xdr:cNvSpPr>
      </xdr:nvSpPr>
      <xdr:spPr>
        <a:xfrm>
          <a:off x="590550" y="5638800"/>
          <a:ext cx="2590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TAMILNADU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76200</xdr:rowOff>
    </xdr:from>
    <xdr:ext cx="3181350" cy="657225"/>
    <xdr:sp>
      <xdr:nvSpPr>
        <xdr:cNvPr id="1" name="Rectangle 1"/>
        <xdr:cNvSpPr>
          <a:spLocks/>
        </xdr:cNvSpPr>
      </xdr:nvSpPr>
      <xdr:spPr>
        <a:xfrm>
          <a:off x="466725" y="76200"/>
          <a:ext cx="3181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UTTARAKHAND</a:t>
          </a:r>
        </a:p>
      </xdr:txBody>
    </xdr:sp>
    <xdr:clientData/>
  </xdr:oneCellAnchor>
  <xdr:twoCellAnchor>
    <xdr:from>
      <xdr:col>9</xdr:col>
      <xdr:colOff>104775</xdr:colOff>
      <xdr:row>1</xdr:row>
      <xdr:rowOff>19050</xdr:rowOff>
    </xdr:from>
    <xdr:to>
      <xdr:col>15</xdr:col>
      <xdr:colOff>19050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0934700" y="600075"/>
        <a:ext cx="35718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36</xdr:row>
      <xdr:rowOff>66675</xdr:rowOff>
    </xdr:from>
    <xdr:to>
      <xdr:col>15</xdr:col>
      <xdr:colOff>9525</xdr:colOff>
      <xdr:row>119</xdr:row>
      <xdr:rowOff>114300</xdr:rowOff>
    </xdr:to>
    <xdr:graphicFrame>
      <xdr:nvGraphicFramePr>
        <xdr:cNvPr id="3" name="Chart 3"/>
        <xdr:cNvGraphicFramePr/>
      </xdr:nvGraphicFramePr>
      <xdr:xfrm>
        <a:off x="10944225" y="2133600"/>
        <a:ext cx="3552825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120</xdr:row>
      <xdr:rowOff>0</xdr:rowOff>
    </xdr:from>
    <xdr:to>
      <xdr:col>14</xdr:col>
      <xdr:colOff>590550</xdr:colOff>
      <xdr:row>127</xdr:row>
      <xdr:rowOff>76200</xdr:rowOff>
    </xdr:to>
    <xdr:graphicFrame>
      <xdr:nvGraphicFramePr>
        <xdr:cNvPr id="4" name="Chart 4"/>
        <xdr:cNvGraphicFramePr/>
      </xdr:nvGraphicFramePr>
      <xdr:xfrm>
        <a:off x="10953750" y="3648075"/>
        <a:ext cx="3514725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85725</xdr:colOff>
      <xdr:row>128</xdr:row>
      <xdr:rowOff>180975</xdr:rowOff>
    </xdr:from>
    <xdr:ext cx="3400425" cy="657225"/>
    <xdr:sp>
      <xdr:nvSpPr>
        <xdr:cNvPr id="5" name="Rectangle 8"/>
        <xdr:cNvSpPr>
          <a:spLocks/>
        </xdr:cNvSpPr>
      </xdr:nvSpPr>
      <xdr:spPr>
        <a:xfrm>
          <a:off x="609600" y="5372100"/>
          <a:ext cx="3400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UTTAR PRADESH</a:t>
          </a:r>
        </a:p>
      </xdr:txBody>
    </xdr:sp>
    <xdr:clientData/>
  </xdr:oneCellAnchor>
  <xdr:twoCellAnchor>
    <xdr:from>
      <xdr:col>9</xdr:col>
      <xdr:colOff>123825</xdr:colOff>
      <xdr:row>128</xdr:row>
      <xdr:rowOff>47625</xdr:rowOff>
    </xdr:from>
    <xdr:to>
      <xdr:col>14</xdr:col>
      <xdr:colOff>581025</xdr:colOff>
      <xdr:row>132</xdr:row>
      <xdr:rowOff>47625</xdr:rowOff>
    </xdr:to>
    <xdr:graphicFrame>
      <xdr:nvGraphicFramePr>
        <xdr:cNvPr id="6" name="Chart 16"/>
        <xdr:cNvGraphicFramePr/>
      </xdr:nvGraphicFramePr>
      <xdr:xfrm>
        <a:off x="10953750" y="5238750"/>
        <a:ext cx="3505200" cy="1257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132</xdr:row>
      <xdr:rowOff>152400</xdr:rowOff>
    </xdr:from>
    <xdr:to>
      <xdr:col>14</xdr:col>
      <xdr:colOff>590550</xdr:colOff>
      <xdr:row>171</xdr:row>
      <xdr:rowOff>19050</xdr:rowOff>
    </xdr:to>
    <xdr:graphicFrame>
      <xdr:nvGraphicFramePr>
        <xdr:cNvPr id="7" name="Chart 17"/>
        <xdr:cNvGraphicFramePr/>
      </xdr:nvGraphicFramePr>
      <xdr:xfrm>
        <a:off x="10934700" y="6600825"/>
        <a:ext cx="3533775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171</xdr:row>
      <xdr:rowOff>152400</xdr:rowOff>
    </xdr:from>
    <xdr:to>
      <xdr:col>14</xdr:col>
      <xdr:colOff>581025</xdr:colOff>
      <xdr:row>250</xdr:row>
      <xdr:rowOff>85725</xdr:rowOff>
    </xdr:to>
    <xdr:graphicFrame>
      <xdr:nvGraphicFramePr>
        <xdr:cNvPr id="8" name="Chart 18"/>
        <xdr:cNvGraphicFramePr/>
      </xdr:nvGraphicFramePr>
      <xdr:xfrm>
        <a:off x="10896600" y="8210550"/>
        <a:ext cx="35623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</xdr:row>
      <xdr:rowOff>114300</xdr:rowOff>
    </xdr:from>
    <xdr:to>
      <xdr:col>15</xdr:col>
      <xdr:colOff>66675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0982325" y="695325"/>
        <a:ext cx="3571875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36</xdr:row>
      <xdr:rowOff>9525</xdr:rowOff>
    </xdr:from>
    <xdr:to>
      <xdr:col>15</xdr:col>
      <xdr:colOff>114300</xdr:colOff>
      <xdr:row>119</xdr:row>
      <xdr:rowOff>9525</xdr:rowOff>
    </xdr:to>
    <xdr:graphicFrame>
      <xdr:nvGraphicFramePr>
        <xdr:cNvPr id="2" name="Chart 2"/>
        <xdr:cNvGraphicFramePr/>
      </xdr:nvGraphicFramePr>
      <xdr:xfrm>
        <a:off x="10982325" y="2076450"/>
        <a:ext cx="36195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119</xdr:row>
      <xdr:rowOff>161925</xdr:rowOff>
    </xdr:from>
    <xdr:to>
      <xdr:col>15</xdr:col>
      <xdr:colOff>76200</xdr:colOff>
      <xdr:row>127</xdr:row>
      <xdr:rowOff>85725</xdr:rowOff>
    </xdr:to>
    <xdr:graphicFrame>
      <xdr:nvGraphicFramePr>
        <xdr:cNvPr id="3" name="Chart 3"/>
        <xdr:cNvGraphicFramePr/>
      </xdr:nvGraphicFramePr>
      <xdr:xfrm>
        <a:off x="10982325" y="3619500"/>
        <a:ext cx="35814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19050</xdr:colOff>
      <xdr:row>0</xdr:row>
      <xdr:rowOff>38100</xdr:rowOff>
    </xdr:from>
    <xdr:ext cx="4229100" cy="628650"/>
    <xdr:sp>
      <xdr:nvSpPr>
        <xdr:cNvPr id="4" name="Rectangle 4"/>
        <xdr:cNvSpPr>
          <a:spLocks/>
        </xdr:cNvSpPr>
      </xdr:nvSpPr>
      <xdr:spPr>
        <a:xfrm>
          <a:off x="542925" y="38100"/>
          <a:ext cx="4229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UTTAR PRADESH-[W]</a:t>
          </a:r>
        </a:p>
      </xdr:txBody>
    </xdr:sp>
    <xdr:clientData/>
  </xdr:oneCellAnchor>
  <xdr:twoCellAnchor>
    <xdr:from>
      <xdr:col>9</xdr:col>
      <xdr:colOff>180975</xdr:colOff>
      <xdr:row>128</xdr:row>
      <xdr:rowOff>47625</xdr:rowOff>
    </xdr:from>
    <xdr:to>
      <xdr:col>15</xdr:col>
      <xdr:colOff>85725</xdr:colOff>
      <xdr:row>132</xdr:row>
      <xdr:rowOff>190500</xdr:rowOff>
    </xdr:to>
    <xdr:graphicFrame>
      <xdr:nvGraphicFramePr>
        <xdr:cNvPr id="5" name="Chart 5"/>
        <xdr:cNvGraphicFramePr/>
      </xdr:nvGraphicFramePr>
      <xdr:xfrm>
        <a:off x="11010900" y="5238750"/>
        <a:ext cx="356235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152400</xdr:colOff>
      <xdr:row>172</xdr:row>
      <xdr:rowOff>190500</xdr:rowOff>
    </xdr:from>
    <xdr:to>
      <xdr:col>15</xdr:col>
      <xdr:colOff>152400</xdr:colOff>
      <xdr:row>250</xdr:row>
      <xdr:rowOff>142875</xdr:rowOff>
    </xdr:to>
    <xdr:graphicFrame>
      <xdr:nvGraphicFramePr>
        <xdr:cNvPr id="6" name="Chart 7"/>
        <xdr:cNvGraphicFramePr/>
      </xdr:nvGraphicFramePr>
      <xdr:xfrm>
        <a:off x="10982325" y="8229600"/>
        <a:ext cx="3657600" cy="1514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142875</xdr:colOff>
      <xdr:row>130</xdr:row>
      <xdr:rowOff>57150</xdr:rowOff>
    </xdr:from>
    <xdr:ext cx="2905125" cy="638175"/>
    <xdr:sp>
      <xdr:nvSpPr>
        <xdr:cNvPr id="7" name="Rectangle 8"/>
        <xdr:cNvSpPr>
          <a:spLocks/>
        </xdr:cNvSpPr>
      </xdr:nvSpPr>
      <xdr:spPr>
        <a:xfrm>
          <a:off x="666750" y="5629275"/>
          <a:ext cx="29051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twoCellAnchor>
    <xdr:from>
      <xdr:col>9</xdr:col>
      <xdr:colOff>209550</xdr:colOff>
      <xdr:row>133</xdr:row>
      <xdr:rowOff>104775</xdr:rowOff>
    </xdr:from>
    <xdr:to>
      <xdr:col>15</xdr:col>
      <xdr:colOff>152400</xdr:colOff>
      <xdr:row>172</xdr:row>
      <xdr:rowOff>114300</xdr:rowOff>
    </xdr:to>
    <xdr:graphicFrame>
      <xdr:nvGraphicFramePr>
        <xdr:cNvPr id="8" name="Chart 11"/>
        <xdr:cNvGraphicFramePr/>
      </xdr:nvGraphicFramePr>
      <xdr:xfrm>
        <a:off x="11039475" y="6734175"/>
        <a:ext cx="3600450" cy="1419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1133475</xdr:colOff>
      <xdr:row>204</xdr:row>
      <xdr:rowOff>123825</xdr:rowOff>
    </xdr:from>
    <xdr:to>
      <xdr:col>8</xdr:col>
      <xdr:colOff>533400</xdr:colOff>
      <xdr:row>215</xdr:row>
      <xdr:rowOff>95250</xdr:rowOff>
    </xdr:to>
    <xdr:graphicFrame>
      <xdr:nvGraphicFramePr>
        <xdr:cNvPr id="1" name="Chart 1"/>
        <xdr:cNvGraphicFramePr/>
      </xdr:nvGraphicFramePr>
      <xdr:xfrm>
        <a:off x="5781675" y="985837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212</xdr:row>
      <xdr:rowOff>161925</xdr:rowOff>
    </xdr:from>
    <xdr:to>
      <xdr:col>4</xdr:col>
      <xdr:colOff>285750</xdr:colOff>
      <xdr:row>224</xdr:row>
      <xdr:rowOff>152400</xdr:rowOff>
    </xdr:to>
    <xdr:graphicFrame>
      <xdr:nvGraphicFramePr>
        <xdr:cNvPr id="2" name="Chart 2"/>
        <xdr:cNvGraphicFramePr/>
      </xdr:nvGraphicFramePr>
      <xdr:xfrm>
        <a:off x="0" y="9858375"/>
        <a:ext cx="4933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19050</xdr:colOff>
      <xdr:row>0</xdr:row>
      <xdr:rowOff>47625</xdr:rowOff>
    </xdr:from>
    <xdr:ext cx="6486525" cy="647700"/>
    <xdr:sp>
      <xdr:nvSpPr>
        <xdr:cNvPr id="3" name="Rectangle 3"/>
        <xdr:cNvSpPr>
          <a:spLocks/>
        </xdr:cNvSpPr>
      </xdr:nvSpPr>
      <xdr:spPr>
        <a:xfrm>
          <a:off x="533400" y="47625"/>
          <a:ext cx="6486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ANDAMAN &amp; NICOBAR  ISLANDS</a:t>
          </a:r>
        </a:p>
      </xdr:txBody>
    </xdr:sp>
    <xdr:clientData/>
  </xdr:oneCellAnchor>
  <xdr:twoCellAnchor>
    <xdr:from>
      <xdr:col>9</xdr:col>
      <xdr:colOff>295275</xdr:colOff>
      <xdr:row>0</xdr:row>
      <xdr:rowOff>552450</xdr:rowOff>
    </xdr:from>
    <xdr:to>
      <xdr:col>15</xdr:col>
      <xdr:colOff>333375</xdr:colOff>
      <xdr:row>36</xdr:row>
      <xdr:rowOff>47625</xdr:rowOff>
    </xdr:to>
    <xdr:graphicFrame>
      <xdr:nvGraphicFramePr>
        <xdr:cNvPr id="4" name="Chart 4"/>
        <xdr:cNvGraphicFramePr/>
      </xdr:nvGraphicFramePr>
      <xdr:xfrm>
        <a:off x="11115675" y="552450"/>
        <a:ext cx="3695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36</xdr:row>
      <xdr:rowOff>123825</xdr:rowOff>
    </xdr:from>
    <xdr:to>
      <xdr:col>15</xdr:col>
      <xdr:colOff>361950</xdr:colOff>
      <xdr:row>119</xdr:row>
      <xdr:rowOff>180975</xdr:rowOff>
    </xdr:to>
    <xdr:graphicFrame>
      <xdr:nvGraphicFramePr>
        <xdr:cNvPr id="5" name="Chart 5"/>
        <xdr:cNvGraphicFramePr/>
      </xdr:nvGraphicFramePr>
      <xdr:xfrm>
        <a:off x="11106150" y="2190750"/>
        <a:ext cx="37338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295275</xdr:colOff>
      <xdr:row>120</xdr:row>
      <xdr:rowOff>104775</xdr:rowOff>
    </xdr:from>
    <xdr:to>
      <xdr:col>15</xdr:col>
      <xdr:colOff>333375</xdr:colOff>
      <xdr:row>128</xdr:row>
      <xdr:rowOff>0</xdr:rowOff>
    </xdr:to>
    <xdr:graphicFrame>
      <xdr:nvGraphicFramePr>
        <xdr:cNvPr id="6" name="Chart 6"/>
        <xdr:cNvGraphicFramePr/>
      </xdr:nvGraphicFramePr>
      <xdr:xfrm>
        <a:off x="11115675" y="3752850"/>
        <a:ext cx="3695700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257175</xdr:colOff>
      <xdr:row>128</xdr:row>
      <xdr:rowOff>123825</xdr:rowOff>
    </xdr:from>
    <xdr:to>
      <xdr:col>15</xdr:col>
      <xdr:colOff>323850</xdr:colOff>
      <xdr:row>134</xdr:row>
      <xdr:rowOff>447675</xdr:rowOff>
    </xdr:to>
    <xdr:graphicFrame>
      <xdr:nvGraphicFramePr>
        <xdr:cNvPr id="7" name="Chart 7"/>
        <xdr:cNvGraphicFramePr/>
      </xdr:nvGraphicFramePr>
      <xdr:xfrm>
        <a:off x="11077575" y="5314950"/>
        <a:ext cx="3724275" cy="1476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219075</xdr:colOff>
      <xdr:row>134</xdr:row>
      <xdr:rowOff>533400</xdr:rowOff>
    </xdr:from>
    <xdr:to>
      <xdr:col>15</xdr:col>
      <xdr:colOff>257175</xdr:colOff>
      <xdr:row>166</xdr:row>
      <xdr:rowOff>142875</xdr:rowOff>
    </xdr:to>
    <xdr:graphicFrame>
      <xdr:nvGraphicFramePr>
        <xdr:cNvPr id="8" name="Chart 8"/>
        <xdr:cNvGraphicFramePr/>
      </xdr:nvGraphicFramePr>
      <xdr:xfrm>
        <a:off x="11039475" y="6877050"/>
        <a:ext cx="3695700" cy="153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190500</xdr:colOff>
      <xdr:row>167</xdr:row>
      <xdr:rowOff>0</xdr:rowOff>
    </xdr:from>
    <xdr:to>
      <xdr:col>15</xdr:col>
      <xdr:colOff>276225</xdr:colOff>
      <xdr:row>249</xdr:row>
      <xdr:rowOff>123825</xdr:rowOff>
    </xdr:to>
    <xdr:graphicFrame>
      <xdr:nvGraphicFramePr>
        <xdr:cNvPr id="9" name="Chart 9"/>
        <xdr:cNvGraphicFramePr/>
      </xdr:nvGraphicFramePr>
      <xdr:xfrm>
        <a:off x="11010900" y="8467725"/>
        <a:ext cx="3743325" cy="151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28575</xdr:colOff>
      <xdr:row>133</xdr:row>
      <xdr:rowOff>161925</xdr:rowOff>
    </xdr:from>
    <xdr:ext cx="3800475" cy="657225"/>
    <xdr:sp>
      <xdr:nvSpPr>
        <xdr:cNvPr id="10" name="Rectangle 10"/>
        <xdr:cNvSpPr>
          <a:spLocks/>
        </xdr:cNvSpPr>
      </xdr:nvSpPr>
      <xdr:spPr>
        <a:xfrm>
          <a:off x="542925" y="6305550"/>
          <a:ext cx="3800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19050</xdr:rowOff>
    </xdr:from>
    <xdr:to>
      <xdr:col>15</xdr:col>
      <xdr:colOff>171450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1106150" y="600075"/>
        <a:ext cx="3543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36</xdr:row>
      <xdr:rowOff>76200</xdr:rowOff>
    </xdr:from>
    <xdr:to>
      <xdr:col>15</xdr:col>
      <xdr:colOff>200025</xdr:colOff>
      <xdr:row>119</xdr:row>
      <xdr:rowOff>104775</xdr:rowOff>
    </xdr:to>
    <xdr:graphicFrame>
      <xdr:nvGraphicFramePr>
        <xdr:cNvPr id="2" name="Chart 2"/>
        <xdr:cNvGraphicFramePr/>
      </xdr:nvGraphicFramePr>
      <xdr:xfrm>
        <a:off x="11087100" y="2143125"/>
        <a:ext cx="359092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120</xdr:row>
      <xdr:rowOff>19050</xdr:rowOff>
    </xdr:from>
    <xdr:to>
      <xdr:col>15</xdr:col>
      <xdr:colOff>247650</xdr:colOff>
      <xdr:row>127</xdr:row>
      <xdr:rowOff>152400</xdr:rowOff>
    </xdr:to>
    <xdr:graphicFrame>
      <xdr:nvGraphicFramePr>
        <xdr:cNvPr id="3" name="Chart 3"/>
        <xdr:cNvGraphicFramePr/>
      </xdr:nvGraphicFramePr>
      <xdr:xfrm>
        <a:off x="11077575" y="3667125"/>
        <a:ext cx="3648075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1333500</xdr:colOff>
      <xdr:row>275</xdr:row>
      <xdr:rowOff>9525</xdr:rowOff>
    </xdr:from>
    <xdr:to>
      <xdr:col>7</xdr:col>
      <xdr:colOff>733425</xdr:colOff>
      <xdr:row>286</xdr:row>
      <xdr:rowOff>142875</xdr:rowOff>
    </xdr:to>
    <xdr:graphicFrame>
      <xdr:nvGraphicFramePr>
        <xdr:cNvPr id="4" name="Chart 4"/>
        <xdr:cNvGraphicFramePr/>
      </xdr:nvGraphicFramePr>
      <xdr:xfrm>
        <a:off x="4581525" y="14392275"/>
        <a:ext cx="415290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273</xdr:row>
      <xdr:rowOff>76200</xdr:rowOff>
    </xdr:from>
    <xdr:to>
      <xdr:col>3</xdr:col>
      <xdr:colOff>1104900</xdr:colOff>
      <xdr:row>285</xdr:row>
      <xdr:rowOff>152400</xdr:rowOff>
    </xdr:to>
    <xdr:graphicFrame>
      <xdr:nvGraphicFramePr>
        <xdr:cNvPr id="5" name="Chart 5"/>
        <xdr:cNvGraphicFramePr/>
      </xdr:nvGraphicFramePr>
      <xdr:xfrm>
        <a:off x="0" y="14077950"/>
        <a:ext cx="4352925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0</xdr:row>
      <xdr:rowOff>47625</xdr:rowOff>
    </xdr:from>
    <xdr:ext cx="1581150" cy="657225"/>
    <xdr:sp>
      <xdr:nvSpPr>
        <xdr:cNvPr id="6" name="Rectangle 6"/>
        <xdr:cNvSpPr>
          <a:spLocks/>
        </xdr:cNvSpPr>
      </xdr:nvSpPr>
      <xdr:spPr>
        <a:xfrm>
          <a:off x="523875" y="47625"/>
          <a:ext cx="1581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twoCellAnchor>
    <xdr:from>
      <xdr:col>9</xdr:col>
      <xdr:colOff>209550</xdr:colOff>
      <xdr:row>128</xdr:row>
      <xdr:rowOff>57150</xdr:rowOff>
    </xdr:from>
    <xdr:to>
      <xdr:col>15</xdr:col>
      <xdr:colOff>190500</xdr:colOff>
      <xdr:row>133</xdr:row>
      <xdr:rowOff>523875</xdr:rowOff>
    </xdr:to>
    <xdr:graphicFrame>
      <xdr:nvGraphicFramePr>
        <xdr:cNvPr id="7" name="Chart 7"/>
        <xdr:cNvGraphicFramePr/>
      </xdr:nvGraphicFramePr>
      <xdr:xfrm>
        <a:off x="11029950" y="5248275"/>
        <a:ext cx="3638550" cy="1428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190500</xdr:colOff>
      <xdr:row>134</xdr:row>
      <xdr:rowOff>38100</xdr:rowOff>
    </xdr:from>
    <xdr:to>
      <xdr:col>15</xdr:col>
      <xdr:colOff>152400</xdr:colOff>
      <xdr:row>165</xdr:row>
      <xdr:rowOff>57150</xdr:rowOff>
    </xdr:to>
    <xdr:graphicFrame>
      <xdr:nvGraphicFramePr>
        <xdr:cNvPr id="8" name="Chart 8"/>
        <xdr:cNvGraphicFramePr/>
      </xdr:nvGraphicFramePr>
      <xdr:xfrm>
        <a:off x="11010900" y="6772275"/>
        <a:ext cx="3619500" cy="1304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180975</xdr:colOff>
      <xdr:row>165</xdr:row>
      <xdr:rowOff>114300</xdr:rowOff>
    </xdr:from>
    <xdr:to>
      <xdr:col>15</xdr:col>
      <xdr:colOff>171450</xdr:colOff>
      <xdr:row>250</xdr:row>
      <xdr:rowOff>104775</xdr:rowOff>
    </xdr:to>
    <xdr:graphicFrame>
      <xdr:nvGraphicFramePr>
        <xdr:cNvPr id="9" name="Chart 9"/>
        <xdr:cNvGraphicFramePr/>
      </xdr:nvGraphicFramePr>
      <xdr:xfrm>
        <a:off x="11001375" y="8134350"/>
        <a:ext cx="3648075" cy="1581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1</xdr:col>
      <xdr:colOff>504825</xdr:colOff>
      <xdr:row>133</xdr:row>
      <xdr:rowOff>85725</xdr:rowOff>
    </xdr:from>
    <xdr:ext cx="1400175" cy="657225"/>
    <xdr:sp>
      <xdr:nvSpPr>
        <xdr:cNvPr id="10" name="Rectangle 10"/>
        <xdr:cNvSpPr>
          <a:spLocks/>
        </xdr:cNvSpPr>
      </xdr:nvSpPr>
      <xdr:spPr>
        <a:xfrm>
          <a:off x="504825" y="6238875"/>
          <a:ext cx="1400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504825</xdr:rowOff>
    </xdr:from>
    <xdr:to>
      <xdr:col>15</xdr:col>
      <xdr:colOff>247650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1010900" y="504825"/>
        <a:ext cx="372427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32</xdr:row>
      <xdr:rowOff>47625</xdr:rowOff>
    </xdr:from>
    <xdr:to>
      <xdr:col>15</xdr:col>
      <xdr:colOff>323850</xdr:colOff>
      <xdr:row>119</xdr:row>
      <xdr:rowOff>38100</xdr:rowOff>
    </xdr:to>
    <xdr:graphicFrame>
      <xdr:nvGraphicFramePr>
        <xdr:cNvPr id="2" name="Chart 2"/>
        <xdr:cNvGraphicFramePr/>
      </xdr:nvGraphicFramePr>
      <xdr:xfrm>
        <a:off x="11029950" y="1914525"/>
        <a:ext cx="3781425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119</xdr:row>
      <xdr:rowOff>133350</xdr:rowOff>
    </xdr:from>
    <xdr:to>
      <xdr:col>15</xdr:col>
      <xdr:colOff>266700</xdr:colOff>
      <xdr:row>127</xdr:row>
      <xdr:rowOff>9525</xdr:rowOff>
    </xdr:to>
    <xdr:graphicFrame>
      <xdr:nvGraphicFramePr>
        <xdr:cNvPr id="3" name="Chart 3"/>
        <xdr:cNvGraphicFramePr/>
      </xdr:nvGraphicFramePr>
      <xdr:xfrm>
        <a:off x="11029950" y="3590925"/>
        <a:ext cx="3724275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57150</xdr:colOff>
      <xdr:row>0</xdr:row>
      <xdr:rowOff>9525</xdr:rowOff>
    </xdr:from>
    <xdr:ext cx="1952625" cy="657225"/>
    <xdr:sp>
      <xdr:nvSpPr>
        <xdr:cNvPr id="4" name="Rectangle 4"/>
        <xdr:cNvSpPr>
          <a:spLocks/>
        </xdr:cNvSpPr>
      </xdr:nvSpPr>
      <xdr:spPr>
        <a:xfrm>
          <a:off x="581025" y="9525"/>
          <a:ext cx="1952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CHENNAI</a:t>
          </a:r>
        </a:p>
      </xdr:txBody>
    </xdr:sp>
    <xdr:clientData/>
  </xdr:oneCellAnchor>
  <xdr:oneCellAnchor>
    <xdr:from>
      <xdr:col>1</xdr:col>
      <xdr:colOff>514350</xdr:colOff>
      <xdr:row>131</xdr:row>
      <xdr:rowOff>0</xdr:rowOff>
    </xdr:from>
    <xdr:ext cx="3219450" cy="657225"/>
    <xdr:sp>
      <xdr:nvSpPr>
        <xdr:cNvPr id="5" name="Rectangle 5"/>
        <xdr:cNvSpPr>
          <a:spLocks/>
        </xdr:cNvSpPr>
      </xdr:nvSpPr>
      <xdr:spPr>
        <a:xfrm>
          <a:off x="514350" y="5772150"/>
          <a:ext cx="3219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CHHATTISGARH</a:t>
          </a:r>
        </a:p>
      </xdr:txBody>
    </xdr:sp>
    <xdr:clientData/>
  </xdr:oneCellAnchor>
  <xdr:twoCellAnchor>
    <xdr:from>
      <xdr:col>9</xdr:col>
      <xdr:colOff>209550</xdr:colOff>
      <xdr:row>127</xdr:row>
      <xdr:rowOff>114300</xdr:rowOff>
    </xdr:from>
    <xdr:to>
      <xdr:col>15</xdr:col>
      <xdr:colOff>180975</xdr:colOff>
      <xdr:row>133</xdr:row>
      <xdr:rowOff>104775</xdr:rowOff>
    </xdr:to>
    <xdr:graphicFrame>
      <xdr:nvGraphicFramePr>
        <xdr:cNvPr id="6" name="Chart 6"/>
        <xdr:cNvGraphicFramePr/>
      </xdr:nvGraphicFramePr>
      <xdr:xfrm>
        <a:off x="11039475" y="5114925"/>
        <a:ext cx="3629025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134</xdr:row>
      <xdr:rowOff>0</xdr:rowOff>
    </xdr:from>
    <xdr:to>
      <xdr:col>15</xdr:col>
      <xdr:colOff>180975</xdr:colOff>
      <xdr:row>172</xdr:row>
      <xdr:rowOff>114300</xdr:rowOff>
    </xdr:to>
    <xdr:graphicFrame>
      <xdr:nvGraphicFramePr>
        <xdr:cNvPr id="7" name="Chart 7"/>
        <xdr:cNvGraphicFramePr/>
      </xdr:nvGraphicFramePr>
      <xdr:xfrm>
        <a:off x="10934700" y="6829425"/>
        <a:ext cx="3733800" cy="1524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172</xdr:row>
      <xdr:rowOff>190500</xdr:rowOff>
    </xdr:from>
    <xdr:to>
      <xdr:col>15</xdr:col>
      <xdr:colOff>180975</xdr:colOff>
      <xdr:row>249</xdr:row>
      <xdr:rowOff>85725</xdr:rowOff>
    </xdr:to>
    <xdr:graphicFrame>
      <xdr:nvGraphicFramePr>
        <xdr:cNvPr id="8" name="Chart 8"/>
        <xdr:cNvGraphicFramePr/>
      </xdr:nvGraphicFramePr>
      <xdr:xfrm>
        <a:off x="10963275" y="8429625"/>
        <a:ext cx="3705225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9525</xdr:rowOff>
    </xdr:from>
    <xdr:to>
      <xdr:col>15</xdr:col>
      <xdr:colOff>104775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0953750" y="590550"/>
        <a:ext cx="363855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36</xdr:row>
      <xdr:rowOff>104775</xdr:rowOff>
    </xdr:from>
    <xdr:to>
      <xdr:col>15</xdr:col>
      <xdr:colOff>133350</xdr:colOff>
      <xdr:row>119</xdr:row>
      <xdr:rowOff>66675</xdr:rowOff>
    </xdr:to>
    <xdr:graphicFrame>
      <xdr:nvGraphicFramePr>
        <xdr:cNvPr id="2" name="Chart 2"/>
        <xdr:cNvGraphicFramePr/>
      </xdr:nvGraphicFramePr>
      <xdr:xfrm>
        <a:off x="10934700" y="2171700"/>
        <a:ext cx="3686175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119</xdr:row>
      <xdr:rowOff>114300</xdr:rowOff>
    </xdr:from>
    <xdr:to>
      <xdr:col>15</xdr:col>
      <xdr:colOff>114300</xdr:colOff>
      <xdr:row>127</xdr:row>
      <xdr:rowOff>38100</xdr:rowOff>
    </xdr:to>
    <xdr:graphicFrame>
      <xdr:nvGraphicFramePr>
        <xdr:cNvPr id="3" name="Chart 3"/>
        <xdr:cNvGraphicFramePr/>
      </xdr:nvGraphicFramePr>
      <xdr:xfrm>
        <a:off x="10953750" y="3571875"/>
        <a:ext cx="3648075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9525</xdr:colOff>
      <xdr:row>0</xdr:row>
      <xdr:rowOff>28575</xdr:rowOff>
    </xdr:from>
    <xdr:ext cx="1314450" cy="647700"/>
    <xdr:sp>
      <xdr:nvSpPr>
        <xdr:cNvPr id="4" name="Rectangle 4"/>
        <xdr:cNvSpPr>
          <a:spLocks/>
        </xdr:cNvSpPr>
      </xdr:nvSpPr>
      <xdr:spPr>
        <a:xfrm>
          <a:off x="533400" y="28575"/>
          <a:ext cx="1314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DELHI</a:t>
          </a:r>
        </a:p>
      </xdr:txBody>
    </xdr:sp>
    <xdr:clientData/>
  </xdr:oneCellAnchor>
  <xdr:twoCellAnchor>
    <xdr:from>
      <xdr:col>9</xdr:col>
      <xdr:colOff>133350</xdr:colOff>
      <xdr:row>127</xdr:row>
      <xdr:rowOff>123825</xdr:rowOff>
    </xdr:from>
    <xdr:to>
      <xdr:col>15</xdr:col>
      <xdr:colOff>76200</xdr:colOff>
      <xdr:row>132</xdr:row>
      <xdr:rowOff>200025</xdr:rowOff>
    </xdr:to>
    <xdr:graphicFrame>
      <xdr:nvGraphicFramePr>
        <xdr:cNvPr id="5" name="Chart 5"/>
        <xdr:cNvGraphicFramePr/>
      </xdr:nvGraphicFramePr>
      <xdr:xfrm>
        <a:off x="10963275" y="5124450"/>
        <a:ext cx="3600450" cy="152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155</xdr:row>
      <xdr:rowOff>133350</xdr:rowOff>
    </xdr:from>
    <xdr:to>
      <xdr:col>15</xdr:col>
      <xdr:colOff>57150</xdr:colOff>
      <xdr:row>172</xdr:row>
      <xdr:rowOff>0</xdr:rowOff>
    </xdr:to>
    <xdr:graphicFrame>
      <xdr:nvGraphicFramePr>
        <xdr:cNvPr id="6" name="Chart 6"/>
        <xdr:cNvGraphicFramePr/>
      </xdr:nvGraphicFramePr>
      <xdr:xfrm>
        <a:off x="10963275" y="6791325"/>
        <a:ext cx="3581400" cy="146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175</xdr:row>
      <xdr:rowOff>142875</xdr:rowOff>
    </xdr:from>
    <xdr:to>
      <xdr:col>15</xdr:col>
      <xdr:colOff>47625</xdr:colOff>
      <xdr:row>245</xdr:row>
      <xdr:rowOff>123825</xdr:rowOff>
    </xdr:to>
    <xdr:graphicFrame>
      <xdr:nvGraphicFramePr>
        <xdr:cNvPr id="7" name="Chart 7"/>
        <xdr:cNvGraphicFramePr/>
      </xdr:nvGraphicFramePr>
      <xdr:xfrm>
        <a:off x="10934700" y="8401050"/>
        <a:ext cx="3600450" cy="1524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514350</xdr:colOff>
      <xdr:row>129</xdr:row>
      <xdr:rowOff>38100</xdr:rowOff>
    </xdr:from>
    <xdr:ext cx="1981200" cy="657225"/>
    <xdr:sp>
      <xdr:nvSpPr>
        <xdr:cNvPr id="8" name="Rectangle 8"/>
        <xdr:cNvSpPr>
          <a:spLocks/>
        </xdr:cNvSpPr>
      </xdr:nvSpPr>
      <xdr:spPr>
        <a:xfrm>
          <a:off x="514350" y="5429250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19050</xdr:rowOff>
    </xdr:from>
    <xdr:to>
      <xdr:col>15</xdr:col>
      <xdr:colOff>361950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1077575" y="600075"/>
        <a:ext cx="3771900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36</xdr:row>
      <xdr:rowOff>57150</xdr:rowOff>
    </xdr:from>
    <xdr:to>
      <xdr:col>15</xdr:col>
      <xdr:colOff>361950</xdr:colOff>
      <xdr:row>119</xdr:row>
      <xdr:rowOff>66675</xdr:rowOff>
    </xdr:to>
    <xdr:graphicFrame>
      <xdr:nvGraphicFramePr>
        <xdr:cNvPr id="2" name="Chart 2"/>
        <xdr:cNvGraphicFramePr/>
      </xdr:nvGraphicFramePr>
      <xdr:xfrm>
        <a:off x="11068050" y="2124075"/>
        <a:ext cx="3781425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238125</xdr:colOff>
      <xdr:row>120</xdr:row>
      <xdr:rowOff>0</xdr:rowOff>
    </xdr:from>
    <xdr:to>
      <xdr:col>15</xdr:col>
      <xdr:colOff>390525</xdr:colOff>
      <xdr:row>127</xdr:row>
      <xdr:rowOff>57150</xdr:rowOff>
    </xdr:to>
    <xdr:graphicFrame>
      <xdr:nvGraphicFramePr>
        <xdr:cNvPr id="3" name="Chart 3"/>
        <xdr:cNvGraphicFramePr/>
      </xdr:nvGraphicFramePr>
      <xdr:xfrm>
        <a:off x="11068050" y="3648075"/>
        <a:ext cx="381000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19050</xdr:colOff>
      <xdr:row>0</xdr:row>
      <xdr:rowOff>9525</xdr:rowOff>
    </xdr:from>
    <xdr:ext cx="2124075" cy="657225"/>
    <xdr:sp>
      <xdr:nvSpPr>
        <xdr:cNvPr id="4" name="Rectangle 4"/>
        <xdr:cNvSpPr>
          <a:spLocks/>
        </xdr:cNvSpPr>
      </xdr:nvSpPr>
      <xdr:spPr>
        <a:xfrm>
          <a:off x="542925" y="9525"/>
          <a:ext cx="2124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HARYANA</a:t>
          </a:r>
        </a:p>
      </xdr:txBody>
    </xdr:sp>
    <xdr:clientData/>
  </xdr:oneCellAnchor>
  <xdr:twoCellAnchor>
    <xdr:from>
      <xdr:col>9</xdr:col>
      <xdr:colOff>285750</xdr:colOff>
      <xdr:row>127</xdr:row>
      <xdr:rowOff>142875</xdr:rowOff>
    </xdr:from>
    <xdr:to>
      <xdr:col>15</xdr:col>
      <xdr:colOff>400050</xdr:colOff>
      <xdr:row>154</xdr:row>
      <xdr:rowOff>123825</xdr:rowOff>
    </xdr:to>
    <xdr:graphicFrame>
      <xdr:nvGraphicFramePr>
        <xdr:cNvPr id="5" name="Chart 5"/>
        <xdr:cNvGraphicFramePr/>
      </xdr:nvGraphicFramePr>
      <xdr:xfrm>
        <a:off x="11115675" y="5153025"/>
        <a:ext cx="37719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158</xdr:row>
      <xdr:rowOff>66675</xdr:rowOff>
    </xdr:from>
    <xdr:to>
      <xdr:col>15</xdr:col>
      <xdr:colOff>428625</xdr:colOff>
      <xdr:row>174</xdr:row>
      <xdr:rowOff>123825</xdr:rowOff>
    </xdr:to>
    <xdr:graphicFrame>
      <xdr:nvGraphicFramePr>
        <xdr:cNvPr id="6" name="Chart 6"/>
        <xdr:cNvGraphicFramePr/>
      </xdr:nvGraphicFramePr>
      <xdr:xfrm>
        <a:off x="11115675" y="6743700"/>
        <a:ext cx="3800475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238125</xdr:colOff>
      <xdr:row>175</xdr:row>
      <xdr:rowOff>19050</xdr:rowOff>
    </xdr:from>
    <xdr:to>
      <xdr:col>15</xdr:col>
      <xdr:colOff>447675</xdr:colOff>
      <xdr:row>240</xdr:row>
      <xdr:rowOff>180975</xdr:rowOff>
    </xdr:to>
    <xdr:graphicFrame>
      <xdr:nvGraphicFramePr>
        <xdr:cNvPr id="7" name="Chart 7"/>
        <xdr:cNvGraphicFramePr/>
      </xdr:nvGraphicFramePr>
      <xdr:xfrm>
        <a:off x="11068050" y="8296275"/>
        <a:ext cx="3867150" cy="1495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104775</xdr:colOff>
      <xdr:row>126</xdr:row>
      <xdr:rowOff>152400</xdr:rowOff>
    </xdr:from>
    <xdr:ext cx="4210050" cy="657225"/>
    <xdr:sp>
      <xdr:nvSpPr>
        <xdr:cNvPr id="8" name="Rectangle 8"/>
        <xdr:cNvSpPr>
          <a:spLocks/>
        </xdr:cNvSpPr>
      </xdr:nvSpPr>
      <xdr:spPr>
        <a:xfrm>
          <a:off x="628650" y="4962525"/>
          <a:ext cx="42100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HIMACHAL PRADESH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9525</xdr:rowOff>
    </xdr:from>
    <xdr:to>
      <xdr:col>15</xdr:col>
      <xdr:colOff>314325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0925175" y="590550"/>
        <a:ext cx="38766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36</xdr:row>
      <xdr:rowOff>180975</xdr:rowOff>
    </xdr:from>
    <xdr:to>
      <xdr:col>15</xdr:col>
      <xdr:colOff>257175</xdr:colOff>
      <xdr:row>120</xdr:row>
      <xdr:rowOff>123825</xdr:rowOff>
    </xdr:to>
    <xdr:graphicFrame>
      <xdr:nvGraphicFramePr>
        <xdr:cNvPr id="2" name="Chart 2"/>
        <xdr:cNvGraphicFramePr/>
      </xdr:nvGraphicFramePr>
      <xdr:xfrm>
        <a:off x="10953750" y="2247900"/>
        <a:ext cx="379095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121</xdr:row>
      <xdr:rowOff>19050</xdr:rowOff>
    </xdr:from>
    <xdr:to>
      <xdr:col>15</xdr:col>
      <xdr:colOff>257175</xdr:colOff>
      <xdr:row>128</xdr:row>
      <xdr:rowOff>0</xdr:rowOff>
    </xdr:to>
    <xdr:graphicFrame>
      <xdr:nvGraphicFramePr>
        <xdr:cNvPr id="3" name="Chart 3"/>
        <xdr:cNvGraphicFramePr/>
      </xdr:nvGraphicFramePr>
      <xdr:xfrm>
        <a:off x="10953750" y="3857625"/>
        <a:ext cx="3790950" cy="134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0</xdr:row>
      <xdr:rowOff>28575</xdr:rowOff>
    </xdr:from>
    <xdr:ext cx="4086225" cy="657225"/>
    <xdr:sp>
      <xdr:nvSpPr>
        <xdr:cNvPr id="4" name="Rectangle 4"/>
        <xdr:cNvSpPr>
          <a:spLocks/>
        </xdr:cNvSpPr>
      </xdr:nvSpPr>
      <xdr:spPr>
        <a:xfrm>
          <a:off x="533400" y="28575"/>
          <a:ext cx="408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JAMMU &amp; KASHMIR</a:t>
          </a:r>
        </a:p>
      </xdr:txBody>
    </xdr:sp>
    <xdr:clientData/>
  </xdr:oneCellAnchor>
  <xdr:oneCellAnchor>
    <xdr:from>
      <xdr:col>1</xdr:col>
      <xdr:colOff>514350</xdr:colOff>
      <xdr:row>128</xdr:row>
      <xdr:rowOff>0</xdr:rowOff>
    </xdr:from>
    <xdr:ext cx="2590800" cy="657225"/>
    <xdr:sp>
      <xdr:nvSpPr>
        <xdr:cNvPr id="5" name="Rectangle 5"/>
        <xdr:cNvSpPr>
          <a:spLocks/>
        </xdr:cNvSpPr>
      </xdr:nvSpPr>
      <xdr:spPr>
        <a:xfrm>
          <a:off x="514350" y="5200650"/>
          <a:ext cx="2590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JHARKHAND</a:t>
          </a:r>
        </a:p>
      </xdr:txBody>
    </xdr:sp>
    <xdr:clientData/>
  </xdr:oneCellAnchor>
  <xdr:twoCellAnchor>
    <xdr:from>
      <xdr:col>9</xdr:col>
      <xdr:colOff>95250</xdr:colOff>
      <xdr:row>128</xdr:row>
      <xdr:rowOff>104775</xdr:rowOff>
    </xdr:from>
    <xdr:to>
      <xdr:col>15</xdr:col>
      <xdr:colOff>323850</xdr:colOff>
      <xdr:row>154</xdr:row>
      <xdr:rowOff>190500</xdr:rowOff>
    </xdr:to>
    <xdr:graphicFrame>
      <xdr:nvGraphicFramePr>
        <xdr:cNvPr id="6" name="Chart 6"/>
        <xdr:cNvGraphicFramePr/>
      </xdr:nvGraphicFramePr>
      <xdr:xfrm>
        <a:off x="10925175" y="5305425"/>
        <a:ext cx="3886200" cy="1352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76200</xdr:colOff>
      <xdr:row>155</xdr:row>
      <xdr:rowOff>104775</xdr:rowOff>
    </xdr:from>
    <xdr:to>
      <xdr:col>15</xdr:col>
      <xdr:colOff>314325</xdr:colOff>
      <xdr:row>174</xdr:row>
      <xdr:rowOff>180975</xdr:rowOff>
    </xdr:to>
    <xdr:graphicFrame>
      <xdr:nvGraphicFramePr>
        <xdr:cNvPr id="7" name="Chart 7"/>
        <xdr:cNvGraphicFramePr/>
      </xdr:nvGraphicFramePr>
      <xdr:xfrm>
        <a:off x="10906125" y="6772275"/>
        <a:ext cx="3895725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</xdr:colOff>
      <xdr:row>175</xdr:row>
      <xdr:rowOff>57150</xdr:rowOff>
    </xdr:from>
    <xdr:to>
      <xdr:col>15</xdr:col>
      <xdr:colOff>295275</xdr:colOff>
      <xdr:row>248</xdr:row>
      <xdr:rowOff>76200</xdr:rowOff>
    </xdr:to>
    <xdr:graphicFrame>
      <xdr:nvGraphicFramePr>
        <xdr:cNvPr id="8" name="Chart 8"/>
        <xdr:cNvGraphicFramePr/>
      </xdr:nvGraphicFramePr>
      <xdr:xfrm>
        <a:off x="10887075" y="8324850"/>
        <a:ext cx="3895725" cy="1552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2</xdr:row>
      <xdr:rowOff>9525</xdr:rowOff>
    </xdr:from>
    <xdr:to>
      <xdr:col>15</xdr:col>
      <xdr:colOff>266700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1087100" y="857250"/>
        <a:ext cx="367665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37</xdr:row>
      <xdr:rowOff>85725</xdr:rowOff>
    </xdr:from>
    <xdr:to>
      <xdr:col>15</xdr:col>
      <xdr:colOff>257175</xdr:colOff>
      <xdr:row>120</xdr:row>
      <xdr:rowOff>85725</xdr:rowOff>
    </xdr:to>
    <xdr:graphicFrame>
      <xdr:nvGraphicFramePr>
        <xdr:cNvPr id="2" name="Chart 2"/>
        <xdr:cNvGraphicFramePr/>
      </xdr:nvGraphicFramePr>
      <xdr:xfrm>
        <a:off x="11068050" y="2409825"/>
        <a:ext cx="3686175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121</xdr:row>
      <xdr:rowOff>76200</xdr:rowOff>
    </xdr:from>
    <xdr:to>
      <xdr:col>15</xdr:col>
      <xdr:colOff>266700</xdr:colOff>
      <xdr:row>128</xdr:row>
      <xdr:rowOff>171450</xdr:rowOff>
    </xdr:to>
    <xdr:graphicFrame>
      <xdr:nvGraphicFramePr>
        <xdr:cNvPr id="3" name="Chart 3"/>
        <xdr:cNvGraphicFramePr/>
      </xdr:nvGraphicFramePr>
      <xdr:xfrm>
        <a:off x="11001375" y="3971925"/>
        <a:ext cx="3762375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47625</xdr:colOff>
      <xdr:row>0</xdr:row>
      <xdr:rowOff>76200</xdr:rowOff>
    </xdr:from>
    <xdr:ext cx="2600325" cy="657225"/>
    <xdr:sp>
      <xdr:nvSpPr>
        <xdr:cNvPr id="4" name="Rectangle 4"/>
        <xdr:cNvSpPr>
          <a:spLocks/>
        </xdr:cNvSpPr>
      </xdr:nvSpPr>
      <xdr:spPr>
        <a:xfrm>
          <a:off x="581025" y="7620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oneCellAnchor>
    <xdr:from>
      <xdr:col>2</xdr:col>
      <xdr:colOff>47625</xdr:colOff>
      <xdr:row>129</xdr:row>
      <xdr:rowOff>28575</xdr:rowOff>
    </xdr:from>
    <xdr:ext cx="1676400" cy="657225"/>
    <xdr:sp>
      <xdr:nvSpPr>
        <xdr:cNvPr id="5" name="Rectangle 8"/>
        <xdr:cNvSpPr>
          <a:spLocks/>
        </xdr:cNvSpPr>
      </xdr:nvSpPr>
      <xdr:spPr>
        <a:xfrm>
          <a:off x="581025" y="5476875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9</xdr:col>
      <xdr:colOff>114300</xdr:colOff>
      <xdr:row>129</xdr:row>
      <xdr:rowOff>76200</xdr:rowOff>
    </xdr:from>
    <xdr:to>
      <xdr:col>15</xdr:col>
      <xdr:colOff>247650</xdr:colOff>
      <xdr:row>155</xdr:row>
      <xdr:rowOff>104775</xdr:rowOff>
    </xdr:to>
    <xdr:graphicFrame>
      <xdr:nvGraphicFramePr>
        <xdr:cNvPr id="6" name="Chart 12"/>
        <xdr:cNvGraphicFramePr/>
      </xdr:nvGraphicFramePr>
      <xdr:xfrm>
        <a:off x="10953750" y="5524500"/>
        <a:ext cx="3790950" cy="129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114300</xdr:colOff>
      <xdr:row>156</xdr:row>
      <xdr:rowOff>57150</xdr:rowOff>
    </xdr:from>
    <xdr:to>
      <xdr:col>15</xdr:col>
      <xdr:colOff>266700</xdr:colOff>
      <xdr:row>175</xdr:row>
      <xdr:rowOff>66675</xdr:rowOff>
    </xdr:to>
    <xdr:graphicFrame>
      <xdr:nvGraphicFramePr>
        <xdr:cNvPr id="7" name="Chart 13"/>
        <xdr:cNvGraphicFramePr/>
      </xdr:nvGraphicFramePr>
      <xdr:xfrm>
        <a:off x="10953750" y="6972300"/>
        <a:ext cx="3810000" cy="1409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175</xdr:row>
      <xdr:rowOff>180975</xdr:rowOff>
    </xdr:from>
    <xdr:to>
      <xdr:col>15</xdr:col>
      <xdr:colOff>314325</xdr:colOff>
      <xdr:row>244</xdr:row>
      <xdr:rowOff>133350</xdr:rowOff>
    </xdr:to>
    <xdr:graphicFrame>
      <xdr:nvGraphicFramePr>
        <xdr:cNvPr id="8" name="Chart 14"/>
        <xdr:cNvGraphicFramePr/>
      </xdr:nvGraphicFramePr>
      <xdr:xfrm>
        <a:off x="10906125" y="8496300"/>
        <a:ext cx="3905250" cy="1495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114300</xdr:rowOff>
    </xdr:from>
    <xdr:to>
      <xdr:col>15</xdr:col>
      <xdr:colOff>314325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1115675" y="695325"/>
        <a:ext cx="368617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36</xdr:row>
      <xdr:rowOff>123825</xdr:rowOff>
    </xdr:from>
    <xdr:to>
      <xdr:col>15</xdr:col>
      <xdr:colOff>304800</xdr:colOff>
      <xdr:row>120</xdr:row>
      <xdr:rowOff>0</xdr:rowOff>
    </xdr:to>
    <xdr:graphicFrame>
      <xdr:nvGraphicFramePr>
        <xdr:cNvPr id="2" name="Chart 2"/>
        <xdr:cNvGraphicFramePr/>
      </xdr:nvGraphicFramePr>
      <xdr:xfrm>
        <a:off x="11096625" y="2190750"/>
        <a:ext cx="3695700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120</xdr:row>
      <xdr:rowOff>114300</xdr:rowOff>
    </xdr:from>
    <xdr:to>
      <xdr:col>15</xdr:col>
      <xdr:colOff>295275</xdr:colOff>
      <xdr:row>126</xdr:row>
      <xdr:rowOff>333375</xdr:rowOff>
    </xdr:to>
    <xdr:graphicFrame>
      <xdr:nvGraphicFramePr>
        <xdr:cNvPr id="3" name="Chart 3"/>
        <xdr:cNvGraphicFramePr/>
      </xdr:nvGraphicFramePr>
      <xdr:xfrm>
        <a:off x="11049000" y="3762375"/>
        <a:ext cx="3733800" cy="139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47625</xdr:colOff>
      <xdr:row>0</xdr:row>
      <xdr:rowOff>28575</xdr:rowOff>
    </xdr:from>
    <xdr:ext cx="1981200" cy="657225"/>
    <xdr:sp>
      <xdr:nvSpPr>
        <xdr:cNvPr id="4" name="Rectangle 4"/>
        <xdr:cNvSpPr>
          <a:spLocks/>
        </xdr:cNvSpPr>
      </xdr:nvSpPr>
      <xdr:spPr>
        <a:xfrm>
          <a:off x="571500" y="2857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KOLKATA</a:t>
          </a:r>
        </a:p>
      </xdr:txBody>
    </xdr:sp>
    <xdr:clientData/>
  </xdr:oneCellAnchor>
  <xdr:twoCellAnchor>
    <xdr:from>
      <xdr:col>9</xdr:col>
      <xdr:colOff>171450</xdr:colOff>
      <xdr:row>126</xdr:row>
      <xdr:rowOff>457200</xdr:rowOff>
    </xdr:from>
    <xdr:to>
      <xdr:col>15</xdr:col>
      <xdr:colOff>295275</xdr:colOff>
      <xdr:row>157</xdr:row>
      <xdr:rowOff>190500</xdr:rowOff>
    </xdr:to>
    <xdr:graphicFrame>
      <xdr:nvGraphicFramePr>
        <xdr:cNvPr id="5" name="Chart 5"/>
        <xdr:cNvGraphicFramePr/>
      </xdr:nvGraphicFramePr>
      <xdr:xfrm>
        <a:off x="11001375" y="5276850"/>
        <a:ext cx="3781425" cy="140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142875</xdr:colOff>
      <xdr:row>158</xdr:row>
      <xdr:rowOff>85725</xdr:rowOff>
    </xdr:from>
    <xdr:to>
      <xdr:col>15</xdr:col>
      <xdr:colOff>295275</xdr:colOff>
      <xdr:row>174</xdr:row>
      <xdr:rowOff>57150</xdr:rowOff>
    </xdr:to>
    <xdr:graphicFrame>
      <xdr:nvGraphicFramePr>
        <xdr:cNvPr id="6" name="Chart 6"/>
        <xdr:cNvGraphicFramePr/>
      </xdr:nvGraphicFramePr>
      <xdr:xfrm>
        <a:off x="10972800" y="6772275"/>
        <a:ext cx="3810000" cy="137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174</xdr:row>
      <xdr:rowOff>142875</xdr:rowOff>
    </xdr:from>
    <xdr:to>
      <xdr:col>15</xdr:col>
      <xdr:colOff>314325</xdr:colOff>
      <xdr:row>244</xdr:row>
      <xdr:rowOff>38100</xdr:rowOff>
    </xdr:to>
    <xdr:graphicFrame>
      <xdr:nvGraphicFramePr>
        <xdr:cNvPr id="7" name="Chart 7"/>
        <xdr:cNvGraphicFramePr/>
      </xdr:nvGraphicFramePr>
      <xdr:xfrm>
        <a:off x="10934700" y="8229600"/>
        <a:ext cx="3867150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47625</xdr:colOff>
      <xdr:row>126</xdr:row>
      <xdr:rowOff>9525</xdr:rowOff>
    </xdr:from>
    <xdr:ext cx="3886200" cy="657225"/>
    <xdr:sp>
      <xdr:nvSpPr>
        <xdr:cNvPr id="8" name="Rectangle 8"/>
        <xdr:cNvSpPr>
          <a:spLocks/>
        </xdr:cNvSpPr>
      </xdr:nvSpPr>
      <xdr:spPr>
        <a:xfrm>
          <a:off x="571500" y="4829175"/>
          <a:ext cx="388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MADHYA PRADESH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Users\user\Documents\telecommunication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HRA"/>
      <sheetName val="bihar"/>
      <sheetName val="CHHATTISGARH 2"/>
      <sheetName val="GUJRAT 2"/>
      <sheetName val="HP"/>
      <sheetName val="JHARKHAND 2"/>
      <sheetName val="KERALA 2"/>
      <sheetName val="MP"/>
      <sheetName val="MUMBAI"/>
      <sheetName val="NE-II"/>
      <sheetName val="PUNJAB"/>
      <sheetName val="TN"/>
      <sheetName val="UP-E"/>
      <sheetName val="WB"/>
      <sheetName val="Sheet2"/>
      <sheetName val="Sheet3"/>
    </sheetNames>
    <sheetDataSet>
      <sheetData sheetId="0">
        <row r="28">
          <cell r="B28" t="str">
            <v>Total</v>
          </cell>
          <cell r="C28">
            <v>29.702</v>
          </cell>
          <cell r="D28">
            <v>27.10876</v>
          </cell>
          <cell r="E28">
            <v>25.48</v>
          </cell>
          <cell r="G28">
            <v>24.61</v>
          </cell>
          <cell r="H28">
            <v>23.68</v>
          </cell>
        </row>
        <row r="33">
          <cell r="B33" t="str">
            <v>Total</v>
          </cell>
          <cell r="C33">
            <v>130.457</v>
          </cell>
          <cell r="D33">
            <v>205.77632</v>
          </cell>
          <cell r="E33">
            <v>304.05</v>
          </cell>
          <cell r="G33">
            <v>456.24</v>
          </cell>
          <cell r="H33">
            <v>606.77</v>
          </cell>
        </row>
        <row r="38">
          <cell r="B38" t="str">
            <v>Total</v>
          </cell>
          <cell r="C38">
            <v>1.962</v>
          </cell>
          <cell r="D38">
            <v>2.825</v>
          </cell>
          <cell r="E38">
            <v>3.9590000000000005</v>
          </cell>
          <cell r="G38">
            <v>5.723</v>
          </cell>
          <cell r="H38">
            <v>7.435</v>
          </cell>
        </row>
      </sheetData>
      <sheetData sheetId="1">
        <row r="28">
          <cell r="B28" t="str">
            <v>Total</v>
          </cell>
          <cell r="C28">
            <v>9.86764</v>
          </cell>
          <cell r="D28">
            <v>9.78</v>
          </cell>
          <cell r="E28">
            <v>9.68</v>
          </cell>
          <cell r="G28">
            <v>9.70882</v>
          </cell>
          <cell r="H28">
            <v>11.96</v>
          </cell>
        </row>
        <row r="33">
          <cell r="B33" t="str">
            <v>Total</v>
          </cell>
          <cell r="C33">
            <v>57.7337</v>
          </cell>
          <cell r="D33">
            <v>108.69</v>
          </cell>
          <cell r="E33">
            <v>201.34</v>
          </cell>
          <cell r="G33">
            <v>356.64206</v>
          </cell>
          <cell r="H33">
            <v>535.41</v>
          </cell>
        </row>
        <row r="38">
          <cell r="B38" t="str">
            <v>Total</v>
          </cell>
          <cell r="C38">
            <v>0.732</v>
          </cell>
          <cell r="D38">
            <v>1.264</v>
          </cell>
          <cell r="E38">
            <v>2.218</v>
          </cell>
          <cell r="G38">
            <v>3.796</v>
          </cell>
          <cell r="H38">
            <v>4.232</v>
          </cell>
        </row>
      </sheetData>
      <sheetData sheetId="3">
        <row r="28">
          <cell r="B28" t="str">
            <v>Total</v>
          </cell>
          <cell r="C28">
            <v>24.458</v>
          </cell>
          <cell r="D28">
            <v>22.76756</v>
          </cell>
          <cell r="E28">
            <v>21.14</v>
          </cell>
          <cell r="G28">
            <v>20.81</v>
          </cell>
          <cell r="H28">
            <v>19.47</v>
          </cell>
        </row>
        <row r="33">
          <cell r="B33" t="str">
            <v>Total</v>
          </cell>
          <cell r="C33">
            <v>111.63757</v>
          </cell>
          <cell r="D33">
            <v>169.682</v>
          </cell>
          <cell r="E33">
            <v>241.1</v>
          </cell>
          <cell r="G33">
            <v>323.49</v>
          </cell>
          <cell r="H33">
            <v>469.58</v>
          </cell>
        </row>
        <row r="38">
          <cell r="B38" t="str">
            <v>Total</v>
          </cell>
          <cell r="C38">
            <v>2.414</v>
          </cell>
          <cell r="D38">
            <v>3.3630000000000004</v>
          </cell>
          <cell r="E38">
            <v>4.516</v>
          </cell>
          <cell r="G38">
            <v>5.846</v>
          </cell>
          <cell r="H38">
            <v>8.19</v>
          </cell>
        </row>
      </sheetData>
      <sheetData sheetId="4">
        <row r="28">
          <cell r="B28" t="str">
            <v>Total</v>
          </cell>
          <cell r="C28">
            <v>4.57069</v>
          </cell>
          <cell r="D28">
            <v>4.17515</v>
          </cell>
          <cell r="E28">
            <v>3.8</v>
          </cell>
          <cell r="G28">
            <v>3.57</v>
          </cell>
          <cell r="H28">
            <v>3.37</v>
          </cell>
        </row>
        <row r="33">
          <cell r="B33" t="str">
            <v>Total</v>
          </cell>
          <cell r="C33">
            <v>14.08876</v>
          </cell>
          <cell r="D33">
            <v>22.99098</v>
          </cell>
          <cell r="E33">
            <v>33.21</v>
          </cell>
          <cell r="G33">
            <v>49.85</v>
          </cell>
          <cell r="H33">
            <v>72.16</v>
          </cell>
        </row>
        <row r="38">
          <cell r="B38" t="str">
            <v>Total</v>
          </cell>
          <cell r="C38">
            <v>3.857</v>
          </cell>
          <cell r="D38">
            <v>4.116</v>
          </cell>
          <cell r="E38">
            <v>5.55</v>
          </cell>
          <cell r="G38">
            <v>7.935</v>
          </cell>
          <cell r="H38">
            <v>11.111</v>
          </cell>
        </row>
      </sheetData>
      <sheetData sheetId="7">
        <row r="28">
          <cell r="B28" t="str">
            <v>Total</v>
          </cell>
          <cell r="C28">
            <v>13.89001</v>
          </cell>
          <cell r="D28">
            <v>14.73275</v>
          </cell>
          <cell r="E28">
            <v>13.85</v>
          </cell>
          <cell r="G28">
            <v>13.04</v>
          </cell>
          <cell r="H28">
            <v>13.84</v>
          </cell>
        </row>
        <row r="33">
          <cell r="B33" t="str">
            <v>Total</v>
          </cell>
          <cell r="C33">
            <v>108.52458</v>
          </cell>
          <cell r="D33">
            <v>124.91306</v>
          </cell>
          <cell r="E33">
            <v>196.72</v>
          </cell>
          <cell r="G33">
            <v>308.71</v>
          </cell>
          <cell r="H33">
            <v>458.25</v>
          </cell>
        </row>
        <row r="38">
          <cell r="B38" t="str">
            <v>Total</v>
          </cell>
          <cell r="C38">
            <v>1.222</v>
          </cell>
          <cell r="D38">
            <v>2.029</v>
          </cell>
          <cell r="E38">
            <v>3.008</v>
          </cell>
          <cell r="G38">
            <v>4.523</v>
          </cell>
          <cell r="H38">
            <v>4.888</v>
          </cell>
        </row>
      </sheetData>
      <sheetData sheetId="8">
        <row r="28">
          <cell r="B28" t="str">
            <v>Total</v>
          </cell>
          <cell r="C28">
            <v>23.25932</v>
          </cell>
          <cell r="D28">
            <v>26.85109</v>
          </cell>
          <cell r="E28">
            <v>28.81</v>
          </cell>
          <cell r="G28">
            <v>29.45</v>
          </cell>
          <cell r="H28">
            <v>29.92</v>
          </cell>
        </row>
        <row r="33">
          <cell r="B33" t="str">
            <v>Total</v>
          </cell>
          <cell r="C33">
            <v>98.77466</v>
          </cell>
          <cell r="D33">
            <v>136.3167</v>
          </cell>
          <cell r="E33">
            <v>192.33</v>
          </cell>
          <cell r="G33">
            <v>264.81</v>
          </cell>
          <cell r="H33">
            <v>348</v>
          </cell>
        </row>
        <row r="38">
          <cell r="B38" t="str">
            <v>Total</v>
          </cell>
          <cell r="C38">
            <v>6.499</v>
          </cell>
          <cell r="D38">
            <v>8.348</v>
          </cell>
          <cell r="E38">
            <v>11.053</v>
          </cell>
          <cell r="G38">
            <v>14.371</v>
          </cell>
          <cell r="H38">
            <v>18.045</v>
          </cell>
        </row>
      </sheetData>
      <sheetData sheetId="9">
        <row r="38">
          <cell r="B38" t="str">
            <v>Total</v>
          </cell>
          <cell r="C38">
            <v>0.741</v>
          </cell>
          <cell r="D38">
            <v>0.914</v>
          </cell>
          <cell r="E38">
            <v>0.921</v>
          </cell>
          <cell r="G38">
            <v>1.191</v>
          </cell>
          <cell r="H38" t="str">
            <v>_</v>
          </cell>
        </row>
      </sheetData>
      <sheetData sheetId="10">
        <row r="28">
          <cell r="B28" t="str">
            <v>Total</v>
          </cell>
          <cell r="C28">
            <v>18.57052</v>
          </cell>
          <cell r="D28">
            <v>16.84329</v>
          </cell>
          <cell r="E28">
            <v>16.49</v>
          </cell>
          <cell r="G28">
            <v>16.04</v>
          </cell>
          <cell r="H28">
            <v>15.79</v>
          </cell>
        </row>
        <row r="38">
          <cell r="B38" t="str">
            <v>Total</v>
          </cell>
          <cell r="C38">
            <v>3.703</v>
          </cell>
          <cell r="D38">
            <v>4.789</v>
          </cell>
          <cell r="E38">
            <v>5.825</v>
          </cell>
          <cell r="G38">
            <v>7.544</v>
          </cell>
          <cell r="H38">
            <v>10.409</v>
          </cell>
        </row>
      </sheetData>
      <sheetData sheetId="11">
        <row r="28">
          <cell r="B28" t="str">
            <v>Total</v>
          </cell>
          <cell r="C28">
            <v>27.33866</v>
          </cell>
          <cell r="D28">
            <v>25.02157</v>
          </cell>
          <cell r="E28">
            <v>22.6</v>
          </cell>
          <cell r="G28">
            <v>21.06</v>
          </cell>
          <cell r="H28">
            <v>19.76</v>
          </cell>
        </row>
        <row r="33">
          <cell r="B33" t="str">
            <v>Total</v>
          </cell>
          <cell r="C33">
            <v>105.53534</v>
          </cell>
          <cell r="D33">
            <v>182.8405</v>
          </cell>
          <cell r="E33">
            <v>277.79</v>
          </cell>
          <cell r="G33">
            <v>423.35</v>
          </cell>
          <cell r="H33">
            <v>567.3</v>
          </cell>
        </row>
        <row r="38">
          <cell r="B38" t="str">
            <v>Total</v>
          </cell>
          <cell r="C38">
            <v>2.255</v>
          </cell>
          <cell r="D38">
            <v>3.5090000000000003</v>
          </cell>
          <cell r="E38">
            <v>5.046</v>
          </cell>
          <cell r="G38">
            <v>7.431</v>
          </cell>
          <cell r="H38">
            <v>9.773</v>
          </cell>
        </row>
      </sheetData>
      <sheetData sheetId="13">
        <row r="28">
          <cell r="B28" t="str">
            <v>Total</v>
          </cell>
          <cell r="C28">
            <v>12.11265</v>
          </cell>
          <cell r="D28">
            <v>11.22537</v>
          </cell>
          <cell r="E28">
            <v>10.34</v>
          </cell>
          <cell r="G28">
            <v>8.87</v>
          </cell>
          <cell r="H28">
            <v>7.57</v>
          </cell>
        </row>
        <row r="38">
          <cell r="B38" t="str">
            <v>Total</v>
          </cell>
          <cell r="C38">
            <v>0.863</v>
          </cell>
          <cell r="D38">
            <v>1.436</v>
          </cell>
          <cell r="E38">
            <v>2.2510000000000003</v>
          </cell>
          <cell r="G38">
            <v>3.481</v>
          </cell>
          <cell r="H38">
            <v>5.343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showGridLines="0" zoomScale="85" zoomScaleNormal="85" zoomScalePageLayoutView="0" workbookViewId="0" topLeftCell="C81">
      <selection activeCell="M108" sqref="M108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</cols>
  <sheetData>
    <row r="1" spans="1:9" ht="45.75" customHeight="1" thickBot="1">
      <c r="A1" s="381"/>
      <c r="B1" s="382"/>
      <c r="C1" s="383"/>
      <c r="D1" s="72"/>
      <c r="E1" s="72"/>
      <c r="F1" s="114"/>
      <c r="G1" s="72"/>
      <c r="H1" s="84"/>
      <c r="I1" s="8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G2" s="1"/>
      <c r="H2" s="143"/>
      <c r="I2" s="144"/>
    </row>
    <row r="3" spans="1:9" ht="16.5" customHeight="1" thickBot="1">
      <c r="A3" s="96"/>
      <c r="B3" s="123"/>
      <c r="C3" s="21"/>
      <c r="D3" s="20" t="s">
        <v>73</v>
      </c>
      <c r="E3" s="20" t="s">
        <v>74</v>
      </c>
      <c r="F3" s="60" t="s">
        <v>75</v>
      </c>
      <c r="G3" s="1"/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102"/>
      <c r="E4" s="102"/>
      <c r="F4" s="108"/>
      <c r="G4" s="1"/>
      <c r="H4" s="145"/>
      <c r="I4" s="108"/>
    </row>
    <row r="5" spans="1:9" ht="15.75" thickBot="1">
      <c r="A5" s="115" t="s">
        <v>9</v>
      </c>
      <c r="C5" s="18" t="s">
        <v>66</v>
      </c>
      <c r="D5" s="17"/>
      <c r="E5" s="16"/>
      <c r="F5" s="44"/>
      <c r="G5" s="1"/>
      <c r="H5" s="57"/>
      <c r="I5" s="44"/>
    </row>
    <row r="6" spans="1:9" ht="15">
      <c r="A6" s="63" t="s">
        <v>7</v>
      </c>
      <c r="B6" s="126"/>
      <c r="C6" s="4" t="s">
        <v>20</v>
      </c>
      <c r="D6" s="14">
        <v>38338</v>
      </c>
      <c r="E6" s="13">
        <v>38702</v>
      </c>
      <c r="F6" s="109">
        <v>38780</v>
      </c>
      <c r="G6" s="91"/>
      <c r="H6" s="147">
        <v>39004</v>
      </c>
      <c r="I6" s="109">
        <v>38526</v>
      </c>
    </row>
    <row r="7" spans="1:9" ht="15.75" thickBot="1">
      <c r="A7" s="116" t="s">
        <v>1</v>
      </c>
      <c r="B7" s="126"/>
      <c r="C7" s="28" t="s">
        <v>65</v>
      </c>
      <c r="D7" s="53">
        <v>29203</v>
      </c>
      <c r="E7" s="52">
        <v>29456</v>
      </c>
      <c r="F7" s="51">
        <v>29346</v>
      </c>
      <c r="G7" s="1"/>
      <c r="H7" s="148">
        <v>29410</v>
      </c>
      <c r="I7" s="51">
        <v>28817</v>
      </c>
    </row>
    <row r="8" spans="1:7" ht="15.75" thickBot="1">
      <c r="A8" s="50"/>
      <c r="C8" s="4"/>
      <c r="D8" s="2"/>
      <c r="E8" s="1"/>
      <c r="G8" s="1"/>
    </row>
    <row r="9" spans="1:9" ht="15.75" thickBot="1">
      <c r="A9" s="115" t="s">
        <v>27</v>
      </c>
      <c r="C9" s="18" t="s">
        <v>64</v>
      </c>
      <c r="D9" s="17"/>
      <c r="E9" s="16"/>
      <c r="F9" s="44"/>
      <c r="G9" s="1"/>
      <c r="H9" s="57"/>
      <c r="I9" s="44"/>
    </row>
    <row r="10" spans="1:9" ht="15">
      <c r="A10" s="63" t="s">
        <v>7</v>
      </c>
      <c r="B10" s="126"/>
      <c r="C10" s="2" t="s">
        <v>39</v>
      </c>
      <c r="D10" s="14">
        <v>888.17</v>
      </c>
      <c r="E10" s="13">
        <v>959.76</v>
      </c>
      <c r="F10" s="109">
        <v>1103.68</v>
      </c>
      <c r="G10" s="91"/>
      <c r="H10" s="147">
        <v>1242.49</v>
      </c>
      <c r="I10" s="109">
        <v>1376.75</v>
      </c>
    </row>
    <row r="11" spans="1:9" ht="15">
      <c r="A11" s="63" t="s">
        <v>1</v>
      </c>
      <c r="B11" s="126"/>
      <c r="C11" s="15" t="s">
        <v>62</v>
      </c>
      <c r="D11" s="56">
        <v>796.84</v>
      </c>
      <c r="E11" s="55">
        <v>860.76</v>
      </c>
      <c r="F11" s="54">
        <v>994.69</v>
      </c>
      <c r="G11" s="1"/>
      <c r="H11" s="149">
        <v>1122.85</v>
      </c>
      <c r="I11" s="54">
        <v>1247.53</v>
      </c>
    </row>
    <row r="12" spans="1:9" ht="15.75" thickBot="1">
      <c r="A12" s="116" t="s">
        <v>18</v>
      </c>
      <c r="B12" s="126"/>
      <c r="C12" s="28" t="s">
        <v>61</v>
      </c>
      <c r="D12" s="53">
        <v>91.33</v>
      </c>
      <c r="E12" s="52">
        <v>99</v>
      </c>
      <c r="F12" s="51">
        <v>109</v>
      </c>
      <c r="G12" s="1"/>
      <c r="H12" s="148">
        <v>119.64</v>
      </c>
      <c r="I12" s="51">
        <v>129.22</v>
      </c>
    </row>
    <row r="13" spans="1:7" ht="15.75" thickBot="1">
      <c r="A13" s="50"/>
      <c r="C13" s="15"/>
      <c r="D13" s="2"/>
      <c r="E13" s="1"/>
      <c r="G13" s="1"/>
    </row>
    <row r="14" spans="1:9" ht="15.75" thickBot="1">
      <c r="A14" s="115" t="s">
        <v>22</v>
      </c>
      <c r="C14" s="18" t="s">
        <v>63</v>
      </c>
      <c r="D14" s="17"/>
      <c r="E14" s="16"/>
      <c r="F14" s="44"/>
      <c r="G14" s="1"/>
      <c r="H14" s="57"/>
      <c r="I14" s="44"/>
    </row>
    <row r="15" spans="1:9" ht="15">
      <c r="A15" s="63" t="s">
        <v>7</v>
      </c>
      <c r="B15" s="126"/>
      <c r="C15" s="2" t="s">
        <v>39</v>
      </c>
      <c r="D15" s="14">
        <v>374.61</v>
      </c>
      <c r="E15" s="13">
        <v>352.28</v>
      </c>
      <c r="F15" s="362">
        <v>329.19</v>
      </c>
      <c r="G15" s="91"/>
      <c r="H15" s="147">
        <v>313.28</v>
      </c>
      <c r="I15" s="109">
        <v>286.89</v>
      </c>
    </row>
    <row r="16" spans="1:9" ht="15">
      <c r="A16" s="63" t="s">
        <v>1</v>
      </c>
      <c r="B16" s="126"/>
      <c r="C16" s="15" t="s">
        <v>62</v>
      </c>
      <c r="D16" s="56">
        <v>337.39</v>
      </c>
      <c r="E16" s="55">
        <v>315.52</v>
      </c>
      <c r="F16" s="54">
        <v>293.46</v>
      </c>
      <c r="G16" s="1"/>
      <c r="H16" s="149">
        <v>278.31</v>
      </c>
      <c r="I16" s="54"/>
    </row>
    <row r="17" spans="1:9" ht="15.75" thickBot="1">
      <c r="A17" s="116" t="s">
        <v>18</v>
      </c>
      <c r="B17" s="126"/>
      <c r="C17" s="28" t="s">
        <v>61</v>
      </c>
      <c r="D17" s="53">
        <v>37.22</v>
      </c>
      <c r="E17" s="52">
        <v>36.76</v>
      </c>
      <c r="F17" s="51">
        <v>35.73</v>
      </c>
      <c r="G17" s="1"/>
      <c r="H17" s="148">
        <v>34.97</v>
      </c>
      <c r="I17" s="51"/>
    </row>
    <row r="18" spans="1:7" ht="15.75" thickBot="1">
      <c r="A18" s="50"/>
      <c r="C18" s="4"/>
      <c r="D18" s="2"/>
      <c r="E18" s="1"/>
      <c r="G18" s="1"/>
    </row>
    <row r="19" spans="1:9" ht="15.75" thickBot="1">
      <c r="A19" s="115" t="s">
        <v>60</v>
      </c>
      <c r="C19" s="18" t="s">
        <v>59</v>
      </c>
      <c r="D19" s="238">
        <v>470.99514</v>
      </c>
      <c r="E19" s="239">
        <v>764.99675</v>
      </c>
      <c r="F19" s="240">
        <v>1235.12759</v>
      </c>
      <c r="G19" s="1"/>
      <c r="H19" s="150">
        <v>2007.73</v>
      </c>
      <c r="I19" s="58">
        <v>2822.89</v>
      </c>
    </row>
    <row r="20" spans="1:7" ht="15.75" thickBot="1">
      <c r="A20" s="50"/>
      <c r="C20" s="4"/>
      <c r="D20" s="15"/>
      <c r="E20" s="15"/>
      <c r="G20" s="1"/>
    </row>
    <row r="21" spans="1:9" ht="15.75" thickBot="1">
      <c r="A21" s="115" t="s">
        <v>58</v>
      </c>
      <c r="C21" s="18" t="s">
        <v>57</v>
      </c>
      <c r="D21" s="75">
        <v>82.2</v>
      </c>
      <c r="E21" s="76">
        <v>86.85</v>
      </c>
      <c r="F21" s="58">
        <v>88.33</v>
      </c>
      <c r="G21" s="1"/>
      <c r="H21" s="150">
        <v>99.32</v>
      </c>
      <c r="I21" s="58">
        <v>110.48</v>
      </c>
    </row>
    <row r="22" spans="1:7" ht="15.75" thickBot="1">
      <c r="A22" s="50"/>
      <c r="C22" s="4"/>
      <c r="D22" s="15"/>
      <c r="E22" s="15"/>
      <c r="G22" s="1"/>
    </row>
    <row r="23" spans="1:9" ht="15.75" thickBot="1">
      <c r="A23" s="115" t="s">
        <v>56</v>
      </c>
      <c r="C23" s="18" t="s">
        <v>55</v>
      </c>
      <c r="D23" s="75">
        <v>64507</v>
      </c>
      <c r="E23" s="76">
        <v>50340</v>
      </c>
      <c r="F23" s="58">
        <v>50430</v>
      </c>
      <c r="G23" s="1"/>
      <c r="H23" s="150">
        <v>50430</v>
      </c>
      <c r="I23" s="58">
        <v>50430</v>
      </c>
    </row>
    <row r="24" spans="1:7" ht="15.75" thickBot="1">
      <c r="A24" s="50"/>
      <c r="C24" s="4"/>
      <c r="D24" s="15"/>
      <c r="E24" s="15"/>
      <c r="G24" s="1"/>
    </row>
    <row r="25" spans="1:9" ht="15.75" thickBot="1">
      <c r="A25" s="115" t="s">
        <v>54</v>
      </c>
      <c r="C25" s="18" t="s">
        <v>53</v>
      </c>
      <c r="D25" s="75">
        <v>519155</v>
      </c>
      <c r="E25" s="76">
        <v>564166</v>
      </c>
      <c r="F25" s="58">
        <v>609223</v>
      </c>
      <c r="G25" s="1"/>
      <c r="H25" s="150">
        <v>658437</v>
      </c>
      <c r="I25" s="58">
        <v>698557</v>
      </c>
    </row>
    <row r="26" spans="1:7" ht="15.75" thickBot="1">
      <c r="A26" s="50"/>
      <c r="C26" s="4"/>
      <c r="D26" s="2"/>
      <c r="E26" s="3"/>
      <c r="G26" s="1"/>
    </row>
    <row r="27" spans="1:9" ht="15.75" thickBot="1">
      <c r="A27" s="115" t="s">
        <v>52</v>
      </c>
      <c r="C27" s="18" t="s">
        <v>51</v>
      </c>
      <c r="D27" s="17"/>
      <c r="E27" s="16"/>
      <c r="F27" s="44"/>
      <c r="G27" s="1"/>
      <c r="H27" s="57"/>
      <c r="I27" s="44"/>
    </row>
    <row r="28" spans="1:9" ht="15">
      <c r="A28" s="63" t="s">
        <v>7</v>
      </c>
      <c r="B28" s="126"/>
      <c r="C28" s="4" t="s">
        <v>20</v>
      </c>
      <c r="D28" s="14">
        <v>407.73</v>
      </c>
      <c r="E28" s="13">
        <v>394.13</v>
      </c>
      <c r="F28" s="109">
        <v>379.65</v>
      </c>
      <c r="G28" s="91"/>
      <c r="H28" s="147">
        <v>369.57</v>
      </c>
      <c r="I28" s="109">
        <v>347.3</v>
      </c>
    </row>
    <row r="29" spans="1:9" ht="15">
      <c r="A29" s="63" t="s">
        <v>1</v>
      </c>
      <c r="B29" s="126"/>
      <c r="C29" s="15" t="s">
        <v>39</v>
      </c>
      <c r="D29" s="56">
        <v>374.61</v>
      </c>
      <c r="E29" s="25">
        <v>352.28</v>
      </c>
      <c r="F29" s="54">
        <v>329.2</v>
      </c>
      <c r="G29" s="1"/>
      <c r="H29" s="149">
        <v>313.27</v>
      </c>
      <c r="I29" s="54">
        <v>286.89</v>
      </c>
    </row>
    <row r="30" spans="1:9" ht="15.75" thickBot="1">
      <c r="A30" s="116" t="s">
        <v>18</v>
      </c>
      <c r="B30" s="126"/>
      <c r="C30" s="28" t="s">
        <v>42</v>
      </c>
      <c r="D30" s="6">
        <v>33.13</v>
      </c>
      <c r="E30" s="8">
        <v>41.85</v>
      </c>
      <c r="F30" s="51">
        <v>50.45</v>
      </c>
      <c r="G30" s="1"/>
      <c r="H30" s="148">
        <v>56.29</v>
      </c>
      <c r="I30" s="51">
        <v>60.41</v>
      </c>
    </row>
    <row r="31" spans="1:7" ht="15.75" thickBot="1">
      <c r="A31" s="50"/>
      <c r="C31" s="1"/>
      <c r="D31" s="1"/>
      <c r="E31" s="1"/>
      <c r="G31" s="1"/>
    </row>
    <row r="32" spans="1:9" ht="15.75" thickBot="1">
      <c r="A32" s="115" t="s">
        <v>50</v>
      </c>
      <c r="C32" s="18" t="s">
        <v>49</v>
      </c>
      <c r="D32" s="16"/>
      <c r="E32" s="16"/>
      <c r="F32" s="44"/>
      <c r="G32" s="1"/>
      <c r="H32" s="57"/>
      <c r="I32" s="44"/>
    </row>
    <row r="33" spans="1:9" ht="15">
      <c r="A33" s="63" t="s">
        <v>7</v>
      </c>
      <c r="B33" s="126"/>
      <c r="C33" s="4" t="s">
        <v>20</v>
      </c>
      <c r="D33" s="14">
        <v>1650.94</v>
      </c>
      <c r="E33" s="13">
        <v>2610.79</v>
      </c>
      <c r="F33" s="109">
        <v>3917.6</v>
      </c>
      <c r="G33" s="91"/>
      <c r="H33" s="147">
        <v>5842.91</v>
      </c>
      <c r="I33" s="109">
        <v>8115.98</v>
      </c>
    </row>
    <row r="34" spans="1:9" ht="15">
      <c r="A34" s="63" t="s">
        <v>1</v>
      </c>
      <c r="B34" s="126"/>
      <c r="C34" s="15" t="s">
        <v>39</v>
      </c>
      <c r="D34" s="11">
        <v>339.3</v>
      </c>
      <c r="E34" s="25">
        <v>443.21</v>
      </c>
      <c r="F34" s="54">
        <v>566.27</v>
      </c>
      <c r="G34" s="1"/>
      <c r="H34" s="149">
        <v>745.44</v>
      </c>
      <c r="I34" s="54">
        <v>973.13</v>
      </c>
    </row>
    <row r="35" spans="1:9" ht="15.75" thickBot="1">
      <c r="A35" s="116" t="s">
        <v>18</v>
      </c>
      <c r="B35" s="126"/>
      <c r="C35" s="28" t="s">
        <v>42</v>
      </c>
      <c r="D35" s="6">
        <v>1311.64</v>
      </c>
      <c r="E35" s="8">
        <v>2167.58</v>
      </c>
      <c r="F35" s="51">
        <v>3351.34</v>
      </c>
      <c r="G35" s="1"/>
      <c r="H35" s="148">
        <v>5097.47</v>
      </c>
      <c r="I35" s="51">
        <v>7142.85</v>
      </c>
    </row>
    <row r="36" spans="1:7" ht="15.75" thickBot="1">
      <c r="A36" s="50"/>
      <c r="C36" s="1"/>
      <c r="D36" s="1"/>
      <c r="E36" s="1"/>
      <c r="G36" s="1"/>
    </row>
    <row r="37" spans="1:9" ht="15.75" thickBot="1">
      <c r="A37" s="117" t="s">
        <v>48</v>
      </c>
      <c r="B37" s="127"/>
      <c r="C37" s="18" t="s">
        <v>47</v>
      </c>
      <c r="D37" s="17"/>
      <c r="E37" s="16"/>
      <c r="F37" s="44"/>
      <c r="G37" s="1"/>
      <c r="H37" s="57"/>
      <c r="I37" s="44"/>
    </row>
    <row r="38" spans="1:9" ht="15">
      <c r="A38" s="118" t="s">
        <v>7</v>
      </c>
      <c r="B38" s="128"/>
      <c r="C38" s="4" t="s">
        <v>20</v>
      </c>
      <c r="D38" s="14">
        <v>18.22</v>
      </c>
      <c r="E38" s="13">
        <v>26.22</v>
      </c>
      <c r="F38" s="109">
        <v>36.98</v>
      </c>
      <c r="G38" s="91"/>
      <c r="H38" s="147">
        <v>52.74</v>
      </c>
      <c r="I38" s="109">
        <v>70.89</v>
      </c>
    </row>
    <row r="39" spans="1:9" ht="15">
      <c r="A39" s="118" t="s">
        <v>1</v>
      </c>
      <c r="B39" s="128"/>
      <c r="C39" s="15" t="s">
        <v>46</v>
      </c>
      <c r="D39" s="56">
        <v>3.61</v>
      </c>
      <c r="E39" s="25">
        <v>3.44</v>
      </c>
      <c r="F39" s="54">
        <v>3.27</v>
      </c>
      <c r="G39" s="1"/>
      <c r="H39" s="149">
        <v>3.14</v>
      </c>
      <c r="I39" s="54">
        <v>2.91</v>
      </c>
    </row>
    <row r="40" spans="1:9" ht="15.75" thickBot="1">
      <c r="A40" s="119" t="s">
        <v>18</v>
      </c>
      <c r="B40" s="128"/>
      <c r="C40" s="28" t="s">
        <v>45</v>
      </c>
      <c r="D40" s="53">
        <v>14.62</v>
      </c>
      <c r="E40" s="8">
        <v>22.78</v>
      </c>
      <c r="F40" s="51">
        <v>33.71</v>
      </c>
      <c r="G40" s="1"/>
      <c r="H40" s="148">
        <v>49.6</v>
      </c>
      <c r="I40" s="51">
        <v>67.98</v>
      </c>
    </row>
    <row r="41" spans="1:7" ht="15.75" thickBot="1">
      <c r="A41" s="50"/>
      <c r="C41" s="4"/>
      <c r="D41" s="2"/>
      <c r="E41" s="1"/>
      <c r="G41" s="1"/>
    </row>
    <row r="42" spans="1:9" ht="15.75" thickBot="1">
      <c r="A42" s="117" t="s">
        <v>44</v>
      </c>
      <c r="B42" s="127"/>
      <c r="C42" s="18" t="s">
        <v>43</v>
      </c>
      <c r="D42" s="17"/>
      <c r="E42" s="16"/>
      <c r="F42" s="44"/>
      <c r="G42" s="1"/>
      <c r="H42" s="57"/>
      <c r="I42" s="44"/>
    </row>
    <row r="43" spans="1:9" ht="15">
      <c r="A43" s="118" t="s">
        <v>7</v>
      </c>
      <c r="B43" s="128"/>
      <c r="C43" s="4" t="s">
        <v>20</v>
      </c>
      <c r="D43" s="14">
        <v>5.65</v>
      </c>
      <c r="E43" s="13">
        <v>5.32</v>
      </c>
      <c r="F43" s="109">
        <v>5.62</v>
      </c>
      <c r="G43" s="91"/>
      <c r="H43" s="147">
        <v>5.79</v>
      </c>
      <c r="I43" s="109">
        <v>5.79</v>
      </c>
    </row>
    <row r="44" spans="1:9" ht="15">
      <c r="A44" s="118" t="s">
        <v>1</v>
      </c>
      <c r="B44" s="128"/>
      <c r="C44" s="15" t="s">
        <v>39</v>
      </c>
      <c r="D44" s="56">
        <v>5.52</v>
      </c>
      <c r="E44" s="25">
        <v>5.2</v>
      </c>
      <c r="F44" s="54">
        <v>5.49</v>
      </c>
      <c r="G44" s="1"/>
      <c r="H44" s="149">
        <v>5.66</v>
      </c>
      <c r="I44" s="54">
        <v>5.76</v>
      </c>
    </row>
    <row r="45" spans="1:9" ht="15.75" thickBot="1">
      <c r="A45" s="119" t="s">
        <v>18</v>
      </c>
      <c r="B45" s="128"/>
      <c r="C45" s="28" t="s">
        <v>42</v>
      </c>
      <c r="D45" s="53">
        <v>0.13</v>
      </c>
      <c r="E45" s="8">
        <v>0.13</v>
      </c>
      <c r="F45" s="51">
        <v>0.13</v>
      </c>
      <c r="G45" s="1"/>
      <c r="H45" s="148">
        <v>0.13</v>
      </c>
      <c r="I45" s="51">
        <v>0.03</v>
      </c>
    </row>
    <row r="46" spans="1:7" ht="15.75" thickBot="1">
      <c r="A46" s="50"/>
      <c r="C46" s="2"/>
      <c r="D46" s="2"/>
      <c r="E46" s="1"/>
      <c r="G46" s="1"/>
    </row>
    <row r="47" spans="1:9" ht="15.75" thickBot="1">
      <c r="A47" s="117" t="s">
        <v>41</v>
      </c>
      <c r="B47" s="127"/>
      <c r="C47" s="18" t="s">
        <v>40</v>
      </c>
      <c r="D47" s="17"/>
      <c r="E47" s="16"/>
      <c r="F47" s="44"/>
      <c r="G47" s="1"/>
      <c r="H47" s="57"/>
      <c r="I47" s="44"/>
    </row>
    <row r="48" spans="1:9" ht="15.75" thickBot="1">
      <c r="A48" s="120"/>
      <c r="B48" s="127"/>
      <c r="C48" s="28" t="s">
        <v>78</v>
      </c>
      <c r="D48" s="56">
        <v>23.65</v>
      </c>
      <c r="E48" s="55">
        <v>22.91</v>
      </c>
      <c r="F48" s="70">
        <v>20.89</v>
      </c>
      <c r="G48" s="49"/>
      <c r="H48" s="156">
        <v>18.58</v>
      </c>
      <c r="I48" s="54">
        <v>15.71</v>
      </c>
    </row>
    <row r="49" spans="1:9" ht="15.75" thickBot="1">
      <c r="A49" s="82"/>
      <c r="B49" s="1"/>
      <c r="C49" s="363"/>
      <c r="D49" s="367"/>
      <c r="E49" s="367"/>
      <c r="F49" s="368"/>
      <c r="G49" s="49"/>
      <c r="H49" s="368"/>
      <c r="I49" s="114"/>
    </row>
    <row r="50" spans="1:9" ht="16.5" thickBot="1">
      <c r="A50" s="82"/>
      <c r="C50" s="21"/>
      <c r="D50" s="364" t="s">
        <v>73</v>
      </c>
      <c r="E50" s="364" t="s">
        <v>74</v>
      </c>
      <c r="F50" s="365" t="s">
        <v>75</v>
      </c>
      <c r="G50" s="49"/>
      <c r="H50" s="366" t="s">
        <v>76</v>
      </c>
      <c r="I50" s="365" t="s">
        <v>77</v>
      </c>
    </row>
    <row r="51" spans="1:9" ht="15.75" thickBot="1">
      <c r="A51" s="115" t="s">
        <v>38</v>
      </c>
      <c r="C51" s="18" t="s">
        <v>37</v>
      </c>
      <c r="D51" s="75">
        <v>9.27</v>
      </c>
      <c r="E51" s="75">
        <v>11.09</v>
      </c>
      <c r="F51" s="110">
        <v>13.54</v>
      </c>
      <c r="G51" s="49"/>
      <c r="H51" s="153">
        <v>16.18</v>
      </c>
      <c r="I51" s="58">
        <v>19.67</v>
      </c>
    </row>
    <row r="52" spans="1:9" ht="15.75" thickBot="1">
      <c r="A52" s="50"/>
      <c r="C52" s="4"/>
      <c r="D52" s="15"/>
      <c r="E52" s="15"/>
      <c r="F52" s="69"/>
      <c r="G52" s="49"/>
      <c r="H52" s="154"/>
      <c r="I52" s="141"/>
    </row>
    <row r="53" spans="1:9" ht="15.75" thickBot="1">
      <c r="A53" s="117" t="s">
        <v>36</v>
      </c>
      <c r="B53" s="127"/>
      <c r="C53" s="18" t="s">
        <v>35</v>
      </c>
      <c r="D53" s="241">
        <v>2.339</v>
      </c>
      <c r="E53" s="76">
        <v>3.87</v>
      </c>
      <c r="F53" s="110">
        <v>6.22</v>
      </c>
      <c r="G53" s="49"/>
      <c r="H53" s="153">
        <v>8.77</v>
      </c>
      <c r="I53" s="58">
        <v>11.89</v>
      </c>
    </row>
    <row r="54" spans="1:8" ht="15.75" thickBot="1">
      <c r="A54" s="50"/>
      <c r="C54" s="4"/>
      <c r="D54" s="15"/>
      <c r="E54" s="15"/>
      <c r="F54" s="69"/>
      <c r="G54" s="49"/>
      <c r="H54" s="152"/>
    </row>
    <row r="55" spans="1:9" ht="15.75" thickBot="1">
      <c r="A55" s="115" t="s">
        <v>34</v>
      </c>
      <c r="C55" s="134" t="s">
        <v>33</v>
      </c>
      <c r="D55" s="135">
        <v>31.3</v>
      </c>
      <c r="E55" s="136">
        <v>65.5</v>
      </c>
      <c r="F55" s="157">
        <v>117.82</v>
      </c>
      <c r="G55" s="49"/>
      <c r="H55" s="158">
        <v>177.87</v>
      </c>
      <c r="I55" s="137">
        <v>381.4</v>
      </c>
    </row>
    <row r="56" spans="1:7" ht="15.75" hidden="1" thickBot="1">
      <c r="A56" s="50"/>
      <c r="C56" s="2"/>
      <c r="D56" s="2"/>
      <c r="E56" s="2"/>
      <c r="G56" s="1"/>
    </row>
    <row r="57" spans="1:9" ht="21" hidden="1" thickBot="1">
      <c r="A57" s="384" t="s">
        <v>11</v>
      </c>
      <c r="B57" s="380"/>
      <c r="C57" s="385"/>
      <c r="D57" s="385"/>
      <c r="E57" s="385"/>
      <c r="F57" s="386"/>
      <c r="G57" s="1"/>
      <c r="H57" s="169"/>
      <c r="I57" s="170"/>
    </row>
    <row r="58" spans="1:9" ht="16.5" customHeight="1" thickBot="1">
      <c r="A58" s="105"/>
      <c r="C58" s="159" t="s">
        <v>32</v>
      </c>
      <c r="D58" s="160"/>
      <c r="E58" s="160"/>
      <c r="F58" s="161"/>
      <c r="G58" s="1"/>
      <c r="H58" s="171"/>
      <c r="I58" s="100"/>
    </row>
    <row r="59" spans="1:9" ht="30.75" thickBot="1">
      <c r="A59" s="115" t="s">
        <v>9</v>
      </c>
      <c r="C59" s="242" t="s">
        <v>79</v>
      </c>
      <c r="D59" s="162">
        <v>9500</v>
      </c>
      <c r="E59" s="163">
        <v>18700</v>
      </c>
      <c r="F59" s="164">
        <v>26600</v>
      </c>
      <c r="G59" s="1"/>
      <c r="H59" s="243" t="s">
        <v>70</v>
      </c>
      <c r="I59" s="244" t="s">
        <v>70</v>
      </c>
    </row>
    <row r="60" spans="1:9" ht="15.75" thickBot="1">
      <c r="A60" s="83"/>
      <c r="C60" s="165"/>
      <c r="D60" s="166"/>
      <c r="E60" s="166"/>
      <c r="F60" s="167"/>
      <c r="G60" s="1"/>
      <c r="H60" s="172"/>
      <c r="I60" s="173"/>
    </row>
    <row r="61" spans="1:9" ht="15.75" hidden="1" thickBot="1">
      <c r="A61" s="121" t="s">
        <v>27</v>
      </c>
      <c r="B61" s="129"/>
      <c r="C61" s="59" t="s">
        <v>30</v>
      </c>
      <c r="D61" s="9"/>
      <c r="E61" s="35"/>
      <c r="F61" s="51"/>
      <c r="H61" s="150"/>
      <c r="I61" s="58"/>
    </row>
    <row r="62" spans="1:5" ht="15" hidden="1">
      <c r="A62" s="1"/>
      <c r="C62" s="4"/>
      <c r="D62" s="2"/>
      <c r="E62" s="2"/>
    </row>
    <row r="63" spans="1:5" ht="15" hidden="1">
      <c r="A63" s="1"/>
      <c r="C63" s="4"/>
      <c r="D63" s="2"/>
      <c r="E63" s="2"/>
    </row>
    <row r="64" spans="1:5" ht="15" hidden="1">
      <c r="A64" s="1"/>
      <c r="C64" s="4"/>
      <c r="D64" s="2"/>
      <c r="E64" s="2"/>
    </row>
    <row r="65" spans="1:5" ht="15" hidden="1">
      <c r="A65" s="1"/>
      <c r="C65" s="4"/>
      <c r="D65" s="2"/>
      <c r="E65" s="2"/>
    </row>
    <row r="66" spans="1:5" ht="15" hidden="1">
      <c r="A66" s="1"/>
      <c r="C66" s="4"/>
      <c r="D66" s="2"/>
      <c r="E66" s="2"/>
    </row>
    <row r="67" spans="1:9" ht="21" hidden="1" thickBot="1">
      <c r="A67" s="380" t="s">
        <v>11</v>
      </c>
      <c r="B67" s="380"/>
      <c r="C67" s="380"/>
      <c r="D67" s="380"/>
      <c r="E67" s="380"/>
      <c r="F67" s="380"/>
      <c r="G67" s="1"/>
      <c r="H67" s="155"/>
      <c r="I67" s="142"/>
    </row>
    <row r="68" spans="1:9" ht="16.5" customHeight="1" thickBot="1">
      <c r="A68" s="107"/>
      <c r="C68" s="106" t="s">
        <v>29</v>
      </c>
      <c r="D68" s="106"/>
      <c r="E68" s="106"/>
      <c r="F68" s="111"/>
      <c r="G68" s="1"/>
      <c r="H68" s="155"/>
      <c r="I68" s="142"/>
    </row>
    <row r="69" spans="1:9" ht="15.75" thickBot="1">
      <c r="A69" s="39" t="s">
        <v>9</v>
      </c>
      <c r="C69" s="18" t="s">
        <v>28</v>
      </c>
      <c r="D69" s="17"/>
      <c r="E69" s="17"/>
      <c r="F69" s="44"/>
      <c r="G69" s="1"/>
      <c r="H69" s="57"/>
      <c r="I69" s="44"/>
    </row>
    <row r="70" spans="1:9" ht="15">
      <c r="A70" s="91" t="s">
        <v>7</v>
      </c>
      <c r="B70" s="126"/>
      <c r="C70" s="4" t="s">
        <v>20</v>
      </c>
      <c r="D70" s="14"/>
      <c r="E70" s="25"/>
      <c r="F70" s="112"/>
      <c r="G70" s="1"/>
      <c r="H70" s="149"/>
      <c r="I70" s="54"/>
    </row>
    <row r="71" spans="1:9" ht="15">
      <c r="A71" s="91" t="s">
        <v>1</v>
      </c>
      <c r="B71" s="126"/>
      <c r="C71" s="15" t="s">
        <v>19</v>
      </c>
      <c r="D71" s="56">
        <v>17468.22</v>
      </c>
      <c r="E71" s="25">
        <v>16039.3</v>
      </c>
      <c r="F71" s="54">
        <v>19950.24</v>
      </c>
      <c r="G71" s="1"/>
      <c r="H71" s="149">
        <v>15828</v>
      </c>
      <c r="I71" s="54">
        <v>11860.84</v>
      </c>
    </row>
    <row r="72" spans="1:9" ht="15">
      <c r="A72" s="91" t="s">
        <v>18</v>
      </c>
      <c r="B72" s="126"/>
      <c r="C72" s="15" t="s">
        <v>17</v>
      </c>
      <c r="D72" s="56">
        <v>7135.57</v>
      </c>
      <c r="E72" s="25">
        <v>8414.04</v>
      </c>
      <c r="F72" s="54">
        <v>12695.37</v>
      </c>
      <c r="G72" s="1"/>
      <c r="H72" s="149">
        <v>11707.86</v>
      </c>
      <c r="I72" s="54">
        <v>7496.18</v>
      </c>
    </row>
    <row r="73" spans="1:9" ht="15.75" thickBot="1">
      <c r="A73" s="92" t="s">
        <v>16</v>
      </c>
      <c r="B73" s="126"/>
      <c r="C73" s="28" t="s">
        <v>15</v>
      </c>
      <c r="D73" s="245">
        <v>40.84886725722483</v>
      </c>
      <c r="E73" s="246">
        <v>52.45889783219967</v>
      </c>
      <c r="F73" s="247">
        <v>63.63517431369247</v>
      </c>
      <c r="G73" s="248"/>
      <c r="H73" s="249">
        <v>73.96929492039425</v>
      </c>
      <c r="I73" s="247">
        <v>63.2</v>
      </c>
    </row>
    <row r="74" spans="1:8" ht="15.75" thickBot="1">
      <c r="A74" s="1"/>
      <c r="C74" s="15"/>
      <c r="D74" s="2"/>
      <c r="E74" s="3"/>
      <c r="G74" s="1"/>
      <c r="H74" s="115"/>
    </row>
    <row r="75" spans="1:9" ht="15.75" thickBot="1">
      <c r="A75" s="39" t="s">
        <v>27</v>
      </c>
      <c r="C75" s="250" t="s">
        <v>80</v>
      </c>
      <c r="D75" s="17"/>
      <c r="E75" s="29"/>
      <c r="F75" s="44"/>
      <c r="G75" s="1"/>
      <c r="H75" s="57"/>
      <c r="I75" s="44"/>
    </row>
    <row r="76" spans="1:9" ht="15.75" thickBot="1">
      <c r="A76" s="91" t="s">
        <v>7</v>
      </c>
      <c r="B76" s="126"/>
      <c r="C76" s="251" t="s">
        <v>20</v>
      </c>
      <c r="D76" s="162">
        <v>478</v>
      </c>
      <c r="E76" s="163">
        <v>1261</v>
      </c>
      <c r="F76" s="164">
        <v>2558</v>
      </c>
      <c r="G76" s="1"/>
      <c r="H76" s="149">
        <v>2539</v>
      </c>
      <c r="I76" s="58">
        <v>1665</v>
      </c>
    </row>
    <row r="77" spans="1:8" ht="15.75" thickBot="1">
      <c r="A77" s="1"/>
      <c r="C77" s="2"/>
      <c r="D77" s="2"/>
      <c r="E77" s="2"/>
      <c r="G77" s="1"/>
      <c r="H77" s="82"/>
    </row>
    <row r="78" spans="1:7" ht="15.75" hidden="1" thickBot="1">
      <c r="A78" s="1"/>
      <c r="C78" s="2"/>
      <c r="D78" s="2"/>
      <c r="E78" s="2"/>
      <c r="G78" s="1"/>
    </row>
    <row r="79" spans="1:9" ht="21" hidden="1" thickBot="1">
      <c r="A79" s="380" t="s">
        <v>11</v>
      </c>
      <c r="B79" s="380"/>
      <c r="C79" s="380"/>
      <c r="D79" s="380"/>
      <c r="E79" s="380"/>
      <c r="F79" s="380"/>
      <c r="G79" s="1"/>
      <c r="H79" s="155"/>
      <c r="I79" s="142"/>
    </row>
    <row r="80" spans="1:9" ht="16.5" customHeight="1" thickBot="1">
      <c r="A80" s="107"/>
      <c r="C80" s="106" t="s">
        <v>14</v>
      </c>
      <c r="D80" s="86"/>
      <c r="E80" s="86"/>
      <c r="F80" s="89"/>
      <c r="G80" s="1"/>
      <c r="H80" s="155"/>
      <c r="I80" s="142"/>
    </row>
    <row r="81" spans="1:9" ht="15.75" thickBot="1">
      <c r="A81" s="39" t="s">
        <v>9</v>
      </c>
      <c r="C81" s="18" t="s">
        <v>13</v>
      </c>
      <c r="D81" s="17"/>
      <c r="E81" s="17"/>
      <c r="F81" s="44"/>
      <c r="G81" s="1"/>
      <c r="H81" s="57"/>
      <c r="I81" s="44"/>
    </row>
    <row r="82" spans="1:9" ht="15">
      <c r="A82" s="91" t="s">
        <v>7</v>
      </c>
      <c r="B82" s="126"/>
      <c r="C82" s="2" t="s">
        <v>71</v>
      </c>
      <c r="D82" s="14">
        <v>942</v>
      </c>
      <c r="E82" s="13">
        <v>857</v>
      </c>
      <c r="F82" s="113">
        <v>841</v>
      </c>
      <c r="G82" s="1"/>
      <c r="H82" s="147">
        <v>717</v>
      </c>
      <c r="I82" s="109">
        <v>612</v>
      </c>
    </row>
    <row r="83" spans="1:9" ht="15">
      <c r="A83" s="49" t="s">
        <v>12</v>
      </c>
      <c r="B83" s="131"/>
      <c r="C83" s="15" t="s">
        <v>4</v>
      </c>
      <c r="D83" s="56">
        <v>471</v>
      </c>
      <c r="E83" s="55">
        <v>493</v>
      </c>
      <c r="F83" s="70">
        <v>484</v>
      </c>
      <c r="G83" s="49"/>
      <c r="H83" s="156">
        <v>410</v>
      </c>
      <c r="I83" s="54">
        <v>349</v>
      </c>
    </row>
    <row r="84" spans="1:9" ht="15">
      <c r="A84" s="95" t="s">
        <v>3</v>
      </c>
      <c r="B84" s="132"/>
      <c r="C84" s="15" t="s">
        <v>2</v>
      </c>
      <c r="D84" s="56">
        <v>471</v>
      </c>
      <c r="E84" s="55">
        <v>364</v>
      </c>
      <c r="F84" s="70">
        <v>357</v>
      </c>
      <c r="G84" s="49"/>
      <c r="H84" s="156">
        <v>307</v>
      </c>
      <c r="I84" s="54">
        <v>263</v>
      </c>
    </row>
    <row r="85" spans="1:9" ht="15.75" thickBot="1">
      <c r="A85" s="93" t="s">
        <v>1</v>
      </c>
      <c r="B85" s="128"/>
      <c r="C85" s="10" t="s">
        <v>0</v>
      </c>
      <c r="D85" s="53">
        <v>180</v>
      </c>
      <c r="E85" s="52">
        <v>220</v>
      </c>
      <c r="F85" s="66">
        <v>226.58</v>
      </c>
      <c r="G85" s="49"/>
      <c r="H85" s="151">
        <v>122.96</v>
      </c>
      <c r="I85" s="51">
        <v>153.92</v>
      </c>
    </row>
    <row r="86" spans="1:8" ht="15.75" thickBot="1">
      <c r="A86" s="1"/>
      <c r="C86" s="1"/>
      <c r="D86" s="1"/>
      <c r="E86" s="1"/>
      <c r="G86" s="1"/>
      <c r="H86" s="82"/>
    </row>
    <row r="87" spans="1:7" ht="15.75" hidden="1" thickBot="1">
      <c r="A87" s="1"/>
      <c r="C87" s="3"/>
      <c r="D87" s="2"/>
      <c r="E87" s="2"/>
      <c r="G87" s="1"/>
    </row>
    <row r="88" spans="1:9" ht="21" hidden="1" thickBot="1">
      <c r="A88" s="380" t="s">
        <v>11</v>
      </c>
      <c r="B88" s="380"/>
      <c r="C88" s="380"/>
      <c r="D88" s="380"/>
      <c r="E88" s="380"/>
      <c r="F88" s="380"/>
      <c r="G88" s="1"/>
      <c r="H88" s="155"/>
      <c r="I88" s="142"/>
    </row>
    <row r="89" spans="1:9" ht="16.5" customHeight="1" thickBot="1">
      <c r="A89" s="107"/>
      <c r="C89" s="106" t="s">
        <v>72</v>
      </c>
      <c r="D89" s="106"/>
      <c r="E89" s="106"/>
      <c r="F89" s="111"/>
      <c r="G89" s="1"/>
      <c r="H89" s="155"/>
      <c r="I89" s="142"/>
    </row>
    <row r="90" spans="1:9" ht="15.75" thickBot="1">
      <c r="A90" s="39" t="s">
        <v>9</v>
      </c>
      <c r="C90" s="18" t="s">
        <v>8</v>
      </c>
      <c r="D90" s="17"/>
      <c r="E90" s="17"/>
      <c r="F90" s="44"/>
      <c r="G90" s="1"/>
      <c r="H90" s="57"/>
      <c r="I90" s="44"/>
    </row>
    <row r="91" spans="1:9" ht="15">
      <c r="A91" s="122" t="s">
        <v>7</v>
      </c>
      <c r="B91" s="126"/>
      <c r="C91" s="2" t="s">
        <v>71</v>
      </c>
      <c r="D91" s="14">
        <v>500</v>
      </c>
      <c r="E91" s="13">
        <v>423</v>
      </c>
      <c r="F91" s="113">
        <v>304</v>
      </c>
      <c r="G91" s="1"/>
      <c r="H91" s="147">
        <v>207</v>
      </c>
      <c r="I91" s="109">
        <v>166</v>
      </c>
    </row>
    <row r="92" spans="1:9" ht="15">
      <c r="A92" s="49" t="s">
        <v>5</v>
      </c>
      <c r="B92" s="131"/>
      <c r="C92" s="15" t="s">
        <v>4</v>
      </c>
      <c r="D92" s="56">
        <v>298</v>
      </c>
      <c r="E92" s="55">
        <v>264</v>
      </c>
      <c r="F92" s="70">
        <v>205</v>
      </c>
      <c r="G92" s="49"/>
      <c r="H92" s="156">
        <v>131</v>
      </c>
      <c r="I92" s="54">
        <v>100</v>
      </c>
    </row>
    <row r="93" spans="1:9" ht="15">
      <c r="A93" s="49" t="s">
        <v>3</v>
      </c>
      <c r="B93" s="131"/>
      <c r="C93" s="15" t="s">
        <v>2</v>
      </c>
      <c r="D93" s="56">
        <v>202</v>
      </c>
      <c r="E93" s="55">
        <v>159</v>
      </c>
      <c r="F93" s="70">
        <v>99</v>
      </c>
      <c r="G93" s="49"/>
      <c r="H93" s="156">
        <v>76</v>
      </c>
      <c r="I93" s="54">
        <v>66</v>
      </c>
    </row>
    <row r="94" spans="1:9" ht="15.75" thickBot="1">
      <c r="A94" s="91" t="s">
        <v>1</v>
      </c>
      <c r="B94" s="126"/>
      <c r="C94" s="168" t="s">
        <v>0</v>
      </c>
      <c r="D94" s="42">
        <v>200</v>
      </c>
      <c r="E94" s="41">
        <v>220</v>
      </c>
      <c r="F94" s="73">
        <v>236.47</v>
      </c>
      <c r="G94" s="49"/>
      <c r="H94" s="174">
        <v>132</v>
      </c>
      <c r="I94" s="40">
        <v>100</v>
      </c>
    </row>
    <row r="95" spans="1:9" ht="15">
      <c r="A95" s="5"/>
      <c r="B95" s="63"/>
      <c r="C95" s="4"/>
      <c r="D95" s="2"/>
      <c r="E95" s="4"/>
      <c r="F95" s="72"/>
      <c r="H95" s="72"/>
      <c r="I95" s="72"/>
    </row>
    <row r="96" spans="3:9" ht="15">
      <c r="C96" s="2"/>
      <c r="D96" s="3"/>
      <c r="E96" s="1"/>
      <c r="F96" s="1"/>
      <c r="G96" s="1"/>
      <c r="H96" s="1"/>
      <c r="I96" s="1"/>
    </row>
    <row r="97" spans="3:9" ht="15">
      <c r="C97" s="2"/>
      <c r="D97" s="2"/>
      <c r="E97" s="1"/>
      <c r="F97" s="1"/>
      <c r="G97" s="1"/>
      <c r="H97" s="1"/>
      <c r="I97" s="1"/>
    </row>
    <row r="98" spans="6:9" ht="15">
      <c r="F98" s="1"/>
      <c r="G98" s="1"/>
      <c r="H98" s="1"/>
      <c r="I98" s="1"/>
    </row>
    <row r="99" spans="6:9" ht="15">
      <c r="F99" s="1"/>
      <c r="G99" s="1"/>
      <c r="H99" s="1"/>
      <c r="I99" s="1"/>
    </row>
    <row r="100" spans="6:9" ht="15">
      <c r="F100" s="1"/>
      <c r="G100" s="1"/>
      <c r="H100" s="1"/>
      <c r="I100" s="1"/>
    </row>
    <row r="101" spans="6:9" ht="15">
      <c r="F101" s="1"/>
      <c r="G101" s="1"/>
      <c r="H101" s="1"/>
      <c r="I101" s="1"/>
    </row>
    <row r="102" spans="6:9" ht="15">
      <c r="F102" s="1"/>
      <c r="G102" s="1"/>
      <c r="H102" s="1"/>
      <c r="I102" s="1"/>
    </row>
    <row r="103" spans="6:9" ht="15">
      <c r="F103" s="1"/>
      <c r="G103" s="1"/>
      <c r="H103" s="1"/>
      <c r="I103" s="1"/>
    </row>
    <row r="104" spans="6:9" ht="15">
      <c r="F104" s="1"/>
      <c r="G104" s="1"/>
      <c r="H104" s="1"/>
      <c r="I104" s="1"/>
    </row>
    <row r="105" spans="6:9" ht="15">
      <c r="F105" s="1"/>
      <c r="G105" s="1"/>
      <c r="H105" s="1"/>
      <c r="I105" s="1"/>
    </row>
    <row r="106" spans="6:9" ht="15">
      <c r="F106" s="1"/>
      <c r="G106" s="1"/>
      <c r="H106" s="1"/>
      <c r="I106" s="1"/>
    </row>
    <row r="107" spans="6:9" ht="15">
      <c r="F107" s="1"/>
      <c r="G107" s="1"/>
      <c r="H107" s="1"/>
      <c r="I107" s="1"/>
    </row>
    <row r="108" spans="6:9" ht="15">
      <c r="F108" s="1"/>
      <c r="G108" s="1"/>
      <c r="H108" s="1"/>
      <c r="I108" s="1"/>
    </row>
    <row r="109" spans="6:9" ht="15">
      <c r="F109" s="1"/>
      <c r="G109" s="1"/>
      <c r="H109" s="1"/>
      <c r="I109" s="1"/>
    </row>
    <row r="110" spans="6:9" ht="15">
      <c r="F110" s="1"/>
      <c r="G110" s="1"/>
      <c r="H110" s="1"/>
      <c r="I110" s="1"/>
    </row>
    <row r="111" spans="6:9" ht="15">
      <c r="F111" s="1"/>
      <c r="G111" s="1"/>
      <c r="H111" s="1"/>
      <c r="I111" s="1"/>
    </row>
  </sheetData>
  <sheetProtection/>
  <mergeCells count="5">
    <mergeCell ref="A88:F88"/>
    <mergeCell ref="A1:C1"/>
    <mergeCell ref="A57:F57"/>
    <mergeCell ref="A67:F67"/>
    <mergeCell ref="A79:F79"/>
  </mergeCells>
  <printOptions/>
  <pageMargins left="0.7" right="0.7" top="0.75" bottom="0.75" header="0.3" footer="0.3"/>
  <pageSetup horizontalDpi="600" verticalDpi="600" orientation="portrait" pageOrder="overThenDown" scale="69" r:id="rId2"/>
  <colBreaks count="1" manualBreakCount="1">
    <brk id="7" max="10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="85" zoomScaleNormal="85" zoomScalePageLayoutView="0" workbookViewId="0" topLeftCell="B127">
      <selection activeCell="D253" sqref="D253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</cols>
  <sheetData>
    <row r="1" spans="1:8" ht="45.75" customHeight="1" thickBot="1">
      <c r="A1" s="381"/>
      <c r="B1" s="382"/>
      <c r="C1" s="383"/>
      <c r="D1" s="72"/>
      <c r="E1" s="72"/>
      <c r="F1" s="114"/>
      <c r="H1" s="1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43"/>
      <c r="I2" s="144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210"/>
      <c r="E4" s="210"/>
      <c r="F4" s="220"/>
      <c r="H4" s="195"/>
      <c r="I4" s="108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16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11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6"/>
    </row>
    <row r="8" spans="1:9" ht="15.75" hidden="1" thickBot="1">
      <c r="A8" s="50"/>
      <c r="C8" s="4"/>
      <c r="D8" s="2"/>
      <c r="E8" s="1"/>
      <c r="F8" s="48"/>
      <c r="H8" s="50"/>
      <c r="I8" s="47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16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11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11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6"/>
    </row>
    <row r="13" spans="1:9" ht="15.75" hidden="1" thickBot="1">
      <c r="A13" s="50"/>
      <c r="C13" s="15"/>
      <c r="D13" s="2"/>
      <c r="E13" s="1"/>
      <c r="F13" s="48"/>
      <c r="H13" s="50"/>
      <c r="I13" s="47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16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11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11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6"/>
    </row>
    <row r="18" spans="1:9" ht="15.75" hidden="1" thickBot="1">
      <c r="A18" s="50"/>
      <c r="C18" s="4"/>
      <c r="D18" s="2"/>
      <c r="E18" s="1"/>
      <c r="F18" s="48"/>
      <c r="H18" s="50"/>
      <c r="I18" s="47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30"/>
    </row>
    <row r="20" spans="1:9" ht="15.75" hidden="1" thickBot="1">
      <c r="A20" s="50"/>
      <c r="C20" s="4"/>
      <c r="D20" s="2"/>
      <c r="E20" s="3"/>
      <c r="F20" s="48"/>
      <c r="H20" s="50"/>
      <c r="I20" s="47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30"/>
    </row>
    <row r="22" spans="1:9" ht="15.75" hidden="1" thickBot="1">
      <c r="A22" s="50"/>
      <c r="C22" s="4"/>
      <c r="D22" s="2"/>
      <c r="E22" s="3"/>
      <c r="F22" s="48"/>
      <c r="H22" s="50"/>
      <c r="I22" s="47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30"/>
    </row>
    <row r="24" spans="1:9" ht="15.75" hidden="1" thickBot="1">
      <c r="A24" s="50"/>
      <c r="C24" s="4"/>
      <c r="D24" s="2"/>
      <c r="E24" s="3"/>
      <c r="F24" s="48"/>
      <c r="H24" s="50"/>
      <c r="I24" s="47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30"/>
    </row>
    <row r="26" spans="1:9" ht="15.75" hidden="1" thickBot="1">
      <c r="A26" s="50"/>
      <c r="C26" s="4"/>
      <c r="D26" s="2"/>
      <c r="E26" s="3"/>
      <c r="F26" s="48"/>
      <c r="H26" s="50"/>
      <c r="I26" s="47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39.21577</v>
      </c>
      <c r="E28" s="253">
        <v>36.42641</v>
      </c>
      <c r="F28" s="254">
        <v>32.7</v>
      </c>
      <c r="G28" s="279"/>
      <c r="H28" s="263">
        <v>30.09</v>
      </c>
      <c r="I28" s="254">
        <v>28.53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116" t="s">
        <v>18</v>
      </c>
      <c r="B30" s="130"/>
      <c r="C30" s="28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50"/>
      <c r="C31" s="1"/>
      <c r="D31" s="257"/>
      <c r="E31" s="257"/>
      <c r="F31" s="258"/>
      <c r="G31" s="279"/>
      <c r="H31" s="265"/>
      <c r="I31" s="258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63" t="s">
        <v>7</v>
      </c>
      <c r="B33" s="126"/>
      <c r="C33" s="15" t="s">
        <v>20</v>
      </c>
      <c r="D33" s="357" t="s">
        <v>68</v>
      </c>
      <c r="E33" s="253">
        <v>210.79326</v>
      </c>
      <c r="F33" s="254">
        <v>313.45</v>
      </c>
      <c r="G33" s="279"/>
      <c r="H33" s="263">
        <v>435.15</v>
      </c>
      <c r="I33" s="254">
        <v>617.16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116" t="s">
        <v>18</v>
      </c>
      <c r="B35" s="130"/>
      <c r="C35" s="28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50"/>
      <c r="C36" s="1"/>
      <c r="D36" s="257"/>
      <c r="E36" s="257"/>
      <c r="F36" s="258"/>
      <c r="G36" s="279"/>
      <c r="H36" s="265"/>
      <c r="I36" s="258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118" t="s">
        <v>7</v>
      </c>
      <c r="B38" s="128"/>
      <c r="C38" s="15" t="s">
        <v>20</v>
      </c>
      <c r="D38" s="252">
        <v>1.878</v>
      </c>
      <c r="E38" s="253">
        <v>2.742</v>
      </c>
      <c r="F38" s="254">
        <v>3.79</v>
      </c>
      <c r="G38" s="279"/>
      <c r="H38" s="263">
        <v>5.03</v>
      </c>
      <c r="I38" s="254">
        <v>6.897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119" t="s">
        <v>18</v>
      </c>
      <c r="B40" s="188"/>
      <c r="C40" s="28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50"/>
      <c r="C41" s="4"/>
      <c r="D41" s="262"/>
      <c r="E41" s="257"/>
      <c r="F41" s="258"/>
      <c r="G41" s="279"/>
      <c r="H41" s="265"/>
      <c r="I41" s="258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118" t="s">
        <v>7</v>
      </c>
      <c r="B43" s="128"/>
      <c r="C43" s="15" t="s">
        <v>20</v>
      </c>
      <c r="D43" s="252">
        <v>39.334</v>
      </c>
      <c r="E43" s="253">
        <v>37.888</v>
      </c>
      <c r="F43" s="254">
        <v>41.08</v>
      </c>
      <c r="G43" s="279"/>
      <c r="H43" s="263">
        <v>41.962</v>
      </c>
      <c r="I43" s="254">
        <v>39.74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119" t="s">
        <v>18</v>
      </c>
      <c r="B45" s="188"/>
      <c r="C45" s="28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279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180"/>
      <c r="B48" s="127"/>
      <c r="C48" s="43" t="s">
        <v>39</v>
      </c>
      <c r="D48" s="274">
        <v>328.1</v>
      </c>
      <c r="E48" s="275">
        <v>313.78</v>
      </c>
      <c r="F48" s="280">
        <v>262.8</v>
      </c>
      <c r="G48" s="279"/>
      <c r="H48" s="264">
        <v>262.797</v>
      </c>
      <c r="I48" s="256">
        <v>174.69</v>
      </c>
    </row>
    <row r="49" spans="1:9" ht="15" hidden="1">
      <c r="A49" s="1"/>
      <c r="C49" s="15"/>
      <c r="D49" s="2"/>
      <c r="E49" s="2"/>
      <c r="H49" s="50"/>
      <c r="I49" s="48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30"/>
      <c r="H50" s="150"/>
      <c r="I50" s="58"/>
    </row>
    <row r="51" spans="1:9" ht="15.75" hidden="1" thickBot="1">
      <c r="A51" s="1"/>
      <c r="C51" s="4"/>
      <c r="D51" s="2"/>
      <c r="E51" s="2"/>
      <c r="H51" s="115"/>
      <c r="I51" s="141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31"/>
      <c r="H52" s="150"/>
      <c r="I52" s="58"/>
    </row>
    <row r="53" spans="1:9" ht="15" hidden="1">
      <c r="A53" s="1"/>
      <c r="C53" s="4"/>
      <c r="D53" s="2"/>
      <c r="E53" s="2"/>
      <c r="H53" s="50"/>
      <c r="I53" s="48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31"/>
      <c r="H54" s="150"/>
      <c r="I54" s="58"/>
    </row>
    <row r="55" spans="1:9" ht="15" hidden="1">
      <c r="A55" s="1"/>
      <c r="C55" s="2"/>
      <c r="D55" s="2"/>
      <c r="E55" s="2"/>
      <c r="H55" s="50"/>
      <c r="I55" s="48"/>
    </row>
    <row r="56" spans="3:9" ht="15" hidden="1">
      <c r="C56" s="27"/>
      <c r="D56" s="27"/>
      <c r="E56" s="27"/>
      <c r="H56" s="50"/>
      <c r="I56" s="48"/>
    </row>
    <row r="57" spans="3:9" ht="15" hidden="1">
      <c r="C57" s="27"/>
      <c r="D57" s="27"/>
      <c r="E57" s="27"/>
      <c r="H57" s="50"/>
      <c r="I57" s="48"/>
    </row>
    <row r="58" spans="3:9" ht="15" hidden="1">
      <c r="C58" s="27"/>
      <c r="D58" s="27"/>
      <c r="E58" s="27"/>
      <c r="H58" s="50"/>
      <c r="I58" s="48"/>
    </row>
    <row r="59" spans="3:9" ht="15" hidden="1">
      <c r="C59" s="27"/>
      <c r="D59" s="27"/>
      <c r="E59" s="27"/>
      <c r="H59" s="50"/>
      <c r="I59" s="48"/>
    </row>
    <row r="60" spans="1:9" ht="21" hidden="1" thickBot="1">
      <c r="A60" s="392" t="s">
        <v>11</v>
      </c>
      <c r="B60" s="380"/>
      <c r="C60" s="380"/>
      <c r="D60" s="380"/>
      <c r="E60" s="380"/>
      <c r="F60" s="380"/>
      <c r="H60" s="155"/>
      <c r="I60" s="142"/>
    </row>
    <row r="61" spans="1:9" ht="16.5" hidden="1" thickBot="1">
      <c r="A61" s="393" t="s">
        <v>32</v>
      </c>
      <c r="B61" s="390"/>
      <c r="C61" s="390"/>
      <c r="D61" s="390"/>
      <c r="E61" s="390"/>
      <c r="F61" s="390"/>
      <c r="H61" s="155"/>
      <c r="I61" s="142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19">
        <v>2008</v>
      </c>
      <c r="H62" s="146">
        <v>2009</v>
      </c>
      <c r="I62" s="60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7"/>
      <c r="H63" s="148"/>
      <c r="I63" s="51"/>
    </row>
    <row r="64" spans="1:9" ht="15" hidden="1">
      <c r="A64" s="1"/>
      <c r="C64" s="34"/>
      <c r="D64" s="34"/>
      <c r="E64" s="34"/>
      <c r="F64" s="1"/>
      <c r="H64" s="50"/>
      <c r="I64" s="48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31"/>
      <c r="H65" s="150"/>
      <c r="I65" s="58"/>
    </row>
    <row r="66" spans="1:9" ht="15" hidden="1">
      <c r="A66" s="1"/>
      <c r="C66" s="4"/>
      <c r="D66" s="2"/>
      <c r="E66" s="2"/>
      <c r="F66" s="1"/>
      <c r="H66" s="50"/>
      <c r="I66" s="48"/>
    </row>
    <row r="67" spans="1:9" ht="15" hidden="1">
      <c r="A67" s="1"/>
      <c r="C67" s="4"/>
      <c r="D67" s="2"/>
      <c r="E67" s="2"/>
      <c r="F67" s="1"/>
      <c r="H67" s="50"/>
      <c r="I67" s="48"/>
    </row>
    <row r="68" spans="1:9" ht="15" hidden="1">
      <c r="A68" s="1"/>
      <c r="C68" s="4"/>
      <c r="D68" s="2"/>
      <c r="E68" s="2"/>
      <c r="F68" s="1"/>
      <c r="H68" s="50"/>
      <c r="I68" s="48"/>
    </row>
    <row r="69" spans="1:9" ht="15" hidden="1">
      <c r="A69" s="1"/>
      <c r="C69" s="4"/>
      <c r="D69" s="2"/>
      <c r="E69" s="2"/>
      <c r="F69" s="1"/>
      <c r="H69" s="50"/>
      <c r="I69" s="48"/>
    </row>
    <row r="70" spans="1:9" ht="15" hidden="1">
      <c r="A70" s="1"/>
      <c r="C70" s="4"/>
      <c r="D70" s="2"/>
      <c r="E70" s="2"/>
      <c r="F70" s="1"/>
      <c r="H70" s="50"/>
      <c r="I70" s="48"/>
    </row>
    <row r="71" spans="1:9" ht="15" hidden="1">
      <c r="A71" s="1"/>
      <c r="C71" s="4"/>
      <c r="D71" s="2"/>
      <c r="E71" s="2"/>
      <c r="F71" s="1"/>
      <c r="H71" s="50"/>
      <c r="I71" s="48"/>
    </row>
    <row r="72" spans="1:9" ht="15" hidden="1">
      <c r="A72" s="1"/>
      <c r="C72" s="1"/>
      <c r="D72" s="2"/>
      <c r="E72" s="2"/>
      <c r="F72" s="1"/>
      <c r="H72" s="50"/>
      <c r="I72" s="48"/>
    </row>
    <row r="73" spans="1:9" ht="15" hidden="1">
      <c r="A73" s="1"/>
      <c r="C73" s="1"/>
      <c r="D73" s="2"/>
      <c r="E73" s="2"/>
      <c r="F73" s="1"/>
      <c r="H73" s="50"/>
      <c r="I73" s="48"/>
    </row>
    <row r="74" spans="1:9" ht="21" hidden="1" thickBot="1">
      <c r="A74" s="392" t="s">
        <v>11</v>
      </c>
      <c r="B74" s="380"/>
      <c r="C74" s="380"/>
      <c r="D74" s="380"/>
      <c r="E74" s="380"/>
      <c r="F74" s="380"/>
      <c r="H74" s="155"/>
      <c r="I74" s="142"/>
    </row>
    <row r="75" spans="1:9" ht="16.5" hidden="1" thickBot="1">
      <c r="A75" s="393" t="s">
        <v>29</v>
      </c>
      <c r="B75" s="390"/>
      <c r="C75" s="390"/>
      <c r="D75" s="390"/>
      <c r="E75" s="390"/>
      <c r="F75" s="390"/>
      <c r="H75" s="155"/>
      <c r="I75" s="142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19">
        <v>2008</v>
      </c>
      <c r="H76" s="146">
        <v>2009</v>
      </c>
      <c r="I76" s="60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16"/>
      <c r="H77" s="57"/>
      <c r="I77" s="44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12"/>
      <c r="H78" s="149"/>
      <c r="I78" s="54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12"/>
      <c r="H79" s="149"/>
      <c r="I79" s="54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12"/>
      <c r="H80" s="149"/>
      <c r="I80" s="54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7"/>
      <c r="H81" s="148"/>
      <c r="I81" s="51"/>
    </row>
    <row r="82" spans="3:9" ht="15" hidden="1">
      <c r="C82" s="15"/>
      <c r="D82" s="2"/>
      <c r="E82" s="3"/>
      <c r="F82" s="1"/>
      <c r="H82" s="50"/>
      <c r="I82" s="48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16"/>
      <c r="H83" s="57"/>
      <c r="I83" s="44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12"/>
      <c r="H84" s="149"/>
      <c r="I84" s="54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12"/>
      <c r="H85" s="149"/>
      <c r="I85" s="54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12"/>
      <c r="H86" s="149"/>
      <c r="I86" s="54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12"/>
      <c r="H87" s="149"/>
      <c r="I87" s="54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7"/>
      <c r="H88" s="148"/>
      <c r="I88" s="51"/>
    </row>
    <row r="89" spans="3:9" ht="15" hidden="1">
      <c r="C89" s="2"/>
      <c r="D89" s="2"/>
      <c r="E89" s="3"/>
      <c r="F89" s="1"/>
      <c r="H89" s="50"/>
      <c r="I89" s="48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16"/>
      <c r="H90" s="57"/>
      <c r="I90" s="44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12"/>
      <c r="H91" s="149"/>
      <c r="I91" s="54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12"/>
      <c r="H92" s="149"/>
      <c r="I92" s="54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12"/>
      <c r="H93" s="149"/>
      <c r="I93" s="54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7"/>
      <c r="H94" s="148"/>
      <c r="I94" s="51"/>
    </row>
    <row r="95" spans="3:9" ht="15" hidden="1">
      <c r="C95" s="2"/>
      <c r="D95" s="2"/>
      <c r="E95" s="2"/>
      <c r="F95" s="1"/>
      <c r="H95" s="50"/>
      <c r="I95" s="48"/>
    </row>
    <row r="96" spans="3:9" ht="15" hidden="1">
      <c r="C96" s="27"/>
      <c r="D96" s="27"/>
      <c r="E96" s="27"/>
      <c r="H96" s="50"/>
      <c r="I96" s="48"/>
    </row>
    <row r="97" spans="3:9" ht="15" hidden="1">
      <c r="C97" s="27"/>
      <c r="D97" s="27"/>
      <c r="E97" s="27"/>
      <c r="H97" s="50"/>
      <c r="I97" s="48"/>
    </row>
    <row r="98" spans="1:9" ht="21" hidden="1" thickBot="1">
      <c r="A98" s="392" t="s">
        <v>11</v>
      </c>
      <c r="B98" s="380"/>
      <c r="C98" s="380"/>
      <c r="D98" s="380"/>
      <c r="E98" s="380"/>
      <c r="F98" s="380"/>
      <c r="H98" s="155"/>
      <c r="I98" s="142"/>
    </row>
    <row r="99" spans="1:9" ht="16.5" hidden="1" thickBot="1">
      <c r="A99" s="393" t="s">
        <v>14</v>
      </c>
      <c r="B99" s="390"/>
      <c r="C99" s="390"/>
      <c r="D99" s="390"/>
      <c r="E99" s="390"/>
      <c r="F99" s="390"/>
      <c r="H99" s="155"/>
      <c r="I99" s="142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19">
        <v>2008</v>
      </c>
      <c r="H100" s="146">
        <v>2009</v>
      </c>
      <c r="I100" s="60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16"/>
      <c r="H101" s="57"/>
      <c r="I101" s="44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12"/>
      <c r="H102" s="149"/>
      <c r="I102" s="54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12"/>
      <c r="H103" s="149"/>
      <c r="I103" s="54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12"/>
      <c r="H104" s="149"/>
      <c r="I104" s="54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7"/>
      <c r="H105" s="148"/>
      <c r="I105" s="51"/>
    </row>
    <row r="106" spans="1:9" ht="15" hidden="1">
      <c r="A106" s="1"/>
      <c r="D106" s="1"/>
      <c r="E106" s="1"/>
      <c r="F106" s="1"/>
      <c r="H106" s="50"/>
      <c r="I106" s="48"/>
    </row>
    <row r="107" spans="1:9" ht="15" hidden="1">
      <c r="A107" s="1"/>
      <c r="C107" s="3"/>
      <c r="D107" s="2"/>
      <c r="E107" s="2"/>
      <c r="F107" s="1"/>
      <c r="H107" s="50"/>
      <c r="I107" s="48"/>
    </row>
    <row r="108" spans="1:9" ht="21" hidden="1" thickBot="1">
      <c r="A108" s="392" t="s">
        <v>11</v>
      </c>
      <c r="B108" s="380"/>
      <c r="C108" s="380"/>
      <c r="D108" s="380"/>
      <c r="E108" s="380"/>
      <c r="F108" s="380"/>
      <c r="H108" s="155"/>
      <c r="I108" s="142"/>
    </row>
    <row r="109" spans="1:9" ht="16.5" hidden="1" thickBot="1">
      <c r="A109" s="393" t="s">
        <v>10</v>
      </c>
      <c r="B109" s="390"/>
      <c r="C109" s="390"/>
      <c r="D109" s="390"/>
      <c r="E109" s="390"/>
      <c r="F109" s="390"/>
      <c r="H109" s="155"/>
      <c r="I109" s="142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19">
        <v>2008</v>
      </c>
      <c r="H110" s="146">
        <v>2009</v>
      </c>
      <c r="I110" s="60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16"/>
      <c r="H111" s="57"/>
      <c r="I111" s="44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12"/>
      <c r="H112" s="149"/>
      <c r="I112" s="54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12"/>
      <c r="H113" s="149"/>
      <c r="I113" s="54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12"/>
      <c r="H114" s="149"/>
      <c r="I114" s="54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7"/>
      <c r="H115" s="148"/>
      <c r="I115" s="51"/>
    </row>
    <row r="116" spans="1:9" ht="15" hidden="1">
      <c r="A116" s="5"/>
      <c r="B116" s="126"/>
      <c r="C116" s="4"/>
      <c r="D116" s="2"/>
      <c r="E116" s="4"/>
      <c r="F116" s="1"/>
      <c r="H116" s="50"/>
      <c r="I116" s="48"/>
    </row>
    <row r="117" spans="3:9" ht="15" hidden="1">
      <c r="C117" s="2"/>
      <c r="D117" s="3"/>
      <c r="E117" s="1"/>
      <c r="F117" s="1"/>
      <c r="H117" s="50"/>
      <c r="I117" s="48"/>
    </row>
    <row r="118" spans="3:9" ht="15" hidden="1">
      <c r="C118" s="2"/>
      <c r="D118" s="2"/>
      <c r="E118" s="1"/>
      <c r="F118" s="1"/>
      <c r="H118" s="50"/>
      <c r="I118" s="48"/>
    </row>
    <row r="119" spans="6:9" ht="15">
      <c r="F119" s="48"/>
      <c r="H119" s="50"/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.75" thickBot="1">
      <c r="F123" s="85"/>
      <c r="H123" s="83"/>
      <c r="I123" s="85"/>
    </row>
    <row r="124" spans="2:9" ht="15.75" thickBot="1">
      <c r="B124" s="1"/>
      <c r="C124" s="114"/>
      <c r="D124" s="114"/>
      <c r="E124" s="114"/>
      <c r="F124" s="114"/>
      <c r="H124" s="114"/>
      <c r="I124" s="114"/>
    </row>
    <row r="125" spans="6:9" ht="15">
      <c r="F125" s="71"/>
      <c r="H125" s="138"/>
      <c r="I125" s="71"/>
    </row>
    <row r="126" spans="6:9" ht="15">
      <c r="F126" s="48"/>
      <c r="H126" s="50"/>
      <c r="I126" s="48"/>
    </row>
    <row r="127" spans="3:9" ht="15.75" thickBot="1">
      <c r="C127" s="1"/>
      <c r="D127" s="1"/>
      <c r="E127" s="1"/>
      <c r="F127" s="48"/>
      <c r="H127" s="50"/>
      <c r="I127" s="48"/>
    </row>
    <row r="128" spans="1:9" ht="45.75" customHeight="1" thickBot="1">
      <c r="A128" s="90"/>
      <c r="B128" s="194"/>
      <c r="C128" s="98"/>
      <c r="D128" s="1"/>
      <c r="E128" s="1"/>
      <c r="F128" s="139"/>
      <c r="H128" s="50"/>
      <c r="I128" s="48"/>
    </row>
    <row r="129" spans="1:9" ht="21" customHeight="1" thickBot="1">
      <c r="A129" s="96"/>
      <c r="B129" s="123"/>
      <c r="C129" s="24"/>
      <c r="D129" s="218" t="s">
        <v>11</v>
      </c>
      <c r="E129" s="218"/>
      <c r="F129" s="142"/>
      <c r="H129" s="155"/>
      <c r="I129" s="142"/>
    </row>
    <row r="130" spans="1:9" ht="16.5" customHeight="1" thickBot="1">
      <c r="A130" s="96"/>
      <c r="B130" s="124"/>
      <c r="C130" s="21"/>
      <c r="D130" s="20" t="s">
        <v>73</v>
      </c>
      <c r="E130" s="20" t="s">
        <v>74</v>
      </c>
      <c r="F130" s="60" t="s">
        <v>75</v>
      </c>
      <c r="H130" s="146" t="s">
        <v>76</v>
      </c>
      <c r="I130" s="60" t="s">
        <v>77</v>
      </c>
    </row>
    <row r="131" spans="1:9" ht="16.5" customHeight="1" thickBot="1">
      <c r="A131" s="96"/>
      <c r="B131" s="123"/>
      <c r="C131" s="133" t="s">
        <v>67</v>
      </c>
      <c r="D131" s="133"/>
      <c r="E131" s="133"/>
      <c r="F131" s="229"/>
      <c r="H131" s="195"/>
      <c r="I131" s="177"/>
    </row>
    <row r="132" spans="1:9" ht="15.75" hidden="1" thickBot="1">
      <c r="A132" s="115" t="s">
        <v>9</v>
      </c>
      <c r="B132" s="187"/>
      <c r="C132" s="18" t="s">
        <v>66</v>
      </c>
      <c r="D132" s="17"/>
      <c r="E132" s="16"/>
      <c r="F132" s="44"/>
      <c r="H132" s="57"/>
      <c r="I132" s="44"/>
    </row>
    <row r="133" spans="1:9" ht="15.75" hidden="1" thickBot="1">
      <c r="A133" s="63" t="s">
        <v>7</v>
      </c>
      <c r="B133" s="126"/>
      <c r="C133" s="15" t="s">
        <v>20</v>
      </c>
      <c r="D133" s="14"/>
      <c r="E133" s="26"/>
      <c r="F133" s="54"/>
      <c r="H133" s="149"/>
      <c r="I133" s="54"/>
    </row>
    <row r="134" spans="1:9" ht="15.75" hidden="1" thickBot="1">
      <c r="A134" s="116" t="s">
        <v>1</v>
      </c>
      <c r="B134" s="130"/>
      <c r="C134" s="28" t="s">
        <v>65</v>
      </c>
      <c r="D134" s="9"/>
      <c r="E134" s="59"/>
      <c r="F134" s="51"/>
      <c r="H134" s="148"/>
      <c r="I134" s="51"/>
    </row>
    <row r="135" spans="1:9" ht="15.75" hidden="1" thickBot="1">
      <c r="A135" s="50"/>
      <c r="C135" s="4"/>
      <c r="D135" s="2"/>
      <c r="E135" s="1"/>
      <c r="F135" s="48"/>
      <c r="H135" s="50"/>
      <c r="I135" s="48"/>
    </row>
    <row r="136" spans="1:9" ht="15.75" hidden="1" thickBot="1">
      <c r="A136" s="115" t="s">
        <v>27</v>
      </c>
      <c r="B136" s="187"/>
      <c r="C136" s="18" t="s">
        <v>64</v>
      </c>
      <c r="D136" s="17"/>
      <c r="E136" s="16"/>
      <c r="F136" s="44"/>
      <c r="H136" s="57"/>
      <c r="I136" s="44"/>
    </row>
    <row r="137" spans="1:9" ht="15.75" hidden="1" thickBot="1">
      <c r="A137" s="63" t="s">
        <v>7</v>
      </c>
      <c r="B137" s="126"/>
      <c r="C137" s="15" t="s">
        <v>39</v>
      </c>
      <c r="D137" s="14"/>
      <c r="E137" s="25"/>
      <c r="F137" s="54"/>
      <c r="H137" s="149"/>
      <c r="I137" s="54"/>
    </row>
    <row r="138" spans="1:9" ht="15.75" hidden="1" thickBot="1">
      <c r="A138" s="63" t="s">
        <v>1</v>
      </c>
      <c r="B138" s="126"/>
      <c r="C138" s="15" t="s">
        <v>62</v>
      </c>
      <c r="D138" s="14"/>
      <c r="E138" s="13"/>
      <c r="F138" s="54"/>
      <c r="H138" s="149"/>
      <c r="I138" s="54"/>
    </row>
    <row r="139" spans="1:9" ht="15.75" hidden="1" thickBot="1">
      <c r="A139" s="116" t="s">
        <v>18</v>
      </c>
      <c r="B139" s="130"/>
      <c r="C139" s="28" t="s">
        <v>61</v>
      </c>
      <c r="D139" s="9"/>
      <c r="E139" s="8"/>
      <c r="F139" s="51"/>
      <c r="H139" s="148"/>
      <c r="I139" s="51"/>
    </row>
    <row r="140" spans="1:9" ht="15.75" hidden="1" thickBot="1">
      <c r="A140" s="50"/>
      <c r="C140" s="15"/>
      <c r="D140" s="2"/>
      <c r="E140" s="1"/>
      <c r="F140" s="48"/>
      <c r="H140" s="50"/>
      <c r="I140" s="48"/>
    </row>
    <row r="141" spans="1:9" ht="15.75" hidden="1" thickBot="1">
      <c r="A141" s="115" t="s">
        <v>22</v>
      </c>
      <c r="B141" s="187"/>
      <c r="C141" s="18" t="s">
        <v>63</v>
      </c>
      <c r="D141" s="17"/>
      <c r="E141" s="16"/>
      <c r="F141" s="44"/>
      <c r="H141" s="57"/>
      <c r="I141" s="44"/>
    </row>
    <row r="142" spans="1:9" ht="15.75" hidden="1" thickBot="1">
      <c r="A142" s="63" t="s">
        <v>7</v>
      </c>
      <c r="B142" s="126"/>
      <c r="C142" s="15" t="s">
        <v>39</v>
      </c>
      <c r="D142" s="14"/>
      <c r="E142" s="13"/>
      <c r="F142" s="54"/>
      <c r="H142" s="149"/>
      <c r="I142" s="54"/>
    </row>
    <row r="143" spans="1:9" ht="15.75" hidden="1" thickBot="1">
      <c r="A143" s="63" t="s">
        <v>1</v>
      </c>
      <c r="B143" s="126"/>
      <c r="C143" s="15" t="s">
        <v>62</v>
      </c>
      <c r="D143" s="14"/>
      <c r="E143" s="13"/>
      <c r="F143" s="54"/>
      <c r="H143" s="149"/>
      <c r="I143" s="54"/>
    </row>
    <row r="144" spans="1:9" ht="15.75" hidden="1" thickBot="1">
      <c r="A144" s="116" t="s">
        <v>18</v>
      </c>
      <c r="B144" s="130"/>
      <c r="C144" s="28" t="s">
        <v>61</v>
      </c>
      <c r="D144" s="9"/>
      <c r="E144" s="8"/>
      <c r="F144" s="51"/>
      <c r="H144" s="148"/>
      <c r="I144" s="51"/>
    </row>
    <row r="145" spans="1:9" ht="15.75" hidden="1" thickBot="1">
      <c r="A145" s="50"/>
      <c r="C145" s="4"/>
      <c r="D145" s="2"/>
      <c r="E145" s="1"/>
      <c r="F145" s="48"/>
      <c r="H145" s="50"/>
      <c r="I145" s="48"/>
    </row>
    <row r="146" spans="1:9" ht="15.75" hidden="1" thickBot="1">
      <c r="A146" s="115" t="s">
        <v>60</v>
      </c>
      <c r="B146" s="187"/>
      <c r="C146" s="18" t="s">
        <v>59</v>
      </c>
      <c r="D146" s="33"/>
      <c r="E146" s="38"/>
      <c r="F146" s="58"/>
      <c r="H146" s="150"/>
      <c r="I146" s="58"/>
    </row>
    <row r="147" spans="1:9" ht="15.75" hidden="1" thickBot="1">
      <c r="A147" s="50"/>
      <c r="C147" s="4"/>
      <c r="D147" s="2"/>
      <c r="E147" s="3"/>
      <c r="F147" s="48"/>
      <c r="H147" s="50"/>
      <c r="I147" s="48"/>
    </row>
    <row r="148" spans="1:9" ht="15.75" hidden="1" thickBot="1">
      <c r="A148" s="115" t="s">
        <v>58</v>
      </c>
      <c r="B148" s="187"/>
      <c r="C148" s="18" t="s">
        <v>57</v>
      </c>
      <c r="D148" s="33"/>
      <c r="E148" s="38"/>
      <c r="F148" s="58"/>
      <c r="H148" s="150"/>
      <c r="I148" s="58"/>
    </row>
    <row r="149" spans="1:9" ht="15.75" hidden="1" thickBot="1">
      <c r="A149" s="50"/>
      <c r="C149" s="4"/>
      <c r="D149" s="2"/>
      <c r="E149" s="3"/>
      <c r="F149" s="48"/>
      <c r="H149" s="50"/>
      <c r="I149" s="48"/>
    </row>
    <row r="150" spans="1:9" ht="15.75" hidden="1" thickBot="1">
      <c r="A150" s="115" t="s">
        <v>56</v>
      </c>
      <c r="B150" s="187"/>
      <c r="C150" s="18" t="s">
        <v>55</v>
      </c>
      <c r="D150" s="33"/>
      <c r="E150" s="38"/>
      <c r="F150" s="58"/>
      <c r="H150" s="150"/>
      <c r="I150" s="58"/>
    </row>
    <row r="151" spans="1:9" ht="15.75" hidden="1" thickBot="1">
      <c r="A151" s="50"/>
      <c r="C151" s="4"/>
      <c r="D151" s="2"/>
      <c r="E151" s="3"/>
      <c r="F151" s="48"/>
      <c r="H151" s="50"/>
      <c r="I151" s="48"/>
    </row>
    <row r="152" spans="1:9" ht="15.75" hidden="1" thickBot="1">
      <c r="A152" s="115" t="s">
        <v>54</v>
      </c>
      <c r="B152" s="187"/>
      <c r="C152" s="18" t="s">
        <v>53</v>
      </c>
      <c r="D152" s="33"/>
      <c r="E152" s="38"/>
      <c r="F152" s="58"/>
      <c r="H152" s="150"/>
      <c r="I152" s="58"/>
    </row>
    <row r="153" spans="1:9" ht="15.75" hidden="1" thickBot="1">
      <c r="A153" s="50"/>
      <c r="C153" s="4"/>
      <c r="D153" s="2"/>
      <c r="E153" s="3"/>
      <c r="F153" s="48"/>
      <c r="H153" s="50"/>
      <c r="I153" s="48"/>
    </row>
    <row r="154" spans="1:9" ht="15.75" thickBot="1">
      <c r="A154" s="115" t="s">
        <v>52</v>
      </c>
      <c r="C154" s="18" t="s">
        <v>51</v>
      </c>
      <c r="D154" s="17"/>
      <c r="E154" s="16"/>
      <c r="F154" s="44"/>
      <c r="H154" s="57"/>
      <c r="I154" s="44"/>
    </row>
    <row r="155" spans="1:9" ht="15.75" thickBot="1">
      <c r="A155" s="63" t="s">
        <v>7</v>
      </c>
      <c r="B155" s="126"/>
      <c r="C155" s="15" t="s">
        <v>20</v>
      </c>
      <c r="D155" s="252">
        <v>23.25932</v>
      </c>
      <c r="E155" s="253">
        <v>26.85109</v>
      </c>
      <c r="F155" s="267">
        <v>28.81</v>
      </c>
      <c r="G155" s="268"/>
      <c r="H155" s="269">
        <v>29.45</v>
      </c>
      <c r="I155" s="267">
        <v>29.92</v>
      </c>
    </row>
    <row r="156" spans="1:9" ht="15.75" hidden="1" thickBot="1">
      <c r="A156" s="63" t="s">
        <v>1</v>
      </c>
      <c r="B156" s="126"/>
      <c r="C156" s="15" t="s">
        <v>39</v>
      </c>
      <c r="D156" s="252"/>
      <c r="E156" s="253"/>
      <c r="F156" s="267"/>
      <c r="G156" s="268"/>
      <c r="H156" s="269"/>
      <c r="I156" s="267"/>
    </row>
    <row r="157" spans="1:9" ht="15.75" hidden="1" thickBot="1">
      <c r="A157" s="116" t="s">
        <v>18</v>
      </c>
      <c r="B157" s="130"/>
      <c r="C157" s="28" t="s">
        <v>42</v>
      </c>
      <c r="D157" s="245"/>
      <c r="E157" s="255"/>
      <c r="F157" s="247"/>
      <c r="G157" s="268"/>
      <c r="H157" s="249"/>
      <c r="I157" s="247"/>
    </row>
    <row r="158" spans="1:9" ht="15.75" hidden="1" thickBot="1">
      <c r="A158" s="50"/>
      <c r="C158" s="1"/>
      <c r="D158" s="257"/>
      <c r="E158" s="257"/>
      <c r="F158" s="270"/>
      <c r="G158" s="268"/>
      <c r="H158" s="271"/>
      <c r="I158" s="270"/>
    </row>
    <row r="159" spans="1:9" ht="15.75" thickBot="1">
      <c r="A159" s="115" t="s">
        <v>50</v>
      </c>
      <c r="C159" s="18" t="s">
        <v>49</v>
      </c>
      <c r="D159" s="259"/>
      <c r="E159" s="259"/>
      <c r="F159" s="272"/>
      <c r="G159" s="268"/>
      <c r="H159" s="273"/>
      <c r="I159" s="272"/>
    </row>
    <row r="160" spans="1:9" ht="15.75" thickBot="1">
      <c r="A160" s="63" t="s">
        <v>7</v>
      </c>
      <c r="B160" s="126"/>
      <c r="C160" s="15" t="s">
        <v>20</v>
      </c>
      <c r="D160" s="252">
        <v>98.77466</v>
      </c>
      <c r="E160" s="253">
        <v>136.3167</v>
      </c>
      <c r="F160" s="267">
        <v>192.33</v>
      </c>
      <c r="G160" s="268"/>
      <c r="H160" s="269">
        <v>264.81</v>
      </c>
      <c r="I160" s="267">
        <v>348</v>
      </c>
    </row>
    <row r="161" spans="1:9" ht="15.75" hidden="1" thickBot="1">
      <c r="A161" s="63" t="s">
        <v>1</v>
      </c>
      <c r="B161" s="126"/>
      <c r="C161" s="15" t="s">
        <v>39</v>
      </c>
      <c r="D161" s="252"/>
      <c r="E161" s="253"/>
      <c r="F161" s="267"/>
      <c r="G161" s="268"/>
      <c r="H161" s="269"/>
      <c r="I161" s="267"/>
    </row>
    <row r="162" spans="1:9" ht="15.75" hidden="1" thickBot="1">
      <c r="A162" s="116" t="s">
        <v>18</v>
      </c>
      <c r="B162" s="130"/>
      <c r="C162" s="28" t="s">
        <v>42</v>
      </c>
      <c r="D162" s="245"/>
      <c r="E162" s="255"/>
      <c r="F162" s="247"/>
      <c r="G162" s="268"/>
      <c r="H162" s="249"/>
      <c r="I162" s="247"/>
    </row>
    <row r="163" spans="1:9" ht="15.75" hidden="1" thickBot="1">
      <c r="A163" s="50"/>
      <c r="C163" s="1"/>
      <c r="D163" s="257"/>
      <c r="E163" s="257"/>
      <c r="F163" s="270"/>
      <c r="G163" s="268"/>
      <c r="H163" s="271"/>
      <c r="I163" s="270"/>
    </row>
    <row r="164" spans="1:9" ht="15.75" thickBot="1">
      <c r="A164" s="117" t="s">
        <v>48</v>
      </c>
      <c r="B164" s="127"/>
      <c r="C164" s="18" t="s">
        <v>47</v>
      </c>
      <c r="D164" s="261"/>
      <c r="E164" s="259"/>
      <c r="F164" s="272"/>
      <c r="G164" s="268"/>
      <c r="H164" s="273"/>
      <c r="I164" s="272"/>
    </row>
    <row r="165" spans="1:9" ht="15.75" thickBot="1">
      <c r="A165" s="118" t="s">
        <v>7</v>
      </c>
      <c r="B165" s="128"/>
      <c r="C165" s="15" t="s">
        <v>20</v>
      </c>
      <c r="D165" s="252">
        <v>6.499</v>
      </c>
      <c r="E165" s="253">
        <v>8.348</v>
      </c>
      <c r="F165" s="267">
        <v>11.053</v>
      </c>
      <c r="G165" s="268"/>
      <c r="H165" s="269">
        <v>14.371</v>
      </c>
      <c r="I165" s="267">
        <v>18.045</v>
      </c>
    </row>
    <row r="166" spans="1:9" ht="15.75" hidden="1" thickBot="1">
      <c r="A166" s="118" t="s">
        <v>1</v>
      </c>
      <c r="B166" s="128"/>
      <c r="C166" s="15" t="s">
        <v>46</v>
      </c>
      <c r="D166" s="252"/>
      <c r="E166" s="253"/>
      <c r="F166" s="267"/>
      <c r="G166" s="268"/>
      <c r="H166" s="343"/>
      <c r="I166" s="267"/>
    </row>
    <row r="167" spans="1:9" ht="15.75" hidden="1" thickBot="1">
      <c r="A167" s="119" t="s">
        <v>18</v>
      </c>
      <c r="B167" s="188"/>
      <c r="C167" s="28" t="s">
        <v>45</v>
      </c>
      <c r="D167" s="245"/>
      <c r="E167" s="255"/>
      <c r="F167" s="247"/>
      <c r="G167" s="268"/>
      <c r="H167" s="355"/>
      <c r="I167" s="247"/>
    </row>
    <row r="168" spans="1:9" ht="15.75" hidden="1" thickBot="1">
      <c r="A168" s="50"/>
      <c r="C168" s="4"/>
      <c r="D168" s="262"/>
      <c r="E168" s="257"/>
      <c r="F168" s="270"/>
      <c r="G168" s="268"/>
      <c r="H168" s="356"/>
      <c r="I168" s="270"/>
    </row>
    <row r="169" spans="1:9" ht="15.75" thickBot="1">
      <c r="A169" s="117" t="s">
        <v>44</v>
      </c>
      <c r="B169" s="127"/>
      <c r="C169" s="18" t="s">
        <v>43</v>
      </c>
      <c r="D169" s="261"/>
      <c r="E169" s="259"/>
      <c r="F169" s="272"/>
      <c r="G169" s="268"/>
      <c r="H169" s="273"/>
      <c r="I169" s="272"/>
    </row>
    <row r="170" spans="1:9" ht="15.75" thickBot="1">
      <c r="A170" s="118" t="s">
        <v>7</v>
      </c>
      <c r="B170" s="128"/>
      <c r="C170" s="15" t="s">
        <v>20</v>
      </c>
      <c r="D170" s="252">
        <v>0</v>
      </c>
      <c r="E170" s="253">
        <v>0</v>
      </c>
      <c r="F170" s="267">
        <v>0</v>
      </c>
      <c r="G170" s="268"/>
      <c r="H170" s="269">
        <v>0</v>
      </c>
      <c r="I170" s="267">
        <v>0</v>
      </c>
    </row>
    <row r="171" spans="1:9" ht="15.75" hidden="1" thickBot="1">
      <c r="A171" s="118" t="s">
        <v>1</v>
      </c>
      <c r="B171" s="128"/>
      <c r="C171" s="15" t="s">
        <v>39</v>
      </c>
      <c r="D171" s="252"/>
      <c r="E171" s="253"/>
      <c r="F171" s="267"/>
      <c r="G171" s="268"/>
      <c r="H171" s="269"/>
      <c r="I171" s="267"/>
    </row>
    <row r="172" spans="1:9" ht="15.75" hidden="1" thickBot="1">
      <c r="A172" s="119" t="s">
        <v>18</v>
      </c>
      <c r="B172" s="188"/>
      <c r="C172" s="28" t="s">
        <v>42</v>
      </c>
      <c r="D172" s="245"/>
      <c r="E172" s="255"/>
      <c r="F172" s="247"/>
      <c r="G172" s="268"/>
      <c r="H172" s="249"/>
      <c r="I172" s="247"/>
    </row>
    <row r="173" spans="1:9" ht="15.75" hidden="1" thickBot="1">
      <c r="A173" s="50"/>
      <c r="C173" s="2"/>
      <c r="D173" s="262"/>
      <c r="E173" s="257"/>
      <c r="F173" s="270"/>
      <c r="G173" s="268"/>
      <c r="H173" s="271"/>
      <c r="I173" s="270"/>
    </row>
    <row r="174" spans="1:9" ht="15.75" thickBot="1">
      <c r="A174" s="117" t="s">
        <v>41</v>
      </c>
      <c r="B174" s="127"/>
      <c r="C174" s="18" t="s">
        <v>40</v>
      </c>
      <c r="D174" s="261"/>
      <c r="E174" s="259"/>
      <c r="F174" s="272"/>
      <c r="G174" s="268"/>
      <c r="H174" s="273"/>
      <c r="I174" s="272"/>
    </row>
    <row r="175" spans="1:9" ht="15.75" thickBot="1">
      <c r="A175" s="180"/>
      <c r="B175" s="127"/>
      <c r="C175" s="43" t="s">
        <v>39</v>
      </c>
      <c r="D175" s="274">
        <v>181.913</v>
      </c>
      <c r="E175" s="275">
        <v>168.567</v>
      </c>
      <c r="F175" s="276">
        <v>156.643</v>
      </c>
      <c r="G175" s="268"/>
      <c r="H175" s="249">
        <v>137.41</v>
      </c>
      <c r="I175" s="247">
        <v>110.32</v>
      </c>
    </row>
    <row r="176" spans="1:8" ht="15" hidden="1">
      <c r="A176" s="1"/>
      <c r="C176" s="15"/>
      <c r="D176" s="2"/>
      <c r="E176" s="2"/>
      <c r="F176" s="48"/>
      <c r="H176" s="50"/>
    </row>
    <row r="177" spans="1:9" ht="15.75" hidden="1" thickBot="1">
      <c r="A177" s="175" t="s">
        <v>38</v>
      </c>
      <c r="B177" s="187"/>
      <c r="C177" s="18" t="s">
        <v>37</v>
      </c>
      <c r="D177" s="33"/>
      <c r="E177" s="33"/>
      <c r="F177" s="58"/>
      <c r="H177" s="150"/>
      <c r="I177" s="30"/>
    </row>
    <row r="178" spans="1:9" ht="15.75" hidden="1" thickBot="1">
      <c r="A178" s="1"/>
      <c r="C178" s="4"/>
      <c r="D178" s="2"/>
      <c r="E178" s="2"/>
      <c r="F178" s="48"/>
      <c r="H178" s="115"/>
      <c r="I178" s="39"/>
    </row>
    <row r="179" spans="1:9" ht="15.75" hidden="1" thickBot="1">
      <c r="A179" s="181" t="s">
        <v>36</v>
      </c>
      <c r="B179" s="189"/>
      <c r="C179" s="18" t="s">
        <v>35</v>
      </c>
      <c r="D179" s="33"/>
      <c r="E179" s="32"/>
      <c r="F179" s="58"/>
      <c r="H179" s="150"/>
      <c r="I179" s="30"/>
    </row>
    <row r="180" spans="1:8" ht="15" hidden="1">
      <c r="A180" s="1"/>
      <c r="C180" s="4"/>
      <c r="D180" s="2"/>
      <c r="E180" s="2"/>
      <c r="F180" s="48"/>
      <c r="H180" s="50"/>
    </row>
    <row r="181" spans="1:9" ht="15.75" hidden="1" thickBot="1">
      <c r="A181" s="175" t="s">
        <v>34</v>
      </c>
      <c r="B181" s="187"/>
      <c r="C181" s="18" t="s">
        <v>33</v>
      </c>
      <c r="D181" s="33"/>
      <c r="E181" s="38"/>
      <c r="F181" s="58"/>
      <c r="H181" s="150"/>
      <c r="I181" s="30"/>
    </row>
    <row r="182" spans="1:8" ht="15" hidden="1">
      <c r="A182" s="1"/>
      <c r="C182" s="2"/>
      <c r="D182" s="2"/>
      <c r="E182" s="2"/>
      <c r="F182" s="48"/>
      <c r="H182" s="50"/>
    </row>
    <row r="183" spans="1:8" ht="15" hidden="1">
      <c r="A183" s="1"/>
      <c r="C183" s="2"/>
      <c r="D183" s="2"/>
      <c r="E183" s="2"/>
      <c r="F183" s="48"/>
      <c r="H183" s="50"/>
    </row>
    <row r="184" spans="1:8" ht="15" hidden="1">
      <c r="A184" s="1"/>
      <c r="C184" s="2"/>
      <c r="D184" s="2"/>
      <c r="E184" s="2"/>
      <c r="F184" s="48"/>
      <c r="H184" s="50"/>
    </row>
    <row r="185" spans="1:8" ht="15" hidden="1">
      <c r="A185" s="1"/>
      <c r="C185" s="2"/>
      <c r="D185" s="2"/>
      <c r="E185" s="2"/>
      <c r="F185" s="48"/>
      <c r="H185" s="50"/>
    </row>
    <row r="186" spans="1:8" ht="15" hidden="1">
      <c r="A186" s="1"/>
      <c r="C186" s="2"/>
      <c r="D186" s="2"/>
      <c r="E186" s="2"/>
      <c r="F186" s="48"/>
      <c r="H186" s="50"/>
    </row>
    <row r="187" spans="1:9" ht="21" hidden="1" thickBot="1">
      <c r="A187" s="392" t="s">
        <v>11</v>
      </c>
      <c r="B187" s="380"/>
      <c r="C187" s="380"/>
      <c r="D187" s="380"/>
      <c r="E187" s="380"/>
      <c r="F187" s="388"/>
      <c r="H187" s="155"/>
      <c r="I187" s="23"/>
    </row>
    <row r="188" spans="1:9" ht="16.5" hidden="1" thickBot="1">
      <c r="A188" s="393" t="s">
        <v>32</v>
      </c>
      <c r="B188" s="390"/>
      <c r="C188" s="390"/>
      <c r="D188" s="390"/>
      <c r="E188" s="390"/>
      <c r="F188" s="391"/>
      <c r="H188" s="155"/>
      <c r="I188" s="23"/>
    </row>
    <row r="189" spans="1:9" ht="16.5" hidden="1" thickBot="1">
      <c r="A189" s="37"/>
      <c r="B189" s="190"/>
      <c r="C189" s="36"/>
      <c r="D189" s="20">
        <v>2006</v>
      </c>
      <c r="E189" s="20">
        <v>2007</v>
      </c>
      <c r="F189" s="60">
        <v>2008</v>
      </c>
      <c r="H189" s="146">
        <v>2009</v>
      </c>
      <c r="I189" s="19">
        <v>2010</v>
      </c>
    </row>
    <row r="190" spans="1:9" ht="15.75" hidden="1" thickBot="1">
      <c r="A190" s="175" t="s">
        <v>9</v>
      </c>
      <c r="B190" s="187"/>
      <c r="C190" s="18" t="s">
        <v>31</v>
      </c>
      <c r="D190" s="9"/>
      <c r="E190" s="35"/>
      <c r="F190" s="51"/>
      <c r="H190" s="148"/>
      <c r="I190" s="6"/>
    </row>
    <row r="191" spans="1:8" ht="15" hidden="1">
      <c r="A191" s="1"/>
      <c r="C191" s="34"/>
      <c r="D191" s="34"/>
      <c r="E191" s="34"/>
      <c r="F191" s="48"/>
      <c r="H191" s="50"/>
    </row>
    <row r="192" spans="1:9" ht="15.75" hidden="1" thickBot="1">
      <c r="A192" s="175" t="s">
        <v>27</v>
      </c>
      <c r="B192" s="187"/>
      <c r="C192" s="18" t="s">
        <v>30</v>
      </c>
      <c r="D192" s="33"/>
      <c r="E192" s="32"/>
      <c r="F192" s="58"/>
      <c r="H192" s="150"/>
      <c r="I192" s="30"/>
    </row>
    <row r="193" spans="1:8" ht="15" hidden="1">
      <c r="A193" s="1"/>
      <c r="C193" s="4"/>
      <c r="D193" s="2"/>
      <c r="E193" s="2"/>
      <c r="F193" s="48"/>
      <c r="H193" s="50"/>
    </row>
    <row r="194" spans="1:8" ht="15" hidden="1">
      <c r="A194" s="1"/>
      <c r="C194" s="4"/>
      <c r="D194" s="2"/>
      <c r="E194" s="2"/>
      <c r="F194" s="48"/>
      <c r="H194" s="50"/>
    </row>
    <row r="195" spans="1:8" ht="15" hidden="1">
      <c r="A195" s="1"/>
      <c r="C195" s="4"/>
      <c r="D195" s="2"/>
      <c r="E195" s="2"/>
      <c r="F195" s="48"/>
      <c r="H195" s="50"/>
    </row>
    <row r="196" spans="1:8" ht="15" hidden="1">
      <c r="A196" s="1"/>
      <c r="C196" s="4"/>
      <c r="D196" s="2"/>
      <c r="E196" s="2"/>
      <c r="F196" s="48"/>
      <c r="H196" s="50"/>
    </row>
    <row r="197" spans="1:8" ht="15" hidden="1">
      <c r="A197" s="1"/>
      <c r="C197" s="4"/>
      <c r="D197" s="2"/>
      <c r="E197" s="2"/>
      <c r="F197" s="48"/>
      <c r="H197" s="50"/>
    </row>
    <row r="198" spans="1:8" ht="15" hidden="1">
      <c r="A198" s="1"/>
      <c r="C198" s="4"/>
      <c r="D198" s="2"/>
      <c r="E198" s="2"/>
      <c r="F198" s="48"/>
      <c r="H198" s="50"/>
    </row>
    <row r="199" spans="1:8" ht="15" hidden="1">
      <c r="A199" s="1"/>
      <c r="C199" s="1"/>
      <c r="D199" s="2"/>
      <c r="E199" s="2"/>
      <c r="F199" s="48"/>
      <c r="H199" s="50"/>
    </row>
    <row r="200" spans="1:8" ht="15" hidden="1">
      <c r="A200" s="1"/>
      <c r="C200" s="1"/>
      <c r="D200" s="2"/>
      <c r="E200" s="2"/>
      <c r="F200" s="48"/>
      <c r="H200" s="50"/>
    </row>
    <row r="201" spans="1:9" ht="21" hidden="1" thickBot="1">
      <c r="A201" s="392" t="s">
        <v>11</v>
      </c>
      <c r="B201" s="380"/>
      <c r="C201" s="380"/>
      <c r="D201" s="380"/>
      <c r="E201" s="380"/>
      <c r="F201" s="388"/>
      <c r="H201" s="155"/>
      <c r="I201" s="23"/>
    </row>
    <row r="202" spans="1:9" ht="16.5" hidden="1" thickBot="1">
      <c r="A202" s="393" t="s">
        <v>29</v>
      </c>
      <c r="B202" s="390"/>
      <c r="C202" s="390"/>
      <c r="D202" s="390"/>
      <c r="E202" s="390"/>
      <c r="F202" s="391"/>
      <c r="H202" s="155"/>
      <c r="I202" s="23"/>
    </row>
    <row r="203" spans="1:9" ht="16.5" hidden="1" thickBot="1">
      <c r="A203" s="22"/>
      <c r="B203" s="124"/>
      <c r="C203" s="21"/>
      <c r="D203" s="20">
        <v>2006</v>
      </c>
      <c r="E203" s="20">
        <v>2007</v>
      </c>
      <c r="F203" s="60">
        <v>2008</v>
      </c>
      <c r="H203" s="146">
        <v>2009</v>
      </c>
      <c r="I203" s="19">
        <v>2010</v>
      </c>
    </row>
    <row r="204" spans="1:9" ht="15.75" hidden="1" thickBot="1">
      <c r="A204" s="175" t="s">
        <v>9</v>
      </c>
      <c r="B204" s="187"/>
      <c r="C204" s="18" t="s">
        <v>28</v>
      </c>
      <c r="D204" s="17"/>
      <c r="E204" s="17"/>
      <c r="F204" s="44"/>
      <c r="H204" s="57"/>
      <c r="I204" s="16"/>
    </row>
    <row r="205" spans="1:9" ht="15" hidden="1">
      <c r="A205" s="182" t="s">
        <v>7</v>
      </c>
      <c r="B205" s="126"/>
      <c r="C205" s="15" t="s">
        <v>20</v>
      </c>
      <c r="D205" s="14"/>
      <c r="E205" s="25"/>
      <c r="F205" s="54"/>
      <c r="H205" s="149"/>
      <c r="I205" s="11"/>
    </row>
    <row r="206" spans="1:9" ht="15" hidden="1">
      <c r="A206" s="182" t="s">
        <v>1</v>
      </c>
      <c r="B206" s="126"/>
      <c r="C206" s="15" t="s">
        <v>19</v>
      </c>
      <c r="D206" s="14"/>
      <c r="E206" s="25"/>
      <c r="F206" s="54"/>
      <c r="H206" s="149"/>
      <c r="I206" s="11"/>
    </row>
    <row r="207" spans="1:9" ht="15" hidden="1">
      <c r="A207" s="182" t="s">
        <v>18</v>
      </c>
      <c r="B207" s="126"/>
      <c r="C207" s="15" t="s">
        <v>17</v>
      </c>
      <c r="D207" s="14"/>
      <c r="E207" s="25"/>
      <c r="F207" s="54"/>
      <c r="H207" s="149"/>
      <c r="I207" s="11"/>
    </row>
    <row r="208" spans="1:9" ht="15.75" hidden="1" thickBot="1">
      <c r="A208" s="183" t="s">
        <v>16</v>
      </c>
      <c r="B208" s="130"/>
      <c r="C208" s="28" t="s">
        <v>15</v>
      </c>
      <c r="D208" s="9"/>
      <c r="E208" s="8"/>
      <c r="F208" s="51"/>
      <c r="H208" s="148"/>
      <c r="I208" s="6"/>
    </row>
    <row r="209" spans="1:8" ht="15" hidden="1">
      <c r="A209" s="1"/>
      <c r="C209" s="15"/>
      <c r="D209" s="2"/>
      <c r="E209" s="3"/>
      <c r="F209" s="48"/>
      <c r="H209" s="50"/>
    </row>
    <row r="210" spans="1:9" ht="15.75" hidden="1" thickBot="1">
      <c r="A210" s="175" t="s">
        <v>27</v>
      </c>
      <c r="B210" s="187"/>
      <c r="C210" s="18" t="s">
        <v>26</v>
      </c>
      <c r="D210" s="17"/>
      <c r="E210" s="29"/>
      <c r="F210" s="44"/>
      <c r="H210" s="57"/>
      <c r="I210" s="16"/>
    </row>
    <row r="211" spans="1:9" ht="15" hidden="1">
      <c r="A211" s="182" t="s">
        <v>7</v>
      </c>
      <c r="B211" s="126"/>
      <c r="C211" s="15" t="s">
        <v>20</v>
      </c>
      <c r="D211" s="14"/>
      <c r="E211" s="26"/>
      <c r="F211" s="54"/>
      <c r="H211" s="149"/>
      <c r="I211" s="11"/>
    </row>
    <row r="212" spans="1:9" ht="15" hidden="1">
      <c r="A212" s="182" t="s">
        <v>1</v>
      </c>
      <c r="B212" s="126"/>
      <c r="C212" s="15" t="s">
        <v>19</v>
      </c>
      <c r="D212" s="14"/>
      <c r="E212" s="25"/>
      <c r="F212" s="54"/>
      <c r="H212" s="149"/>
      <c r="I212" s="11"/>
    </row>
    <row r="213" spans="1:9" ht="15" hidden="1">
      <c r="A213" s="182" t="s">
        <v>18</v>
      </c>
      <c r="B213" s="126"/>
      <c r="C213" s="15" t="s">
        <v>25</v>
      </c>
      <c r="D213" s="14"/>
      <c r="E213" s="25"/>
      <c r="F213" s="54"/>
      <c r="H213" s="149"/>
      <c r="I213" s="11"/>
    </row>
    <row r="214" spans="1:9" ht="15" hidden="1">
      <c r="A214" s="182" t="s">
        <v>16</v>
      </c>
      <c r="B214" s="126"/>
      <c r="C214" s="15" t="s">
        <v>17</v>
      </c>
      <c r="D214" s="11"/>
      <c r="E214" s="25"/>
      <c r="F214" s="54"/>
      <c r="H214" s="149"/>
      <c r="I214" s="11"/>
    </row>
    <row r="215" spans="1:9" ht="15.75" hidden="1" thickBot="1">
      <c r="A215" s="183" t="s">
        <v>24</v>
      </c>
      <c r="B215" s="130"/>
      <c r="C215" s="28" t="s">
        <v>23</v>
      </c>
      <c r="D215" s="9"/>
      <c r="E215" s="8"/>
      <c r="F215" s="51"/>
      <c r="H215" s="148"/>
      <c r="I215" s="6"/>
    </row>
    <row r="216" spans="1:8" ht="15" hidden="1">
      <c r="A216" s="1"/>
      <c r="C216" s="2"/>
      <c r="D216" s="2"/>
      <c r="E216" s="3"/>
      <c r="F216" s="48"/>
      <c r="H216" s="50"/>
    </row>
    <row r="217" spans="1:9" ht="15.75" hidden="1" thickBot="1">
      <c r="A217" s="175" t="s">
        <v>22</v>
      </c>
      <c r="B217" s="187"/>
      <c r="C217" s="18" t="s">
        <v>21</v>
      </c>
      <c r="D217" s="17"/>
      <c r="E217" s="29"/>
      <c r="F217" s="44"/>
      <c r="H217" s="57"/>
      <c r="I217" s="16"/>
    </row>
    <row r="218" spans="1:9" ht="15" hidden="1">
      <c r="A218" s="184" t="s">
        <v>7</v>
      </c>
      <c r="B218" s="126"/>
      <c r="C218" s="15" t="s">
        <v>20</v>
      </c>
      <c r="D218" s="14"/>
      <c r="E218" s="26"/>
      <c r="F218" s="54"/>
      <c r="H218" s="149"/>
      <c r="I218" s="11"/>
    </row>
    <row r="219" spans="1:9" ht="15" hidden="1">
      <c r="A219" s="182" t="s">
        <v>1</v>
      </c>
      <c r="B219" s="126"/>
      <c r="C219" s="15" t="s">
        <v>19</v>
      </c>
      <c r="D219" s="14"/>
      <c r="E219" s="25"/>
      <c r="F219" s="54"/>
      <c r="H219" s="149"/>
      <c r="I219" s="11"/>
    </row>
    <row r="220" spans="1:9" ht="15" hidden="1">
      <c r="A220" s="182" t="s">
        <v>18</v>
      </c>
      <c r="B220" s="126"/>
      <c r="C220" s="15" t="s">
        <v>17</v>
      </c>
      <c r="D220" s="14"/>
      <c r="E220" s="25"/>
      <c r="F220" s="54"/>
      <c r="H220" s="149"/>
      <c r="I220" s="11"/>
    </row>
    <row r="221" spans="1:9" ht="15.75" hidden="1" thickBot="1">
      <c r="A221" s="183" t="s">
        <v>16</v>
      </c>
      <c r="B221" s="130"/>
      <c r="C221" s="28" t="s">
        <v>15</v>
      </c>
      <c r="D221" s="9"/>
      <c r="E221" s="8"/>
      <c r="F221" s="51"/>
      <c r="H221" s="148"/>
      <c r="I221" s="6"/>
    </row>
    <row r="222" spans="1:8" ht="15" hidden="1">
      <c r="A222" s="1"/>
      <c r="C222" s="2"/>
      <c r="D222" s="2"/>
      <c r="E222" s="2"/>
      <c r="F222" s="48"/>
      <c r="H222" s="50"/>
    </row>
    <row r="223" spans="1:8" ht="15" hidden="1">
      <c r="A223" s="1"/>
      <c r="C223" s="2"/>
      <c r="D223" s="2"/>
      <c r="E223" s="2"/>
      <c r="F223" s="48"/>
      <c r="H223" s="50"/>
    </row>
    <row r="224" spans="1:8" ht="15" hidden="1">
      <c r="A224" s="1"/>
      <c r="C224" s="2"/>
      <c r="D224" s="2"/>
      <c r="E224" s="2"/>
      <c r="F224" s="48"/>
      <c r="H224" s="50"/>
    </row>
    <row r="225" spans="1:9" ht="21" hidden="1" thickBot="1">
      <c r="A225" s="392" t="s">
        <v>11</v>
      </c>
      <c r="B225" s="380"/>
      <c r="C225" s="380"/>
      <c r="D225" s="380"/>
      <c r="E225" s="380"/>
      <c r="F225" s="388"/>
      <c r="H225" s="155"/>
      <c r="I225" s="23"/>
    </row>
    <row r="226" spans="1:9" ht="16.5" hidden="1" thickBot="1">
      <c r="A226" s="393" t="s">
        <v>14</v>
      </c>
      <c r="B226" s="390"/>
      <c r="C226" s="390"/>
      <c r="D226" s="390"/>
      <c r="E226" s="390"/>
      <c r="F226" s="391"/>
      <c r="H226" s="155"/>
      <c r="I226" s="23"/>
    </row>
    <row r="227" spans="1:9" ht="16.5" hidden="1" thickBot="1">
      <c r="A227" s="22"/>
      <c r="B227" s="124"/>
      <c r="C227" s="21"/>
      <c r="D227" s="20">
        <v>2006</v>
      </c>
      <c r="E227" s="20">
        <v>2007</v>
      </c>
      <c r="F227" s="60">
        <v>2008</v>
      </c>
      <c r="H227" s="146">
        <v>2009</v>
      </c>
      <c r="I227" s="19">
        <v>2010</v>
      </c>
    </row>
    <row r="228" spans="1:9" ht="15.75" hidden="1" thickBot="1">
      <c r="A228" s="175" t="s">
        <v>9</v>
      </c>
      <c r="B228" s="187"/>
      <c r="C228" s="18" t="s">
        <v>13</v>
      </c>
      <c r="D228" s="17"/>
      <c r="E228" s="17"/>
      <c r="F228" s="44"/>
      <c r="H228" s="57"/>
      <c r="I228" s="16"/>
    </row>
    <row r="229" spans="1:9" ht="15" hidden="1">
      <c r="A229" s="182" t="s">
        <v>7</v>
      </c>
      <c r="B229" s="126"/>
      <c r="C229" s="2" t="s">
        <v>6</v>
      </c>
      <c r="D229" s="14"/>
      <c r="E229" s="25"/>
      <c r="F229" s="54"/>
      <c r="H229" s="149"/>
      <c r="I229" s="11"/>
    </row>
    <row r="230" spans="1:9" ht="15" hidden="1">
      <c r="A230" s="68" t="s">
        <v>12</v>
      </c>
      <c r="B230" s="131"/>
      <c r="C230" s="15" t="s">
        <v>4</v>
      </c>
      <c r="D230" s="14"/>
      <c r="E230" s="26"/>
      <c r="F230" s="54"/>
      <c r="H230" s="149"/>
      <c r="I230" s="11"/>
    </row>
    <row r="231" spans="1:9" ht="15" hidden="1">
      <c r="A231" s="185" t="s">
        <v>3</v>
      </c>
      <c r="B231" s="132"/>
      <c r="C231" s="15" t="s">
        <v>2</v>
      </c>
      <c r="D231" s="11"/>
      <c r="E231" s="25"/>
      <c r="F231" s="54"/>
      <c r="H231" s="149"/>
      <c r="I231" s="11"/>
    </row>
    <row r="232" spans="1:9" ht="15.75" hidden="1" thickBot="1">
      <c r="A232" s="186" t="s">
        <v>1</v>
      </c>
      <c r="B232" s="188"/>
      <c r="C232" s="10" t="s">
        <v>0</v>
      </c>
      <c r="D232" s="9"/>
      <c r="E232" s="8"/>
      <c r="F232" s="51"/>
      <c r="H232" s="148"/>
      <c r="I232" s="6"/>
    </row>
    <row r="233" spans="1:8" ht="15" hidden="1">
      <c r="A233" s="1"/>
      <c r="C233" s="1"/>
      <c r="D233" s="1"/>
      <c r="E233" s="1"/>
      <c r="F233" s="48"/>
      <c r="H233" s="50"/>
    </row>
    <row r="234" spans="1:8" ht="15" hidden="1">
      <c r="A234" s="1"/>
      <c r="C234" s="3"/>
      <c r="D234" s="2"/>
      <c r="E234" s="2"/>
      <c r="F234" s="48"/>
      <c r="H234" s="50"/>
    </row>
    <row r="235" spans="1:9" ht="21" hidden="1" thickBot="1">
      <c r="A235" s="392" t="s">
        <v>11</v>
      </c>
      <c r="B235" s="380"/>
      <c r="C235" s="380"/>
      <c r="D235" s="380"/>
      <c r="E235" s="380"/>
      <c r="F235" s="388"/>
      <c r="H235" s="155"/>
      <c r="I235" s="23"/>
    </row>
    <row r="236" spans="1:9" ht="16.5" hidden="1" thickBot="1">
      <c r="A236" s="393" t="s">
        <v>10</v>
      </c>
      <c r="B236" s="390"/>
      <c r="C236" s="390"/>
      <c r="D236" s="390"/>
      <c r="E236" s="390"/>
      <c r="F236" s="391"/>
      <c r="H236" s="155"/>
      <c r="I236" s="23"/>
    </row>
    <row r="237" spans="1:9" ht="16.5" hidden="1" thickBot="1">
      <c r="A237" s="22"/>
      <c r="B237" s="124"/>
      <c r="C237" s="21"/>
      <c r="D237" s="20">
        <v>2006</v>
      </c>
      <c r="E237" s="20">
        <v>2007</v>
      </c>
      <c r="F237" s="60">
        <v>2008</v>
      </c>
      <c r="H237" s="146">
        <v>2009</v>
      </c>
      <c r="I237" s="19">
        <v>2010</v>
      </c>
    </row>
    <row r="238" spans="1:9" ht="15.75" hidden="1" thickBot="1">
      <c r="A238" s="175" t="s">
        <v>9</v>
      </c>
      <c r="B238" s="187"/>
      <c r="C238" s="18" t="s">
        <v>8</v>
      </c>
      <c r="D238" s="17"/>
      <c r="E238" s="17"/>
      <c r="F238" s="44"/>
      <c r="H238" s="57"/>
      <c r="I238" s="16"/>
    </row>
    <row r="239" spans="1:9" ht="15" hidden="1">
      <c r="A239" s="184" t="s">
        <v>7</v>
      </c>
      <c r="B239" s="126"/>
      <c r="C239" s="2" t="s">
        <v>6</v>
      </c>
      <c r="D239" s="14"/>
      <c r="E239" s="13"/>
      <c r="F239" s="54"/>
      <c r="H239" s="149"/>
      <c r="I239" s="11"/>
    </row>
    <row r="240" spans="1:9" ht="15" hidden="1">
      <c r="A240" s="68" t="s">
        <v>5</v>
      </c>
      <c r="B240" s="131"/>
      <c r="C240" s="15" t="s">
        <v>4</v>
      </c>
      <c r="D240" s="14"/>
      <c r="E240" s="13"/>
      <c r="F240" s="54"/>
      <c r="H240" s="149"/>
      <c r="I240" s="11"/>
    </row>
    <row r="241" spans="1:9" ht="15" hidden="1">
      <c r="A241" s="68" t="s">
        <v>3</v>
      </c>
      <c r="B241" s="131"/>
      <c r="C241" s="15" t="s">
        <v>2</v>
      </c>
      <c r="D241" s="14"/>
      <c r="E241" s="13"/>
      <c r="F241" s="54"/>
      <c r="H241" s="149"/>
      <c r="I241" s="11"/>
    </row>
    <row r="242" spans="1:9" ht="15.75" hidden="1" thickBot="1">
      <c r="A242" s="183" t="s">
        <v>1</v>
      </c>
      <c r="B242" s="130"/>
      <c r="C242" s="10" t="s">
        <v>0</v>
      </c>
      <c r="D242" s="9"/>
      <c r="E242" s="8"/>
      <c r="F242" s="51"/>
      <c r="H242" s="148"/>
      <c r="I242" s="6"/>
    </row>
    <row r="243" spans="1:9" ht="15">
      <c r="A243" s="91"/>
      <c r="B243" s="126"/>
      <c r="C243" s="4"/>
      <c r="D243" s="2"/>
      <c r="E243" s="4"/>
      <c r="F243" s="48"/>
      <c r="H243" s="50"/>
      <c r="I243" s="140"/>
    </row>
    <row r="244" spans="1:9" ht="15">
      <c r="A244" s="91"/>
      <c r="B244" s="126"/>
      <c r="C244" s="4"/>
      <c r="D244" s="2"/>
      <c r="E244" s="4"/>
      <c r="F244" s="48"/>
      <c r="H244" s="50"/>
      <c r="I244" s="48"/>
    </row>
    <row r="245" spans="1:9" ht="15">
      <c r="A245" s="91"/>
      <c r="B245" s="126"/>
      <c r="C245" s="4"/>
      <c r="D245" s="2"/>
      <c r="E245" s="4"/>
      <c r="F245" s="48"/>
      <c r="H245" s="50"/>
      <c r="I245" s="48"/>
    </row>
    <row r="246" spans="1:9" ht="15">
      <c r="A246" s="1"/>
      <c r="C246" s="2"/>
      <c r="D246" s="3"/>
      <c r="E246" s="1"/>
      <c r="F246" s="48"/>
      <c r="H246" s="50"/>
      <c r="I246" s="48"/>
    </row>
    <row r="247" spans="1:9" ht="15">
      <c r="A247" s="1"/>
      <c r="C247" s="1"/>
      <c r="D247" s="1"/>
      <c r="E247" s="1"/>
      <c r="F247" s="48"/>
      <c r="H247" s="50"/>
      <c r="I247" s="48"/>
    </row>
    <row r="248" spans="1:9" ht="15">
      <c r="A248" s="1"/>
      <c r="C248" s="1"/>
      <c r="D248" s="1"/>
      <c r="E248" s="1"/>
      <c r="F248" s="48"/>
      <c r="H248" s="50"/>
      <c r="I248" s="48"/>
    </row>
    <row r="249" spans="1:9" ht="15">
      <c r="A249" s="1"/>
      <c r="C249" s="1"/>
      <c r="D249" s="1"/>
      <c r="E249" s="1"/>
      <c r="F249" s="48"/>
      <c r="H249" s="50"/>
      <c r="I249" s="48"/>
    </row>
    <row r="250" spans="1:9" ht="15">
      <c r="A250" s="1"/>
      <c r="C250" s="1"/>
      <c r="D250" s="1"/>
      <c r="E250" s="1"/>
      <c r="F250" s="48"/>
      <c r="H250" s="50"/>
      <c r="I250" s="48"/>
    </row>
    <row r="251" spans="1:9" ht="15.75" thickBot="1">
      <c r="A251" s="1"/>
      <c r="C251" s="83"/>
      <c r="D251" s="84"/>
      <c r="E251" s="84"/>
      <c r="F251" s="85"/>
      <c r="H251" s="83"/>
      <c r="I251" s="85"/>
    </row>
    <row r="252" ht="15">
      <c r="B252" s="50"/>
    </row>
    <row r="253" ht="15">
      <c r="B253" s="1"/>
    </row>
    <row r="254" ht="15">
      <c r="B254" s="1"/>
    </row>
  </sheetData>
  <sheetProtection/>
  <mergeCells count="17">
    <mergeCell ref="A187:F187"/>
    <mergeCell ref="A188:F188"/>
    <mergeCell ref="A236:F236"/>
    <mergeCell ref="A201:F201"/>
    <mergeCell ref="A202:F202"/>
    <mergeCell ref="A225:F225"/>
    <mergeCell ref="A226:F226"/>
    <mergeCell ref="A235:F235"/>
    <mergeCell ref="A98:F98"/>
    <mergeCell ref="A99:F99"/>
    <mergeCell ref="A108:F108"/>
    <mergeCell ref="A109:F109"/>
    <mergeCell ref="A1:C1"/>
    <mergeCell ref="A60:F60"/>
    <mergeCell ref="A61:F61"/>
    <mergeCell ref="A74:F74"/>
    <mergeCell ref="A75:F75"/>
  </mergeCells>
  <printOptions/>
  <pageMargins left="0.7" right="0.7" top="0.75" bottom="0.75" header="0.3" footer="0.3"/>
  <pageSetup horizontalDpi="600" verticalDpi="600" orientation="portrait" pageOrder="overThenDown" scale="68" r:id="rId2"/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7"/>
  <sheetViews>
    <sheetView showGridLines="0" zoomScale="85" zoomScaleNormal="85" zoomScalePageLayoutView="0" workbookViewId="0" topLeftCell="E166">
      <selection activeCell="F252" sqref="F252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</cols>
  <sheetData>
    <row r="1" spans="1:6" ht="45.75" customHeight="1" thickBot="1">
      <c r="A1" s="381"/>
      <c r="B1" s="382"/>
      <c r="C1" s="383"/>
      <c r="D1" s="72"/>
      <c r="E1" s="72"/>
      <c r="F1" s="114"/>
    </row>
    <row r="2" spans="1:9" ht="21" customHeight="1" thickBot="1">
      <c r="A2" s="96"/>
      <c r="B2" s="123"/>
      <c r="C2" s="99"/>
      <c r="D2" s="99"/>
      <c r="E2" s="99"/>
      <c r="F2" s="100"/>
      <c r="H2" s="143"/>
      <c r="I2" s="144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230"/>
      <c r="E4" s="230"/>
      <c r="F4" s="211"/>
      <c r="H4" s="145"/>
      <c r="I4" s="108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56">
        <f>(2.10934+D157)</f>
        <v>3.6344700000000003</v>
      </c>
      <c r="E28" s="55">
        <f>(2.12255+E157)</f>
        <v>3.42274</v>
      </c>
      <c r="F28" s="70">
        <f>(2.08+F157)</f>
        <v>3.3600000000000003</v>
      </c>
      <c r="G28" s="65"/>
      <c r="H28" s="156">
        <f>(1.99+H157)</f>
        <v>3.25</v>
      </c>
      <c r="I28" s="70">
        <v>2.69</v>
      </c>
    </row>
    <row r="29" spans="1:9" ht="15.75" hidden="1" thickBot="1">
      <c r="A29" s="63" t="s">
        <v>1</v>
      </c>
      <c r="B29" s="126"/>
      <c r="C29" s="15" t="s">
        <v>39</v>
      </c>
      <c r="D29" s="56"/>
      <c r="E29" s="55"/>
      <c r="F29" s="70"/>
      <c r="G29" s="65"/>
      <c r="H29" s="156"/>
      <c r="I29" s="70"/>
    </row>
    <row r="30" spans="1:9" ht="15.75" hidden="1" thickBot="1">
      <c r="A30" s="116" t="s">
        <v>18</v>
      </c>
      <c r="B30" s="130"/>
      <c r="C30" s="28" t="s">
        <v>42</v>
      </c>
      <c r="D30" s="53"/>
      <c r="E30" s="52"/>
      <c r="F30" s="66"/>
      <c r="G30" s="65"/>
      <c r="H30" s="151"/>
      <c r="I30" s="66"/>
    </row>
    <row r="31" spans="1:9" ht="15.75" hidden="1" thickBot="1">
      <c r="A31" s="50"/>
      <c r="C31" s="1"/>
      <c r="D31" s="49"/>
      <c r="E31" s="49"/>
      <c r="F31" s="69"/>
      <c r="G31" s="65"/>
      <c r="H31" s="152"/>
      <c r="I31" s="69"/>
    </row>
    <row r="32" spans="1:9" ht="15.75" thickBot="1">
      <c r="A32" s="115" t="s">
        <v>50</v>
      </c>
      <c r="C32" s="18" t="s">
        <v>49</v>
      </c>
      <c r="D32" s="45"/>
      <c r="E32" s="45"/>
      <c r="F32" s="67"/>
      <c r="G32" s="65"/>
      <c r="H32" s="196"/>
      <c r="I32" s="67"/>
    </row>
    <row r="33" spans="1:9" ht="15.75" thickBot="1">
      <c r="A33" s="63" t="s">
        <v>7</v>
      </c>
      <c r="B33" s="126"/>
      <c r="C33" s="15" t="s">
        <v>20</v>
      </c>
      <c r="D33" s="56">
        <f>(9.33917+D162)</f>
        <v>12.015179999999999</v>
      </c>
      <c r="E33" s="55">
        <f>(17.24165+E162)</f>
        <v>21.18532</v>
      </c>
      <c r="F33" s="70">
        <f>(29.42+F162)</f>
        <v>33.49</v>
      </c>
      <c r="G33" s="65"/>
      <c r="H33" s="156">
        <f>(47.36+H162)</f>
        <v>53.08</v>
      </c>
      <c r="I33" s="70">
        <v>71.85</v>
      </c>
    </row>
    <row r="34" spans="1:9" ht="15.75" hidden="1" thickBot="1">
      <c r="A34" s="63" t="s">
        <v>1</v>
      </c>
      <c r="B34" s="126"/>
      <c r="C34" s="15" t="s">
        <v>39</v>
      </c>
      <c r="D34" s="56"/>
      <c r="E34" s="55"/>
      <c r="F34" s="70"/>
      <c r="G34" s="65"/>
      <c r="H34" s="156"/>
      <c r="I34" s="70"/>
    </row>
    <row r="35" spans="1:9" ht="15.75" hidden="1" thickBot="1">
      <c r="A35" s="116" t="s">
        <v>18</v>
      </c>
      <c r="B35" s="130"/>
      <c r="C35" s="28" t="s">
        <v>42</v>
      </c>
      <c r="D35" s="53"/>
      <c r="E35" s="52"/>
      <c r="F35" s="66"/>
      <c r="G35" s="65"/>
      <c r="H35" s="151"/>
      <c r="I35" s="66"/>
    </row>
    <row r="36" spans="1:9" ht="15.75" hidden="1" thickBot="1">
      <c r="A36" s="50"/>
      <c r="C36" s="1"/>
      <c r="D36" s="49"/>
      <c r="E36" s="49"/>
      <c r="F36" s="69"/>
      <c r="G36" s="65"/>
      <c r="H36" s="152"/>
      <c r="I36" s="69"/>
    </row>
    <row r="37" spans="1:9" ht="15.75" thickBot="1">
      <c r="A37" s="117" t="s">
        <v>48</v>
      </c>
      <c r="B37" s="127"/>
      <c r="C37" s="18" t="s">
        <v>47</v>
      </c>
      <c r="D37" s="46"/>
      <c r="E37" s="45"/>
      <c r="F37" s="67"/>
      <c r="G37" s="65"/>
      <c r="H37" s="196"/>
      <c r="I37" s="67"/>
    </row>
    <row r="38" spans="1:9" ht="15.75" thickBot="1">
      <c r="A38" s="118" t="s">
        <v>7</v>
      </c>
      <c r="B38" s="128"/>
      <c r="C38" s="15" t="s">
        <v>20</v>
      </c>
      <c r="D38" s="56">
        <v>2.397</v>
      </c>
      <c r="E38" s="55">
        <f>(2.767+E167)</f>
        <v>3.681</v>
      </c>
      <c r="F38" s="70">
        <f>(4.449+F167)</f>
        <v>5.37</v>
      </c>
      <c r="G38" s="65"/>
      <c r="H38" s="156">
        <f>(6.89+H167)</f>
        <v>8.081</v>
      </c>
      <c r="I38" s="70">
        <v>5.65</v>
      </c>
    </row>
    <row r="39" spans="1:9" ht="15.75" hidden="1" thickBot="1">
      <c r="A39" s="118" t="s">
        <v>1</v>
      </c>
      <c r="B39" s="128"/>
      <c r="C39" s="15" t="s">
        <v>46</v>
      </c>
      <c r="D39" s="56"/>
      <c r="E39" s="55"/>
      <c r="F39" s="70"/>
      <c r="G39" s="65"/>
      <c r="H39" s="156"/>
      <c r="I39" s="70"/>
    </row>
    <row r="40" spans="1:9" ht="15.75" hidden="1" thickBot="1">
      <c r="A40" s="119" t="s">
        <v>18</v>
      </c>
      <c r="B40" s="188"/>
      <c r="C40" s="28" t="s">
        <v>45</v>
      </c>
      <c r="D40" s="53"/>
      <c r="E40" s="52"/>
      <c r="F40" s="66"/>
      <c r="G40" s="65"/>
      <c r="H40" s="151"/>
      <c r="I40" s="66"/>
    </row>
    <row r="41" spans="1:9" ht="15.75" hidden="1" thickBot="1">
      <c r="A41" s="50"/>
      <c r="C41" s="4"/>
      <c r="D41" s="15"/>
      <c r="E41" s="49"/>
      <c r="F41" s="69"/>
      <c r="G41" s="65"/>
      <c r="H41" s="152"/>
      <c r="I41" s="69"/>
    </row>
    <row r="42" spans="1:9" ht="15.75" thickBot="1">
      <c r="A42" s="117" t="s">
        <v>44</v>
      </c>
      <c r="B42" s="127"/>
      <c r="C42" s="18" t="s">
        <v>43</v>
      </c>
      <c r="D42" s="46"/>
      <c r="E42" s="45"/>
      <c r="F42" s="67"/>
      <c r="G42" s="65"/>
      <c r="H42" s="196"/>
      <c r="I42" s="67"/>
    </row>
    <row r="43" spans="1:9" ht="15.75" thickBot="1">
      <c r="A43" s="118" t="s">
        <v>7</v>
      </c>
      <c r="B43" s="128"/>
      <c r="C43" s="15" t="s">
        <v>20</v>
      </c>
      <c r="D43" s="56">
        <f>(4.365+D172)</f>
        <v>7.924</v>
      </c>
      <c r="E43" s="55">
        <f>(4.547+E172)</f>
        <v>8.463</v>
      </c>
      <c r="F43" s="70">
        <f>(4.132+F172)</f>
        <v>7.917</v>
      </c>
      <c r="G43" s="65"/>
      <c r="H43" s="156">
        <f>(5+5.02)</f>
        <v>10.02</v>
      </c>
      <c r="I43" s="70">
        <f>(6.271+I172)</f>
        <v>12.258</v>
      </c>
    </row>
    <row r="44" spans="1:9" ht="15.75" hidden="1" thickBot="1">
      <c r="A44" s="118" t="s">
        <v>1</v>
      </c>
      <c r="B44" s="128"/>
      <c r="C44" s="15" t="s">
        <v>39</v>
      </c>
      <c r="D44" s="56"/>
      <c r="E44" s="55"/>
      <c r="F44" s="70"/>
      <c r="G44" s="65"/>
      <c r="H44" s="156"/>
      <c r="I44" s="70"/>
    </row>
    <row r="45" spans="1:9" ht="15.75" hidden="1" thickBot="1">
      <c r="A45" s="119" t="s">
        <v>18</v>
      </c>
      <c r="B45" s="188"/>
      <c r="C45" s="28" t="s">
        <v>42</v>
      </c>
      <c r="D45" s="53"/>
      <c r="E45" s="52"/>
      <c r="F45" s="66"/>
      <c r="G45" s="65"/>
      <c r="H45" s="151"/>
      <c r="I45" s="66"/>
    </row>
    <row r="46" spans="1:9" ht="15.75" hidden="1" thickBot="1">
      <c r="A46" s="50"/>
      <c r="C46" s="2"/>
      <c r="D46" s="15"/>
      <c r="E46" s="49"/>
      <c r="F46" s="69"/>
      <c r="G46" s="65"/>
      <c r="H46" s="152"/>
      <c r="I46" s="69"/>
    </row>
    <row r="47" spans="1:9" ht="15.75" thickBot="1">
      <c r="A47" s="117" t="s">
        <v>41</v>
      </c>
      <c r="B47" s="127"/>
      <c r="C47" s="18" t="s">
        <v>40</v>
      </c>
      <c r="D47" s="46"/>
      <c r="E47" s="45"/>
      <c r="F47" s="67"/>
      <c r="G47" s="65"/>
      <c r="H47" s="196"/>
      <c r="I47" s="67"/>
    </row>
    <row r="48" spans="1:9" ht="15.75" thickBot="1">
      <c r="A48" s="180"/>
      <c r="B48" s="127"/>
      <c r="C48" s="43" t="s">
        <v>39</v>
      </c>
      <c r="D48" s="42">
        <f>(6.035+D177)</f>
        <v>12.884</v>
      </c>
      <c r="E48" s="41">
        <f>(8.211+E177)</f>
        <v>15.635000000000002</v>
      </c>
      <c r="F48" s="73">
        <f>(9.731+F177)</f>
        <v>17.655</v>
      </c>
      <c r="G48" s="65"/>
      <c r="H48" s="151">
        <f>(9.53+H177)</f>
        <v>18.16</v>
      </c>
      <c r="I48" s="66">
        <f>(7.86+I177)</f>
        <v>16.5</v>
      </c>
    </row>
    <row r="49" spans="1:5" ht="15" hidden="1">
      <c r="A49" s="1"/>
      <c r="C49" s="15"/>
      <c r="D49" s="2"/>
      <c r="E49" s="2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30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31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31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392" t="s">
        <v>11</v>
      </c>
      <c r="B60" s="380"/>
      <c r="C60" s="380"/>
      <c r="D60" s="380"/>
      <c r="E60" s="380"/>
      <c r="F60" s="380"/>
      <c r="H60" s="24"/>
      <c r="I60" s="23"/>
    </row>
    <row r="61" spans="1:9" ht="16.5" hidden="1" thickBot="1">
      <c r="A61" s="393" t="s">
        <v>32</v>
      </c>
      <c r="B61" s="390"/>
      <c r="C61" s="390"/>
      <c r="D61" s="390"/>
      <c r="E61" s="390"/>
      <c r="F61" s="390"/>
      <c r="H61" s="24"/>
      <c r="I61" s="23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19">
        <v>2008</v>
      </c>
      <c r="H62" s="19">
        <v>2009</v>
      </c>
      <c r="I62" s="19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7"/>
      <c r="H63" s="6"/>
      <c r="I63" s="6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31"/>
      <c r="H65" s="30"/>
      <c r="I65" s="30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392" t="s">
        <v>11</v>
      </c>
      <c r="B74" s="380"/>
      <c r="C74" s="380"/>
      <c r="D74" s="380"/>
      <c r="E74" s="380"/>
      <c r="F74" s="380"/>
      <c r="H74" s="24"/>
      <c r="I74" s="23"/>
    </row>
    <row r="75" spans="1:9" ht="16.5" hidden="1" thickBot="1">
      <c r="A75" s="393" t="s">
        <v>29</v>
      </c>
      <c r="B75" s="390"/>
      <c r="C75" s="390"/>
      <c r="D75" s="390"/>
      <c r="E75" s="390"/>
      <c r="F75" s="390"/>
      <c r="H75" s="24"/>
      <c r="I75" s="23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19">
        <v>2008</v>
      </c>
      <c r="H76" s="19">
        <v>2009</v>
      </c>
      <c r="I76" s="19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16"/>
      <c r="H77" s="16"/>
      <c r="I77" s="16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12"/>
      <c r="H78" s="11"/>
      <c r="I78" s="11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12"/>
      <c r="H79" s="11"/>
      <c r="I79" s="11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12"/>
      <c r="H80" s="11"/>
      <c r="I80" s="11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7"/>
      <c r="H81" s="6"/>
      <c r="I81" s="6"/>
    </row>
    <row r="82" spans="3:6" ht="15" hidden="1">
      <c r="C82" s="15"/>
      <c r="D82" s="2"/>
      <c r="E82" s="3"/>
      <c r="F82" s="1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16"/>
      <c r="H83" s="16"/>
      <c r="I83" s="16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12"/>
      <c r="H84" s="11"/>
      <c r="I84" s="11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12"/>
      <c r="H85" s="11"/>
      <c r="I85" s="11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12"/>
      <c r="H86" s="11"/>
      <c r="I86" s="11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12"/>
      <c r="H87" s="11"/>
      <c r="I87" s="11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7"/>
      <c r="H88" s="6"/>
      <c r="I88" s="6"/>
    </row>
    <row r="89" spans="3:6" ht="15" hidden="1">
      <c r="C89" s="2"/>
      <c r="D89" s="2"/>
      <c r="E89" s="3"/>
      <c r="F89" s="1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16"/>
      <c r="H90" s="16"/>
      <c r="I90" s="16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12"/>
      <c r="H91" s="11"/>
      <c r="I91" s="11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12"/>
      <c r="H92" s="11"/>
      <c r="I92" s="11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12"/>
      <c r="H93" s="11"/>
      <c r="I93" s="11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7"/>
      <c r="H94" s="6"/>
      <c r="I94" s="6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392" t="s">
        <v>11</v>
      </c>
      <c r="B98" s="380"/>
      <c r="C98" s="380"/>
      <c r="D98" s="380"/>
      <c r="E98" s="380"/>
      <c r="F98" s="380"/>
      <c r="H98" s="24"/>
      <c r="I98" s="23"/>
    </row>
    <row r="99" spans="1:9" ht="16.5" hidden="1" thickBot="1">
      <c r="A99" s="393" t="s">
        <v>14</v>
      </c>
      <c r="B99" s="390"/>
      <c r="C99" s="390"/>
      <c r="D99" s="390"/>
      <c r="E99" s="390"/>
      <c r="F99" s="390"/>
      <c r="H99" s="24"/>
      <c r="I99" s="23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19">
        <v>2008</v>
      </c>
      <c r="H100" s="19">
        <v>2009</v>
      </c>
      <c r="I100" s="19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16"/>
      <c r="H101" s="16"/>
      <c r="I101" s="16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12"/>
      <c r="H102" s="11"/>
      <c r="I102" s="11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12"/>
      <c r="H103" s="11"/>
      <c r="I103" s="11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12"/>
      <c r="H104" s="11"/>
      <c r="I104" s="11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7"/>
      <c r="H105" s="6"/>
      <c r="I105" s="6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392" t="s">
        <v>11</v>
      </c>
      <c r="B108" s="380"/>
      <c r="C108" s="380"/>
      <c r="D108" s="380"/>
      <c r="E108" s="380"/>
      <c r="F108" s="380"/>
      <c r="H108" s="24"/>
      <c r="I108" s="23"/>
    </row>
    <row r="109" spans="1:9" ht="16.5" hidden="1" thickBot="1">
      <c r="A109" s="393" t="s">
        <v>10</v>
      </c>
      <c r="B109" s="390"/>
      <c r="C109" s="390"/>
      <c r="D109" s="390"/>
      <c r="E109" s="390"/>
      <c r="F109" s="390"/>
      <c r="H109" s="24"/>
      <c r="I109" s="23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19">
        <v>2008</v>
      </c>
      <c r="H110" s="19">
        <v>2009</v>
      </c>
      <c r="I110" s="19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16"/>
      <c r="H111" s="16"/>
      <c r="I111" s="16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12"/>
      <c r="H112" s="11"/>
      <c r="I112" s="11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12"/>
      <c r="H113" s="11"/>
      <c r="I113" s="11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12"/>
      <c r="H114" s="11"/>
      <c r="I114" s="11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7"/>
      <c r="H115" s="6"/>
      <c r="I115" s="6"/>
    </row>
    <row r="116" spans="1:6" ht="15" hidden="1">
      <c r="A116" s="5"/>
      <c r="B116" s="126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spans="6:9" ht="15">
      <c r="F119" s="48"/>
      <c r="H119" s="50"/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">
      <c r="F123" s="48"/>
      <c r="H123" s="50"/>
      <c r="I123" s="48"/>
    </row>
    <row r="124" spans="6:9" ht="15.75" thickBot="1">
      <c r="F124" s="48"/>
      <c r="H124" s="50"/>
      <c r="I124" s="48"/>
    </row>
    <row r="125" spans="2:9" ht="15.75" thickBot="1">
      <c r="B125" s="50"/>
      <c r="C125" s="114"/>
      <c r="D125" s="114"/>
      <c r="E125" s="114"/>
      <c r="F125" s="114"/>
      <c r="H125" s="114"/>
      <c r="I125" s="114"/>
    </row>
    <row r="126" spans="6:9" ht="15">
      <c r="F126" s="48"/>
      <c r="H126" s="50"/>
      <c r="I126" s="48"/>
    </row>
    <row r="127" spans="6:9" ht="15">
      <c r="F127" s="48"/>
      <c r="H127" s="50"/>
      <c r="I127" s="48"/>
    </row>
    <row r="128" spans="6:9" ht="15">
      <c r="F128" s="48"/>
      <c r="H128" s="50"/>
      <c r="I128" s="48"/>
    </row>
    <row r="129" spans="3:9" ht="15.75" thickBot="1">
      <c r="C129" s="1"/>
      <c r="D129" s="1"/>
      <c r="E129" s="1"/>
      <c r="F129" s="48"/>
      <c r="H129" s="50"/>
      <c r="I129" s="48"/>
    </row>
    <row r="130" spans="1:9" ht="45.75" customHeight="1" thickBot="1">
      <c r="A130" s="90"/>
      <c r="B130" s="194"/>
      <c r="C130" s="98"/>
      <c r="D130" s="1"/>
      <c r="E130" s="1"/>
      <c r="F130" s="139"/>
      <c r="H130" s="234"/>
      <c r="I130" s="139"/>
    </row>
    <row r="131" spans="1:9" ht="21" customHeight="1" thickBot="1">
      <c r="A131" s="96"/>
      <c r="B131" s="97"/>
      <c r="C131" s="155"/>
      <c r="D131" s="218" t="s">
        <v>11</v>
      </c>
      <c r="E131" s="218"/>
      <c r="F131" s="142"/>
      <c r="H131" s="155"/>
      <c r="I131" s="142"/>
    </row>
    <row r="132" spans="1:9" ht="16.5" customHeight="1" thickBot="1">
      <c r="A132" s="96"/>
      <c r="B132" s="124"/>
      <c r="C132" s="21"/>
      <c r="D132" s="20" t="s">
        <v>73</v>
      </c>
      <c r="E132" s="20" t="s">
        <v>74</v>
      </c>
      <c r="F132" s="60" t="s">
        <v>75</v>
      </c>
      <c r="H132" s="146" t="s">
        <v>76</v>
      </c>
      <c r="I132" s="60" t="s">
        <v>77</v>
      </c>
    </row>
    <row r="133" spans="1:9" ht="16.5" customHeight="1" thickBot="1">
      <c r="A133" s="96"/>
      <c r="B133" s="97"/>
      <c r="C133" s="231" t="s">
        <v>67</v>
      </c>
      <c r="D133" s="218"/>
      <c r="E133" s="218"/>
      <c r="F133" s="142"/>
      <c r="H133" s="145"/>
      <c r="I133" s="108"/>
    </row>
    <row r="134" spans="1:9" ht="15.75" hidden="1" thickBot="1">
      <c r="A134" s="115" t="s">
        <v>9</v>
      </c>
      <c r="B134" s="187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6"/>
      <c r="C135" s="15" t="s">
        <v>20</v>
      </c>
      <c r="D135" s="14"/>
      <c r="E135" s="26"/>
      <c r="F135" s="54"/>
      <c r="H135" s="149"/>
      <c r="I135" s="54"/>
    </row>
    <row r="136" spans="1:9" ht="15.75" hidden="1" thickBot="1">
      <c r="A136" s="116" t="s">
        <v>1</v>
      </c>
      <c r="B136" s="130"/>
      <c r="C136" s="28" t="s">
        <v>65</v>
      </c>
      <c r="D136" s="9"/>
      <c r="E136" s="59"/>
      <c r="F136" s="51"/>
      <c r="H136" s="148"/>
      <c r="I136" s="51"/>
    </row>
    <row r="137" spans="1:9" ht="15.75" hidden="1" thickBot="1">
      <c r="A137" s="50"/>
      <c r="C137" s="4"/>
      <c r="D137" s="2"/>
      <c r="E137" s="1"/>
      <c r="F137" s="48"/>
      <c r="H137" s="50"/>
      <c r="I137" s="48"/>
    </row>
    <row r="138" spans="1:9" ht="15.75" hidden="1" thickBot="1">
      <c r="A138" s="115" t="s">
        <v>27</v>
      </c>
      <c r="B138" s="187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6"/>
      <c r="C139" s="15" t="s">
        <v>39</v>
      </c>
      <c r="D139" s="14"/>
      <c r="E139" s="25"/>
      <c r="F139" s="54"/>
      <c r="H139" s="149"/>
      <c r="I139" s="54"/>
    </row>
    <row r="140" spans="1:9" ht="15.75" hidden="1" thickBot="1">
      <c r="A140" s="63" t="s">
        <v>1</v>
      </c>
      <c r="B140" s="126"/>
      <c r="C140" s="15" t="s">
        <v>62</v>
      </c>
      <c r="D140" s="14"/>
      <c r="E140" s="13"/>
      <c r="F140" s="54"/>
      <c r="H140" s="149"/>
      <c r="I140" s="54"/>
    </row>
    <row r="141" spans="1:9" ht="15.75" hidden="1" thickBot="1">
      <c r="A141" s="116" t="s">
        <v>18</v>
      </c>
      <c r="B141" s="130"/>
      <c r="C141" s="28" t="s">
        <v>61</v>
      </c>
      <c r="D141" s="9"/>
      <c r="E141" s="8"/>
      <c r="F141" s="51"/>
      <c r="H141" s="148"/>
      <c r="I141" s="51"/>
    </row>
    <row r="142" spans="1:9" ht="15.75" hidden="1" thickBot="1">
      <c r="A142" s="50"/>
      <c r="C142" s="15"/>
      <c r="D142" s="2"/>
      <c r="E142" s="1"/>
      <c r="F142" s="48"/>
      <c r="H142" s="50"/>
      <c r="I142" s="48"/>
    </row>
    <row r="143" spans="1:9" ht="15.75" hidden="1" thickBot="1">
      <c r="A143" s="115" t="s">
        <v>22</v>
      </c>
      <c r="B143" s="187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6"/>
      <c r="C144" s="15" t="s">
        <v>39</v>
      </c>
      <c r="D144" s="14"/>
      <c r="E144" s="13"/>
      <c r="F144" s="54"/>
      <c r="H144" s="149"/>
      <c r="I144" s="54"/>
    </row>
    <row r="145" spans="1:9" ht="15.75" hidden="1" thickBot="1">
      <c r="A145" s="63" t="s">
        <v>1</v>
      </c>
      <c r="B145" s="126"/>
      <c r="C145" s="15" t="s">
        <v>62</v>
      </c>
      <c r="D145" s="14"/>
      <c r="E145" s="13"/>
      <c r="F145" s="54"/>
      <c r="H145" s="149"/>
      <c r="I145" s="54"/>
    </row>
    <row r="146" spans="1:9" ht="15.75" hidden="1" thickBot="1">
      <c r="A146" s="116" t="s">
        <v>18</v>
      </c>
      <c r="B146" s="130"/>
      <c r="C146" s="28" t="s">
        <v>61</v>
      </c>
      <c r="D146" s="9"/>
      <c r="E146" s="8"/>
      <c r="F146" s="51"/>
      <c r="H146" s="148"/>
      <c r="I146" s="51"/>
    </row>
    <row r="147" spans="1:9" ht="15.75" hidden="1" thickBot="1">
      <c r="A147" s="50"/>
      <c r="C147" s="4"/>
      <c r="D147" s="2"/>
      <c r="E147" s="1"/>
      <c r="F147" s="48"/>
      <c r="H147" s="50"/>
      <c r="I147" s="48"/>
    </row>
    <row r="148" spans="1:9" ht="15.75" hidden="1" thickBot="1">
      <c r="A148" s="115" t="s">
        <v>60</v>
      </c>
      <c r="B148" s="187"/>
      <c r="C148" s="18" t="s">
        <v>59</v>
      </c>
      <c r="D148" s="33"/>
      <c r="E148" s="38"/>
      <c r="F148" s="58"/>
      <c r="H148" s="150"/>
      <c r="I148" s="58"/>
    </row>
    <row r="149" spans="1:9" ht="15.75" hidden="1" thickBot="1">
      <c r="A149" s="50"/>
      <c r="C149" s="4"/>
      <c r="D149" s="2"/>
      <c r="E149" s="3"/>
      <c r="F149" s="48"/>
      <c r="H149" s="50"/>
      <c r="I149" s="48"/>
    </row>
    <row r="150" spans="1:9" ht="15.75" hidden="1" thickBot="1">
      <c r="A150" s="115" t="s">
        <v>58</v>
      </c>
      <c r="B150" s="187"/>
      <c r="C150" s="18" t="s">
        <v>57</v>
      </c>
      <c r="D150" s="33"/>
      <c r="E150" s="38"/>
      <c r="F150" s="58"/>
      <c r="H150" s="150"/>
      <c r="I150" s="58"/>
    </row>
    <row r="151" spans="1:9" ht="15.75" hidden="1" thickBot="1">
      <c r="A151" s="50"/>
      <c r="C151" s="4"/>
      <c r="D151" s="2"/>
      <c r="E151" s="3"/>
      <c r="F151" s="48"/>
      <c r="H151" s="50"/>
      <c r="I151" s="48"/>
    </row>
    <row r="152" spans="1:9" ht="15.75" hidden="1" thickBot="1">
      <c r="A152" s="115" t="s">
        <v>56</v>
      </c>
      <c r="B152" s="187"/>
      <c r="C152" s="18" t="s">
        <v>55</v>
      </c>
      <c r="D152" s="33"/>
      <c r="E152" s="38"/>
      <c r="F152" s="58"/>
      <c r="H152" s="150"/>
      <c r="I152" s="58"/>
    </row>
    <row r="153" spans="1:9" ht="15.75" hidden="1" thickBot="1">
      <c r="A153" s="50"/>
      <c r="C153" s="4"/>
      <c r="D153" s="2"/>
      <c r="E153" s="3"/>
      <c r="F153" s="48"/>
      <c r="H153" s="50"/>
      <c r="I153" s="48"/>
    </row>
    <row r="154" spans="1:9" ht="15.75" hidden="1" thickBot="1">
      <c r="A154" s="115" t="s">
        <v>54</v>
      </c>
      <c r="B154" s="187"/>
      <c r="C154" s="18" t="s">
        <v>53</v>
      </c>
      <c r="D154" s="33"/>
      <c r="E154" s="38"/>
      <c r="F154" s="58"/>
      <c r="H154" s="150"/>
      <c r="I154" s="58"/>
    </row>
    <row r="155" spans="1:9" ht="15.75" hidden="1" thickBot="1">
      <c r="A155" s="50"/>
      <c r="C155" s="4"/>
      <c r="D155" s="2"/>
      <c r="E155" s="3"/>
      <c r="F155" s="48"/>
      <c r="H155" s="50"/>
      <c r="I155" s="48"/>
    </row>
    <row r="156" spans="1:9" ht="15.75" thickBot="1">
      <c r="A156" s="115" t="s">
        <v>52</v>
      </c>
      <c r="C156" s="18" t="s">
        <v>51</v>
      </c>
      <c r="D156" s="17"/>
      <c r="E156" s="16"/>
      <c r="F156" s="44"/>
      <c r="H156" s="57"/>
      <c r="I156" s="44"/>
    </row>
    <row r="157" spans="1:9" ht="15.75" thickBot="1">
      <c r="A157" s="63" t="s">
        <v>7</v>
      </c>
      <c r="B157" s="126"/>
      <c r="C157" s="15" t="s">
        <v>20</v>
      </c>
      <c r="D157" s="56">
        <v>1.52513</v>
      </c>
      <c r="E157" s="55">
        <v>1.30019</v>
      </c>
      <c r="F157" s="54">
        <v>1.28</v>
      </c>
      <c r="H157" s="149">
        <v>1.26</v>
      </c>
      <c r="I157" s="235" t="s">
        <v>69</v>
      </c>
    </row>
    <row r="158" spans="1:9" ht="15.75" hidden="1" thickBot="1">
      <c r="A158" s="63" t="s">
        <v>1</v>
      </c>
      <c r="B158" s="126"/>
      <c r="C158" s="15" t="s">
        <v>39</v>
      </c>
      <c r="D158" s="56"/>
      <c r="E158" s="55"/>
      <c r="F158" s="54"/>
      <c r="H158" s="149"/>
      <c r="I158" s="54"/>
    </row>
    <row r="159" spans="1:9" ht="15.75" hidden="1" thickBot="1">
      <c r="A159" s="116" t="s">
        <v>18</v>
      </c>
      <c r="B159" s="130"/>
      <c r="C159" s="28" t="s">
        <v>42</v>
      </c>
      <c r="D159" s="53"/>
      <c r="E159" s="52"/>
      <c r="F159" s="51"/>
      <c r="H159" s="148"/>
      <c r="I159" s="51"/>
    </row>
    <row r="160" spans="1:9" ht="15.75" hidden="1" thickBot="1">
      <c r="A160" s="50"/>
      <c r="C160" s="1"/>
      <c r="D160" s="49"/>
      <c r="E160" s="49"/>
      <c r="F160" s="48"/>
      <c r="H160" s="50"/>
      <c r="I160" s="48"/>
    </row>
    <row r="161" spans="1:9" ht="15.75" thickBot="1">
      <c r="A161" s="115" t="s">
        <v>50</v>
      </c>
      <c r="C161" s="18" t="s">
        <v>49</v>
      </c>
      <c r="D161" s="45"/>
      <c r="E161" s="45"/>
      <c r="F161" s="44"/>
      <c r="H161" s="57"/>
      <c r="I161" s="44"/>
    </row>
    <row r="162" spans="1:9" ht="15.75" thickBot="1">
      <c r="A162" s="63" t="s">
        <v>7</v>
      </c>
      <c r="B162" s="126"/>
      <c r="C162" s="15" t="s">
        <v>20</v>
      </c>
      <c r="D162" s="56">
        <v>2.67601</v>
      </c>
      <c r="E162" s="55">
        <v>3.94367</v>
      </c>
      <c r="F162" s="54">
        <v>4.07</v>
      </c>
      <c r="H162" s="149">
        <v>5.72</v>
      </c>
      <c r="I162" s="235" t="s">
        <v>69</v>
      </c>
    </row>
    <row r="163" spans="1:9" ht="15.75" hidden="1" thickBot="1">
      <c r="A163" s="63" t="s">
        <v>1</v>
      </c>
      <c r="B163" s="126"/>
      <c r="C163" s="15" t="s">
        <v>39</v>
      </c>
      <c r="D163" s="56"/>
      <c r="E163" s="55"/>
      <c r="F163" s="54"/>
      <c r="H163" s="149"/>
      <c r="I163" s="54"/>
    </row>
    <row r="164" spans="1:9" ht="15.75" hidden="1" thickBot="1">
      <c r="A164" s="116" t="s">
        <v>18</v>
      </c>
      <c r="B164" s="130"/>
      <c r="C164" s="28" t="s">
        <v>42</v>
      </c>
      <c r="D164" s="53"/>
      <c r="E164" s="52"/>
      <c r="F164" s="51"/>
      <c r="H164" s="148"/>
      <c r="I164" s="51"/>
    </row>
    <row r="165" spans="1:9" ht="15.75" hidden="1" thickBot="1">
      <c r="A165" s="50"/>
      <c r="C165" s="1"/>
      <c r="D165" s="49"/>
      <c r="E165" s="49"/>
      <c r="F165" s="48"/>
      <c r="H165" s="50"/>
      <c r="I165" s="48"/>
    </row>
    <row r="166" spans="1:9" ht="15.75" thickBot="1">
      <c r="A166" s="117" t="s">
        <v>48</v>
      </c>
      <c r="B166" s="127"/>
      <c r="C166" s="18" t="s">
        <v>47</v>
      </c>
      <c r="D166" s="46"/>
      <c r="E166" s="45"/>
      <c r="F166" s="44"/>
      <c r="H166" s="57"/>
      <c r="I166" s="44"/>
    </row>
    <row r="167" spans="1:9" ht="15.75" thickBot="1">
      <c r="A167" s="118" t="s">
        <v>7</v>
      </c>
      <c r="B167" s="128"/>
      <c r="C167" s="15" t="s">
        <v>20</v>
      </c>
      <c r="D167" s="56">
        <v>0.741</v>
      </c>
      <c r="E167" s="55">
        <v>0.914</v>
      </c>
      <c r="F167" s="54">
        <v>0.921</v>
      </c>
      <c r="H167" s="149">
        <v>1.191</v>
      </c>
      <c r="I167" s="235" t="s">
        <v>69</v>
      </c>
    </row>
    <row r="168" spans="1:9" ht="15.75" hidden="1" thickBot="1">
      <c r="A168" s="118" t="s">
        <v>1</v>
      </c>
      <c r="B168" s="128"/>
      <c r="C168" s="15" t="s">
        <v>46</v>
      </c>
      <c r="D168" s="56"/>
      <c r="E168" s="55"/>
      <c r="F168" s="54"/>
      <c r="H168" s="149"/>
      <c r="I168" s="54"/>
    </row>
    <row r="169" spans="1:9" ht="15.75" hidden="1" thickBot="1">
      <c r="A169" s="119" t="s">
        <v>18</v>
      </c>
      <c r="B169" s="188"/>
      <c r="C169" s="28" t="s">
        <v>45</v>
      </c>
      <c r="D169" s="53"/>
      <c r="E169" s="52"/>
      <c r="F169" s="51"/>
      <c r="H169" s="148"/>
      <c r="I169" s="51"/>
    </row>
    <row r="170" spans="1:9" ht="15.75" hidden="1" thickBot="1">
      <c r="A170" s="50"/>
      <c r="C170" s="4"/>
      <c r="D170" s="15"/>
      <c r="E170" s="49"/>
      <c r="F170" s="48"/>
      <c r="H170" s="50"/>
      <c r="I170" s="48"/>
    </row>
    <row r="171" spans="1:9" ht="15.75" thickBot="1">
      <c r="A171" s="117" t="s">
        <v>44</v>
      </c>
      <c r="B171" s="127"/>
      <c r="C171" s="18" t="s">
        <v>43</v>
      </c>
      <c r="D171" s="46"/>
      <c r="E171" s="45"/>
      <c r="F171" s="44"/>
      <c r="H171" s="57"/>
      <c r="I171" s="44"/>
    </row>
    <row r="172" spans="1:9" ht="15.75" thickBot="1">
      <c r="A172" s="118" t="s">
        <v>7</v>
      </c>
      <c r="B172" s="128"/>
      <c r="C172" s="15" t="s">
        <v>20</v>
      </c>
      <c r="D172" s="56">
        <v>3.559</v>
      </c>
      <c r="E172" s="55">
        <v>3.916</v>
      </c>
      <c r="F172" s="54">
        <v>3.785</v>
      </c>
      <c r="H172" s="149">
        <v>5.02</v>
      </c>
      <c r="I172" s="54">
        <v>5.987</v>
      </c>
    </row>
    <row r="173" spans="1:9" ht="15.75" hidden="1" thickBot="1">
      <c r="A173" s="118" t="s">
        <v>1</v>
      </c>
      <c r="B173" s="128"/>
      <c r="C173" s="15" t="s">
        <v>39</v>
      </c>
      <c r="D173" s="56"/>
      <c r="E173" s="55"/>
      <c r="F173" s="54"/>
      <c r="H173" s="149"/>
      <c r="I173" s="54"/>
    </row>
    <row r="174" spans="1:9" ht="15.75" hidden="1" thickBot="1">
      <c r="A174" s="119" t="s">
        <v>18</v>
      </c>
      <c r="B174" s="188"/>
      <c r="C174" s="28" t="s">
        <v>42</v>
      </c>
      <c r="D174" s="53"/>
      <c r="E174" s="52"/>
      <c r="F174" s="51"/>
      <c r="H174" s="148"/>
      <c r="I174" s="51"/>
    </row>
    <row r="175" spans="1:9" ht="15.75" hidden="1" thickBot="1">
      <c r="A175" s="50"/>
      <c r="C175" s="2"/>
      <c r="D175" s="15"/>
      <c r="E175" s="49"/>
      <c r="F175" s="48"/>
      <c r="H175" s="50"/>
      <c r="I175" s="48"/>
    </row>
    <row r="176" spans="1:9" ht="15.75" thickBot="1">
      <c r="A176" s="117" t="s">
        <v>41</v>
      </c>
      <c r="B176" s="127"/>
      <c r="C176" s="18" t="s">
        <v>40</v>
      </c>
      <c r="D176" s="46"/>
      <c r="E176" s="45"/>
      <c r="F176" s="44"/>
      <c r="H176" s="57"/>
      <c r="I176" s="44"/>
    </row>
    <row r="177" spans="1:9" ht="15.75" thickBot="1">
      <c r="A177" s="180"/>
      <c r="B177" s="127"/>
      <c r="C177" s="43" t="s">
        <v>39</v>
      </c>
      <c r="D177" s="42">
        <v>6.849</v>
      </c>
      <c r="E177" s="41">
        <v>7.424</v>
      </c>
      <c r="F177" s="40">
        <v>7.924</v>
      </c>
      <c r="H177" s="148">
        <v>8.63</v>
      </c>
      <c r="I177" s="51">
        <v>8.64</v>
      </c>
    </row>
    <row r="178" spans="1:5" ht="15" hidden="1">
      <c r="A178" s="1"/>
      <c r="C178" s="15"/>
      <c r="D178" s="2"/>
      <c r="E178" s="2"/>
    </row>
    <row r="179" spans="1:9" ht="15.75" hidden="1" thickBot="1">
      <c r="A179" s="175" t="s">
        <v>38</v>
      </c>
      <c r="B179" s="187"/>
      <c r="C179" s="18" t="s">
        <v>37</v>
      </c>
      <c r="D179" s="33"/>
      <c r="E179" s="33"/>
      <c r="F179" s="30"/>
      <c r="H179" s="30"/>
      <c r="I179" s="30"/>
    </row>
    <row r="180" spans="1:9" ht="15.75" hidden="1" thickBot="1">
      <c r="A180" s="1"/>
      <c r="C180" s="4"/>
      <c r="D180" s="2"/>
      <c r="E180" s="2"/>
      <c r="H180" s="39"/>
      <c r="I180" s="39"/>
    </row>
    <row r="181" spans="1:9" ht="15.75" hidden="1" thickBot="1">
      <c r="A181" s="181" t="s">
        <v>36</v>
      </c>
      <c r="B181" s="189"/>
      <c r="C181" s="18" t="s">
        <v>35</v>
      </c>
      <c r="D181" s="33"/>
      <c r="E181" s="32"/>
      <c r="F181" s="31"/>
      <c r="H181" s="30"/>
      <c r="I181" s="30"/>
    </row>
    <row r="182" spans="1:5" ht="15" hidden="1">
      <c r="A182" s="1"/>
      <c r="C182" s="4"/>
      <c r="D182" s="2"/>
      <c r="E182" s="2"/>
    </row>
    <row r="183" spans="1:9" ht="15.75" hidden="1" thickBot="1">
      <c r="A183" s="175" t="s">
        <v>34</v>
      </c>
      <c r="B183" s="204"/>
      <c r="C183" s="18" t="s">
        <v>33</v>
      </c>
      <c r="D183" s="33"/>
      <c r="E183" s="38"/>
      <c r="F183" s="31"/>
      <c r="H183" s="30"/>
      <c r="I183" s="30"/>
    </row>
    <row r="184" spans="1:9" ht="15">
      <c r="A184" s="232"/>
      <c r="C184" s="377" t="s">
        <v>82</v>
      </c>
      <c r="D184" s="233"/>
      <c r="E184" s="233"/>
      <c r="F184" s="140"/>
      <c r="H184" s="82"/>
      <c r="I184" s="140"/>
    </row>
    <row r="185" spans="1:9" ht="15">
      <c r="A185" s="1"/>
      <c r="C185" s="2"/>
      <c r="D185" s="2"/>
      <c r="E185" s="2"/>
      <c r="F185" s="48"/>
      <c r="H185" s="50"/>
      <c r="I185" s="48"/>
    </row>
    <row r="186" spans="1:9" ht="15">
      <c r="A186" s="1"/>
      <c r="C186" s="2"/>
      <c r="D186" s="2"/>
      <c r="E186" s="2"/>
      <c r="F186" s="48"/>
      <c r="H186" s="50"/>
      <c r="I186" s="48"/>
    </row>
    <row r="187" spans="1:9" ht="21" hidden="1" thickBot="1">
      <c r="A187" s="392" t="s">
        <v>11</v>
      </c>
      <c r="B187" s="380"/>
      <c r="C187" s="380"/>
      <c r="D187" s="380"/>
      <c r="E187" s="380"/>
      <c r="F187" s="388"/>
      <c r="H187" s="155"/>
      <c r="I187" s="142"/>
    </row>
    <row r="188" spans="1:9" ht="16.5" hidden="1" thickBot="1">
      <c r="A188" s="393" t="s">
        <v>32</v>
      </c>
      <c r="B188" s="390"/>
      <c r="C188" s="390"/>
      <c r="D188" s="390"/>
      <c r="E188" s="390"/>
      <c r="F188" s="391"/>
      <c r="H188" s="155"/>
      <c r="I188" s="142"/>
    </row>
    <row r="189" spans="1:9" ht="16.5" hidden="1" thickBot="1">
      <c r="A189" s="37"/>
      <c r="B189" s="190"/>
      <c r="C189" s="36"/>
      <c r="D189" s="20">
        <v>2006</v>
      </c>
      <c r="E189" s="20">
        <v>2007</v>
      </c>
      <c r="F189" s="60">
        <v>2008</v>
      </c>
      <c r="H189" s="146">
        <v>2009</v>
      </c>
      <c r="I189" s="60">
        <v>2010</v>
      </c>
    </row>
    <row r="190" spans="1:9" ht="15.75" hidden="1" thickBot="1">
      <c r="A190" s="175" t="s">
        <v>9</v>
      </c>
      <c r="B190" s="187"/>
      <c r="C190" s="18" t="s">
        <v>31</v>
      </c>
      <c r="D190" s="9"/>
      <c r="E190" s="35"/>
      <c r="F190" s="51"/>
      <c r="H190" s="148"/>
      <c r="I190" s="51"/>
    </row>
    <row r="191" spans="1:9" ht="15" hidden="1">
      <c r="A191" s="1"/>
      <c r="C191" s="34"/>
      <c r="D191" s="34"/>
      <c r="E191" s="34"/>
      <c r="F191" s="48"/>
      <c r="H191" s="50"/>
      <c r="I191" s="48"/>
    </row>
    <row r="192" spans="1:9" ht="15.75" hidden="1" thickBot="1">
      <c r="A192" s="175" t="s">
        <v>27</v>
      </c>
      <c r="B192" s="187"/>
      <c r="C192" s="18" t="s">
        <v>30</v>
      </c>
      <c r="D192" s="33"/>
      <c r="E192" s="32"/>
      <c r="F192" s="58"/>
      <c r="H192" s="150"/>
      <c r="I192" s="58"/>
    </row>
    <row r="193" spans="1:9" ht="15" hidden="1">
      <c r="A193" s="1"/>
      <c r="C193" s="4"/>
      <c r="D193" s="2"/>
      <c r="E193" s="2"/>
      <c r="F193" s="48"/>
      <c r="H193" s="50"/>
      <c r="I193" s="48"/>
    </row>
    <row r="194" spans="1:9" ht="15" hidden="1">
      <c r="A194" s="1"/>
      <c r="C194" s="4"/>
      <c r="D194" s="2"/>
      <c r="E194" s="2"/>
      <c r="F194" s="48"/>
      <c r="H194" s="50"/>
      <c r="I194" s="48"/>
    </row>
    <row r="195" spans="1:9" ht="15" hidden="1">
      <c r="A195" s="1"/>
      <c r="C195" s="4"/>
      <c r="D195" s="2"/>
      <c r="E195" s="2"/>
      <c r="F195" s="48"/>
      <c r="H195" s="50"/>
      <c r="I195" s="48"/>
    </row>
    <row r="196" spans="1:9" ht="15" hidden="1">
      <c r="A196" s="1"/>
      <c r="C196" s="4"/>
      <c r="D196" s="2"/>
      <c r="E196" s="2"/>
      <c r="F196" s="48"/>
      <c r="H196" s="50"/>
      <c r="I196" s="48"/>
    </row>
    <row r="197" spans="1:9" ht="15" hidden="1">
      <c r="A197" s="1"/>
      <c r="C197" s="4"/>
      <c r="D197" s="2"/>
      <c r="E197" s="2"/>
      <c r="F197" s="48"/>
      <c r="H197" s="50"/>
      <c r="I197" s="48"/>
    </row>
    <row r="198" spans="1:9" ht="15" hidden="1">
      <c r="A198" s="1"/>
      <c r="C198" s="4"/>
      <c r="D198" s="2"/>
      <c r="E198" s="2"/>
      <c r="F198" s="48"/>
      <c r="H198" s="50"/>
      <c r="I198" s="48"/>
    </row>
    <row r="199" spans="1:9" ht="15" hidden="1">
      <c r="A199" s="1"/>
      <c r="C199" s="1"/>
      <c r="D199" s="2"/>
      <c r="E199" s="2"/>
      <c r="F199" s="48"/>
      <c r="H199" s="50"/>
      <c r="I199" s="48"/>
    </row>
    <row r="200" spans="1:9" ht="15" hidden="1">
      <c r="A200" s="1"/>
      <c r="C200" s="1"/>
      <c r="D200" s="2"/>
      <c r="E200" s="2"/>
      <c r="F200" s="48"/>
      <c r="H200" s="50"/>
      <c r="I200" s="48"/>
    </row>
    <row r="201" spans="1:9" ht="21" hidden="1" thickBot="1">
      <c r="A201" s="392" t="s">
        <v>11</v>
      </c>
      <c r="B201" s="380"/>
      <c r="C201" s="380"/>
      <c r="D201" s="380"/>
      <c r="E201" s="380"/>
      <c r="F201" s="388"/>
      <c r="H201" s="155"/>
      <c r="I201" s="142"/>
    </row>
    <row r="202" spans="1:9" ht="16.5" hidden="1" thickBot="1">
      <c r="A202" s="393" t="s">
        <v>29</v>
      </c>
      <c r="B202" s="390"/>
      <c r="C202" s="390"/>
      <c r="D202" s="390"/>
      <c r="E202" s="390"/>
      <c r="F202" s="391"/>
      <c r="H202" s="155"/>
      <c r="I202" s="142"/>
    </row>
    <row r="203" spans="1:9" ht="16.5" hidden="1" thickBot="1">
      <c r="A203" s="22"/>
      <c r="B203" s="124"/>
      <c r="C203" s="21"/>
      <c r="D203" s="20">
        <v>2006</v>
      </c>
      <c r="E203" s="20">
        <v>2007</v>
      </c>
      <c r="F203" s="60">
        <v>2008</v>
      </c>
      <c r="H203" s="146">
        <v>2009</v>
      </c>
      <c r="I203" s="60">
        <v>2010</v>
      </c>
    </row>
    <row r="204" spans="1:9" ht="15.75" hidden="1" thickBot="1">
      <c r="A204" s="175" t="s">
        <v>9</v>
      </c>
      <c r="B204" s="187"/>
      <c r="C204" s="18" t="s">
        <v>28</v>
      </c>
      <c r="D204" s="17"/>
      <c r="E204" s="17"/>
      <c r="F204" s="44"/>
      <c r="H204" s="57"/>
      <c r="I204" s="44"/>
    </row>
    <row r="205" spans="1:9" ht="15" hidden="1">
      <c r="A205" s="182" t="s">
        <v>7</v>
      </c>
      <c r="B205" s="126"/>
      <c r="C205" s="15" t="s">
        <v>20</v>
      </c>
      <c r="D205" s="14"/>
      <c r="E205" s="25"/>
      <c r="F205" s="54"/>
      <c r="H205" s="149"/>
      <c r="I205" s="54"/>
    </row>
    <row r="206" spans="1:9" ht="15" hidden="1">
      <c r="A206" s="182" t="s">
        <v>1</v>
      </c>
      <c r="B206" s="126"/>
      <c r="C206" s="15" t="s">
        <v>19</v>
      </c>
      <c r="D206" s="14"/>
      <c r="E206" s="25"/>
      <c r="F206" s="54"/>
      <c r="H206" s="149"/>
      <c r="I206" s="54"/>
    </row>
    <row r="207" spans="1:9" ht="15" hidden="1">
      <c r="A207" s="182" t="s">
        <v>18</v>
      </c>
      <c r="B207" s="126"/>
      <c r="C207" s="15" t="s">
        <v>17</v>
      </c>
      <c r="D207" s="14"/>
      <c r="E207" s="25"/>
      <c r="F207" s="54"/>
      <c r="H207" s="149"/>
      <c r="I207" s="54"/>
    </row>
    <row r="208" spans="1:9" ht="15.75" hidden="1" thickBot="1">
      <c r="A208" s="183" t="s">
        <v>16</v>
      </c>
      <c r="B208" s="130"/>
      <c r="C208" s="28" t="s">
        <v>15</v>
      </c>
      <c r="D208" s="9"/>
      <c r="E208" s="8"/>
      <c r="F208" s="51"/>
      <c r="H208" s="148"/>
      <c r="I208" s="51"/>
    </row>
    <row r="209" spans="1:9" ht="15" hidden="1">
      <c r="A209" s="1"/>
      <c r="C209" s="15"/>
      <c r="D209" s="2"/>
      <c r="E209" s="3"/>
      <c r="F209" s="48"/>
      <c r="H209" s="50"/>
      <c r="I209" s="48"/>
    </row>
    <row r="210" spans="1:9" ht="15.75" hidden="1" thickBot="1">
      <c r="A210" s="175" t="s">
        <v>27</v>
      </c>
      <c r="B210" s="187"/>
      <c r="C210" s="18" t="s">
        <v>26</v>
      </c>
      <c r="D210" s="17"/>
      <c r="E210" s="29"/>
      <c r="F210" s="44"/>
      <c r="H210" s="57"/>
      <c r="I210" s="44"/>
    </row>
    <row r="211" spans="1:9" ht="15" hidden="1">
      <c r="A211" s="182" t="s">
        <v>7</v>
      </c>
      <c r="B211" s="126"/>
      <c r="C211" s="15" t="s">
        <v>20</v>
      </c>
      <c r="D211" s="14"/>
      <c r="E211" s="26"/>
      <c r="F211" s="54"/>
      <c r="H211" s="149"/>
      <c r="I211" s="54"/>
    </row>
    <row r="212" spans="1:9" ht="15" hidden="1">
      <c r="A212" s="182" t="s">
        <v>1</v>
      </c>
      <c r="B212" s="126"/>
      <c r="C212" s="15" t="s">
        <v>19</v>
      </c>
      <c r="D212" s="14"/>
      <c r="E212" s="25"/>
      <c r="F212" s="54"/>
      <c r="H212" s="149"/>
      <c r="I212" s="54"/>
    </row>
    <row r="213" spans="1:9" ht="15" hidden="1">
      <c r="A213" s="182" t="s">
        <v>18</v>
      </c>
      <c r="B213" s="126"/>
      <c r="C213" s="15" t="s">
        <v>25</v>
      </c>
      <c r="D213" s="14"/>
      <c r="E213" s="25"/>
      <c r="F213" s="54"/>
      <c r="H213" s="149"/>
      <c r="I213" s="54"/>
    </row>
    <row r="214" spans="1:9" ht="15" hidden="1">
      <c r="A214" s="182" t="s">
        <v>16</v>
      </c>
      <c r="B214" s="126"/>
      <c r="C214" s="15" t="s">
        <v>17</v>
      </c>
      <c r="D214" s="11"/>
      <c r="E214" s="25"/>
      <c r="F214" s="54"/>
      <c r="H214" s="149"/>
      <c r="I214" s="54"/>
    </row>
    <row r="215" spans="1:9" ht="15.75" hidden="1" thickBot="1">
      <c r="A215" s="183" t="s">
        <v>24</v>
      </c>
      <c r="B215" s="130"/>
      <c r="C215" s="28" t="s">
        <v>23</v>
      </c>
      <c r="D215" s="9"/>
      <c r="E215" s="8"/>
      <c r="F215" s="51"/>
      <c r="H215" s="148"/>
      <c r="I215" s="51"/>
    </row>
    <row r="216" spans="1:9" ht="15" hidden="1">
      <c r="A216" s="1"/>
      <c r="C216" s="2"/>
      <c r="D216" s="2"/>
      <c r="E216" s="3"/>
      <c r="F216" s="48"/>
      <c r="H216" s="50"/>
      <c r="I216" s="48"/>
    </row>
    <row r="217" spans="1:9" ht="15.75" hidden="1" thickBot="1">
      <c r="A217" s="175" t="s">
        <v>22</v>
      </c>
      <c r="B217" s="187"/>
      <c r="C217" s="18" t="s">
        <v>21</v>
      </c>
      <c r="D217" s="17"/>
      <c r="E217" s="29"/>
      <c r="F217" s="44"/>
      <c r="H217" s="57"/>
      <c r="I217" s="44"/>
    </row>
    <row r="218" spans="1:9" ht="15" hidden="1">
      <c r="A218" s="184" t="s">
        <v>7</v>
      </c>
      <c r="B218" s="126"/>
      <c r="C218" s="15" t="s">
        <v>20</v>
      </c>
      <c r="D218" s="14"/>
      <c r="E218" s="26"/>
      <c r="F218" s="54"/>
      <c r="H218" s="149"/>
      <c r="I218" s="54"/>
    </row>
    <row r="219" spans="1:9" ht="15" hidden="1">
      <c r="A219" s="182" t="s">
        <v>1</v>
      </c>
      <c r="B219" s="126"/>
      <c r="C219" s="15" t="s">
        <v>19</v>
      </c>
      <c r="D219" s="14"/>
      <c r="E219" s="25"/>
      <c r="F219" s="54"/>
      <c r="H219" s="149"/>
      <c r="I219" s="54"/>
    </row>
    <row r="220" spans="1:9" ht="15" hidden="1">
      <c r="A220" s="182" t="s">
        <v>18</v>
      </c>
      <c r="B220" s="126"/>
      <c r="C220" s="15" t="s">
        <v>17</v>
      </c>
      <c r="D220" s="14"/>
      <c r="E220" s="25"/>
      <c r="F220" s="54"/>
      <c r="H220" s="149"/>
      <c r="I220" s="54"/>
    </row>
    <row r="221" spans="1:9" ht="15.75" hidden="1" thickBot="1">
      <c r="A221" s="183" t="s">
        <v>16</v>
      </c>
      <c r="B221" s="130"/>
      <c r="C221" s="28" t="s">
        <v>15</v>
      </c>
      <c r="D221" s="9"/>
      <c r="E221" s="8"/>
      <c r="F221" s="51"/>
      <c r="H221" s="148"/>
      <c r="I221" s="51"/>
    </row>
    <row r="222" spans="1:9" ht="15" hidden="1">
      <c r="A222" s="1"/>
      <c r="C222" s="2"/>
      <c r="D222" s="2"/>
      <c r="E222" s="2"/>
      <c r="F222" s="48"/>
      <c r="H222" s="50"/>
      <c r="I222" s="48"/>
    </row>
    <row r="223" spans="1:9" ht="15" hidden="1">
      <c r="A223" s="1"/>
      <c r="C223" s="2"/>
      <c r="D223" s="2"/>
      <c r="E223" s="2"/>
      <c r="F223" s="48"/>
      <c r="H223" s="50"/>
      <c r="I223" s="48"/>
    </row>
    <row r="224" spans="1:9" ht="15" hidden="1">
      <c r="A224" s="1"/>
      <c r="C224" s="2"/>
      <c r="D224" s="2"/>
      <c r="E224" s="2"/>
      <c r="F224" s="48"/>
      <c r="H224" s="50"/>
      <c r="I224" s="48"/>
    </row>
    <row r="225" spans="1:9" ht="21" hidden="1" thickBot="1">
      <c r="A225" s="392" t="s">
        <v>11</v>
      </c>
      <c r="B225" s="380"/>
      <c r="C225" s="380"/>
      <c r="D225" s="380"/>
      <c r="E225" s="380"/>
      <c r="F225" s="388"/>
      <c r="H225" s="155"/>
      <c r="I225" s="142"/>
    </row>
    <row r="226" spans="1:9" ht="16.5" hidden="1" thickBot="1">
      <c r="A226" s="393" t="s">
        <v>14</v>
      </c>
      <c r="B226" s="390"/>
      <c r="C226" s="390"/>
      <c r="D226" s="390"/>
      <c r="E226" s="390"/>
      <c r="F226" s="391"/>
      <c r="H226" s="155"/>
      <c r="I226" s="142"/>
    </row>
    <row r="227" spans="1:9" ht="16.5" hidden="1" thickBot="1">
      <c r="A227" s="22"/>
      <c r="B227" s="124"/>
      <c r="C227" s="21"/>
      <c r="D227" s="20">
        <v>2006</v>
      </c>
      <c r="E227" s="20">
        <v>2007</v>
      </c>
      <c r="F227" s="60">
        <v>2008</v>
      </c>
      <c r="H227" s="146">
        <v>2009</v>
      </c>
      <c r="I227" s="60">
        <v>2010</v>
      </c>
    </row>
    <row r="228" spans="1:9" ht="15.75" hidden="1" thickBot="1">
      <c r="A228" s="175" t="s">
        <v>9</v>
      </c>
      <c r="B228" s="187"/>
      <c r="C228" s="18" t="s">
        <v>13</v>
      </c>
      <c r="D228" s="17"/>
      <c r="E228" s="17"/>
      <c r="F228" s="44"/>
      <c r="H228" s="57"/>
      <c r="I228" s="44"/>
    </row>
    <row r="229" spans="1:9" ht="15" hidden="1">
      <c r="A229" s="182" t="s">
        <v>7</v>
      </c>
      <c r="B229" s="126"/>
      <c r="C229" s="2" t="s">
        <v>6</v>
      </c>
      <c r="D229" s="14"/>
      <c r="E229" s="25"/>
      <c r="F229" s="54"/>
      <c r="H229" s="149"/>
      <c r="I229" s="54"/>
    </row>
    <row r="230" spans="1:9" ht="15" hidden="1">
      <c r="A230" s="68" t="s">
        <v>12</v>
      </c>
      <c r="B230" s="131"/>
      <c r="C230" s="15" t="s">
        <v>4</v>
      </c>
      <c r="D230" s="14"/>
      <c r="E230" s="26"/>
      <c r="F230" s="54"/>
      <c r="H230" s="149"/>
      <c r="I230" s="54"/>
    </row>
    <row r="231" spans="1:9" ht="15" hidden="1">
      <c r="A231" s="185" t="s">
        <v>3</v>
      </c>
      <c r="B231" s="132"/>
      <c r="C231" s="15" t="s">
        <v>2</v>
      </c>
      <c r="D231" s="11"/>
      <c r="E231" s="25"/>
      <c r="F231" s="54"/>
      <c r="H231" s="149"/>
      <c r="I231" s="54"/>
    </row>
    <row r="232" spans="1:9" ht="15.75" hidden="1" thickBot="1">
      <c r="A232" s="186" t="s">
        <v>1</v>
      </c>
      <c r="B232" s="188"/>
      <c r="C232" s="10" t="s">
        <v>0</v>
      </c>
      <c r="D232" s="9"/>
      <c r="E232" s="8"/>
      <c r="F232" s="51"/>
      <c r="H232" s="148"/>
      <c r="I232" s="51"/>
    </row>
    <row r="233" spans="1:9" ht="15" hidden="1">
      <c r="A233" s="1"/>
      <c r="C233" s="1"/>
      <c r="D233" s="1"/>
      <c r="E233" s="1"/>
      <c r="F233" s="48"/>
      <c r="H233" s="50"/>
      <c r="I233" s="48"/>
    </row>
    <row r="234" spans="1:9" ht="15" hidden="1">
      <c r="A234" s="1"/>
      <c r="C234" s="3"/>
      <c r="D234" s="2"/>
      <c r="E234" s="2"/>
      <c r="F234" s="48"/>
      <c r="H234" s="50"/>
      <c r="I234" s="48"/>
    </row>
    <row r="235" spans="1:9" ht="21" hidden="1" thickBot="1">
      <c r="A235" s="392" t="s">
        <v>11</v>
      </c>
      <c r="B235" s="380"/>
      <c r="C235" s="380"/>
      <c r="D235" s="380"/>
      <c r="E235" s="380"/>
      <c r="F235" s="388"/>
      <c r="H235" s="155"/>
      <c r="I235" s="142"/>
    </row>
    <row r="236" spans="1:9" ht="16.5" hidden="1" thickBot="1">
      <c r="A236" s="393" t="s">
        <v>10</v>
      </c>
      <c r="B236" s="390"/>
      <c r="C236" s="390"/>
      <c r="D236" s="390"/>
      <c r="E236" s="390"/>
      <c r="F236" s="391"/>
      <c r="H236" s="155"/>
      <c r="I236" s="142"/>
    </row>
    <row r="237" spans="1:9" ht="16.5" hidden="1" thickBot="1">
      <c r="A237" s="22"/>
      <c r="B237" s="124"/>
      <c r="C237" s="21"/>
      <c r="D237" s="20">
        <v>2006</v>
      </c>
      <c r="E237" s="20">
        <v>2007</v>
      </c>
      <c r="F237" s="60">
        <v>2008</v>
      </c>
      <c r="H237" s="146">
        <v>2009</v>
      </c>
      <c r="I237" s="60">
        <v>2010</v>
      </c>
    </row>
    <row r="238" spans="1:9" ht="15.75" hidden="1" thickBot="1">
      <c r="A238" s="175" t="s">
        <v>9</v>
      </c>
      <c r="B238" s="187"/>
      <c r="C238" s="18" t="s">
        <v>8</v>
      </c>
      <c r="D238" s="17"/>
      <c r="E238" s="17"/>
      <c r="F238" s="44"/>
      <c r="H238" s="57"/>
      <c r="I238" s="44"/>
    </row>
    <row r="239" spans="1:9" ht="15" hidden="1">
      <c r="A239" s="184" t="s">
        <v>7</v>
      </c>
      <c r="B239" s="126"/>
      <c r="C239" s="2" t="s">
        <v>6</v>
      </c>
      <c r="D239" s="14"/>
      <c r="E239" s="13"/>
      <c r="F239" s="54"/>
      <c r="H239" s="149"/>
      <c r="I239" s="54"/>
    </row>
    <row r="240" spans="1:9" ht="15" hidden="1">
      <c r="A240" s="68" t="s">
        <v>5</v>
      </c>
      <c r="B240" s="131"/>
      <c r="C240" s="15" t="s">
        <v>4</v>
      </c>
      <c r="D240" s="14"/>
      <c r="E240" s="13"/>
      <c r="F240" s="54"/>
      <c r="H240" s="149"/>
      <c r="I240" s="54"/>
    </row>
    <row r="241" spans="1:9" ht="15" hidden="1">
      <c r="A241" s="68" t="s">
        <v>3</v>
      </c>
      <c r="B241" s="131"/>
      <c r="C241" s="15" t="s">
        <v>2</v>
      </c>
      <c r="D241" s="14"/>
      <c r="E241" s="13"/>
      <c r="F241" s="54"/>
      <c r="H241" s="149"/>
      <c r="I241" s="54"/>
    </row>
    <row r="242" spans="1:9" ht="15.75" hidden="1" thickBot="1">
      <c r="A242" s="183" t="s">
        <v>1</v>
      </c>
      <c r="B242" s="130"/>
      <c r="C242" s="10" t="s">
        <v>0</v>
      </c>
      <c r="D242" s="9"/>
      <c r="E242" s="8"/>
      <c r="F242" s="51"/>
      <c r="H242" s="148"/>
      <c r="I242" s="51"/>
    </row>
    <row r="243" spans="1:9" ht="15">
      <c r="A243" s="91"/>
      <c r="B243" s="126"/>
      <c r="C243" s="4"/>
      <c r="D243" s="2"/>
      <c r="E243" s="4"/>
      <c r="F243" s="48"/>
      <c r="H243" s="50"/>
      <c r="I243" s="48"/>
    </row>
    <row r="244" spans="1:9" ht="15">
      <c r="A244" s="1"/>
      <c r="C244" s="2"/>
      <c r="D244" s="3"/>
      <c r="E244" s="1"/>
      <c r="F244" s="48"/>
      <c r="H244" s="50"/>
      <c r="I244" s="48"/>
    </row>
    <row r="245" spans="1:9" ht="15">
      <c r="A245" s="1"/>
      <c r="C245" s="1"/>
      <c r="D245" s="1"/>
      <c r="E245" s="1"/>
      <c r="F245" s="48"/>
      <c r="H245" s="50"/>
      <c r="I245" s="48"/>
    </row>
    <row r="246" spans="1:9" ht="15.75" thickBot="1">
      <c r="A246" s="1"/>
      <c r="C246" s="83"/>
      <c r="D246" s="84"/>
      <c r="E246" s="84"/>
      <c r="F246" s="85"/>
      <c r="H246" s="83"/>
      <c r="I246" s="85"/>
    </row>
    <row r="247" ht="15">
      <c r="B247" s="50"/>
    </row>
  </sheetData>
  <sheetProtection/>
  <mergeCells count="17">
    <mergeCell ref="A188:F188"/>
    <mergeCell ref="A236:F236"/>
    <mergeCell ref="A201:F201"/>
    <mergeCell ref="A202:F202"/>
    <mergeCell ref="A225:F225"/>
    <mergeCell ref="A226:F226"/>
    <mergeCell ref="A235:F235"/>
    <mergeCell ref="A1:C1"/>
    <mergeCell ref="A60:F60"/>
    <mergeCell ref="A61:F61"/>
    <mergeCell ref="A75:F75"/>
    <mergeCell ref="A187:F187"/>
    <mergeCell ref="A98:F98"/>
    <mergeCell ref="A99:F99"/>
    <mergeCell ref="A108:F108"/>
    <mergeCell ref="A109:F109"/>
    <mergeCell ref="A74:F74"/>
  </mergeCells>
  <printOptions/>
  <pageMargins left="0.7" right="0.7" top="0.75" bottom="0.75" header="0.3" footer="0.3"/>
  <pageSetup horizontalDpi="600" verticalDpi="600" orientation="portrait" pageOrder="overThenDown" scale="57" r:id="rId2"/>
  <colBreaks count="1" manualBreakCount="1">
    <brk id="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5"/>
  <sheetViews>
    <sheetView showGridLines="0" zoomScale="85" zoomScaleNormal="85" zoomScalePageLayoutView="0" workbookViewId="0" topLeftCell="B129">
      <selection activeCell="H253" sqref="H253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9" width="21.140625" style="0" customWidth="1"/>
  </cols>
  <sheetData>
    <row r="1" spans="1:6" ht="45.75" customHeight="1" thickBot="1">
      <c r="A1" s="381"/>
      <c r="B1" s="382"/>
      <c r="C1" s="383"/>
      <c r="D1" s="72"/>
      <c r="E1" s="72"/>
      <c r="F1" s="11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43"/>
      <c r="I2" s="144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102"/>
      <c r="E4" s="102"/>
      <c r="F4" s="108"/>
      <c r="H4" s="195"/>
      <c r="I4" s="177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9" ht="15.75" hidden="1" thickBot="1">
      <c r="A8" s="50"/>
      <c r="C8" s="4"/>
      <c r="D8" s="2"/>
      <c r="E8" s="1"/>
      <c r="H8" s="50"/>
      <c r="I8" s="48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9" ht="15.75" hidden="1" thickBot="1">
      <c r="A13" s="50"/>
      <c r="C13" s="15"/>
      <c r="D13" s="2"/>
      <c r="E13" s="1"/>
      <c r="H13" s="50"/>
      <c r="I13" s="48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9" ht="15.75" hidden="1" thickBot="1">
      <c r="A18" s="50"/>
      <c r="C18" s="4"/>
      <c r="D18" s="2"/>
      <c r="E18" s="1"/>
      <c r="H18" s="50"/>
      <c r="I18" s="48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9" ht="15.75" hidden="1" thickBot="1">
      <c r="A20" s="50"/>
      <c r="C20" s="4"/>
      <c r="D20" s="2"/>
      <c r="E20" s="3"/>
      <c r="H20" s="50"/>
      <c r="I20" s="48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9" ht="15.75" hidden="1" thickBot="1">
      <c r="A22" s="50"/>
      <c r="C22" s="4"/>
      <c r="D22" s="2"/>
      <c r="E22" s="3"/>
      <c r="H22" s="50"/>
      <c r="I22" s="48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9" ht="15.75" hidden="1" thickBot="1">
      <c r="A24" s="50"/>
      <c r="C24" s="4"/>
      <c r="D24" s="2"/>
      <c r="E24" s="3"/>
      <c r="H24" s="50"/>
      <c r="I24" s="48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9" ht="15.75" hidden="1" thickBot="1">
      <c r="A26" s="50"/>
      <c r="C26" s="4"/>
      <c r="D26" s="2"/>
      <c r="E26" s="3"/>
      <c r="H26" s="50"/>
      <c r="I26" s="48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7.73925</v>
      </c>
      <c r="E28" s="253">
        <v>7.73157</v>
      </c>
      <c r="F28" s="254">
        <v>6.47</v>
      </c>
      <c r="G28" s="279"/>
      <c r="H28" s="263">
        <v>6.13</v>
      </c>
      <c r="I28" s="254">
        <v>5.71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116" t="s">
        <v>18</v>
      </c>
      <c r="B30" s="130"/>
      <c r="C30" s="28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50"/>
      <c r="C31" s="1"/>
      <c r="D31" s="257"/>
      <c r="E31" s="257"/>
      <c r="F31" s="258"/>
      <c r="G31" s="279"/>
      <c r="H31" s="265"/>
      <c r="I31" s="258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63" t="s">
        <v>7</v>
      </c>
      <c r="B33" s="126"/>
      <c r="C33" s="15" t="s">
        <v>20</v>
      </c>
      <c r="D33" s="252">
        <v>29.63261</v>
      </c>
      <c r="E33" s="253">
        <v>51.80156</v>
      </c>
      <c r="F33" s="254">
        <v>86.87</v>
      </c>
      <c r="G33" s="279"/>
      <c r="H33" s="263">
        <v>152.71</v>
      </c>
      <c r="I33" s="254">
        <v>224.15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116" t="s">
        <v>18</v>
      </c>
      <c r="B35" s="130"/>
      <c r="C35" s="28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50"/>
      <c r="C36" s="1"/>
      <c r="D36" s="257"/>
      <c r="E36" s="257"/>
      <c r="F36" s="258"/>
      <c r="G36" s="279"/>
      <c r="H36" s="265"/>
      <c r="I36" s="258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118" t="s">
        <v>7</v>
      </c>
      <c r="B38" s="128"/>
      <c r="C38" s="15" t="s">
        <v>20</v>
      </c>
      <c r="D38" s="252">
        <v>0.951</v>
      </c>
      <c r="E38" s="253">
        <v>1.5</v>
      </c>
      <c r="F38" s="254">
        <v>2.33</v>
      </c>
      <c r="G38" s="279"/>
      <c r="H38" s="263">
        <v>3.93</v>
      </c>
      <c r="I38" s="254">
        <v>5.637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119" t="s">
        <v>18</v>
      </c>
      <c r="B40" s="188"/>
      <c r="C40" s="28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50"/>
      <c r="C41" s="4"/>
      <c r="D41" s="262"/>
      <c r="E41" s="257"/>
      <c r="F41" s="258"/>
      <c r="G41" s="279"/>
      <c r="H41" s="265"/>
      <c r="I41" s="258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118" t="s">
        <v>7</v>
      </c>
      <c r="B43" s="128"/>
      <c r="C43" s="15" t="s">
        <v>20</v>
      </c>
      <c r="D43" s="252">
        <v>40.753</v>
      </c>
      <c r="E43" s="253">
        <v>41.268</v>
      </c>
      <c r="F43" s="254">
        <v>38.835</v>
      </c>
      <c r="G43" s="279"/>
      <c r="H43" s="263">
        <v>40.78</v>
      </c>
      <c r="I43" s="254">
        <v>44.75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119" t="s">
        <v>18</v>
      </c>
      <c r="B45" s="188"/>
      <c r="C45" s="28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279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180"/>
      <c r="B48" s="127"/>
      <c r="C48" s="43" t="s">
        <v>39</v>
      </c>
      <c r="D48" s="274">
        <v>30.849</v>
      </c>
      <c r="E48" s="275">
        <v>30.28</v>
      </c>
      <c r="F48" s="280">
        <v>28.848</v>
      </c>
      <c r="G48" s="279"/>
      <c r="H48" s="264">
        <v>24.8</v>
      </c>
      <c r="I48" s="256">
        <v>16.98</v>
      </c>
    </row>
    <row r="49" spans="1:5" ht="15" hidden="1">
      <c r="A49" s="1"/>
      <c r="C49" s="15"/>
      <c r="D49" s="2"/>
      <c r="E49" s="2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58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58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58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392" t="s">
        <v>11</v>
      </c>
      <c r="B60" s="380"/>
      <c r="C60" s="380"/>
      <c r="D60" s="380"/>
      <c r="E60" s="380"/>
      <c r="F60" s="380"/>
      <c r="H60" s="24"/>
      <c r="I60" s="23"/>
    </row>
    <row r="61" spans="1:9" ht="16.5" hidden="1" thickBot="1">
      <c r="A61" s="393" t="s">
        <v>32</v>
      </c>
      <c r="B61" s="390"/>
      <c r="C61" s="390"/>
      <c r="D61" s="390"/>
      <c r="E61" s="390"/>
      <c r="F61" s="390"/>
      <c r="H61" s="24"/>
      <c r="I61" s="23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60">
        <v>2008</v>
      </c>
      <c r="H62" s="19">
        <v>2009</v>
      </c>
      <c r="I62" s="19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51"/>
      <c r="H63" s="6"/>
      <c r="I63" s="6"/>
    </row>
    <row r="64" spans="1:5" ht="15" hidden="1">
      <c r="A64" s="1"/>
      <c r="C64" s="34"/>
      <c r="D64" s="34"/>
      <c r="E64" s="34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58"/>
      <c r="H65" s="30"/>
      <c r="I65" s="30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392" t="s">
        <v>11</v>
      </c>
      <c r="B74" s="380"/>
      <c r="C74" s="380"/>
      <c r="D74" s="380"/>
      <c r="E74" s="380"/>
      <c r="F74" s="380"/>
      <c r="H74" s="24"/>
      <c r="I74" s="23"/>
    </row>
    <row r="75" spans="1:9" ht="16.5" hidden="1" thickBot="1">
      <c r="A75" s="393" t="s">
        <v>29</v>
      </c>
      <c r="B75" s="390"/>
      <c r="C75" s="390"/>
      <c r="D75" s="390"/>
      <c r="E75" s="390"/>
      <c r="F75" s="390"/>
      <c r="H75" s="24"/>
      <c r="I75" s="23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60">
        <v>2008</v>
      </c>
      <c r="H76" s="19">
        <v>2009</v>
      </c>
      <c r="I76" s="19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44"/>
      <c r="H77" s="16"/>
      <c r="I77" s="16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54"/>
      <c r="H78" s="11"/>
      <c r="I78" s="11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54"/>
      <c r="H79" s="11"/>
      <c r="I79" s="11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54"/>
      <c r="H80" s="11"/>
      <c r="I80" s="11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51"/>
      <c r="H81" s="6"/>
      <c r="I81" s="6"/>
    </row>
    <row r="82" spans="3:5" ht="15" hidden="1">
      <c r="C82" s="15"/>
      <c r="D82" s="2"/>
      <c r="E82" s="3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44"/>
      <c r="H83" s="16"/>
      <c r="I83" s="16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54"/>
      <c r="H84" s="11"/>
      <c r="I84" s="11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54"/>
      <c r="H85" s="11"/>
      <c r="I85" s="11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54"/>
      <c r="H86" s="11"/>
      <c r="I86" s="11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54"/>
      <c r="H87" s="11"/>
      <c r="I87" s="11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51"/>
      <c r="H88" s="6"/>
      <c r="I88" s="6"/>
    </row>
    <row r="89" spans="3:5" ht="15" hidden="1">
      <c r="C89" s="2"/>
      <c r="D89" s="2"/>
      <c r="E89" s="3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44"/>
      <c r="H90" s="16"/>
      <c r="I90" s="16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54"/>
      <c r="H91" s="11"/>
      <c r="I91" s="11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54"/>
      <c r="H92" s="11"/>
      <c r="I92" s="11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54"/>
      <c r="H93" s="11"/>
      <c r="I93" s="11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51"/>
      <c r="H94" s="6"/>
      <c r="I94" s="6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392" t="s">
        <v>11</v>
      </c>
      <c r="B98" s="380"/>
      <c r="C98" s="380"/>
      <c r="D98" s="380"/>
      <c r="E98" s="380"/>
      <c r="F98" s="380"/>
      <c r="H98" s="24"/>
      <c r="I98" s="23"/>
    </row>
    <row r="99" spans="1:9" ht="16.5" hidden="1" thickBot="1">
      <c r="A99" s="393" t="s">
        <v>14</v>
      </c>
      <c r="B99" s="390"/>
      <c r="C99" s="390"/>
      <c r="D99" s="390"/>
      <c r="E99" s="390"/>
      <c r="F99" s="390"/>
      <c r="H99" s="24"/>
      <c r="I99" s="23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60">
        <v>2008</v>
      </c>
      <c r="H100" s="19">
        <v>2009</v>
      </c>
      <c r="I100" s="19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44"/>
      <c r="H101" s="16"/>
      <c r="I101" s="16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54"/>
      <c r="H102" s="11"/>
      <c r="I102" s="11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54"/>
      <c r="H103" s="11"/>
      <c r="I103" s="11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54"/>
      <c r="H104" s="11"/>
      <c r="I104" s="11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51"/>
      <c r="H105" s="6"/>
      <c r="I105" s="6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392" t="s">
        <v>11</v>
      </c>
      <c r="B108" s="380"/>
      <c r="C108" s="380"/>
      <c r="D108" s="380"/>
      <c r="E108" s="380"/>
      <c r="F108" s="380"/>
      <c r="H108" s="24"/>
      <c r="I108" s="23"/>
    </row>
    <row r="109" spans="1:9" ht="16.5" hidden="1" thickBot="1">
      <c r="A109" s="393" t="s">
        <v>10</v>
      </c>
      <c r="B109" s="390"/>
      <c r="C109" s="390"/>
      <c r="D109" s="390"/>
      <c r="E109" s="390"/>
      <c r="F109" s="390"/>
      <c r="H109" s="24"/>
      <c r="I109" s="23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60">
        <v>2008</v>
      </c>
      <c r="H110" s="19">
        <v>2009</v>
      </c>
      <c r="I110" s="19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44"/>
      <c r="H111" s="16"/>
      <c r="I111" s="16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54"/>
      <c r="H112" s="11"/>
      <c r="I112" s="11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54"/>
      <c r="H113" s="11"/>
      <c r="I113" s="11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54"/>
      <c r="H114" s="11"/>
      <c r="I114" s="11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51"/>
      <c r="H115" s="6"/>
      <c r="I115" s="6"/>
    </row>
    <row r="116" spans="1:5" ht="15" hidden="1">
      <c r="A116" s="5"/>
      <c r="B116" s="126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19" spans="8:9" ht="15">
      <c r="H119" s="50"/>
      <c r="I119" s="48"/>
    </row>
    <row r="120" spans="8:9" ht="15">
      <c r="H120" s="50"/>
      <c r="I120" s="48"/>
    </row>
    <row r="121" spans="8:9" ht="15">
      <c r="H121" s="50"/>
      <c r="I121" s="48"/>
    </row>
    <row r="122" spans="8:9" ht="15">
      <c r="H122" s="50"/>
      <c r="I122" s="48"/>
    </row>
    <row r="123" spans="8:9" ht="15.75" thickBot="1">
      <c r="H123" s="83"/>
      <c r="I123" s="85"/>
    </row>
    <row r="124" spans="2:9" ht="15.75" thickBot="1">
      <c r="B124" s="1"/>
      <c r="C124" s="114"/>
      <c r="D124" s="114"/>
      <c r="E124" s="114"/>
      <c r="F124" s="114"/>
      <c r="H124" s="114"/>
      <c r="I124" s="114"/>
    </row>
    <row r="125" spans="8:9" ht="15">
      <c r="H125" s="138"/>
      <c r="I125" s="71"/>
    </row>
    <row r="126" spans="3:9" ht="15.75" thickBot="1">
      <c r="C126" s="1"/>
      <c r="D126" s="1"/>
      <c r="E126" s="1"/>
      <c r="H126" s="50"/>
      <c r="I126" s="48"/>
    </row>
    <row r="127" spans="1:9" ht="45.75" customHeight="1" thickBot="1">
      <c r="A127" s="90"/>
      <c r="B127" s="194"/>
      <c r="C127" s="98"/>
      <c r="D127" s="1"/>
      <c r="E127" s="1"/>
      <c r="H127" s="50"/>
      <c r="I127" s="48"/>
    </row>
    <row r="128" spans="1:9" ht="21" customHeight="1" thickBot="1">
      <c r="A128" s="96"/>
      <c r="B128" s="194"/>
      <c r="C128" s="217"/>
      <c r="D128" s="218" t="s">
        <v>11</v>
      </c>
      <c r="E128" s="218"/>
      <c r="F128" s="236"/>
      <c r="H128" s="199"/>
      <c r="I128" s="200"/>
    </row>
    <row r="129" spans="1:9" ht="16.5" customHeight="1" thickBot="1">
      <c r="A129" s="96"/>
      <c r="B129" s="124"/>
      <c r="C129" s="21"/>
      <c r="D129" s="20" t="s">
        <v>73</v>
      </c>
      <c r="E129" s="20" t="s">
        <v>74</v>
      </c>
      <c r="F129" s="60" t="s">
        <v>75</v>
      </c>
      <c r="H129" s="146" t="s">
        <v>76</v>
      </c>
      <c r="I129" s="60" t="s">
        <v>77</v>
      </c>
    </row>
    <row r="130" spans="1:9" ht="16.5" customHeight="1" thickBot="1">
      <c r="A130" s="96"/>
      <c r="B130" s="194"/>
      <c r="C130" s="231" t="s">
        <v>67</v>
      </c>
      <c r="D130" s="133"/>
      <c r="E130" s="133"/>
      <c r="F130" s="226"/>
      <c r="H130" s="195"/>
      <c r="I130" s="108"/>
    </row>
    <row r="131" spans="1:9" ht="15.75" hidden="1" thickBot="1">
      <c r="A131" s="115" t="s">
        <v>9</v>
      </c>
      <c r="B131" s="187"/>
      <c r="C131" s="18" t="s">
        <v>66</v>
      </c>
      <c r="D131" s="17"/>
      <c r="E131" s="16"/>
      <c r="F131" s="44"/>
      <c r="H131" s="57"/>
      <c r="I131" s="44"/>
    </row>
    <row r="132" spans="1:9" ht="15.75" hidden="1" thickBot="1">
      <c r="A132" s="63" t="s">
        <v>7</v>
      </c>
      <c r="B132" s="126"/>
      <c r="C132" s="15" t="s">
        <v>20</v>
      </c>
      <c r="D132" s="14"/>
      <c r="E132" s="26"/>
      <c r="F132" s="54"/>
      <c r="H132" s="149"/>
      <c r="I132" s="54"/>
    </row>
    <row r="133" spans="1:9" ht="15.75" hidden="1" thickBot="1">
      <c r="A133" s="116" t="s">
        <v>1</v>
      </c>
      <c r="B133" s="130"/>
      <c r="C133" s="28" t="s">
        <v>65</v>
      </c>
      <c r="D133" s="9"/>
      <c r="E133" s="59"/>
      <c r="F133" s="51"/>
      <c r="H133" s="148"/>
      <c r="I133" s="51"/>
    </row>
    <row r="134" spans="1:9" ht="15.75" hidden="1" thickBot="1">
      <c r="A134" s="50"/>
      <c r="C134" s="4"/>
      <c r="D134" s="2"/>
      <c r="E134" s="1"/>
      <c r="H134" s="50"/>
      <c r="I134" s="48"/>
    </row>
    <row r="135" spans="1:9" ht="15.75" hidden="1" thickBot="1">
      <c r="A135" s="115" t="s">
        <v>27</v>
      </c>
      <c r="B135" s="187"/>
      <c r="C135" s="18" t="s">
        <v>64</v>
      </c>
      <c r="D135" s="17"/>
      <c r="E135" s="16"/>
      <c r="F135" s="44"/>
      <c r="H135" s="57"/>
      <c r="I135" s="44"/>
    </row>
    <row r="136" spans="1:9" ht="15.75" hidden="1" thickBot="1">
      <c r="A136" s="63" t="s">
        <v>7</v>
      </c>
      <c r="B136" s="126"/>
      <c r="C136" s="15" t="s">
        <v>39</v>
      </c>
      <c r="D136" s="14"/>
      <c r="E136" s="25"/>
      <c r="F136" s="54"/>
      <c r="H136" s="149"/>
      <c r="I136" s="54"/>
    </row>
    <row r="137" spans="1:9" ht="15.75" hidden="1" thickBot="1">
      <c r="A137" s="63" t="s">
        <v>1</v>
      </c>
      <c r="B137" s="126"/>
      <c r="C137" s="15" t="s">
        <v>62</v>
      </c>
      <c r="D137" s="14"/>
      <c r="E137" s="13"/>
      <c r="F137" s="54"/>
      <c r="H137" s="149"/>
      <c r="I137" s="54"/>
    </row>
    <row r="138" spans="1:9" ht="15.75" hidden="1" thickBot="1">
      <c r="A138" s="116" t="s">
        <v>18</v>
      </c>
      <c r="B138" s="130"/>
      <c r="C138" s="28" t="s">
        <v>61</v>
      </c>
      <c r="D138" s="9"/>
      <c r="E138" s="8"/>
      <c r="F138" s="51"/>
      <c r="H138" s="148"/>
      <c r="I138" s="51"/>
    </row>
    <row r="139" spans="1:9" ht="15.75" hidden="1" thickBot="1">
      <c r="A139" s="50"/>
      <c r="C139" s="15"/>
      <c r="D139" s="2"/>
      <c r="E139" s="1"/>
      <c r="H139" s="50"/>
      <c r="I139" s="48"/>
    </row>
    <row r="140" spans="1:9" ht="15.75" hidden="1" thickBot="1">
      <c r="A140" s="115" t="s">
        <v>22</v>
      </c>
      <c r="B140" s="187"/>
      <c r="C140" s="18" t="s">
        <v>63</v>
      </c>
      <c r="D140" s="17"/>
      <c r="E140" s="16"/>
      <c r="F140" s="44"/>
      <c r="H140" s="57"/>
      <c r="I140" s="44"/>
    </row>
    <row r="141" spans="1:9" ht="15.75" hidden="1" thickBot="1">
      <c r="A141" s="63" t="s">
        <v>7</v>
      </c>
      <c r="B141" s="126"/>
      <c r="C141" s="15" t="s">
        <v>39</v>
      </c>
      <c r="D141" s="14"/>
      <c r="E141" s="13"/>
      <c r="F141" s="54"/>
      <c r="H141" s="149"/>
      <c r="I141" s="54"/>
    </row>
    <row r="142" spans="1:9" ht="15.75" hidden="1" thickBot="1">
      <c r="A142" s="63" t="s">
        <v>1</v>
      </c>
      <c r="B142" s="126"/>
      <c r="C142" s="15" t="s">
        <v>62</v>
      </c>
      <c r="D142" s="14"/>
      <c r="E142" s="13"/>
      <c r="F142" s="54"/>
      <c r="H142" s="149"/>
      <c r="I142" s="54"/>
    </row>
    <row r="143" spans="1:9" ht="15.75" hidden="1" thickBot="1">
      <c r="A143" s="116" t="s">
        <v>18</v>
      </c>
      <c r="B143" s="130"/>
      <c r="C143" s="28" t="s">
        <v>61</v>
      </c>
      <c r="D143" s="9"/>
      <c r="E143" s="8"/>
      <c r="F143" s="51"/>
      <c r="H143" s="148"/>
      <c r="I143" s="51"/>
    </row>
    <row r="144" spans="1:9" ht="15.75" hidden="1" thickBot="1">
      <c r="A144" s="50"/>
      <c r="C144" s="4"/>
      <c r="D144" s="2"/>
      <c r="E144" s="1"/>
      <c r="H144" s="50"/>
      <c r="I144" s="48"/>
    </row>
    <row r="145" spans="1:9" ht="15.75" hidden="1" thickBot="1">
      <c r="A145" s="115" t="s">
        <v>60</v>
      </c>
      <c r="B145" s="187"/>
      <c r="C145" s="18" t="s">
        <v>59</v>
      </c>
      <c r="D145" s="33"/>
      <c r="E145" s="38"/>
      <c r="F145" s="58"/>
      <c r="H145" s="150"/>
      <c r="I145" s="58"/>
    </row>
    <row r="146" spans="1:9" ht="15.75" hidden="1" thickBot="1">
      <c r="A146" s="50"/>
      <c r="C146" s="4"/>
      <c r="D146" s="2"/>
      <c r="E146" s="3"/>
      <c r="H146" s="50"/>
      <c r="I146" s="48"/>
    </row>
    <row r="147" spans="1:9" ht="15.75" hidden="1" thickBot="1">
      <c r="A147" s="115" t="s">
        <v>58</v>
      </c>
      <c r="B147" s="187"/>
      <c r="C147" s="18" t="s">
        <v>57</v>
      </c>
      <c r="D147" s="33"/>
      <c r="E147" s="38"/>
      <c r="F147" s="58"/>
      <c r="H147" s="150"/>
      <c r="I147" s="58"/>
    </row>
    <row r="148" spans="1:9" ht="15.75" hidden="1" thickBot="1">
      <c r="A148" s="50"/>
      <c r="C148" s="4"/>
      <c r="D148" s="2"/>
      <c r="E148" s="3"/>
      <c r="H148" s="50"/>
      <c r="I148" s="48"/>
    </row>
    <row r="149" spans="1:9" ht="15.75" hidden="1" thickBot="1">
      <c r="A149" s="115" t="s">
        <v>56</v>
      </c>
      <c r="B149" s="187"/>
      <c r="C149" s="18" t="s">
        <v>55</v>
      </c>
      <c r="D149" s="33"/>
      <c r="E149" s="38"/>
      <c r="F149" s="58"/>
      <c r="H149" s="150"/>
      <c r="I149" s="58"/>
    </row>
    <row r="150" spans="1:9" ht="15.75" hidden="1" thickBot="1">
      <c r="A150" s="50"/>
      <c r="C150" s="4"/>
      <c r="D150" s="2"/>
      <c r="E150" s="3"/>
      <c r="H150" s="50"/>
      <c r="I150" s="48"/>
    </row>
    <row r="151" spans="1:9" ht="15.75" hidden="1" thickBot="1">
      <c r="A151" s="115" t="s">
        <v>54</v>
      </c>
      <c r="B151" s="187"/>
      <c r="C151" s="18" t="s">
        <v>53</v>
      </c>
      <c r="D151" s="33"/>
      <c r="E151" s="38"/>
      <c r="F151" s="58"/>
      <c r="H151" s="150"/>
      <c r="I151" s="58"/>
    </row>
    <row r="152" spans="1:9" ht="15.75" hidden="1" thickBot="1">
      <c r="A152" s="50"/>
      <c r="C152" s="4"/>
      <c r="D152" s="2"/>
      <c r="E152" s="3"/>
      <c r="H152" s="50"/>
      <c r="I152" s="48"/>
    </row>
    <row r="153" spans="1:9" ht="15.75" thickBot="1">
      <c r="A153" s="115" t="s">
        <v>52</v>
      </c>
      <c r="C153" s="18" t="s">
        <v>51</v>
      </c>
      <c r="D153" s="17"/>
      <c r="E153" s="16"/>
      <c r="F153" s="44"/>
      <c r="H153" s="57"/>
      <c r="I153" s="44"/>
    </row>
    <row r="154" spans="1:9" ht="15.75" thickBot="1">
      <c r="A154" s="63" t="s">
        <v>7</v>
      </c>
      <c r="B154" s="126"/>
      <c r="C154" s="15" t="s">
        <v>20</v>
      </c>
      <c r="D154" s="252">
        <v>18.57052</v>
      </c>
      <c r="E154" s="253">
        <v>16.84329</v>
      </c>
      <c r="F154" s="267">
        <v>16.49</v>
      </c>
      <c r="G154" s="268"/>
      <c r="H154" s="269">
        <v>16.04</v>
      </c>
      <c r="I154" s="267">
        <v>15.79</v>
      </c>
    </row>
    <row r="155" spans="1:9" ht="15.75" hidden="1" thickBot="1">
      <c r="A155" s="63" t="s">
        <v>1</v>
      </c>
      <c r="B155" s="126"/>
      <c r="C155" s="15" t="s">
        <v>39</v>
      </c>
      <c r="D155" s="252"/>
      <c r="E155" s="253"/>
      <c r="F155" s="267"/>
      <c r="G155" s="268"/>
      <c r="H155" s="269"/>
      <c r="I155" s="267"/>
    </row>
    <row r="156" spans="1:9" ht="15.75" hidden="1" thickBot="1">
      <c r="A156" s="116" t="s">
        <v>18</v>
      </c>
      <c r="B156" s="130"/>
      <c r="C156" s="28" t="s">
        <v>42</v>
      </c>
      <c r="D156" s="245"/>
      <c r="E156" s="255"/>
      <c r="F156" s="247"/>
      <c r="G156" s="268"/>
      <c r="H156" s="249"/>
      <c r="I156" s="247"/>
    </row>
    <row r="157" spans="1:9" ht="15.75" hidden="1" thickBot="1">
      <c r="A157" s="50"/>
      <c r="C157" s="1"/>
      <c r="D157" s="257"/>
      <c r="E157" s="257"/>
      <c r="F157" s="270"/>
      <c r="G157" s="268"/>
      <c r="H157" s="271"/>
      <c r="I157" s="270"/>
    </row>
    <row r="158" spans="1:9" ht="15.75" thickBot="1">
      <c r="A158" s="115" t="s">
        <v>50</v>
      </c>
      <c r="C158" s="18" t="s">
        <v>49</v>
      </c>
      <c r="D158" s="259"/>
      <c r="E158" s="259"/>
      <c r="F158" s="272"/>
      <c r="G158" s="268"/>
      <c r="H158" s="273"/>
      <c r="I158" s="272"/>
    </row>
    <row r="159" spans="1:9" ht="15.75" thickBot="1">
      <c r="A159" s="63" t="s">
        <v>7</v>
      </c>
      <c r="B159" s="126"/>
      <c r="C159" s="15" t="s">
        <v>20</v>
      </c>
      <c r="D159" s="252">
        <v>83.64307</v>
      </c>
      <c r="E159" s="253">
        <v>117.15504</v>
      </c>
      <c r="F159" s="267">
        <v>148.81</v>
      </c>
      <c r="G159" s="268"/>
      <c r="H159" s="269">
        <v>200.96</v>
      </c>
      <c r="I159" s="267">
        <v>287.61</v>
      </c>
    </row>
    <row r="160" spans="1:9" ht="15.75" hidden="1" thickBot="1">
      <c r="A160" s="63" t="s">
        <v>1</v>
      </c>
      <c r="B160" s="126"/>
      <c r="C160" s="15" t="s">
        <v>39</v>
      </c>
      <c r="D160" s="252"/>
      <c r="E160" s="253"/>
      <c r="F160" s="267"/>
      <c r="G160" s="268"/>
      <c r="H160" s="269"/>
      <c r="I160" s="267"/>
    </row>
    <row r="161" spans="1:9" ht="15.75" hidden="1" thickBot="1">
      <c r="A161" s="116" t="s">
        <v>18</v>
      </c>
      <c r="B161" s="130"/>
      <c r="C161" s="28" t="s">
        <v>42</v>
      </c>
      <c r="D161" s="245"/>
      <c r="E161" s="255"/>
      <c r="F161" s="247"/>
      <c r="G161" s="268"/>
      <c r="H161" s="249"/>
      <c r="I161" s="247"/>
    </row>
    <row r="162" spans="1:9" ht="15.75" hidden="1" thickBot="1">
      <c r="A162" s="50"/>
      <c r="C162" s="1"/>
      <c r="D162" s="257"/>
      <c r="E162" s="257"/>
      <c r="F162" s="270"/>
      <c r="G162" s="268"/>
      <c r="H162" s="271"/>
      <c r="I162" s="270"/>
    </row>
    <row r="163" spans="1:9" ht="15.75" thickBot="1">
      <c r="A163" s="117" t="s">
        <v>48</v>
      </c>
      <c r="B163" s="127"/>
      <c r="C163" s="18" t="s">
        <v>47</v>
      </c>
      <c r="D163" s="261"/>
      <c r="E163" s="259"/>
      <c r="F163" s="272"/>
      <c r="G163" s="268"/>
      <c r="H163" s="273"/>
      <c r="I163" s="272"/>
    </row>
    <row r="164" spans="1:9" ht="15.75" thickBot="1">
      <c r="A164" s="118" t="s">
        <v>7</v>
      </c>
      <c r="B164" s="128"/>
      <c r="C164" s="15" t="s">
        <v>20</v>
      </c>
      <c r="D164" s="252">
        <v>3.703</v>
      </c>
      <c r="E164" s="253">
        <v>4.789</v>
      </c>
      <c r="F164" s="267">
        <v>5.825</v>
      </c>
      <c r="G164" s="268"/>
      <c r="H164" s="269">
        <v>7.544</v>
      </c>
      <c r="I164" s="267">
        <v>10.409</v>
      </c>
    </row>
    <row r="165" spans="1:9" ht="15.75" hidden="1" thickBot="1">
      <c r="A165" s="118" t="s">
        <v>1</v>
      </c>
      <c r="B165" s="128"/>
      <c r="C165" s="15" t="s">
        <v>46</v>
      </c>
      <c r="D165" s="252"/>
      <c r="E165" s="253"/>
      <c r="F165" s="267"/>
      <c r="G165" s="268"/>
      <c r="H165" s="269"/>
      <c r="I165" s="267"/>
    </row>
    <row r="166" spans="1:9" ht="15.75" hidden="1" thickBot="1">
      <c r="A166" s="119" t="s">
        <v>18</v>
      </c>
      <c r="B166" s="188"/>
      <c r="C166" s="28" t="s">
        <v>45</v>
      </c>
      <c r="D166" s="245"/>
      <c r="E166" s="255"/>
      <c r="F166" s="247"/>
      <c r="G166" s="268"/>
      <c r="H166" s="249"/>
      <c r="I166" s="247"/>
    </row>
    <row r="167" spans="1:9" ht="15.75" hidden="1" thickBot="1">
      <c r="A167" s="50"/>
      <c r="C167" s="4"/>
      <c r="D167" s="262"/>
      <c r="E167" s="257"/>
      <c r="F167" s="270"/>
      <c r="G167" s="268"/>
      <c r="H167" s="271"/>
      <c r="I167" s="270"/>
    </row>
    <row r="168" spans="1:9" ht="15.75" thickBot="1">
      <c r="A168" s="117" t="s">
        <v>44</v>
      </c>
      <c r="B168" s="127"/>
      <c r="C168" s="18" t="s">
        <v>43</v>
      </c>
      <c r="D168" s="261"/>
      <c r="E168" s="259"/>
      <c r="F168" s="272"/>
      <c r="G168" s="268"/>
      <c r="H168" s="273"/>
      <c r="I168" s="272"/>
    </row>
    <row r="169" spans="1:9" ht="15.75" thickBot="1">
      <c r="A169" s="118" t="s">
        <v>7</v>
      </c>
      <c r="B169" s="128"/>
      <c r="C169" s="15" t="s">
        <v>20</v>
      </c>
      <c r="D169" s="252">
        <v>12.687</v>
      </c>
      <c r="E169" s="253">
        <v>12.687</v>
      </c>
      <c r="F169" s="267">
        <v>12.879</v>
      </c>
      <c r="G169" s="268"/>
      <c r="H169" s="269">
        <v>12.89</v>
      </c>
      <c r="I169" s="267">
        <v>12.065</v>
      </c>
    </row>
    <row r="170" spans="1:9" ht="15.75" hidden="1" thickBot="1">
      <c r="A170" s="118" t="s">
        <v>1</v>
      </c>
      <c r="B170" s="128"/>
      <c r="C170" s="15" t="s">
        <v>39</v>
      </c>
      <c r="D170" s="252"/>
      <c r="E170" s="253"/>
      <c r="F170" s="267"/>
      <c r="G170" s="268"/>
      <c r="H170" s="269"/>
      <c r="I170" s="267"/>
    </row>
    <row r="171" spans="1:9" ht="15.75" hidden="1" thickBot="1">
      <c r="A171" s="119" t="s">
        <v>18</v>
      </c>
      <c r="B171" s="188"/>
      <c r="C171" s="28" t="s">
        <v>42</v>
      </c>
      <c r="D171" s="245"/>
      <c r="E171" s="255"/>
      <c r="F171" s="247"/>
      <c r="G171" s="268"/>
      <c r="H171" s="249"/>
      <c r="I171" s="247"/>
    </row>
    <row r="172" spans="1:9" ht="15.75" hidden="1" thickBot="1">
      <c r="A172" s="50"/>
      <c r="C172" s="2"/>
      <c r="D172" s="262"/>
      <c r="E172" s="257"/>
      <c r="F172" s="270"/>
      <c r="G172" s="268"/>
      <c r="H172" s="271"/>
      <c r="I172" s="270"/>
    </row>
    <row r="173" spans="1:9" ht="15.75" thickBot="1">
      <c r="A173" s="117" t="s">
        <v>41</v>
      </c>
      <c r="B173" s="127"/>
      <c r="C173" s="18" t="s">
        <v>40</v>
      </c>
      <c r="D173" s="261"/>
      <c r="E173" s="259"/>
      <c r="F173" s="272"/>
      <c r="G173" s="268"/>
      <c r="H173" s="273"/>
      <c r="I173" s="272"/>
    </row>
    <row r="174" spans="1:9" ht="15.75" thickBot="1">
      <c r="A174" s="180"/>
      <c r="B174" s="127"/>
      <c r="C174" s="43" t="s">
        <v>39</v>
      </c>
      <c r="D174" s="274">
        <v>41.797</v>
      </c>
      <c r="E174" s="275">
        <v>33.345</v>
      </c>
      <c r="F174" s="276">
        <v>27.837</v>
      </c>
      <c r="G174" s="268"/>
      <c r="H174" s="249">
        <v>23.9</v>
      </c>
      <c r="I174" s="247">
        <v>16.79</v>
      </c>
    </row>
    <row r="175" spans="1:9" ht="15" hidden="1">
      <c r="A175" s="1"/>
      <c r="C175" s="15"/>
      <c r="D175" s="2"/>
      <c r="E175" s="2"/>
      <c r="H175" s="50"/>
      <c r="I175" s="48"/>
    </row>
    <row r="176" spans="1:9" ht="15.75" hidden="1" thickBot="1">
      <c r="A176" s="175" t="s">
        <v>38</v>
      </c>
      <c r="B176" s="187"/>
      <c r="C176" s="18" t="s">
        <v>37</v>
      </c>
      <c r="D176" s="33"/>
      <c r="E176" s="33"/>
      <c r="F176" s="58"/>
      <c r="H176" s="150"/>
      <c r="I176" s="58"/>
    </row>
    <row r="177" spans="1:9" ht="15.75" hidden="1" thickBot="1">
      <c r="A177" s="1"/>
      <c r="C177" s="4"/>
      <c r="D177" s="2"/>
      <c r="E177" s="2"/>
      <c r="H177" s="115"/>
      <c r="I177" s="141"/>
    </row>
    <row r="178" spans="1:9" ht="15.75" hidden="1" thickBot="1">
      <c r="A178" s="181" t="s">
        <v>36</v>
      </c>
      <c r="B178" s="189"/>
      <c r="C178" s="18" t="s">
        <v>35</v>
      </c>
      <c r="D178" s="33"/>
      <c r="E178" s="32"/>
      <c r="F178" s="58"/>
      <c r="H178" s="150"/>
      <c r="I178" s="58"/>
    </row>
    <row r="179" spans="1:9" ht="15" hidden="1">
      <c r="A179" s="1"/>
      <c r="C179" s="4"/>
      <c r="D179" s="2"/>
      <c r="E179" s="2"/>
      <c r="H179" s="50"/>
      <c r="I179" s="48"/>
    </row>
    <row r="180" spans="1:9" ht="15.75" hidden="1" thickBot="1">
      <c r="A180" s="175" t="s">
        <v>34</v>
      </c>
      <c r="B180" s="187"/>
      <c r="C180" s="18" t="s">
        <v>33</v>
      </c>
      <c r="D180" s="33"/>
      <c r="E180" s="38"/>
      <c r="F180" s="58"/>
      <c r="H180" s="150"/>
      <c r="I180" s="58"/>
    </row>
    <row r="181" spans="1:9" ht="15" hidden="1">
      <c r="A181" s="1"/>
      <c r="C181" s="2"/>
      <c r="D181" s="2"/>
      <c r="E181" s="2"/>
      <c r="H181" s="50"/>
      <c r="I181" s="48"/>
    </row>
    <row r="182" spans="3:9" ht="15" hidden="1">
      <c r="C182" s="27"/>
      <c r="D182" s="27"/>
      <c r="E182" s="27"/>
      <c r="H182" s="50"/>
      <c r="I182" s="48"/>
    </row>
    <row r="183" spans="3:9" ht="15" hidden="1">
      <c r="C183" s="27"/>
      <c r="D183" s="27"/>
      <c r="E183" s="27"/>
      <c r="H183" s="50"/>
      <c r="I183" s="48"/>
    </row>
    <row r="184" spans="3:9" ht="15" hidden="1">
      <c r="C184" s="27"/>
      <c r="D184" s="27"/>
      <c r="E184" s="27"/>
      <c r="H184" s="50"/>
      <c r="I184" s="48"/>
    </row>
    <row r="185" spans="3:9" ht="15" hidden="1">
      <c r="C185" s="27"/>
      <c r="D185" s="27"/>
      <c r="E185" s="27"/>
      <c r="H185" s="50"/>
      <c r="I185" s="48"/>
    </row>
    <row r="186" spans="1:9" ht="21" hidden="1" thickBot="1">
      <c r="A186" s="392" t="s">
        <v>11</v>
      </c>
      <c r="B186" s="380"/>
      <c r="C186" s="380"/>
      <c r="D186" s="380"/>
      <c r="E186" s="380"/>
      <c r="F186" s="380"/>
      <c r="H186" s="155"/>
      <c r="I186" s="142"/>
    </row>
    <row r="187" spans="1:9" ht="16.5" hidden="1" thickBot="1">
      <c r="A187" s="393" t="s">
        <v>32</v>
      </c>
      <c r="B187" s="390"/>
      <c r="C187" s="390"/>
      <c r="D187" s="390"/>
      <c r="E187" s="390"/>
      <c r="F187" s="390"/>
      <c r="H187" s="155"/>
      <c r="I187" s="142"/>
    </row>
    <row r="188" spans="1:9" ht="16.5" hidden="1" thickBot="1">
      <c r="A188" s="37"/>
      <c r="B188" s="190"/>
      <c r="C188" s="36"/>
      <c r="D188" s="20">
        <v>2006</v>
      </c>
      <c r="E188" s="20">
        <v>2007</v>
      </c>
      <c r="F188" s="60">
        <v>2008</v>
      </c>
      <c r="H188" s="146">
        <v>2009</v>
      </c>
      <c r="I188" s="60">
        <v>2010</v>
      </c>
    </row>
    <row r="189" spans="1:9" ht="15.75" hidden="1" thickBot="1">
      <c r="A189" s="175" t="s">
        <v>9</v>
      </c>
      <c r="B189" s="187"/>
      <c r="C189" s="18" t="s">
        <v>31</v>
      </c>
      <c r="D189" s="9"/>
      <c r="E189" s="35"/>
      <c r="F189" s="51"/>
      <c r="H189" s="148"/>
      <c r="I189" s="51"/>
    </row>
    <row r="190" spans="1:9" ht="15" hidden="1">
      <c r="A190" s="1"/>
      <c r="C190" s="34"/>
      <c r="D190" s="34"/>
      <c r="E190" s="34"/>
      <c r="H190" s="50"/>
      <c r="I190" s="48"/>
    </row>
    <row r="191" spans="1:9" ht="15.75" hidden="1" thickBot="1">
      <c r="A191" s="175" t="s">
        <v>27</v>
      </c>
      <c r="B191" s="187"/>
      <c r="C191" s="18" t="s">
        <v>30</v>
      </c>
      <c r="D191" s="33"/>
      <c r="E191" s="32"/>
      <c r="F191" s="58"/>
      <c r="H191" s="150"/>
      <c r="I191" s="58"/>
    </row>
    <row r="192" spans="1:9" ht="15" hidden="1">
      <c r="A192" s="1"/>
      <c r="C192" s="4"/>
      <c r="D192" s="2"/>
      <c r="E192" s="2"/>
      <c r="H192" s="50"/>
      <c r="I192" s="48"/>
    </row>
    <row r="193" spans="1:9" ht="15" hidden="1">
      <c r="A193" s="1"/>
      <c r="C193" s="4"/>
      <c r="D193" s="2"/>
      <c r="E193" s="2"/>
      <c r="H193" s="50"/>
      <c r="I193" s="48"/>
    </row>
    <row r="194" spans="1:9" ht="15" hidden="1">
      <c r="A194" s="1"/>
      <c r="C194" s="4"/>
      <c r="D194" s="2"/>
      <c r="E194" s="2"/>
      <c r="H194" s="50"/>
      <c r="I194" s="48"/>
    </row>
    <row r="195" spans="1:9" ht="15" hidden="1">
      <c r="A195" s="1"/>
      <c r="C195" s="4"/>
      <c r="D195" s="2"/>
      <c r="E195" s="2"/>
      <c r="H195" s="50"/>
      <c r="I195" s="48"/>
    </row>
    <row r="196" spans="1:9" ht="15" hidden="1">
      <c r="A196" s="1"/>
      <c r="C196" s="4"/>
      <c r="D196" s="2"/>
      <c r="E196" s="2"/>
      <c r="H196" s="50"/>
      <c r="I196" s="48"/>
    </row>
    <row r="197" spans="1:9" ht="15" hidden="1">
      <c r="A197" s="1"/>
      <c r="C197" s="4"/>
      <c r="D197" s="2"/>
      <c r="E197" s="2"/>
      <c r="H197" s="50"/>
      <c r="I197" s="48"/>
    </row>
    <row r="198" spans="1:9" ht="15" hidden="1">
      <c r="A198" s="1"/>
      <c r="C198" s="1"/>
      <c r="D198" s="2"/>
      <c r="E198" s="2"/>
      <c r="H198" s="50"/>
      <c r="I198" s="48"/>
    </row>
    <row r="199" spans="1:9" ht="15" hidden="1">
      <c r="A199" s="1"/>
      <c r="C199" s="1"/>
      <c r="D199" s="2"/>
      <c r="E199" s="2"/>
      <c r="H199" s="50"/>
      <c r="I199" s="48"/>
    </row>
    <row r="200" spans="1:9" ht="21" hidden="1" thickBot="1">
      <c r="A200" s="392" t="s">
        <v>11</v>
      </c>
      <c r="B200" s="380"/>
      <c r="C200" s="380"/>
      <c r="D200" s="380"/>
      <c r="E200" s="380"/>
      <c r="F200" s="380"/>
      <c r="H200" s="155"/>
      <c r="I200" s="142"/>
    </row>
    <row r="201" spans="1:9" ht="16.5" hidden="1" thickBot="1">
      <c r="A201" s="393" t="s">
        <v>29</v>
      </c>
      <c r="B201" s="390"/>
      <c r="C201" s="390"/>
      <c r="D201" s="390"/>
      <c r="E201" s="390"/>
      <c r="F201" s="390"/>
      <c r="H201" s="155"/>
      <c r="I201" s="142"/>
    </row>
    <row r="202" spans="1:9" ht="16.5" hidden="1" thickBot="1">
      <c r="A202" s="22"/>
      <c r="B202" s="124"/>
      <c r="C202" s="21"/>
      <c r="D202" s="20">
        <v>2006</v>
      </c>
      <c r="E202" s="20">
        <v>2007</v>
      </c>
      <c r="F202" s="60">
        <v>2008</v>
      </c>
      <c r="H202" s="146">
        <v>2009</v>
      </c>
      <c r="I202" s="60">
        <v>2010</v>
      </c>
    </row>
    <row r="203" spans="1:9" ht="15.75" hidden="1" thickBot="1">
      <c r="A203" s="175" t="s">
        <v>9</v>
      </c>
      <c r="B203" s="187"/>
      <c r="C203" s="18" t="s">
        <v>28</v>
      </c>
      <c r="D203" s="17"/>
      <c r="E203" s="17"/>
      <c r="F203" s="44"/>
      <c r="H203" s="57"/>
      <c r="I203" s="44"/>
    </row>
    <row r="204" spans="1:9" ht="15" hidden="1">
      <c r="A204" s="182" t="s">
        <v>7</v>
      </c>
      <c r="B204" s="126"/>
      <c r="C204" s="15" t="s">
        <v>20</v>
      </c>
      <c r="D204" s="14"/>
      <c r="E204" s="25"/>
      <c r="F204" s="54"/>
      <c r="H204" s="149"/>
      <c r="I204" s="54"/>
    </row>
    <row r="205" spans="1:9" ht="15" hidden="1">
      <c r="A205" s="182" t="s">
        <v>1</v>
      </c>
      <c r="B205" s="126"/>
      <c r="C205" s="15" t="s">
        <v>19</v>
      </c>
      <c r="D205" s="14"/>
      <c r="E205" s="25"/>
      <c r="F205" s="54"/>
      <c r="H205" s="149"/>
      <c r="I205" s="54"/>
    </row>
    <row r="206" spans="1:9" ht="15" hidden="1">
      <c r="A206" s="182" t="s">
        <v>18</v>
      </c>
      <c r="B206" s="126"/>
      <c r="C206" s="15" t="s">
        <v>17</v>
      </c>
      <c r="D206" s="14"/>
      <c r="E206" s="25"/>
      <c r="F206" s="54"/>
      <c r="H206" s="149"/>
      <c r="I206" s="54"/>
    </row>
    <row r="207" spans="1:9" ht="15.75" hidden="1" thickBot="1">
      <c r="A207" s="183" t="s">
        <v>16</v>
      </c>
      <c r="B207" s="130"/>
      <c r="C207" s="28" t="s">
        <v>15</v>
      </c>
      <c r="D207" s="9"/>
      <c r="E207" s="8"/>
      <c r="F207" s="51"/>
      <c r="H207" s="148"/>
      <c r="I207" s="51"/>
    </row>
    <row r="208" spans="3:9" ht="15" hidden="1">
      <c r="C208" s="15"/>
      <c r="D208" s="2"/>
      <c r="E208" s="3"/>
      <c r="H208" s="50"/>
      <c r="I208" s="48"/>
    </row>
    <row r="209" spans="1:9" ht="15.75" hidden="1" thickBot="1">
      <c r="A209" s="175" t="s">
        <v>27</v>
      </c>
      <c r="B209" s="187"/>
      <c r="C209" s="18" t="s">
        <v>26</v>
      </c>
      <c r="D209" s="17"/>
      <c r="E209" s="29"/>
      <c r="F209" s="44"/>
      <c r="H209" s="57"/>
      <c r="I209" s="44"/>
    </row>
    <row r="210" spans="1:9" ht="15" hidden="1">
      <c r="A210" s="182" t="s">
        <v>7</v>
      </c>
      <c r="B210" s="126"/>
      <c r="C210" s="15" t="s">
        <v>20</v>
      </c>
      <c r="D210" s="14"/>
      <c r="E210" s="26"/>
      <c r="F210" s="54"/>
      <c r="H210" s="149"/>
      <c r="I210" s="54"/>
    </row>
    <row r="211" spans="1:9" ht="15" hidden="1">
      <c r="A211" s="182" t="s">
        <v>1</v>
      </c>
      <c r="B211" s="126"/>
      <c r="C211" s="15" t="s">
        <v>19</v>
      </c>
      <c r="D211" s="14"/>
      <c r="E211" s="25"/>
      <c r="F211" s="54"/>
      <c r="H211" s="149"/>
      <c r="I211" s="54"/>
    </row>
    <row r="212" spans="1:9" ht="15" hidden="1">
      <c r="A212" s="182" t="s">
        <v>18</v>
      </c>
      <c r="B212" s="126"/>
      <c r="C212" s="15" t="s">
        <v>25</v>
      </c>
      <c r="D212" s="14"/>
      <c r="E212" s="25"/>
      <c r="F212" s="54"/>
      <c r="H212" s="149"/>
      <c r="I212" s="54"/>
    </row>
    <row r="213" spans="1:9" ht="15" hidden="1">
      <c r="A213" s="182" t="s">
        <v>16</v>
      </c>
      <c r="B213" s="126"/>
      <c r="C213" s="15" t="s">
        <v>17</v>
      </c>
      <c r="D213" s="11"/>
      <c r="E213" s="25"/>
      <c r="F213" s="54"/>
      <c r="H213" s="149"/>
      <c r="I213" s="54"/>
    </row>
    <row r="214" spans="1:9" ht="15.75" hidden="1" thickBot="1">
      <c r="A214" s="183" t="s">
        <v>24</v>
      </c>
      <c r="B214" s="130"/>
      <c r="C214" s="28" t="s">
        <v>23</v>
      </c>
      <c r="D214" s="9"/>
      <c r="E214" s="8"/>
      <c r="F214" s="51"/>
      <c r="H214" s="148"/>
      <c r="I214" s="51"/>
    </row>
    <row r="215" spans="3:9" ht="15" hidden="1">
      <c r="C215" s="2"/>
      <c r="D215" s="2"/>
      <c r="E215" s="3"/>
      <c r="H215" s="50"/>
      <c r="I215" s="48"/>
    </row>
    <row r="216" spans="1:9" ht="15.75" hidden="1" thickBot="1">
      <c r="A216" s="175" t="s">
        <v>22</v>
      </c>
      <c r="B216" s="187"/>
      <c r="C216" s="18" t="s">
        <v>21</v>
      </c>
      <c r="D216" s="17"/>
      <c r="E216" s="29"/>
      <c r="F216" s="44"/>
      <c r="H216" s="57"/>
      <c r="I216" s="44"/>
    </row>
    <row r="217" spans="1:9" ht="15" hidden="1">
      <c r="A217" s="184" t="s">
        <v>7</v>
      </c>
      <c r="B217" s="126"/>
      <c r="C217" s="15" t="s">
        <v>20</v>
      </c>
      <c r="D217" s="14"/>
      <c r="E217" s="26"/>
      <c r="F217" s="54"/>
      <c r="H217" s="149"/>
      <c r="I217" s="54"/>
    </row>
    <row r="218" spans="1:9" ht="15" hidden="1">
      <c r="A218" s="182" t="s">
        <v>1</v>
      </c>
      <c r="B218" s="126"/>
      <c r="C218" s="15" t="s">
        <v>19</v>
      </c>
      <c r="D218" s="14"/>
      <c r="E218" s="25"/>
      <c r="F218" s="54"/>
      <c r="H218" s="149"/>
      <c r="I218" s="54"/>
    </row>
    <row r="219" spans="1:9" ht="15" hidden="1">
      <c r="A219" s="182" t="s">
        <v>18</v>
      </c>
      <c r="B219" s="126"/>
      <c r="C219" s="15" t="s">
        <v>17</v>
      </c>
      <c r="D219" s="14"/>
      <c r="E219" s="25"/>
      <c r="F219" s="54"/>
      <c r="H219" s="149"/>
      <c r="I219" s="54"/>
    </row>
    <row r="220" spans="1:9" ht="15.75" hidden="1" thickBot="1">
      <c r="A220" s="183" t="s">
        <v>16</v>
      </c>
      <c r="B220" s="126"/>
      <c r="C220" s="28" t="s">
        <v>15</v>
      </c>
      <c r="D220" s="9"/>
      <c r="E220" s="8"/>
      <c r="F220" s="51"/>
      <c r="H220" s="148"/>
      <c r="I220" s="51"/>
    </row>
    <row r="221" spans="1:9" ht="15">
      <c r="A221" s="232"/>
      <c r="C221" s="233"/>
      <c r="D221" s="233"/>
      <c r="E221" s="233"/>
      <c r="F221" s="140"/>
      <c r="H221" s="50"/>
      <c r="I221" s="48"/>
    </row>
    <row r="222" spans="1:9" ht="15">
      <c r="A222" s="1"/>
      <c r="C222" s="2"/>
      <c r="D222" s="2"/>
      <c r="E222" s="2"/>
      <c r="H222" s="50"/>
      <c r="I222" s="48"/>
    </row>
    <row r="223" spans="1:9" ht="15">
      <c r="A223" s="1"/>
      <c r="C223" s="2"/>
      <c r="D223" s="2"/>
      <c r="E223" s="2"/>
      <c r="H223" s="50"/>
      <c r="I223" s="48"/>
    </row>
    <row r="224" spans="1:9" ht="21" hidden="1" thickBot="1">
      <c r="A224" s="392" t="s">
        <v>11</v>
      </c>
      <c r="B224" s="380"/>
      <c r="C224" s="380"/>
      <c r="D224" s="380"/>
      <c r="E224" s="380"/>
      <c r="F224" s="388"/>
      <c r="H224" s="155"/>
      <c r="I224" s="142"/>
    </row>
    <row r="225" spans="1:9" ht="16.5" hidden="1" thickBot="1">
      <c r="A225" s="393" t="s">
        <v>14</v>
      </c>
      <c r="B225" s="390"/>
      <c r="C225" s="390"/>
      <c r="D225" s="390"/>
      <c r="E225" s="390"/>
      <c r="F225" s="391"/>
      <c r="H225" s="155"/>
      <c r="I225" s="142"/>
    </row>
    <row r="226" spans="1:9" ht="16.5" hidden="1" thickBot="1">
      <c r="A226" s="22"/>
      <c r="B226" s="124"/>
      <c r="C226" s="21"/>
      <c r="D226" s="20">
        <v>2006</v>
      </c>
      <c r="E226" s="20">
        <v>2007</v>
      </c>
      <c r="F226" s="60">
        <v>2008</v>
      </c>
      <c r="H226" s="146">
        <v>2009</v>
      </c>
      <c r="I226" s="60">
        <v>2010</v>
      </c>
    </row>
    <row r="227" spans="1:9" ht="15.75" hidden="1" thickBot="1">
      <c r="A227" s="175" t="s">
        <v>9</v>
      </c>
      <c r="B227" s="187"/>
      <c r="C227" s="18" t="s">
        <v>13</v>
      </c>
      <c r="D227" s="17"/>
      <c r="E227" s="17"/>
      <c r="F227" s="44"/>
      <c r="H227" s="57"/>
      <c r="I227" s="44"/>
    </row>
    <row r="228" spans="1:9" ht="15" hidden="1">
      <c r="A228" s="182" t="s">
        <v>7</v>
      </c>
      <c r="B228" s="126"/>
      <c r="C228" s="2" t="s">
        <v>6</v>
      </c>
      <c r="D228" s="14"/>
      <c r="E228" s="25"/>
      <c r="F228" s="54"/>
      <c r="H228" s="149"/>
      <c r="I228" s="54"/>
    </row>
    <row r="229" spans="1:9" ht="15" hidden="1">
      <c r="A229" s="68" t="s">
        <v>12</v>
      </c>
      <c r="B229" s="131"/>
      <c r="C229" s="15" t="s">
        <v>4</v>
      </c>
      <c r="D229" s="14"/>
      <c r="E229" s="26"/>
      <c r="F229" s="54"/>
      <c r="H229" s="149"/>
      <c r="I229" s="54"/>
    </row>
    <row r="230" spans="1:9" ht="15" hidden="1">
      <c r="A230" s="185" t="s">
        <v>3</v>
      </c>
      <c r="B230" s="132"/>
      <c r="C230" s="15" t="s">
        <v>2</v>
      </c>
      <c r="D230" s="11"/>
      <c r="E230" s="25"/>
      <c r="F230" s="54"/>
      <c r="H230" s="149"/>
      <c r="I230" s="54"/>
    </row>
    <row r="231" spans="1:9" ht="15.75" hidden="1" thickBot="1">
      <c r="A231" s="186" t="s">
        <v>1</v>
      </c>
      <c r="B231" s="188"/>
      <c r="C231" s="10" t="s">
        <v>0</v>
      </c>
      <c r="D231" s="9"/>
      <c r="E231" s="8"/>
      <c r="F231" s="51"/>
      <c r="H231" s="148"/>
      <c r="I231" s="51"/>
    </row>
    <row r="232" spans="1:9" ht="15" hidden="1">
      <c r="A232" s="1"/>
      <c r="C232" s="1"/>
      <c r="D232" s="1"/>
      <c r="E232" s="1"/>
      <c r="H232" s="50"/>
      <c r="I232" s="48"/>
    </row>
    <row r="233" spans="1:9" ht="15" hidden="1">
      <c r="A233" s="1"/>
      <c r="C233" s="3"/>
      <c r="D233" s="2"/>
      <c r="E233" s="2"/>
      <c r="H233" s="50"/>
      <c r="I233" s="48"/>
    </row>
    <row r="234" spans="1:9" ht="21" hidden="1" thickBot="1">
      <c r="A234" s="392" t="s">
        <v>11</v>
      </c>
      <c r="B234" s="380"/>
      <c r="C234" s="380"/>
      <c r="D234" s="380"/>
      <c r="E234" s="380"/>
      <c r="F234" s="388"/>
      <c r="H234" s="155"/>
      <c r="I234" s="142"/>
    </row>
    <row r="235" spans="1:9" ht="16.5" hidden="1" thickBot="1">
      <c r="A235" s="393" t="s">
        <v>10</v>
      </c>
      <c r="B235" s="390"/>
      <c r="C235" s="390"/>
      <c r="D235" s="390"/>
      <c r="E235" s="390"/>
      <c r="F235" s="391"/>
      <c r="H235" s="155"/>
      <c r="I235" s="142"/>
    </row>
    <row r="236" spans="1:9" ht="16.5" hidden="1" thickBot="1">
      <c r="A236" s="22"/>
      <c r="B236" s="124"/>
      <c r="C236" s="21"/>
      <c r="D236" s="20">
        <v>2006</v>
      </c>
      <c r="E236" s="20">
        <v>2007</v>
      </c>
      <c r="F236" s="60">
        <v>2008</v>
      </c>
      <c r="H236" s="146">
        <v>2009</v>
      </c>
      <c r="I236" s="60">
        <v>2010</v>
      </c>
    </row>
    <row r="237" spans="1:9" ht="15.75" hidden="1" thickBot="1">
      <c r="A237" s="175" t="s">
        <v>9</v>
      </c>
      <c r="B237" s="187"/>
      <c r="C237" s="18" t="s">
        <v>8</v>
      </c>
      <c r="D237" s="17"/>
      <c r="E237" s="17"/>
      <c r="F237" s="44"/>
      <c r="H237" s="57"/>
      <c r="I237" s="44"/>
    </row>
    <row r="238" spans="1:9" ht="15" hidden="1">
      <c r="A238" s="184" t="s">
        <v>7</v>
      </c>
      <c r="B238" s="126"/>
      <c r="C238" s="2" t="s">
        <v>6</v>
      </c>
      <c r="D238" s="14"/>
      <c r="E238" s="13"/>
      <c r="F238" s="54"/>
      <c r="H238" s="149"/>
      <c r="I238" s="54"/>
    </row>
    <row r="239" spans="1:9" ht="15" hidden="1">
      <c r="A239" s="68" t="s">
        <v>5</v>
      </c>
      <c r="B239" s="131"/>
      <c r="C239" s="15" t="s">
        <v>4</v>
      </c>
      <c r="D239" s="14"/>
      <c r="E239" s="13"/>
      <c r="F239" s="54"/>
      <c r="H239" s="149"/>
      <c r="I239" s="54"/>
    </row>
    <row r="240" spans="1:9" ht="15" hidden="1">
      <c r="A240" s="68" t="s">
        <v>3</v>
      </c>
      <c r="B240" s="131"/>
      <c r="C240" s="15" t="s">
        <v>2</v>
      </c>
      <c r="D240" s="14"/>
      <c r="E240" s="13"/>
      <c r="F240" s="54"/>
      <c r="H240" s="149"/>
      <c r="I240" s="54"/>
    </row>
    <row r="241" spans="1:9" ht="15.75" hidden="1" thickBot="1">
      <c r="A241" s="183" t="s">
        <v>1</v>
      </c>
      <c r="B241" s="130"/>
      <c r="C241" s="10" t="s">
        <v>0</v>
      </c>
      <c r="D241" s="9"/>
      <c r="E241" s="8"/>
      <c r="F241" s="51"/>
      <c r="H241" s="148"/>
      <c r="I241" s="51"/>
    </row>
    <row r="242" spans="1:9" ht="15">
      <c r="A242" s="91"/>
      <c r="B242" s="126"/>
      <c r="C242" s="4"/>
      <c r="D242" s="2"/>
      <c r="E242" s="4"/>
      <c r="H242" s="50"/>
      <c r="I242" s="48"/>
    </row>
    <row r="243" spans="1:9" ht="15">
      <c r="A243" s="91"/>
      <c r="B243" s="126"/>
      <c r="C243" s="4"/>
      <c r="D243" s="2"/>
      <c r="E243" s="4"/>
      <c r="H243" s="50"/>
      <c r="I243" s="48"/>
    </row>
    <row r="244" spans="1:9" ht="15">
      <c r="A244" s="1"/>
      <c r="C244" s="2"/>
      <c r="D244" s="3"/>
      <c r="E244" s="1"/>
      <c r="H244" s="50"/>
      <c r="I244" s="48"/>
    </row>
    <row r="245" spans="1:9" ht="15">
      <c r="A245" s="1"/>
      <c r="C245" s="1"/>
      <c r="D245" s="1"/>
      <c r="E245" s="1"/>
      <c r="H245" s="50"/>
      <c r="I245" s="48"/>
    </row>
    <row r="246" spans="1:9" ht="15">
      <c r="A246" s="1"/>
      <c r="C246" s="1"/>
      <c r="D246" s="1"/>
      <c r="E246" s="1"/>
      <c r="H246" s="50"/>
      <c r="I246" s="48"/>
    </row>
    <row r="247" spans="1:9" ht="15">
      <c r="A247" s="1"/>
      <c r="C247" s="1"/>
      <c r="D247" s="1"/>
      <c r="E247" s="1"/>
      <c r="H247" s="50"/>
      <c r="I247" s="48"/>
    </row>
    <row r="248" spans="1:9" ht="15.75" thickBot="1">
      <c r="A248" s="1"/>
      <c r="C248" s="83"/>
      <c r="D248" s="84"/>
      <c r="E248" s="84"/>
      <c r="F248" s="85"/>
      <c r="H248" s="83"/>
      <c r="I248" s="85"/>
    </row>
    <row r="249" spans="2:6" ht="15">
      <c r="B249" s="50"/>
      <c r="C249" s="72"/>
      <c r="D249" s="72"/>
      <c r="E249" s="72"/>
      <c r="F249" s="72"/>
    </row>
    <row r="250" spans="2:6" ht="15">
      <c r="B250" s="50"/>
      <c r="C250" s="1"/>
      <c r="D250" s="1"/>
      <c r="E250" s="1"/>
      <c r="F250" s="1"/>
    </row>
    <row r="251" spans="2:6" ht="15">
      <c r="B251" s="50"/>
      <c r="C251" s="1"/>
      <c r="D251" s="1"/>
      <c r="E251" s="1"/>
      <c r="F251" s="1"/>
    </row>
    <row r="252" spans="2:6" ht="15">
      <c r="B252" s="50"/>
      <c r="C252" s="1"/>
      <c r="D252" s="1"/>
      <c r="E252" s="1"/>
      <c r="F252" s="1"/>
    </row>
    <row r="253" spans="2:6" ht="15">
      <c r="B253" s="50"/>
      <c r="C253" s="1"/>
      <c r="D253" s="1"/>
      <c r="E253" s="1"/>
      <c r="F253" s="1"/>
    </row>
    <row r="254" spans="2:6" ht="15">
      <c r="B254" s="50"/>
      <c r="C254" s="1"/>
      <c r="D254" s="1"/>
      <c r="E254" s="1"/>
      <c r="F254" s="1"/>
    </row>
    <row r="255" spans="2:6" ht="15">
      <c r="B255" s="50"/>
      <c r="C255" s="1"/>
      <c r="D255" s="1"/>
      <c r="E255" s="1"/>
      <c r="F255" s="1"/>
    </row>
  </sheetData>
  <sheetProtection/>
  <mergeCells count="17">
    <mergeCell ref="A187:F187"/>
    <mergeCell ref="A235:F235"/>
    <mergeCell ref="A200:F200"/>
    <mergeCell ref="A201:F201"/>
    <mergeCell ref="A224:F224"/>
    <mergeCell ref="A225:F225"/>
    <mergeCell ref="A234:F234"/>
    <mergeCell ref="A1:C1"/>
    <mergeCell ref="A60:F60"/>
    <mergeCell ref="A61:F61"/>
    <mergeCell ref="A75:F75"/>
    <mergeCell ref="A186:F186"/>
    <mergeCell ref="A98:F98"/>
    <mergeCell ref="A99:F99"/>
    <mergeCell ref="A108:F108"/>
    <mergeCell ref="A109:F109"/>
    <mergeCell ref="A74:F74"/>
  </mergeCells>
  <printOptions/>
  <pageMargins left="0.7" right="0.7" top="0.75" bottom="0.75" header="0.3" footer="0.3"/>
  <pageSetup horizontalDpi="600" verticalDpi="600" orientation="portrait" pageOrder="overThenDown" scale="58" r:id="rId2"/>
  <colBreaks count="1" manualBreakCount="1">
    <brk id="6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7"/>
  <sheetViews>
    <sheetView showGridLines="0" zoomScale="85" zoomScaleNormal="85" zoomScalePageLayoutView="0" workbookViewId="0" topLeftCell="B157">
      <selection activeCell="I255" sqref="I255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</cols>
  <sheetData>
    <row r="1" spans="1:6" ht="45.75" customHeight="1" thickBot="1">
      <c r="A1" s="381"/>
      <c r="B1" s="382"/>
      <c r="C1" s="383"/>
      <c r="D1" s="72"/>
      <c r="E1" s="72"/>
      <c r="F1" s="11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43"/>
      <c r="I2" s="144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103"/>
      <c r="E4" s="103"/>
      <c r="F4" s="108"/>
      <c r="H4" s="195"/>
      <c r="I4" s="177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18.27071</v>
      </c>
      <c r="E28" s="253">
        <v>17.57037</v>
      </c>
      <c r="F28" s="254">
        <v>16.66</v>
      </c>
      <c r="G28" s="279"/>
      <c r="H28" s="263">
        <v>15.25</v>
      </c>
      <c r="I28" s="254">
        <v>12.87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116" t="s">
        <v>18</v>
      </c>
      <c r="B30" s="130"/>
      <c r="C30" s="28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50"/>
      <c r="C31" s="1"/>
      <c r="D31" s="257"/>
      <c r="E31" s="257"/>
      <c r="F31" s="258"/>
      <c r="G31" s="279"/>
      <c r="H31" s="265"/>
      <c r="I31" s="258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63" t="s">
        <v>7</v>
      </c>
      <c r="B33" s="126"/>
      <c r="C33" s="15" t="s">
        <v>20</v>
      </c>
      <c r="D33" s="252">
        <v>80.11334</v>
      </c>
      <c r="E33" s="253">
        <v>135.86738</v>
      </c>
      <c r="F33" s="254">
        <v>227.57</v>
      </c>
      <c r="G33" s="279"/>
      <c r="H33" s="263">
        <v>337.4</v>
      </c>
      <c r="I33" s="254">
        <v>431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116" t="s">
        <v>18</v>
      </c>
      <c r="B35" s="130"/>
      <c r="C35" s="28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50"/>
      <c r="C36" s="1"/>
      <c r="D36" s="257"/>
      <c r="E36" s="257"/>
      <c r="F36" s="258"/>
      <c r="G36" s="279"/>
      <c r="H36" s="265"/>
      <c r="I36" s="258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118" t="s">
        <v>7</v>
      </c>
      <c r="B38" s="128"/>
      <c r="C38" s="15" t="s">
        <v>20</v>
      </c>
      <c r="D38" s="252">
        <v>1.549</v>
      </c>
      <c r="E38" s="253">
        <v>2.3739999999999997</v>
      </c>
      <c r="F38" s="254">
        <v>3.715</v>
      </c>
      <c r="G38" s="279"/>
      <c r="H38" s="263">
        <v>5.276</v>
      </c>
      <c r="I38" s="254">
        <v>6.535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119" t="s">
        <v>18</v>
      </c>
      <c r="B40" s="188"/>
      <c r="C40" s="28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50"/>
      <c r="C41" s="4"/>
      <c r="D41" s="262"/>
      <c r="E41" s="257"/>
      <c r="F41" s="258"/>
      <c r="G41" s="279"/>
      <c r="H41" s="265"/>
      <c r="I41" s="258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118" t="s">
        <v>7</v>
      </c>
      <c r="B43" s="128"/>
      <c r="C43" s="15" t="s">
        <v>20</v>
      </c>
      <c r="D43" s="252">
        <v>32.781</v>
      </c>
      <c r="E43" s="253">
        <v>36.777</v>
      </c>
      <c r="F43" s="254">
        <v>37.008</v>
      </c>
      <c r="G43" s="279"/>
      <c r="H43" s="263">
        <v>41.57</v>
      </c>
      <c r="I43" s="254">
        <v>38.84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119" t="s">
        <v>18</v>
      </c>
      <c r="B45" s="188"/>
      <c r="C45" s="28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279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180"/>
      <c r="B48" s="127"/>
      <c r="C48" s="43" t="s">
        <v>39</v>
      </c>
      <c r="D48" s="274">
        <v>68.937</v>
      </c>
      <c r="E48" s="275">
        <v>67.878</v>
      </c>
      <c r="F48" s="280">
        <v>63.132</v>
      </c>
      <c r="G48" s="279"/>
      <c r="H48" s="264">
        <v>55.45</v>
      </c>
      <c r="I48" s="256">
        <v>40.67</v>
      </c>
    </row>
    <row r="49" spans="1:6" ht="15" hidden="1">
      <c r="A49" s="1"/>
      <c r="C49" s="15"/>
      <c r="D49" s="2"/>
      <c r="E49" s="2"/>
      <c r="F49" s="48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58"/>
      <c r="H50" s="30"/>
      <c r="I50" s="30"/>
    </row>
    <row r="51" spans="1:9" ht="15.75" hidden="1" thickBot="1">
      <c r="A51" s="1"/>
      <c r="C51" s="4"/>
      <c r="D51" s="2"/>
      <c r="E51" s="2"/>
      <c r="F51" s="48"/>
      <c r="H51" s="39"/>
      <c r="I51" s="39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58"/>
      <c r="H52" s="30"/>
      <c r="I52" s="30"/>
    </row>
    <row r="53" spans="1:6" ht="15" hidden="1">
      <c r="A53" s="1"/>
      <c r="C53" s="4"/>
      <c r="D53" s="2"/>
      <c r="E53" s="2"/>
      <c r="F53" s="48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58"/>
      <c r="H54" s="30"/>
      <c r="I54" s="30"/>
    </row>
    <row r="55" spans="1:6" ht="15" hidden="1">
      <c r="A55" s="1"/>
      <c r="C55" s="2"/>
      <c r="D55" s="2"/>
      <c r="E55" s="2"/>
      <c r="F55" s="48"/>
    </row>
    <row r="56" spans="1:6" ht="15" hidden="1">
      <c r="A56" s="1"/>
      <c r="C56" s="2"/>
      <c r="D56" s="2"/>
      <c r="E56" s="2"/>
      <c r="F56" s="48"/>
    </row>
    <row r="57" spans="1:6" ht="15" hidden="1">
      <c r="A57" s="1"/>
      <c r="C57" s="2"/>
      <c r="D57" s="2"/>
      <c r="E57" s="2"/>
      <c r="F57" s="48"/>
    </row>
    <row r="58" spans="1:6" ht="15" hidden="1">
      <c r="A58" s="1"/>
      <c r="C58" s="2"/>
      <c r="D58" s="2"/>
      <c r="E58" s="2"/>
      <c r="F58" s="48"/>
    </row>
    <row r="59" spans="1:6" ht="15" hidden="1">
      <c r="A59" s="1"/>
      <c r="C59" s="2"/>
      <c r="D59" s="2"/>
      <c r="E59" s="2"/>
      <c r="F59" s="48"/>
    </row>
    <row r="60" spans="1:9" ht="21" hidden="1" thickBot="1">
      <c r="A60" s="392" t="s">
        <v>11</v>
      </c>
      <c r="B60" s="380"/>
      <c r="C60" s="380"/>
      <c r="D60" s="380"/>
      <c r="E60" s="380"/>
      <c r="F60" s="388"/>
      <c r="H60" s="24"/>
      <c r="I60" s="23"/>
    </row>
    <row r="61" spans="1:9" ht="16.5" hidden="1" thickBot="1">
      <c r="A61" s="393" t="s">
        <v>32</v>
      </c>
      <c r="B61" s="390"/>
      <c r="C61" s="390"/>
      <c r="D61" s="390"/>
      <c r="E61" s="390"/>
      <c r="F61" s="391"/>
      <c r="H61" s="24"/>
      <c r="I61" s="23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60">
        <v>2008</v>
      </c>
      <c r="H62" s="19">
        <v>2009</v>
      </c>
      <c r="I62" s="19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51"/>
      <c r="H63" s="6"/>
      <c r="I63" s="6"/>
    </row>
    <row r="64" spans="1:6" ht="15" hidden="1">
      <c r="A64" s="1"/>
      <c r="C64" s="34"/>
      <c r="D64" s="34"/>
      <c r="E64" s="34"/>
      <c r="F64" s="48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58"/>
      <c r="H65" s="30"/>
      <c r="I65" s="30"/>
    </row>
    <row r="66" spans="1:6" ht="15" hidden="1">
      <c r="A66" s="1"/>
      <c r="C66" s="4"/>
      <c r="D66" s="2"/>
      <c r="E66" s="2"/>
      <c r="F66" s="48"/>
    </row>
    <row r="67" spans="1:6" ht="15" hidden="1">
      <c r="A67" s="1"/>
      <c r="C67" s="4"/>
      <c r="D67" s="2"/>
      <c r="E67" s="2"/>
      <c r="F67" s="48"/>
    </row>
    <row r="68" spans="1:6" ht="15" hidden="1">
      <c r="A68" s="1"/>
      <c r="C68" s="4"/>
      <c r="D68" s="2"/>
      <c r="E68" s="2"/>
      <c r="F68" s="48"/>
    </row>
    <row r="69" spans="1:6" ht="15" hidden="1">
      <c r="A69" s="1"/>
      <c r="C69" s="4"/>
      <c r="D69" s="2"/>
      <c r="E69" s="2"/>
      <c r="F69" s="48"/>
    </row>
    <row r="70" spans="1:6" ht="15" hidden="1">
      <c r="A70" s="1"/>
      <c r="C70" s="4"/>
      <c r="D70" s="2"/>
      <c r="E70" s="2"/>
      <c r="F70" s="48"/>
    </row>
    <row r="71" spans="1:6" ht="15" hidden="1">
      <c r="A71" s="1"/>
      <c r="C71" s="4"/>
      <c r="D71" s="2"/>
      <c r="E71" s="2"/>
      <c r="F71" s="48"/>
    </row>
    <row r="72" spans="1:6" ht="15" hidden="1">
      <c r="A72" s="1"/>
      <c r="C72" s="1"/>
      <c r="D72" s="2"/>
      <c r="E72" s="2"/>
      <c r="F72" s="48"/>
    </row>
    <row r="73" spans="1:6" ht="15" hidden="1">
      <c r="A73" s="1"/>
      <c r="C73" s="1"/>
      <c r="D73" s="2"/>
      <c r="E73" s="2"/>
      <c r="F73" s="48"/>
    </row>
    <row r="74" spans="1:9" ht="21" hidden="1" thickBot="1">
      <c r="A74" s="392" t="s">
        <v>11</v>
      </c>
      <c r="B74" s="380"/>
      <c r="C74" s="380"/>
      <c r="D74" s="380"/>
      <c r="E74" s="380"/>
      <c r="F74" s="388"/>
      <c r="H74" s="24"/>
      <c r="I74" s="23"/>
    </row>
    <row r="75" spans="1:9" ht="16.5" hidden="1" thickBot="1">
      <c r="A75" s="393" t="s">
        <v>29</v>
      </c>
      <c r="B75" s="390"/>
      <c r="C75" s="390"/>
      <c r="D75" s="390"/>
      <c r="E75" s="390"/>
      <c r="F75" s="391"/>
      <c r="H75" s="24"/>
      <c r="I75" s="23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60">
        <v>2008</v>
      </c>
      <c r="H76" s="19">
        <v>2009</v>
      </c>
      <c r="I76" s="19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44"/>
      <c r="H77" s="16"/>
      <c r="I77" s="16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54"/>
      <c r="H78" s="11"/>
      <c r="I78" s="11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54"/>
      <c r="H79" s="11"/>
      <c r="I79" s="11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54"/>
      <c r="H80" s="11"/>
      <c r="I80" s="11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51"/>
      <c r="H81" s="6"/>
      <c r="I81" s="6"/>
    </row>
    <row r="82" spans="1:6" ht="15" hidden="1">
      <c r="A82" s="1"/>
      <c r="C82" s="15"/>
      <c r="D82" s="2"/>
      <c r="E82" s="3"/>
      <c r="F82" s="48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44"/>
      <c r="H83" s="16"/>
      <c r="I83" s="16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54"/>
      <c r="H84" s="11"/>
      <c r="I84" s="11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54"/>
      <c r="H85" s="11"/>
      <c r="I85" s="11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54"/>
      <c r="H86" s="11"/>
      <c r="I86" s="11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54"/>
      <c r="H87" s="11"/>
      <c r="I87" s="11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51"/>
      <c r="H88" s="6"/>
      <c r="I88" s="6"/>
    </row>
    <row r="89" spans="1:6" ht="15" hidden="1">
      <c r="A89" s="1"/>
      <c r="C89" s="2"/>
      <c r="D89" s="2"/>
      <c r="E89" s="3"/>
      <c r="F89" s="48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44"/>
      <c r="H90" s="16"/>
      <c r="I90" s="16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54"/>
      <c r="H91" s="11"/>
      <c r="I91" s="11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54"/>
      <c r="H92" s="11"/>
      <c r="I92" s="11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54"/>
      <c r="H93" s="11"/>
      <c r="I93" s="11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51"/>
      <c r="H94" s="6"/>
      <c r="I94" s="6"/>
    </row>
    <row r="95" spans="1:6" ht="15" hidden="1">
      <c r="A95" s="1"/>
      <c r="C95" s="2"/>
      <c r="D95" s="2"/>
      <c r="E95" s="2"/>
      <c r="F95" s="48"/>
    </row>
    <row r="96" spans="1:6" ht="15" hidden="1">
      <c r="A96" s="1"/>
      <c r="C96" s="2"/>
      <c r="D96" s="2"/>
      <c r="E96" s="2"/>
      <c r="F96" s="48"/>
    </row>
    <row r="97" spans="1:6" ht="15" hidden="1">
      <c r="A97" s="1"/>
      <c r="C97" s="2"/>
      <c r="D97" s="2"/>
      <c r="E97" s="2"/>
      <c r="F97" s="48"/>
    </row>
    <row r="98" spans="1:9" ht="21" hidden="1" thickBot="1">
      <c r="A98" s="392" t="s">
        <v>11</v>
      </c>
      <c r="B98" s="380"/>
      <c r="C98" s="380"/>
      <c r="D98" s="380"/>
      <c r="E98" s="380"/>
      <c r="F98" s="388"/>
      <c r="H98" s="24"/>
      <c r="I98" s="23"/>
    </row>
    <row r="99" spans="1:9" ht="16.5" hidden="1" thickBot="1">
      <c r="A99" s="393" t="s">
        <v>14</v>
      </c>
      <c r="B99" s="390"/>
      <c r="C99" s="390"/>
      <c r="D99" s="390"/>
      <c r="E99" s="390"/>
      <c r="F99" s="391"/>
      <c r="H99" s="24"/>
      <c r="I99" s="23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60">
        <v>2008</v>
      </c>
      <c r="H100" s="19">
        <v>2009</v>
      </c>
      <c r="I100" s="19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44"/>
      <c r="H101" s="16"/>
      <c r="I101" s="16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54"/>
      <c r="H102" s="11"/>
      <c r="I102" s="11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54"/>
      <c r="H103" s="11"/>
      <c r="I103" s="11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54"/>
      <c r="H104" s="11"/>
      <c r="I104" s="11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51"/>
      <c r="H105" s="6"/>
      <c r="I105" s="6"/>
    </row>
    <row r="106" spans="1:6" ht="15" hidden="1">
      <c r="A106" s="1"/>
      <c r="C106" s="1"/>
      <c r="D106" s="1"/>
      <c r="E106" s="1"/>
      <c r="F106" s="48"/>
    </row>
    <row r="107" spans="1:6" ht="15" hidden="1">
      <c r="A107" s="1"/>
      <c r="C107" s="3"/>
      <c r="D107" s="2"/>
      <c r="E107" s="2"/>
      <c r="F107" s="48"/>
    </row>
    <row r="108" spans="1:9" ht="21" hidden="1" thickBot="1">
      <c r="A108" s="392" t="s">
        <v>11</v>
      </c>
      <c r="B108" s="380"/>
      <c r="C108" s="380"/>
      <c r="D108" s="380"/>
      <c r="E108" s="380"/>
      <c r="F108" s="388"/>
      <c r="H108" s="24"/>
      <c r="I108" s="23"/>
    </row>
    <row r="109" spans="1:9" ht="16.5" hidden="1" thickBot="1">
      <c r="A109" s="393" t="s">
        <v>10</v>
      </c>
      <c r="B109" s="390"/>
      <c r="C109" s="390"/>
      <c r="D109" s="390"/>
      <c r="E109" s="390"/>
      <c r="F109" s="391"/>
      <c r="H109" s="24"/>
      <c r="I109" s="23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60">
        <v>2008</v>
      </c>
      <c r="H110" s="19">
        <v>2009</v>
      </c>
      <c r="I110" s="19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44"/>
      <c r="H111" s="16"/>
      <c r="I111" s="16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54"/>
      <c r="H112" s="11"/>
      <c r="I112" s="11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54"/>
      <c r="H113" s="11"/>
      <c r="I113" s="11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54"/>
      <c r="H114" s="11"/>
      <c r="I114" s="11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51"/>
      <c r="H115" s="6"/>
      <c r="I115" s="6"/>
    </row>
    <row r="116" spans="1:6" ht="15" hidden="1">
      <c r="A116" s="91"/>
      <c r="B116" s="126"/>
      <c r="C116" s="4"/>
      <c r="D116" s="2"/>
      <c r="E116" s="4"/>
      <c r="F116" s="48"/>
    </row>
    <row r="117" spans="1:6" ht="15" hidden="1">
      <c r="A117" s="1"/>
      <c r="C117" s="2"/>
      <c r="D117" s="3"/>
      <c r="E117" s="1"/>
      <c r="F117" s="48"/>
    </row>
    <row r="118" spans="1:6" ht="15" hidden="1">
      <c r="A118" s="1"/>
      <c r="C118" s="2"/>
      <c r="D118" s="2"/>
      <c r="E118" s="1"/>
      <c r="F118" s="48"/>
    </row>
    <row r="119" spans="1:9" ht="15">
      <c r="A119" s="1"/>
      <c r="C119" s="1"/>
      <c r="D119" s="1"/>
      <c r="E119" s="1"/>
      <c r="F119" s="48"/>
      <c r="H119" s="50"/>
      <c r="I119" s="48"/>
    </row>
    <row r="120" spans="1:9" ht="15">
      <c r="A120" s="1"/>
      <c r="C120" s="1"/>
      <c r="D120" s="1"/>
      <c r="E120" s="1"/>
      <c r="F120" s="48"/>
      <c r="H120" s="50"/>
      <c r="I120" s="48"/>
    </row>
    <row r="121" spans="1:9" ht="15">
      <c r="A121" s="1"/>
      <c r="C121" s="1"/>
      <c r="D121" s="1"/>
      <c r="E121" s="1"/>
      <c r="F121" s="48"/>
      <c r="H121" s="50"/>
      <c r="I121" s="48"/>
    </row>
    <row r="122" spans="1:9" ht="15">
      <c r="A122" s="1"/>
      <c r="C122" s="1"/>
      <c r="D122" s="1"/>
      <c r="E122" s="1"/>
      <c r="F122" s="48"/>
      <c r="H122" s="50"/>
      <c r="I122" s="48"/>
    </row>
    <row r="123" spans="1:9" ht="15">
      <c r="A123" s="1"/>
      <c r="C123" s="1"/>
      <c r="D123" s="1"/>
      <c r="E123" s="1"/>
      <c r="F123" s="48"/>
      <c r="H123" s="50"/>
      <c r="I123" s="48"/>
    </row>
    <row r="124" spans="1:9" ht="15">
      <c r="A124" s="1"/>
      <c r="C124" s="1"/>
      <c r="D124" s="1"/>
      <c r="E124" s="1"/>
      <c r="F124" s="48"/>
      <c r="H124" s="50"/>
      <c r="I124" s="48"/>
    </row>
    <row r="125" spans="1:9" ht="15.75" thickBot="1">
      <c r="A125" s="1"/>
      <c r="C125" s="1"/>
      <c r="D125" s="1"/>
      <c r="E125" s="1"/>
      <c r="F125" s="48"/>
      <c r="H125" s="83"/>
      <c r="I125" s="85"/>
    </row>
    <row r="126" spans="1:6" ht="15.75" thickBot="1">
      <c r="A126" s="1"/>
      <c r="B126" s="50"/>
      <c r="C126" s="114"/>
      <c r="D126" s="114"/>
      <c r="E126" s="114"/>
      <c r="F126" s="114"/>
    </row>
    <row r="127" spans="1:9" ht="15">
      <c r="A127" s="1"/>
      <c r="C127" s="1"/>
      <c r="D127" s="1"/>
      <c r="E127" s="1"/>
      <c r="F127" s="48"/>
      <c r="H127" s="138"/>
      <c r="I127" s="71"/>
    </row>
    <row r="128" spans="1:9" ht="15">
      <c r="A128" s="1"/>
      <c r="C128" s="1"/>
      <c r="D128" s="1"/>
      <c r="E128" s="1"/>
      <c r="F128" s="48"/>
      <c r="H128" s="50"/>
      <c r="I128" s="48"/>
    </row>
    <row r="129" spans="1:9" ht="15">
      <c r="A129" s="1"/>
      <c r="C129" s="1"/>
      <c r="D129" s="1"/>
      <c r="E129" s="1"/>
      <c r="F129" s="48"/>
      <c r="H129" s="50"/>
      <c r="I129" s="48"/>
    </row>
    <row r="130" spans="1:9" ht="15.75" thickBot="1">
      <c r="A130" s="1"/>
      <c r="C130" s="1"/>
      <c r="D130" s="1"/>
      <c r="E130" s="1"/>
      <c r="F130" s="48"/>
      <c r="H130" s="50"/>
      <c r="I130" s="48"/>
    </row>
    <row r="131" spans="1:9" ht="45.75" customHeight="1" thickBot="1">
      <c r="A131" s="90"/>
      <c r="B131" s="194"/>
      <c r="C131" s="98"/>
      <c r="D131" s="1"/>
      <c r="E131" s="1"/>
      <c r="F131" s="48"/>
      <c r="H131" s="50"/>
      <c r="I131" s="48"/>
    </row>
    <row r="132" spans="1:9" ht="21" customHeight="1" thickBot="1">
      <c r="A132" s="96"/>
      <c r="B132" s="194"/>
      <c r="C132" s="24"/>
      <c r="D132" s="218" t="s">
        <v>11</v>
      </c>
      <c r="E132" s="218"/>
      <c r="F132" s="142"/>
      <c r="H132" s="199"/>
      <c r="I132" s="200"/>
    </row>
    <row r="133" spans="1:9" ht="16.5" customHeight="1" thickBot="1">
      <c r="A133" s="96"/>
      <c r="B133" s="124"/>
      <c r="C133" s="74"/>
      <c r="D133" s="20" t="s">
        <v>73</v>
      </c>
      <c r="E133" s="20" t="s">
        <v>74</v>
      </c>
      <c r="F133" s="60" t="s">
        <v>75</v>
      </c>
      <c r="H133" s="146" t="s">
        <v>76</v>
      </c>
      <c r="I133" s="60" t="s">
        <v>77</v>
      </c>
    </row>
    <row r="134" spans="1:9" ht="16.5" customHeight="1" thickBot="1">
      <c r="A134" s="96"/>
      <c r="B134" s="194"/>
      <c r="C134" s="133" t="s">
        <v>67</v>
      </c>
      <c r="D134" s="133"/>
      <c r="E134" s="133"/>
      <c r="F134" s="229"/>
      <c r="H134" s="145"/>
      <c r="I134" s="216"/>
    </row>
    <row r="135" spans="1:9" ht="15.75" hidden="1" thickBot="1">
      <c r="A135" s="115" t="s">
        <v>9</v>
      </c>
      <c r="B135" s="129"/>
      <c r="C135" s="18" t="s">
        <v>66</v>
      </c>
      <c r="D135" s="17"/>
      <c r="E135" s="16"/>
      <c r="F135" s="44"/>
      <c r="H135" s="57"/>
      <c r="I135" s="44"/>
    </row>
    <row r="136" spans="1:9" ht="15.75" hidden="1" thickBot="1">
      <c r="A136" s="63" t="s">
        <v>7</v>
      </c>
      <c r="B136" s="126"/>
      <c r="C136" s="15" t="s">
        <v>20</v>
      </c>
      <c r="D136" s="14"/>
      <c r="E136" s="26"/>
      <c r="F136" s="54"/>
      <c r="H136" s="149"/>
      <c r="I136" s="54"/>
    </row>
    <row r="137" spans="1:9" ht="15.75" hidden="1" thickBot="1">
      <c r="A137" s="116" t="s">
        <v>1</v>
      </c>
      <c r="B137" s="130"/>
      <c r="C137" s="28" t="s">
        <v>65</v>
      </c>
      <c r="D137" s="9"/>
      <c r="E137" s="59"/>
      <c r="F137" s="51"/>
      <c r="H137" s="148"/>
      <c r="I137" s="51"/>
    </row>
    <row r="138" spans="1:9" ht="15.75" hidden="1" thickBot="1">
      <c r="A138" s="50"/>
      <c r="C138" s="4"/>
      <c r="D138" s="2"/>
      <c r="E138" s="1"/>
      <c r="F138" s="48"/>
      <c r="H138" s="50"/>
      <c r="I138" s="48"/>
    </row>
    <row r="139" spans="1:9" ht="15.75" hidden="1" thickBot="1">
      <c r="A139" s="115" t="s">
        <v>27</v>
      </c>
      <c r="B139" s="187"/>
      <c r="C139" s="18" t="s">
        <v>64</v>
      </c>
      <c r="D139" s="17"/>
      <c r="E139" s="16"/>
      <c r="F139" s="44"/>
      <c r="H139" s="57"/>
      <c r="I139" s="44"/>
    </row>
    <row r="140" spans="1:9" ht="15.75" hidden="1" thickBot="1">
      <c r="A140" s="63" t="s">
        <v>7</v>
      </c>
      <c r="B140" s="126"/>
      <c r="C140" s="15" t="s">
        <v>39</v>
      </c>
      <c r="D140" s="14"/>
      <c r="E140" s="25"/>
      <c r="F140" s="54"/>
      <c r="H140" s="149"/>
      <c r="I140" s="54"/>
    </row>
    <row r="141" spans="1:9" ht="15.75" hidden="1" thickBot="1">
      <c r="A141" s="63" t="s">
        <v>1</v>
      </c>
      <c r="B141" s="126"/>
      <c r="C141" s="15" t="s">
        <v>62</v>
      </c>
      <c r="D141" s="14"/>
      <c r="E141" s="13"/>
      <c r="F141" s="54"/>
      <c r="H141" s="149"/>
      <c r="I141" s="54"/>
    </row>
    <row r="142" spans="1:9" ht="15.75" hidden="1" thickBot="1">
      <c r="A142" s="116" t="s">
        <v>18</v>
      </c>
      <c r="B142" s="130"/>
      <c r="C142" s="28" t="s">
        <v>61</v>
      </c>
      <c r="D142" s="9"/>
      <c r="E142" s="8"/>
      <c r="F142" s="51"/>
      <c r="H142" s="148"/>
      <c r="I142" s="51"/>
    </row>
    <row r="143" spans="1:9" ht="15.75" hidden="1" thickBot="1">
      <c r="A143" s="50"/>
      <c r="C143" s="15"/>
      <c r="D143" s="2"/>
      <c r="E143" s="1"/>
      <c r="F143" s="48"/>
      <c r="H143" s="50"/>
      <c r="I143" s="48"/>
    </row>
    <row r="144" spans="1:9" ht="15.75" hidden="1" thickBot="1">
      <c r="A144" s="115" t="s">
        <v>22</v>
      </c>
      <c r="B144" s="187"/>
      <c r="C144" s="18" t="s">
        <v>63</v>
      </c>
      <c r="D144" s="17"/>
      <c r="E144" s="16"/>
      <c r="F144" s="44"/>
      <c r="H144" s="57"/>
      <c r="I144" s="44"/>
    </row>
    <row r="145" spans="1:9" ht="15.75" hidden="1" thickBot="1">
      <c r="A145" s="63" t="s">
        <v>7</v>
      </c>
      <c r="B145" s="126"/>
      <c r="C145" s="15" t="s">
        <v>39</v>
      </c>
      <c r="D145" s="14"/>
      <c r="E145" s="13"/>
      <c r="F145" s="54"/>
      <c r="H145" s="149"/>
      <c r="I145" s="54"/>
    </row>
    <row r="146" spans="1:9" ht="15.75" hidden="1" thickBot="1">
      <c r="A146" s="63" t="s">
        <v>1</v>
      </c>
      <c r="B146" s="126"/>
      <c r="C146" s="15" t="s">
        <v>62</v>
      </c>
      <c r="D146" s="14"/>
      <c r="E146" s="13"/>
      <c r="F146" s="54"/>
      <c r="H146" s="149"/>
      <c r="I146" s="54"/>
    </row>
    <row r="147" spans="1:9" ht="15.75" hidden="1" thickBot="1">
      <c r="A147" s="116" t="s">
        <v>18</v>
      </c>
      <c r="B147" s="130"/>
      <c r="C147" s="28" t="s">
        <v>61</v>
      </c>
      <c r="D147" s="9"/>
      <c r="E147" s="8"/>
      <c r="F147" s="51"/>
      <c r="H147" s="148"/>
      <c r="I147" s="51"/>
    </row>
    <row r="148" spans="1:9" ht="15.75" hidden="1" thickBot="1">
      <c r="A148" s="50"/>
      <c r="C148" s="4"/>
      <c r="D148" s="2"/>
      <c r="E148" s="1"/>
      <c r="F148" s="48"/>
      <c r="H148" s="50"/>
      <c r="I148" s="48"/>
    </row>
    <row r="149" spans="1:9" ht="15.75" hidden="1" thickBot="1">
      <c r="A149" s="115" t="s">
        <v>60</v>
      </c>
      <c r="B149" s="187"/>
      <c r="C149" s="18" t="s">
        <v>59</v>
      </c>
      <c r="D149" s="33"/>
      <c r="E149" s="38"/>
      <c r="F149" s="58"/>
      <c r="H149" s="150"/>
      <c r="I149" s="58"/>
    </row>
    <row r="150" spans="1:9" ht="15.75" hidden="1" thickBot="1">
      <c r="A150" s="50"/>
      <c r="C150" s="4"/>
      <c r="D150" s="2"/>
      <c r="E150" s="3"/>
      <c r="F150" s="48"/>
      <c r="H150" s="50"/>
      <c r="I150" s="48"/>
    </row>
    <row r="151" spans="1:9" ht="15.75" hidden="1" thickBot="1">
      <c r="A151" s="115" t="s">
        <v>58</v>
      </c>
      <c r="B151" s="187"/>
      <c r="C151" s="18" t="s">
        <v>57</v>
      </c>
      <c r="D151" s="33"/>
      <c r="E151" s="38"/>
      <c r="F151" s="58"/>
      <c r="H151" s="150"/>
      <c r="I151" s="58"/>
    </row>
    <row r="152" spans="1:9" ht="15.75" hidden="1" thickBot="1">
      <c r="A152" s="50"/>
      <c r="C152" s="4"/>
      <c r="D152" s="2"/>
      <c r="E152" s="3"/>
      <c r="F152" s="48"/>
      <c r="H152" s="50"/>
      <c r="I152" s="48"/>
    </row>
    <row r="153" spans="1:9" ht="15.75" hidden="1" thickBot="1">
      <c r="A153" s="115" t="s">
        <v>56</v>
      </c>
      <c r="B153" s="187"/>
      <c r="C153" s="18" t="s">
        <v>55</v>
      </c>
      <c r="D153" s="33"/>
      <c r="E153" s="38"/>
      <c r="F153" s="58"/>
      <c r="H153" s="150"/>
      <c r="I153" s="58"/>
    </row>
    <row r="154" spans="1:9" ht="15.75" hidden="1" thickBot="1">
      <c r="A154" s="50"/>
      <c r="C154" s="4"/>
      <c r="D154" s="2"/>
      <c r="E154" s="3"/>
      <c r="F154" s="48"/>
      <c r="H154" s="50"/>
      <c r="I154" s="48"/>
    </row>
    <row r="155" spans="1:9" ht="15.75" hidden="1" thickBot="1">
      <c r="A155" s="115" t="s">
        <v>54</v>
      </c>
      <c r="B155" s="187"/>
      <c r="C155" s="18" t="s">
        <v>53</v>
      </c>
      <c r="D155" s="33"/>
      <c r="E155" s="38"/>
      <c r="F155" s="58"/>
      <c r="H155" s="150"/>
      <c r="I155" s="58"/>
    </row>
    <row r="156" spans="1:9" ht="15.75" hidden="1" thickBot="1">
      <c r="A156" s="234"/>
      <c r="C156" s="4"/>
      <c r="D156" s="2"/>
      <c r="E156" s="3"/>
      <c r="F156" s="48"/>
      <c r="H156" s="50"/>
      <c r="I156" s="48"/>
    </row>
    <row r="157" spans="1:9" ht="15.75" thickBot="1">
      <c r="A157" s="115" t="s">
        <v>52</v>
      </c>
      <c r="C157" s="18" t="s">
        <v>51</v>
      </c>
      <c r="D157" s="17"/>
      <c r="E157" s="16"/>
      <c r="F157" s="44"/>
      <c r="H157" s="57"/>
      <c r="I157" s="44"/>
    </row>
    <row r="158" spans="1:9" ht="15.75" thickBot="1">
      <c r="A158" s="63" t="s">
        <v>7</v>
      </c>
      <c r="B158" s="126"/>
      <c r="C158" s="15" t="s">
        <v>20</v>
      </c>
      <c r="D158" s="252">
        <v>27.33866</v>
      </c>
      <c r="E158" s="253">
        <v>25.02157</v>
      </c>
      <c r="F158" s="254">
        <v>22.6</v>
      </c>
      <c r="G158" s="279"/>
      <c r="H158" s="263">
        <v>21.06</v>
      </c>
      <c r="I158" s="254">
        <v>19.76</v>
      </c>
    </row>
    <row r="159" spans="1:9" ht="15.75" hidden="1" thickBot="1">
      <c r="A159" s="63" t="s">
        <v>1</v>
      </c>
      <c r="B159" s="126"/>
      <c r="C159" s="15" t="s">
        <v>39</v>
      </c>
      <c r="D159" s="252"/>
      <c r="E159" s="253"/>
      <c r="F159" s="254"/>
      <c r="G159" s="279"/>
      <c r="H159" s="263"/>
      <c r="I159" s="254"/>
    </row>
    <row r="160" spans="1:9" ht="15.75" hidden="1" thickBot="1">
      <c r="A160" s="116" t="s">
        <v>18</v>
      </c>
      <c r="B160" s="130"/>
      <c r="C160" s="28" t="s">
        <v>42</v>
      </c>
      <c r="D160" s="245"/>
      <c r="E160" s="255"/>
      <c r="F160" s="256"/>
      <c r="G160" s="279"/>
      <c r="H160" s="264"/>
      <c r="I160" s="256"/>
    </row>
    <row r="161" spans="1:9" ht="15.75" hidden="1" thickBot="1">
      <c r="A161" s="50"/>
      <c r="C161" s="1"/>
      <c r="D161" s="257"/>
      <c r="E161" s="257"/>
      <c r="F161" s="258"/>
      <c r="G161" s="279"/>
      <c r="H161" s="265"/>
      <c r="I161" s="258"/>
    </row>
    <row r="162" spans="1:9" ht="15.75" thickBot="1">
      <c r="A162" s="115" t="s">
        <v>50</v>
      </c>
      <c r="C162" s="18" t="s">
        <v>49</v>
      </c>
      <c r="D162" s="259"/>
      <c r="E162" s="259"/>
      <c r="F162" s="260"/>
      <c r="G162" s="279"/>
      <c r="H162" s="266"/>
      <c r="I162" s="260"/>
    </row>
    <row r="163" spans="1:9" ht="15.75" thickBot="1">
      <c r="A163" s="63" t="s">
        <v>7</v>
      </c>
      <c r="B163" s="126"/>
      <c r="C163" s="15" t="s">
        <v>20</v>
      </c>
      <c r="D163" s="252">
        <v>105.53534</v>
      </c>
      <c r="E163" s="253">
        <v>182.8405</v>
      </c>
      <c r="F163" s="254">
        <v>277.79</v>
      </c>
      <c r="G163" s="279"/>
      <c r="H163" s="263">
        <v>423.35</v>
      </c>
      <c r="I163" s="254">
        <v>567.3</v>
      </c>
    </row>
    <row r="164" spans="1:9" ht="15.75" hidden="1" thickBot="1">
      <c r="A164" s="63" t="s">
        <v>1</v>
      </c>
      <c r="B164" s="126"/>
      <c r="C164" s="15" t="s">
        <v>39</v>
      </c>
      <c r="D164" s="252"/>
      <c r="E164" s="253"/>
      <c r="F164" s="254"/>
      <c r="G164" s="279"/>
      <c r="H164" s="263"/>
      <c r="I164" s="254"/>
    </row>
    <row r="165" spans="1:9" ht="15.75" hidden="1" thickBot="1">
      <c r="A165" s="116" t="s">
        <v>18</v>
      </c>
      <c r="B165" s="130"/>
      <c r="C165" s="28" t="s">
        <v>42</v>
      </c>
      <c r="D165" s="245"/>
      <c r="E165" s="255"/>
      <c r="F165" s="256"/>
      <c r="G165" s="279"/>
      <c r="H165" s="264"/>
      <c r="I165" s="256"/>
    </row>
    <row r="166" spans="1:9" ht="15.75" hidden="1" thickBot="1">
      <c r="A166" s="50"/>
      <c r="C166" s="1"/>
      <c r="D166" s="257"/>
      <c r="E166" s="257"/>
      <c r="F166" s="258"/>
      <c r="G166" s="279"/>
      <c r="H166" s="265"/>
      <c r="I166" s="258"/>
    </row>
    <row r="167" spans="1:9" ht="15.75" thickBot="1">
      <c r="A167" s="117" t="s">
        <v>48</v>
      </c>
      <c r="B167" s="127"/>
      <c r="C167" s="18" t="s">
        <v>47</v>
      </c>
      <c r="D167" s="261"/>
      <c r="E167" s="259"/>
      <c r="F167" s="260"/>
      <c r="G167" s="279"/>
      <c r="H167" s="266"/>
      <c r="I167" s="260"/>
    </row>
    <row r="168" spans="1:9" ht="15.75" thickBot="1">
      <c r="A168" s="118" t="s">
        <v>7</v>
      </c>
      <c r="B168" s="128"/>
      <c r="C168" s="15" t="s">
        <v>20</v>
      </c>
      <c r="D168" s="252">
        <v>2.255</v>
      </c>
      <c r="E168" s="253">
        <v>3.5090000000000003</v>
      </c>
      <c r="F168" s="254">
        <v>5.046</v>
      </c>
      <c r="G168" s="279"/>
      <c r="H168" s="263">
        <v>7.431</v>
      </c>
      <c r="I168" s="254">
        <v>9.773</v>
      </c>
    </row>
    <row r="169" spans="1:9" ht="15.75" hidden="1" thickBot="1">
      <c r="A169" s="118" t="s">
        <v>1</v>
      </c>
      <c r="B169" s="128"/>
      <c r="C169" s="15" t="s">
        <v>46</v>
      </c>
      <c r="D169" s="252"/>
      <c r="E169" s="253"/>
      <c r="F169" s="254"/>
      <c r="G169" s="279"/>
      <c r="H169" s="263"/>
      <c r="I169" s="254"/>
    </row>
    <row r="170" spans="1:9" ht="15.75" hidden="1" thickBot="1">
      <c r="A170" s="119" t="s">
        <v>18</v>
      </c>
      <c r="B170" s="188"/>
      <c r="C170" s="28" t="s">
        <v>45</v>
      </c>
      <c r="D170" s="245"/>
      <c r="E170" s="255"/>
      <c r="F170" s="256"/>
      <c r="G170" s="279"/>
      <c r="H170" s="264"/>
      <c r="I170" s="256"/>
    </row>
    <row r="171" spans="1:9" ht="15.75" hidden="1" thickBot="1">
      <c r="A171" s="50"/>
      <c r="C171" s="4"/>
      <c r="D171" s="262"/>
      <c r="E171" s="257"/>
      <c r="F171" s="258"/>
      <c r="G171" s="279"/>
      <c r="H171" s="265"/>
      <c r="I171" s="258"/>
    </row>
    <row r="172" spans="1:9" ht="15.75" thickBot="1">
      <c r="A172" s="117" t="s">
        <v>44</v>
      </c>
      <c r="B172" s="127"/>
      <c r="C172" s="18" t="s">
        <v>43</v>
      </c>
      <c r="D172" s="261"/>
      <c r="E172" s="259"/>
      <c r="F172" s="260"/>
      <c r="G172" s="279"/>
      <c r="H172" s="266"/>
      <c r="I172" s="260"/>
    </row>
    <row r="173" spans="1:9" ht="15.75" thickBot="1">
      <c r="A173" s="118" t="s">
        <v>7</v>
      </c>
      <c r="B173" s="128"/>
      <c r="C173" s="15" t="s">
        <v>20</v>
      </c>
      <c r="D173" s="252">
        <v>16.169</v>
      </c>
      <c r="E173" s="253">
        <v>16.169</v>
      </c>
      <c r="F173" s="254">
        <v>13.351</v>
      </c>
      <c r="G173" s="279"/>
      <c r="H173" s="263">
        <v>13.79</v>
      </c>
      <c r="I173" s="254">
        <v>13.837</v>
      </c>
    </row>
    <row r="174" spans="1:9" ht="15.75" hidden="1" thickBot="1">
      <c r="A174" s="118" t="s">
        <v>1</v>
      </c>
      <c r="B174" s="128"/>
      <c r="C174" s="15" t="s">
        <v>39</v>
      </c>
      <c r="D174" s="252"/>
      <c r="E174" s="253"/>
      <c r="F174" s="254"/>
      <c r="G174" s="279"/>
      <c r="H174" s="263"/>
      <c r="I174" s="254"/>
    </row>
    <row r="175" spans="1:9" ht="15.75" hidden="1" thickBot="1">
      <c r="A175" s="119" t="s">
        <v>18</v>
      </c>
      <c r="B175" s="188"/>
      <c r="C175" s="28" t="s">
        <v>42</v>
      </c>
      <c r="D175" s="245"/>
      <c r="E175" s="255"/>
      <c r="F175" s="256"/>
      <c r="G175" s="279"/>
      <c r="H175" s="264"/>
      <c r="I175" s="256"/>
    </row>
    <row r="176" spans="1:9" ht="15.75" hidden="1" thickBot="1">
      <c r="A176" s="50"/>
      <c r="C176" s="2"/>
      <c r="D176" s="262"/>
      <c r="E176" s="257"/>
      <c r="F176" s="258"/>
      <c r="G176" s="279"/>
      <c r="H176" s="265"/>
      <c r="I176" s="258"/>
    </row>
    <row r="177" spans="1:9" ht="15.75" thickBot="1">
      <c r="A177" s="117" t="s">
        <v>41</v>
      </c>
      <c r="B177" s="127"/>
      <c r="C177" s="18" t="s">
        <v>40</v>
      </c>
      <c r="D177" s="261"/>
      <c r="E177" s="259"/>
      <c r="F177" s="260"/>
      <c r="G177" s="279"/>
      <c r="H177" s="266"/>
      <c r="I177" s="260"/>
    </row>
    <row r="178" spans="1:9" ht="15.75" thickBot="1">
      <c r="A178" s="180"/>
      <c r="B178" s="127"/>
      <c r="C178" s="43" t="s">
        <v>39</v>
      </c>
      <c r="D178" s="274">
        <v>208.357</v>
      </c>
      <c r="E178" s="275">
        <v>213.567</v>
      </c>
      <c r="F178" s="280">
        <v>236.417</v>
      </c>
      <c r="G178" s="279"/>
      <c r="H178" s="264">
        <v>216.56</v>
      </c>
      <c r="I178" s="256">
        <v>155.32</v>
      </c>
    </row>
    <row r="179" spans="1:6" ht="15" hidden="1">
      <c r="A179" s="1"/>
      <c r="C179" s="15"/>
      <c r="D179" s="2"/>
      <c r="E179" s="2"/>
      <c r="F179" s="48"/>
    </row>
    <row r="180" spans="1:9" ht="15.75" hidden="1" thickBot="1">
      <c r="A180" s="175" t="s">
        <v>38</v>
      </c>
      <c r="B180" s="187"/>
      <c r="C180" s="18" t="s">
        <v>37</v>
      </c>
      <c r="D180" s="33"/>
      <c r="E180" s="33"/>
      <c r="F180" s="58"/>
      <c r="H180" s="30"/>
      <c r="I180" s="30"/>
    </row>
    <row r="181" spans="1:9" ht="15.75" hidden="1" thickBot="1">
      <c r="A181" s="1"/>
      <c r="C181" s="4"/>
      <c r="D181" s="2"/>
      <c r="E181" s="2"/>
      <c r="F181" s="48"/>
      <c r="H181" s="39"/>
      <c r="I181" s="39"/>
    </row>
    <row r="182" spans="1:9" ht="15.75" hidden="1" thickBot="1">
      <c r="A182" s="181" t="s">
        <v>36</v>
      </c>
      <c r="B182" s="189"/>
      <c r="C182" s="18" t="s">
        <v>35</v>
      </c>
      <c r="D182" s="33"/>
      <c r="E182" s="32"/>
      <c r="F182" s="58"/>
      <c r="H182" s="30"/>
      <c r="I182" s="30"/>
    </row>
    <row r="183" spans="1:6" ht="15" hidden="1">
      <c r="A183" s="1"/>
      <c r="C183" s="4"/>
      <c r="D183" s="2"/>
      <c r="E183" s="2"/>
      <c r="F183" s="48"/>
    </row>
    <row r="184" spans="1:9" ht="15.75" hidden="1" thickBot="1">
      <c r="A184" s="175" t="s">
        <v>34</v>
      </c>
      <c r="B184" s="187"/>
      <c r="C184" s="18" t="s">
        <v>33</v>
      </c>
      <c r="D184" s="33"/>
      <c r="E184" s="38"/>
      <c r="F184" s="58"/>
      <c r="H184" s="30"/>
      <c r="I184" s="30"/>
    </row>
    <row r="185" spans="1:9" ht="15">
      <c r="A185" s="1"/>
      <c r="C185" s="2"/>
      <c r="D185" s="2"/>
      <c r="E185" s="2"/>
      <c r="F185" s="48"/>
      <c r="H185" s="82"/>
      <c r="I185" s="140"/>
    </row>
    <row r="186" spans="1:9" ht="15">
      <c r="A186" s="1"/>
      <c r="C186" s="2"/>
      <c r="D186" s="2"/>
      <c r="E186" s="2"/>
      <c r="F186" s="48"/>
      <c r="H186" s="50"/>
      <c r="I186" s="48"/>
    </row>
    <row r="187" spans="1:9" ht="15">
      <c r="A187" s="1"/>
      <c r="C187" s="2"/>
      <c r="D187" s="2"/>
      <c r="E187" s="2"/>
      <c r="F187" s="48"/>
      <c r="H187" s="50"/>
      <c r="I187" s="48"/>
    </row>
    <row r="188" spans="1:9" ht="15">
      <c r="A188" s="1"/>
      <c r="C188" s="2"/>
      <c r="D188" s="2"/>
      <c r="E188" s="2"/>
      <c r="F188" s="48"/>
      <c r="H188" s="50"/>
      <c r="I188" s="48"/>
    </row>
    <row r="189" spans="1:9" ht="21" hidden="1" thickBot="1">
      <c r="A189" s="392" t="s">
        <v>11</v>
      </c>
      <c r="B189" s="380"/>
      <c r="C189" s="380"/>
      <c r="D189" s="380"/>
      <c r="E189" s="380"/>
      <c r="F189" s="388"/>
      <c r="H189" s="155"/>
      <c r="I189" s="142"/>
    </row>
    <row r="190" spans="1:9" ht="16.5" hidden="1" thickBot="1">
      <c r="A190" s="393" t="s">
        <v>32</v>
      </c>
      <c r="B190" s="390"/>
      <c r="C190" s="390"/>
      <c r="D190" s="390"/>
      <c r="E190" s="390"/>
      <c r="F190" s="391"/>
      <c r="H190" s="155"/>
      <c r="I190" s="142"/>
    </row>
    <row r="191" spans="1:9" ht="16.5" hidden="1" thickBot="1">
      <c r="A191" s="37"/>
      <c r="B191" s="190"/>
      <c r="C191" s="36"/>
      <c r="D191" s="20">
        <v>2006</v>
      </c>
      <c r="E191" s="20">
        <v>2007</v>
      </c>
      <c r="F191" s="60">
        <v>2008</v>
      </c>
      <c r="H191" s="146">
        <v>2009</v>
      </c>
      <c r="I191" s="60">
        <v>2010</v>
      </c>
    </row>
    <row r="192" spans="1:9" ht="15.75" hidden="1" thickBot="1">
      <c r="A192" s="175" t="s">
        <v>9</v>
      </c>
      <c r="B192" s="187"/>
      <c r="C192" s="18" t="s">
        <v>31</v>
      </c>
      <c r="D192" s="9"/>
      <c r="E192" s="35"/>
      <c r="F192" s="51"/>
      <c r="H192" s="148"/>
      <c r="I192" s="51"/>
    </row>
    <row r="193" spans="1:9" ht="15" hidden="1">
      <c r="A193" s="1"/>
      <c r="C193" s="34"/>
      <c r="D193" s="34"/>
      <c r="E193" s="34"/>
      <c r="F193" s="48"/>
      <c r="H193" s="50"/>
      <c r="I193" s="48"/>
    </row>
    <row r="194" spans="1:9" ht="15.75" hidden="1" thickBot="1">
      <c r="A194" s="175" t="s">
        <v>27</v>
      </c>
      <c r="B194" s="187"/>
      <c r="C194" s="18" t="s">
        <v>30</v>
      </c>
      <c r="D194" s="33"/>
      <c r="E194" s="32"/>
      <c r="F194" s="58"/>
      <c r="H194" s="150"/>
      <c r="I194" s="58"/>
    </row>
    <row r="195" spans="1:9" ht="15" hidden="1">
      <c r="A195" s="1"/>
      <c r="C195" s="4"/>
      <c r="D195" s="2"/>
      <c r="E195" s="2"/>
      <c r="F195" s="48"/>
      <c r="H195" s="50"/>
      <c r="I195" s="48"/>
    </row>
    <row r="196" spans="1:9" ht="15" hidden="1">
      <c r="A196" s="1"/>
      <c r="C196" s="4"/>
      <c r="D196" s="2"/>
      <c r="E196" s="2"/>
      <c r="F196" s="48"/>
      <c r="H196" s="50"/>
      <c r="I196" s="48"/>
    </row>
    <row r="197" spans="1:9" ht="15" hidden="1">
      <c r="A197" s="1"/>
      <c r="C197" s="4"/>
      <c r="D197" s="2"/>
      <c r="E197" s="2"/>
      <c r="F197" s="48"/>
      <c r="H197" s="50"/>
      <c r="I197" s="48"/>
    </row>
    <row r="198" spans="1:9" ht="15" hidden="1">
      <c r="A198" s="1"/>
      <c r="C198" s="4"/>
      <c r="D198" s="2"/>
      <c r="E198" s="2"/>
      <c r="F198" s="48"/>
      <c r="H198" s="50"/>
      <c r="I198" s="48"/>
    </row>
    <row r="199" spans="1:9" ht="15" hidden="1">
      <c r="A199" s="1"/>
      <c r="C199" s="4"/>
      <c r="D199" s="2"/>
      <c r="E199" s="2"/>
      <c r="F199" s="48"/>
      <c r="H199" s="50"/>
      <c r="I199" s="48"/>
    </row>
    <row r="200" spans="1:9" ht="15" hidden="1">
      <c r="A200" s="1"/>
      <c r="C200" s="4"/>
      <c r="D200" s="2"/>
      <c r="E200" s="2"/>
      <c r="F200" s="48"/>
      <c r="H200" s="50"/>
      <c r="I200" s="48"/>
    </row>
    <row r="201" spans="1:9" ht="15" hidden="1">
      <c r="A201" s="1"/>
      <c r="C201" s="1"/>
      <c r="D201" s="2"/>
      <c r="E201" s="2"/>
      <c r="F201" s="48"/>
      <c r="H201" s="50"/>
      <c r="I201" s="48"/>
    </row>
    <row r="202" spans="1:9" ht="15" hidden="1">
      <c r="A202" s="1"/>
      <c r="C202" s="1"/>
      <c r="D202" s="2"/>
      <c r="E202" s="2"/>
      <c r="F202" s="48"/>
      <c r="H202" s="50"/>
      <c r="I202" s="48"/>
    </row>
    <row r="203" spans="1:9" ht="21" hidden="1" thickBot="1">
      <c r="A203" s="392" t="s">
        <v>11</v>
      </c>
      <c r="B203" s="380"/>
      <c r="C203" s="380"/>
      <c r="D203" s="380"/>
      <c r="E203" s="380"/>
      <c r="F203" s="388"/>
      <c r="H203" s="155"/>
      <c r="I203" s="142"/>
    </row>
    <row r="204" spans="1:9" ht="16.5" hidden="1" thickBot="1">
      <c r="A204" s="393" t="s">
        <v>29</v>
      </c>
      <c r="B204" s="390"/>
      <c r="C204" s="390"/>
      <c r="D204" s="390"/>
      <c r="E204" s="390"/>
      <c r="F204" s="391"/>
      <c r="H204" s="155"/>
      <c r="I204" s="142"/>
    </row>
    <row r="205" spans="1:9" ht="16.5" hidden="1" thickBot="1">
      <c r="A205" s="22"/>
      <c r="B205" s="124"/>
      <c r="C205" s="21"/>
      <c r="D205" s="20">
        <v>2006</v>
      </c>
      <c r="E205" s="20">
        <v>2007</v>
      </c>
      <c r="F205" s="60">
        <v>2008</v>
      </c>
      <c r="H205" s="146">
        <v>2009</v>
      </c>
      <c r="I205" s="60">
        <v>2010</v>
      </c>
    </row>
    <row r="206" spans="1:9" ht="15.75" hidden="1" thickBot="1">
      <c r="A206" s="175" t="s">
        <v>9</v>
      </c>
      <c r="B206" s="187"/>
      <c r="C206" s="18" t="s">
        <v>28</v>
      </c>
      <c r="D206" s="17"/>
      <c r="E206" s="17"/>
      <c r="F206" s="44"/>
      <c r="H206" s="57"/>
      <c r="I206" s="44"/>
    </row>
    <row r="207" spans="1:9" ht="15" hidden="1">
      <c r="A207" s="182" t="s">
        <v>7</v>
      </c>
      <c r="B207" s="126"/>
      <c r="C207" s="15" t="s">
        <v>20</v>
      </c>
      <c r="D207" s="14"/>
      <c r="E207" s="25"/>
      <c r="F207" s="54"/>
      <c r="H207" s="149"/>
      <c r="I207" s="54"/>
    </row>
    <row r="208" spans="1:9" ht="15" hidden="1">
      <c r="A208" s="182" t="s">
        <v>1</v>
      </c>
      <c r="B208" s="126"/>
      <c r="C208" s="15" t="s">
        <v>19</v>
      </c>
      <c r="D208" s="14"/>
      <c r="E208" s="25"/>
      <c r="F208" s="54"/>
      <c r="H208" s="149"/>
      <c r="I208" s="54"/>
    </row>
    <row r="209" spans="1:9" ht="15" hidden="1">
      <c r="A209" s="182" t="s">
        <v>18</v>
      </c>
      <c r="B209" s="126"/>
      <c r="C209" s="15" t="s">
        <v>17</v>
      </c>
      <c r="D209" s="14"/>
      <c r="E209" s="25"/>
      <c r="F209" s="54"/>
      <c r="H209" s="149"/>
      <c r="I209" s="54"/>
    </row>
    <row r="210" spans="1:9" ht="15.75" hidden="1" thickBot="1">
      <c r="A210" s="183" t="s">
        <v>16</v>
      </c>
      <c r="B210" s="130"/>
      <c r="C210" s="28" t="s">
        <v>15</v>
      </c>
      <c r="D210" s="9"/>
      <c r="E210" s="8"/>
      <c r="F210" s="51"/>
      <c r="H210" s="148"/>
      <c r="I210" s="51"/>
    </row>
    <row r="211" spans="1:9" ht="15" hidden="1">
      <c r="A211" s="1"/>
      <c r="C211" s="15"/>
      <c r="D211" s="2"/>
      <c r="E211" s="3"/>
      <c r="F211" s="48"/>
      <c r="H211" s="50"/>
      <c r="I211" s="48"/>
    </row>
    <row r="212" spans="1:9" ht="15.75" hidden="1" thickBot="1">
      <c r="A212" s="175" t="s">
        <v>27</v>
      </c>
      <c r="B212" s="187"/>
      <c r="C212" s="18" t="s">
        <v>26</v>
      </c>
      <c r="D212" s="17"/>
      <c r="E212" s="29"/>
      <c r="F212" s="44"/>
      <c r="H212" s="57"/>
      <c r="I212" s="44"/>
    </row>
    <row r="213" spans="1:9" ht="15" hidden="1">
      <c r="A213" s="182" t="s">
        <v>7</v>
      </c>
      <c r="B213" s="126"/>
      <c r="C213" s="15" t="s">
        <v>20</v>
      </c>
      <c r="D213" s="14"/>
      <c r="E213" s="26"/>
      <c r="F213" s="54"/>
      <c r="H213" s="149"/>
      <c r="I213" s="54"/>
    </row>
    <row r="214" spans="1:9" ht="15" hidden="1">
      <c r="A214" s="182" t="s">
        <v>1</v>
      </c>
      <c r="B214" s="126"/>
      <c r="C214" s="15" t="s">
        <v>19</v>
      </c>
      <c r="D214" s="14"/>
      <c r="E214" s="25"/>
      <c r="F214" s="54"/>
      <c r="H214" s="149"/>
      <c r="I214" s="54"/>
    </row>
    <row r="215" spans="1:9" ht="15" hidden="1">
      <c r="A215" s="182" t="s">
        <v>18</v>
      </c>
      <c r="B215" s="126"/>
      <c r="C215" s="15" t="s">
        <v>25</v>
      </c>
      <c r="D215" s="14"/>
      <c r="E215" s="25"/>
      <c r="F215" s="54"/>
      <c r="H215" s="149"/>
      <c r="I215" s="54"/>
    </row>
    <row r="216" spans="1:9" ht="15" hidden="1">
      <c r="A216" s="182" t="s">
        <v>16</v>
      </c>
      <c r="B216" s="126"/>
      <c r="C216" s="15" t="s">
        <v>17</v>
      </c>
      <c r="D216" s="11"/>
      <c r="E216" s="25"/>
      <c r="F216" s="54"/>
      <c r="H216" s="149"/>
      <c r="I216" s="54"/>
    </row>
    <row r="217" spans="1:9" ht="15.75" hidden="1" thickBot="1">
      <c r="A217" s="183" t="s">
        <v>24</v>
      </c>
      <c r="B217" s="130"/>
      <c r="C217" s="28" t="s">
        <v>23</v>
      </c>
      <c r="D217" s="9"/>
      <c r="E217" s="8"/>
      <c r="F217" s="51"/>
      <c r="H217" s="148"/>
      <c r="I217" s="51"/>
    </row>
    <row r="218" spans="1:9" ht="15" hidden="1">
      <c r="A218" s="1"/>
      <c r="C218" s="2"/>
      <c r="D218" s="2"/>
      <c r="E218" s="3"/>
      <c r="F218" s="48"/>
      <c r="H218" s="50"/>
      <c r="I218" s="48"/>
    </row>
    <row r="219" spans="1:9" ht="15.75" hidden="1" thickBot="1">
      <c r="A219" s="175" t="s">
        <v>22</v>
      </c>
      <c r="B219" s="187"/>
      <c r="C219" s="18" t="s">
        <v>21</v>
      </c>
      <c r="D219" s="17"/>
      <c r="E219" s="29"/>
      <c r="F219" s="44"/>
      <c r="H219" s="57"/>
      <c r="I219" s="44"/>
    </row>
    <row r="220" spans="1:9" ht="15" hidden="1">
      <c r="A220" s="184" t="s">
        <v>7</v>
      </c>
      <c r="B220" s="126"/>
      <c r="C220" s="15" t="s">
        <v>20</v>
      </c>
      <c r="D220" s="14"/>
      <c r="E220" s="26"/>
      <c r="F220" s="54"/>
      <c r="H220" s="149"/>
      <c r="I220" s="54"/>
    </row>
    <row r="221" spans="1:9" ht="15" hidden="1">
      <c r="A221" s="182" t="s">
        <v>1</v>
      </c>
      <c r="B221" s="126"/>
      <c r="C221" s="15" t="s">
        <v>19</v>
      </c>
      <c r="D221" s="14"/>
      <c r="E221" s="25"/>
      <c r="F221" s="54"/>
      <c r="H221" s="149"/>
      <c r="I221" s="54"/>
    </row>
    <row r="222" spans="1:9" ht="15" hidden="1">
      <c r="A222" s="182" t="s">
        <v>18</v>
      </c>
      <c r="B222" s="126"/>
      <c r="C222" s="15" t="s">
        <v>17</v>
      </c>
      <c r="D222" s="14"/>
      <c r="E222" s="25"/>
      <c r="F222" s="54"/>
      <c r="H222" s="149"/>
      <c r="I222" s="54"/>
    </row>
    <row r="223" spans="1:9" ht="15.75" hidden="1" thickBot="1">
      <c r="A223" s="183" t="s">
        <v>16</v>
      </c>
      <c r="B223" s="130"/>
      <c r="C223" s="28" t="s">
        <v>15</v>
      </c>
      <c r="D223" s="9"/>
      <c r="E223" s="8"/>
      <c r="F223" s="51"/>
      <c r="H223" s="148"/>
      <c r="I223" s="51"/>
    </row>
    <row r="224" spans="1:9" ht="15" hidden="1">
      <c r="A224" s="1"/>
      <c r="C224" s="2"/>
      <c r="D224" s="2"/>
      <c r="E224" s="2"/>
      <c r="F224" s="48"/>
      <c r="H224" s="50"/>
      <c r="I224" s="48"/>
    </row>
    <row r="225" spans="1:9" ht="15" hidden="1">
      <c r="A225" s="1"/>
      <c r="C225" s="2"/>
      <c r="D225" s="2"/>
      <c r="E225" s="2"/>
      <c r="F225" s="48"/>
      <c r="H225" s="50"/>
      <c r="I225" s="48"/>
    </row>
    <row r="226" spans="1:9" ht="15" hidden="1">
      <c r="A226" s="1"/>
      <c r="C226" s="2"/>
      <c r="D226" s="2"/>
      <c r="E226" s="2"/>
      <c r="F226" s="48"/>
      <c r="H226" s="50"/>
      <c r="I226" s="48"/>
    </row>
    <row r="227" spans="1:9" ht="21" hidden="1" thickBot="1">
      <c r="A227" s="392" t="s">
        <v>11</v>
      </c>
      <c r="B227" s="380"/>
      <c r="C227" s="380"/>
      <c r="D227" s="380"/>
      <c r="E227" s="380"/>
      <c r="F227" s="388"/>
      <c r="H227" s="155"/>
      <c r="I227" s="142"/>
    </row>
    <row r="228" spans="1:9" ht="16.5" hidden="1" thickBot="1">
      <c r="A228" s="393" t="s">
        <v>14</v>
      </c>
      <c r="B228" s="390"/>
      <c r="C228" s="390"/>
      <c r="D228" s="390"/>
      <c r="E228" s="390"/>
      <c r="F228" s="391"/>
      <c r="H228" s="155"/>
      <c r="I228" s="142"/>
    </row>
    <row r="229" spans="1:9" ht="16.5" hidden="1" thickBot="1">
      <c r="A229" s="22"/>
      <c r="B229" s="124"/>
      <c r="C229" s="21"/>
      <c r="D229" s="20">
        <v>2006</v>
      </c>
      <c r="E229" s="20">
        <v>2007</v>
      </c>
      <c r="F229" s="60">
        <v>2008</v>
      </c>
      <c r="H229" s="146">
        <v>2009</v>
      </c>
      <c r="I229" s="60">
        <v>2010</v>
      </c>
    </row>
    <row r="230" spans="1:9" ht="15.75" hidden="1" thickBot="1">
      <c r="A230" s="175" t="s">
        <v>9</v>
      </c>
      <c r="B230" s="187"/>
      <c r="C230" s="18" t="s">
        <v>13</v>
      </c>
      <c r="D230" s="17"/>
      <c r="E230" s="17"/>
      <c r="F230" s="44"/>
      <c r="H230" s="57"/>
      <c r="I230" s="44"/>
    </row>
    <row r="231" spans="1:9" ht="15" hidden="1">
      <c r="A231" s="182" t="s">
        <v>7</v>
      </c>
      <c r="B231" s="126"/>
      <c r="C231" s="2" t="s">
        <v>6</v>
      </c>
      <c r="D231" s="14"/>
      <c r="E231" s="25"/>
      <c r="F231" s="54"/>
      <c r="H231" s="149"/>
      <c r="I231" s="54"/>
    </row>
    <row r="232" spans="1:9" ht="15" hidden="1">
      <c r="A232" s="68" t="s">
        <v>12</v>
      </c>
      <c r="B232" s="131"/>
      <c r="C232" s="15" t="s">
        <v>4</v>
      </c>
      <c r="D232" s="14"/>
      <c r="E232" s="26"/>
      <c r="F232" s="54"/>
      <c r="H232" s="149"/>
      <c r="I232" s="54"/>
    </row>
    <row r="233" spans="1:9" ht="15" hidden="1">
      <c r="A233" s="185" t="s">
        <v>3</v>
      </c>
      <c r="B233" s="132"/>
      <c r="C233" s="15" t="s">
        <v>2</v>
      </c>
      <c r="D233" s="11"/>
      <c r="E233" s="25"/>
      <c r="F233" s="54"/>
      <c r="H233" s="149"/>
      <c r="I233" s="54"/>
    </row>
    <row r="234" spans="1:9" ht="15.75" hidden="1" thickBot="1">
      <c r="A234" s="186" t="s">
        <v>1</v>
      </c>
      <c r="B234" s="188"/>
      <c r="C234" s="10" t="s">
        <v>0</v>
      </c>
      <c r="D234" s="9"/>
      <c r="E234" s="8"/>
      <c r="F234" s="51"/>
      <c r="H234" s="148"/>
      <c r="I234" s="51"/>
    </row>
    <row r="235" spans="1:9" ht="15" hidden="1">
      <c r="A235" s="1"/>
      <c r="C235" s="1"/>
      <c r="D235" s="1"/>
      <c r="E235" s="1"/>
      <c r="F235" s="48"/>
      <c r="H235" s="50"/>
      <c r="I235" s="48"/>
    </row>
    <row r="236" spans="1:9" ht="15" hidden="1">
      <c r="A236" s="1"/>
      <c r="C236" s="3"/>
      <c r="D236" s="2"/>
      <c r="E236" s="2"/>
      <c r="F236" s="48"/>
      <c r="H236" s="50"/>
      <c r="I236" s="48"/>
    </row>
    <row r="237" spans="1:9" ht="21" hidden="1" thickBot="1">
      <c r="A237" s="392" t="s">
        <v>11</v>
      </c>
      <c r="B237" s="380"/>
      <c r="C237" s="380"/>
      <c r="D237" s="380"/>
      <c r="E237" s="380"/>
      <c r="F237" s="388"/>
      <c r="H237" s="155"/>
      <c r="I237" s="142"/>
    </row>
    <row r="238" spans="1:9" ht="16.5" hidden="1" thickBot="1">
      <c r="A238" s="393" t="s">
        <v>10</v>
      </c>
      <c r="B238" s="390"/>
      <c r="C238" s="390"/>
      <c r="D238" s="390"/>
      <c r="E238" s="390"/>
      <c r="F238" s="391"/>
      <c r="H238" s="155"/>
      <c r="I238" s="142"/>
    </row>
    <row r="239" spans="1:9" ht="16.5" hidden="1" thickBot="1">
      <c r="A239" s="22"/>
      <c r="B239" s="124"/>
      <c r="C239" s="21"/>
      <c r="D239" s="20">
        <v>2006</v>
      </c>
      <c r="E239" s="20">
        <v>2007</v>
      </c>
      <c r="F239" s="60">
        <v>2008</v>
      </c>
      <c r="H239" s="146">
        <v>2009</v>
      </c>
      <c r="I239" s="60">
        <v>2010</v>
      </c>
    </row>
    <row r="240" spans="1:9" ht="15.75" hidden="1" thickBot="1">
      <c r="A240" s="175" t="s">
        <v>9</v>
      </c>
      <c r="B240" s="187"/>
      <c r="C240" s="18" t="s">
        <v>8</v>
      </c>
      <c r="D240" s="17"/>
      <c r="E240" s="17"/>
      <c r="F240" s="44"/>
      <c r="H240" s="57"/>
      <c r="I240" s="44"/>
    </row>
    <row r="241" spans="1:9" ht="15" hidden="1">
      <c r="A241" s="184" t="s">
        <v>7</v>
      </c>
      <c r="B241" s="126"/>
      <c r="C241" s="2" t="s">
        <v>6</v>
      </c>
      <c r="D241" s="14"/>
      <c r="E241" s="13"/>
      <c r="F241" s="54"/>
      <c r="H241" s="149"/>
      <c r="I241" s="54"/>
    </row>
    <row r="242" spans="1:9" ht="15" hidden="1">
      <c r="A242" s="68" t="s">
        <v>5</v>
      </c>
      <c r="B242" s="131"/>
      <c r="C242" s="15" t="s">
        <v>4</v>
      </c>
      <c r="D242" s="14"/>
      <c r="E242" s="13"/>
      <c r="F242" s="54"/>
      <c r="H242" s="149"/>
      <c r="I242" s="54"/>
    </row>
    <row r="243" spans="1:9" ht="15" hidden="1">
      <c r="A243" s="68" t="s">
        <v>3</v>
      </c>
      <c r="B243" s="131"/>
      <c r="C243" s="15" t="s">
        <v>2</v>
      </c>
      <c r="D243" s="14"/>
      <c r="E243" s="13"/>
      <c r="F243" s="54"/>
      <c r="H243" s="149"/>
      <c r="I243" s="54"/>
    </row>
    <row r="244" spans="1:9" ht="15.75" hidden="1" thickBot="1">
      <c r="A244" s="183" t="s">
        <v>1</v>
      </c>
      <c r="B244" s="130"/>
      <c r="C244" s="10" t="s">
        <v>0</v>
      </c>
      <c r="D244" s="9"/>
      <c r="E244" s="8"/>
      <c r="F244" s="51"/>
      <c r="H244" s="148"/>
      <c r="I244" s="51"/>
    </row>
    <row r="245" spans="1:9" ht="15">
      <c r="A245" s="91"/>
      <c r="B245" s="126"/>
      <c r="C245" s="4"/>
      <c r="D245" s="2"/>
      <c r="E245" s="4"/>
      <c r="F245" s="48"/>
      <c r="H245" s="50"/>
      <c r="I245" s="48"/>
    </row>
    <row r="246" spans="1:9" ht="15.75" thickBot="1">
      <c r="A246" s="1"/>
      <c r="C246" s="83"/>
      <c r="D246" s="84"/>
      <c r="E246" s="84"/>
      <c r="F246" s="85"/>
      <c r="H246" s="83"/>
      <c r="I246" s="85"/>
    </row>
    <row r="247" spans="2:6" ht="15">
      <c r="B247" s="50"/>
      <c r="C247" s="72"/>
      <c r="D247" s="72"/>
      <c r="E247" s="72"/>
      <c r="F247" s="72"/>
    </row>
  </sheetData>
  <sheetProtection/>
  <mergeCells count="17">
    <mergeCell ref="A1:C1"/>
    <mergeCell ref="A60:F60"/>
    <mergeCell ref="A61:F61"/>
    <mergeCell ref="A190:F190"/>
    <mergeCell ref="A74:F74"/>
    <mergeCell ref="A98:F98"/>
    <mergeCell ref="A99:F99"/>
    <mergeCell ref="A108:F108"/>
    <mergeCell ref="A109:F109"/>
    <mergeCell ref="A75:F75"/>
    <mergeCell ref="A189:F189"/>
    <mergeCell ref="A238:F238"/>
    <mergeCell ref="A203:F203"/>
    <mergeCell ref="A204:F204"/>
    <mergeCell ref="A227:F227"/>
    <mergeCell ref="A228:F228"/>
    <mergeCell ref="A237:F237"/>
  </mergeCells>
  <printOptions/>
  <pageMargins left="0.7" right="0.7" top="0.75" bottom="0.75" header="0.3" footer="0.3"/>
  <pageSetup horizontalDpi="600" verticalDpi="600" orientation="portrait" pageOrder="overThenDown" scale="65" r:id="rId2"/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2"/>
  <sheetViews>
    <sheetView showGridLines="0" zoomScale="85" zoomScaleNormal="85" zoomScalePageLayoutView="0" workbookViewId="0" topLeftCell="B127">
      <selection activeCell="E122" sqref="E122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</cols>
  <sheetData>
    <row r="1" spans="1:6" ht="45.75" customHeight="1" thickBot="1">
      <c r="A1" s="381"/>
      <c r="B1" s="382"/>
      <c r="C1" s="383"/>
      <c r="D1" s="72"/>
      <c r="E1" s="72"/>
      <c r="F1" s="11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97"/>
      <c r="I2" s="198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210"/>
      <c r="E4" s="210"/>
      <c r="F4" s="220"/>
      <c r="H4" s="215"/>
      <c r="I4" s="216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3.45845</v>
      </c>
      <c r="E28" s="253">
        <v>3.24484</v>
      </c>
      <c r="F28" s="254">
        <v>3.01</v>
      </c>
      <c r="G28" s="279"/>
      <c r="H28" s="263">
        <v>2.84</v>
      </c>
      <c r="I28" s="359" t="s">
        <v>69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116" t="s">
        <v>18</v>
      </c>
      <c r="B30" s="130"/>
      <c r="C30" s="28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50"/>
      <c r="C31" s="1"/>
      <c r="D31" s="257"/>
      <c r="E31" s="257"/>
      <c r="F31" s="258"/>
      <c r="G31" s="279"/>
      <c r="H31" s="265"/>
      <c r="I31" s="258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63" t="s">
        <v>7</v>
      </c>
      <c r="B33" s="126"/>
      <c r="C33" s="15" t="s">
        <v>20</v>
      </c>
      <c r="D33" s="252">
        <v>5.44882</v>
      </c>
      <c r="E33" s="253">
        <v>6.85565</v>
      </c>
      <c r="F33" s="254">
        <v>8.19</v>
      </c>
      <c r="G33" s="279"/>
      <c r="H33" s="263">
        <v>10.78</v>
      </c>
      <c r="I33" s="359" t="s">
        <v>69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116" t="s">
        <v>18</v>
      </c>
      <c r="B35" s="130"/>
      <c r="C35" s="28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50"/>
      <c r="C36" s="1"/>
      <c r="D36" s="257"/>
      <c r="E36" s="257"/>
      <c r="F36" s="258"/>
      <c r="G36" s="279"/>
      <c r="H36" s="265"/>
      <c r="I36" s="258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118" t="s">
        <v>7</v>
      </c>
      <c r="B38" s="128"/>
      <c r="C38" s="15" t="s">
        <v>20</v>
      </c>
      <c r="D38" s="252">
        <v>0.93</v>
      </c>
      <c r="E38" s="253">
        <v>1.061</v>
      </c>
      <c r="F38" s="254">
        <v>1.159</v>
      </c>
      <c r="G38" s="279"/>
      <c r="H38" s="263">
        <v>1.39</v>
      </c>
      <c r="I38" s="359" t="s">
        <v>69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119" t="s">
        <v>18</v>
      </c>
      <c r="B40" s="188"/>
      <c r="C40" s="28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50"/>
      <c r="C41" s="4"/>
      <c r="D41" s="262"/>
      <c r="E41" s="257"/>
      <c r="F41" s="258"/>
      <c r="G41" s="279"/>
      <c r="H41" s="265"/>
      <c r="I41" s="258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118" t="s">
        <v>7</v>
      </c>
      <c r="B43" s="128"/>
      <c r="C43" s="15" t="s">
        <v>20</v>
      </c>
      <c r="D43" s="252">
        <v>12.088</v>
      </c>
      <c r="E43" s="253">
        <v>13.182</v>
      </c>
      <c r="F43" s="254">
        <v>12.521</v>
      </c>
      <c r="G43" s="279"/>
      <c r="H43" s="263">
        <v>13.01</v>
      </c>
      <c r="I43" s="254">
        <v>15.364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119" t="s">
        <v>18</v>
      </c>
      <c r="B45" s="188"/>
      <c r="C45" s="28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279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180"/>
      <c r="B48" s="127"/>
      <c r="C48" s="43" t="s">
        <v>39</v>
      </c>
      <c r="D48" s="274">
        <v>14.577</v>
      </c>
      <c r="E48" s="275">
        <v>14.338</v>
      </c>
      <c r="F48" s="280">
        <v>12.868</v>
      </c>
      <c r="G48" s="279"/>
      <c r="H48" s="264">
        <v>11.07</v>
      </c>
      <c r="I48" s="256">
        <v>9.29</v>
      </c>
    </row>
    <row r="49" spans="1:5" ht="15" hidden="1">
      <c r="A49" s="1"/>
      <c r="C49" s="15"/>
      <c r="D49" s="2"/>
      <c r="E49" s="2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30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31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31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392" t="s">
        <v>11</v>
      </c>
      <c r="B60" s="380"/>
      <c r="C60" s="380"/>
      <c r="D60" s="380"/>
      <c r="E60" s="380"/>
      <c r="F60" s="380"/>
      <c r="H60" s="24"/>
      <c r="I60" s="23"/>
    </row>
    <row r="61" spans="1:9" ht="16.5" hidden="1" thickBot="1">
      <c r="A61" s="393" t="s">
        <v>32</v>
      </c>
      <c r="B61" s="390"/>
      <c r="C61" s="390"/>
      <c r="D61" s="390"/>
      <c r="E61" s="390"/>
      <c r="F61" s="390"/>
      <c r="H61" s="24"/>
      <c r="I61" s="23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19">
        <v>2008</v>
      </c>
      <c r="H62" s="19">
        <v>2009</v>
      </c>
      <c r="I62" s="19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7"/>
      <c r="H63" s="6"/>
      <c r="I63" s="6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31"/>
      <c r="H65" s="30"/>
      <c r="I65" s="30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392" t="s">
        <v>11</v>
      </c>
      <c r="B74" s="380"/>
      <c r="C74" s="380"/>
      <c r="D74" s="380"/>
      <c r="E74" s="380"/>
      <c r="F74" s="380"/>
      <c r="H74" s="24"/>
      <c r="I74" s="23"/>
    </row>
    <row r="75" spans="1:9" ht="16.5" hidden="1" thickBot="1">
      <c r="A75" s="393" t="s">
        <v>29</v>
      </c>
      <c r="B75" s="390"/>
      <c r="C75" s="390"/>
      <c r="D75" s="390"/>
      <c r="E75" s="390"/>
      <c r="F75" s="390"/>
      <c r="H75" s="24"/>
      <c r="I75" s="23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19">
        <v>2008</v>
      </c>
      <c r="H76" s="19">
        <v>2009</v>
      </c>
      <c r="I76" s="19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16"/>
      <c r="H77" s="16"/>
      <c r="I77" s="16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12"/>
      <c r="H78" s="11"/>
      <c r="I78" s="11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12"/>
      <c r="H79" s="11"/>
      <c r="I79" s="11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12"/>
      <c r="H80" s="11"/>
      <c r="I80" s="11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7"/>
      <c r="H81" s="6"/>
      <c r="I81" s="6"/>
    </row>
    <row r="82" spans="3:6" ht="15" hidden="1">
      <c r="C82" s="15"/>
      <c r="D82" s="2"/>
      <c r="E82" s="3"/>
      <c r="F82" s="1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16"/>
      <c r="H83" s="16"/>
      <c r="I83" s="16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12"/>
      <c r="H84" s="11"/>
      <c r="I84" s="11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12"/>
      <c r="H85" s="11"/>
      <c r="I85" s="11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12"/>
      <c r="H86" s="11"/>
      <c r="I86" s="11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12"/>
      <c r="H87" s="11"/>
      <c r="I87" s="11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7"/>
      <c r="H88" s="6"/>
      <c r="I88" s="6"/>
    </row>
    <row r="89" spans="3:6" ht="15" hidden="1">
      <c r="C89" s="2"/>
      <c r="D89" s="2"/>
      <c r="E89" s="3"/>
      <c r="F89" s="1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16"/>
      <c r="H90" s="16"/>
      <c r="I90" s="16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12"/>
      <c r="H91" s="11"/>
      <c r="I91" s="11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12"/>
      <c r="H92" s="11"/>
      <c r="I92" s="11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12"/>
      <c r="H93" s="11"/>
      <c r="I93" s="11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7"/>
      <c r="H94" s="6"/>
      <c r="I94" s="6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392" t="s">
        <v>11</v>
      </c>
      <c r="B98" s="380"/>
      <c r="C98" s="380"/>
      <c r="D98" s="380"/>
      <c r="E98" s="380"/>
      <c r="F98" s="380"/>
      <c r="H98" s="24"/>
      <c r="I98" s="23"/>
    </row>
    <row r="99" spans="1:9" ht="16.5" hidden="1" thickBot="1">
      <c r="A99" s="393" t="s">
        <v>14</v>
      </c>
      <c r="B99" s="390"/>
      <c r="C99" s="390"/>
      <c r="D99" s="390"/>
      <c r="E99" s="390"/>
      <c r="F99" s="390"/>
      <c r="H99" s="24"/>
      <c r="I99" s="23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19">
        <v>2008</v>
      </c>
      <c r="H100" s="19">
        <v>2009</v>
      </c>
      <c r="I100" s="19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16"/>
      <c r="H101" s="16"/>
      <c r="I101" s="16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12"/>
      <c r="H102" s="11"/>
      <c r="I102" s="11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12"/>
      <c r="H103" s="11"/>
      <c r="I103" s="11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12"/>
      <c r="H104" s="11"/>
      <c r="I104" s="11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7"/>
      <c r="H105" s="6"/>
      <c r="I105" s="6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392" t="s">
        <v>11</v>
      </c>
      <c r="B108" s="380"/>
      <c r="C108" s="380"/>
      <c r="D108" s="380"/>
      <c r="E108" s="380"/>
      <c r="F108" s="380"/>
      <c r="H108" s="24"/>
      <c r="I108" s="23"/>
    </row>
    <row r="109" spans="1:9" ht="16.5" hidden="1" thickBot="1">
      <c r="A109" s="393" t="s">
        <v>10</v>
      </c>
      <c r="B109" s="390"/>
      <c r="C109" s="390"/>
      <c r="D109" s="390"/>
      <c r="E109" s="390"/>
      <c r="F109" s="390"/>
      <c r="H109" s="24"/>
      <c r="I109" s="23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19">
        <v>2008</v>
      </c>
      <c r="H110" s="19">
        <v>2009</v>
      </c>
      <c r="I110" s="19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16"/>
      <c r="H111" s="16"/>
      <c r="I111" s="16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12"/>
      <c r="H112" s="11"/>
      <c r="I112" s="11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12"/>
      <c r="H113" s="11"/>
      <c r="I113" s="11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12"/>
      <c r="H114" s="11"/>
      <c r="I114" s="11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7"/>
      <c r="H115" s="6"/>
      <c r="I115" s="6"/>
    </row>
    <row r="116" spans="1:6" ht="15" hidden="1">
      <c r="A116" s="5"/>
      <c r="B116" s="126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spans="3:9" ht="15">
      <c r="C119" s="378" t="s">
        <v>82</v>
      </c>
      <c r="F119" s="48"/>
      <c r="H119" s="50"/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">
      <c r="F123" s="48"/>
      <c r="H123" s="50"/>
      <c r="I123" s="48"/>
    </row>
    <row r="124" spans="6:9" ht="15.75" thickBot="1">
      <c r="F124" s="48"/>
      <c r="H124" s="83"/>
      <c r="I124" s="85"/>
    </row>
    <row r="125" spans="2:9" ht="15.75" thickBot="1">
      <c r="B125" s="50"/>
      <c r="C125" s="114"/>
      <c r="D125" s="114"/>
      <c r="E125" s="114"/>
      <c r="F125" s="114"/>
      <c r="H125" s="114"/>
      <c r="I125" s="114"/>
    </row>
    <row r="126" spans="6:9" ht="15">
      <c r="F126" s="48"/>
      <c r="H126" s="138"/>
      <c r="I126" s="71"/>
    </row>
    <row r="127" spans="6:9" ht="15">
      <c r="F127" s="48"/>
      <c r="H127" s="50"/>
      <c r="I127" s="48"/>
    </row>
    <row r="128" spans="6:9" ht="15">
      <c r="F128" s="48"/>
      <c r="H128" s="50"/>
      <c r="I128" s="48"/>
    </row>
    <row r="129" spans="3:9" ht="15.75" thickBot="1">
      <c r="C129" s="50"/>
      <c r="D129" s="1"/>
      <c r="E129" s="1"/>
      <c r="F129" s="48"/>
      <c r="H129" s="50"/>
      <c r="I129" s="48"/>
    </row>
    <row r="130" spans="1:9" ht="45.75" customHeight="1" thickBot="1">
      <c r="A130" s="90"/>
      <c r="B130" s="194"/>
      <c r="C130" s="98"/>
      <c r="D130" s="1"/>
      <c r="E130" s="1"/>
      <c r="F130" s="48"/>
      <c r="H130" s="50"/>
      <c r="I130" s="48"/>
    </row>
    <row r="131" spans="1:9" ht="21" customHeight="1" thickBot="1">
      <c r="A131" s="96"/>
      <c r="B131" s="123"/>
      <c r="C131" s="24"/>
      <c r="D131" s="218" t="s">
        <v>11</v>
      </c>
      <c r="E131" s="218"/>
      <c r="F131" s="142"/>
      <c r="H131" s="199"/>
      <c r="I131" s="200"/>
    </row>
    <row r="132" spans="1:9" ht="16.5" customHeight="1" thickBot="1">
      <c r="A132" s="96"/>
      <c r="B132" s="124"/>
      <c r="C132" s="21"/>
      <c r="D132" s="20" t="s">
        <v>73</v>
      </c>
      <c r="E132" s="20" t="s">
        <v>74</v>
      </c>
      <c r="F132" s="60" t="s">
        <v>75</v>
      </c>
      <c r="H132" s="146" t="s">
        <v>76</v>
      </c>
      <c r="I132" s="60" t="s">
        <v>77</v>
      </c>
    </row>
    <row r="133" spans="1:9" ht="16.5" customHeight="1" thickBot="1">
      <c r="A133" s="96"/>
      <c r="B133" s="123"/>
      <c r="C133" s="133" t="s">
        <v>67</v>
      </c>
      <c r="D133" s="218"/>
      <c r="E133" s="218"/>
      <c r="F133" s="142"/>
      <c r="H133" s="145"/>
      <c r="I133" s="108"/>
    </row>
    <row r="134" spans="1:9" ht="15.75" hidden="1" thickBot="1">
      <c r="A134" s="115" t="s">
        <v>9</v>
      </c>
      <c r="B134" s="129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6"/>
      <c r="C135" s="15" t="s">
        <v>20</v>
      </c>
      <c r="D135" s="14"/>
      <c r="E135" s="26"/>
      <c r="F135" s="54"/>
      <c r="H135" s="149"/>
      <c r="I135" s="54"/>
    </row>
    <row r="136" spans="1:9" ht="15.75" hidden="1" thickBot="1">
      <c r="A136" s="116" t="s">
        <v>1</v>
      </c>
      <c r="B136" s="130"/>
      <c r="C136" s="28" t="s">
        <v>65</v>
      </c>
      <c r="D136" s="9"/>
      <c r="E136" s="59"/>
      <c r="F136" s="51"/>
      <c r="H136" s="148"/>
      <c r="I136" s="51"/>
    </row>
    <row r="137" spans="1:9" ht="15.75" hidden="1" thickBot="1">
      <c r="A137" s="50"/>
      <c r="C137" s="4"/>
      <c r="D137" s="2"/>
      <c r="E137" s="1"/>
      <c r="F137" s="48"/>
      <c r="H137" s="50"/>
      <c r="I137" s="48"/>
    </row>
    <row r="138" spans="1:9" ht="15.75" hidden="1" thickBot="1">
      <c r="A138" s="115" t="s">
        <v>27</v>
      </c>
      <c r="B138" s="187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6"/>
      <c r="C139" s="15" t="s">
        <v>39</v>
      </c>
      <c r="D139" s="14"/>
      <c r="E139" s="25"/>
      <c r="F139" s="54"/>
      <c r="H139" s="149"/>
      <c r="I139" s="54"/>
    </row>
    <row r="140" spans="1:9" ht="15.75" hidden="1" thickBot="1">
      <c r="A140" s="63" t="s">
        <v>1</v>
      </c>
      <c r="B140" s="126"/>
      <c r="C140" s="15" t="s">
        <v>62</v>
      </c>
      <c r="D140" s="14"/>
      <c r="E140" s="13"/>
      <c r="F140" s="54"/>
      <c r="H140" s="149"/>
      <c r="I140" s="54"/>
    </row>
    <row r="141" spans="1:9" ht="15.75" hidden="1" thickBot="1">
      <c r="A141" s="116" t="s">
        <v>18</v>
      </c>
      <c r="B141" s="130"/>
      <c r="C141" s="28" t="s">
        <v>61</v>
      </c>
      <c r="D141" s="9"/>
      <c r="E141" s="8"/>
      <c r="F141" s="51"/>
      <c r="H141" s="148"/>
      <c r="I141" s="51"/>
    </row>
    <row r="142" spans="1:9" ht="15.75" hidden="1" thickBot="1">
      <c r="A142" s="50"/>
      <c r="C142" s="15"/>
      <c r="D142" s="2"/>
      <c r="E142" s="1"/>
      <c r="F142" s="48"/>
      <c r="H142" s="50"/>
      <c r="I142" s="48"/>
    </row>
    <row r="143" spans="1:9" ht="15.75" hidden="1" thickBot="1">
      <c r="A143" s="115" t="s">
        <v>22</v>
      </c>
      <c r="B143" s="187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6"/>
      <c r="C144" s="15" t="s">
        <v>39</v>
      </c>
      <c r="D144" s="14"/>
      <c r="E144" s="13"/>
      <c r="F144" s="54"/>
      <c r="H144" s="149"/>
      <c r="I144" s="54"/>
    </row>
    <row r="145" spans="1:9" ht="15.75" hidden="1" thickBot="1">
      <c r="A145" s="63" t="s">
        <v>1</v>
      </c>
      <c r="B145" s="126"/>
      <c r="C145" s="15" t="s">
        <v>62</v>
      </c>
      <c r="D145" s="14"/>
      <c r="E145" s="13"/>
      <c r="F145" s="54"/>
      <c r="H145" s="149"/>
      <c r="I145" s="54"/>
    </row>
    <row r="146" spans="1:9" ht="15.75" hidden="1" thickBot="1">
      <c r="A146" s="116" t="s">
        <v>18</v>
      </c>
      <c r="B146" s="130"/>
      <c r="C146" s="28" t="s">
        <v>61</v>
      </c>
      <c r="D146" s="9"/>
      <c r="E146" s="8"/>
      <c r="F146" s="51"/>
      <c r="H146" s="148"/>
      <c r="I146" s="51"/>
    </row>
    <row r="147" spans="1:9" ht="15.75" hidden="1" thickBot="1">
      <c r="A147" s="50"/>
      <c r="C147" s="4"/>
      <c r="D147" s="2"/>
      <c r="E147" s="1"/>
      <c r="F147" s="48"/>
      <c r="H147" s="50"/>
      <c r="I147" s="48"/>
    </row>
    <row r="148" spans="1:9" ht="15.75" hidden="1" thickBot="1">
      <c r="A148" s="115" t="s">
        <v>60</v>
      </c>
      <c r="B148" s="187"/>
      <c r="C148" s="18" t="s">
        <v>59</v>
      </c>
      <c r="D148" s="33"/>
      <c r="E148" s="38"/>
      <c r="F148" s="58"/>
      <c r="H148" s="150"/>
      <c r="I148" s="58"/>
    </row>
    <row r="149" spans="1:9" ht="15.75" hidden="1" thickBot="1">
      <c r="A149" s="50"/>
      <c r="C149" s="4"/>
      <c r="D149" s="2"/>
      <c r="E149" s="3"/>
      <c r="F149" s="48"/>
      <c r="H149" s="50"/>
      <c r="I149" s="48"/>
    </row>
    <row r="150" spans="1:9" ht="15.75" hidden="1" thickBot="1">
      <c r="A150" s="115" t="s">
        <v>58</v>
      </c>
      <c r="B150" s="187"/>
      <c r="C150" s="18" t="s">
        <v>57</v>
      </c>
      <c r="D150" s="33"/>
      <c r="E150" s="38"/>
      <c r="F150" s="58"/>
      <c r="H150" s="150"/>
      <c r="I150" s="58"/>
    </row>
    <row r="151" spans="1:9" ht="15.75" hidden="1" thickBot="1">
      <c r="A151" s="50"/>
      <c r="C151" s="4"/>
      <c r="D151" s="2"/>
      <c r="E151" s="3"/>
      <c r="F151" s="48"/>
      <c r="H151" s="50"/>
      <c r="I151" s="48"/>
    </row>
    <row r="152" spans="1:9" ht="15.75" hidden="1" thickBot="1">
      <c r="A152" s="115" t="s">
        <v>56</v>
      </c>
      <c r="B152" s="187"/>
      <c r="C152" s="18" t="s">
        <v>55</v>
      </c>
      <c r="D152" s="33"/>
      <c r="E152" s="38"/>
      <c r="F152" s="58"/>
      <c r="H152" s="150"/>
      <c r="I152" s="58"/>
    </row>
    <row r="153" spans="1:9" ht="15.75" hidden="1" thickBot="1">
      <c r="A153" s="50"/>
      <c r="C153" s="4"/>
      <c r="D153" s="2"/>
      <c r="E153" s="3"/>
      <c r="F153" s="48"/>
      <c r="H153" s="50"/>
      <c r="I153" s="48"/>
    </row>
    <row r="154" spans="1:9" ht="15.75" hidden="1" thickBot="1">
      <c r="A154" s="115" t="s">
        <v>54</v>
      </c>
      <c r="B154" s="187"/>
      <c r="C154" s="18" t="s">
        <v>53</v>
      </c>
      <c r="D154" s="33"/>
      <c r="E154" s="38"/>
      <c r="F154" s="58"/>
      <c r="H154" s="150"/>
      <c r="I154" s="58"/>
    </row>
    <row r="155" spans="1:9" ht="15.75" hidden="1" thickBot="1">
      <c r="A155" s="50"/>
      <c r="C155" s="4"/>
      <c r="D155" s="2"/>
      <c r="E155" s="3"/>
      <c r="F155" s="48"/>
      <c r="H155" s="50"/>
      <c r="I155" s="48"/>
    </row>
    <row r="156" spans="1:9" ht="15.75" thickBot="1">
      <c r="A156" s="115" t="s">
        <v>52</v>
      </c>
      <c r="C156" s="18" t="s">
        <v>51</v>
      </c>
      <c r="D156" s="296"/>
      <c r="E156" s="293"/>
      <c r="F156" s="272"/>
      <c r="G156" s="268"/>
      <c r="H156" s="273"/>
      <c r="I156" s="272"/>
    </row>
    <row r="157" spans="1:9" ht="15.75" thickBot="1">
      <c r="A157" s="63" t="s">
        <v>7</v>
      </c>
      <c r="B157" s="126"/>
      <c r="C157" s="15" t="s">
        <v>20</v>
      </c>
      <c r="D157" s="357">
        <f>(15.4616+10.36)</f>
        <v>25.8216</v>
      </c>
      <c r="E157" s="253">
        <f>(15.12422+9.75)</f>
        <v>24.87422</v>
      </c>
      <c r="F157" s="267">
        <f>(15.25+9.85)</f>
        <v>25.1</v>
      </c>
      <c r="G157" s="268"/>
      <c r="H157" s="269">
        <f>(14.98+10.41)</f>
        <v>25.39</v>
      </c>
      <c r="I157" s="267">
        <f>(14.68+8.55)</f>
        <v>23.23</v>
      </c>
    </row>
    <row r="158" spans="1:9" ht="15.75" hidden="1" thickBot="1">
      <c r="A158" s="63" t="s">
        <v>1</v>
      </c>
      <c r="B158" s="126"/>
      <c r="C158" s="15" t="s">
        <v>39</v>
      </c>
      <c r="D158" s="252"/>
      <c r="E158" s="253"/>
      <c r="F158" s="267"/>
      <c r="G158" s="268"/>
      <c r="H158" s="269"/>
      <c r="I158" s="267"/>
    </row>
    <row r="159" spans="1:9" ht="15.75" hidden="1" thickBot="1">
      <c r="A159" s="116" t="s">
        <v>18</v>
      </c>
      <c r="B159" s="130"/>
      <c r="C159" s="28" t="s">
        <v>42</v>
      </c>
      <c r="D159" s="245"/>
      <c r="E159" s="255"/>
      <c r="F159" s="247"/>
      <c r="G159" s="268"/>
      <c r="H159" s="249"/>
      <c r="I159" s="247"/>
    </row>
    <row r="160" spans="1:9" ht="15.75" hidden="1" thickBot="1">
      <c r="A160" s="50"/>
      <c r="C160" s="1"/>
      <c r="D160" s="257"/>
      <c r="E160" s="257"/>
      <c r="F160" s="270"/>
      <c r="G160" s="268"/>
      <c r="H160" s="271"/>
      <c r="I160" s="270"/>
    </row>
    <row r="161" spans="1:9" ht="15.75" thickBot="1">
      <c r="A161" s="115" t="s">
        <v>50</v>
      </c>
      <c r="C161" s="18" t="s">
        <v>49</v>
      </c>
      <c r="D161" s="259"/>
      <c r="E161" s="259"/>
      <c r="F161" s="272"/>
      <c r="G161" s="268"/>
      <c r="H161" s="273"/>
      <c r="I161" s="272"/>
    </row>
    <row r="162" spans="1:9" ht="15.75" thickBot="1">
      <c r="A162" s="63" t="s">
        <v>7</v>
      </c>
      <c r="B162" s="126"/>
      <c r="C162" s="15" t="s">
        <v>20</v>
      </c>
      <c r="D162" s="252">
        <v>175.62</v>
      </c>
      <c r="E162" s="253">
        <f>(161.65268+122.01)</f>
        <v>283.66268</v>
      </c>
      <c r="F162" s="267">
        <f>(271.5+186.75)</f>
        <v>458.25</v>
      </c>
      <c r="G162" s="268"/>
      <c r="H162" s="269">
        <f>(440.31+295.67)</f>
        <v>735.98</v>
      </c>
      <c r="I162" s="267">
        <f>(636.79+457.67)</f>
        <v>1094.46</v>
      </c>
    </row>
    <row r="163" spans="1:9" ht="15.75" hidden="1" thickBot="1">
      <c r="A163" s="63" t="s">
        <v>1</v>
      </c>
      <c r="B163" s="126"/>
      <c r="C163" s="15" t="s">
        <v>39</v>
      </c>
      <c r="D163" s="252"/>
      <c r="E163" s="253"/>
      <c r="F163" s="267"/>
      <c r="G163" s="268"/>
      <c r="H163" s="269"/>
      <c r="I163" s="267"/>
    </row>
    <row r="164" spans="1:9" ht="15.75" hidden="1" thickBot="1">
      <c r="A164" s="116" t="s">
        <v>18</v>
      </c>
      <c r="B164" s="130"/>
      <c r="C164" s="28" t="s">
        <v>42</v>
      </c>
      <c r="D164" s="245"/>
      <c r="E164" s="255"/>
      <c r="F164" s="247"/>
      <c r="G164" s="268"/>
      <c r="H164" s="249"/>
      <c r="I164" s="247"/>
    </row>
    <row r="165" spans="1:9" ht="15.75" hidden="1" thickBot="1">
      <c r="A165" s="50"/>
      <c r="C165" s="1"/>
      <c r="D165" s="257"/>
      <c r="E165" s="257"/>
      <c r="F165" s="270"/>
      <c r="G165" s="268"/>
      <c r="H165" s="271"/>
      <c r="I165" s="270"/>
    </row>
    <row r="166" spans="1:9" ht="15.75" thickBot="1">
      <c r="A166" s="117" t="s">
        <v>48</v>
      </c>
      <c r="B166" s="127"/>
      <c r="C166" s="18" t="s">
        <v>47</v>
      </c>
      <c r="D166" s="261"/>
      <c r="E166" s="259"/>
      <c r="F166" s="272"/>
      <c r="G166" s="268"/>
      <c r="H166" s="273"/>
      <c r="I166" s="272"/>
    </row>
    <row r="167" spans="1:9" ht="15.75" thickBot="1">
      <c r="A167" s="118" t="s">
        <v>7</v>
      </c>
      <c r="B167" s="128"/>
      <c r="C167" s="15" t="s">
        <v>20</v>
      </c>
      <c r="D167" s="252">
        <v>1.08</v>
      </c>
      <c r="E167" s="253">
        <v>1.6190000000000002</v>
      </c>
      <c r="F167" s="267">
        <v>2.491</v>
      </c>
      <c r="G167" s="268"/>
      <c r="H167" s="269">
        <v>3.85</v>
      </c>
      <c r="I167" s="267">
        <v>5.297</v>
      </c>
    </row>
    <row r="168" spans="1:9" ht="15.75" hidden="1" thickBot="1">
      <c r="A168" s="118" t="s">
        <v>1</v>
      </c>
      <c r="B168" s="128"/>
      <c r="C168" s="15" t="s">
        <v>46</v>
      </c>
      <c r="D168" s="252"/>
      <c r="E168" s="253"/>
      <c r="F168" s="267"/>
      <c r="G168" s="268"/>
      <c r="H168" s="269"/>
      <c r="I168" s="267"/>
    </row>
    <row r="169" spans="1:9" ht="15.75" hidden="1" thickBot="1">
      <c r="A169" s="119" t="s">
        <v>18</v>
      </c>
      <c r="B169" s="188"/>
      <c r="C169" s="28" t="s">
        <v>45</v>
      </c>
      <c r="D169" s="245"/>
      <c r="E169" s="255"/>
      <c r="F169" s="247"/>
      <c r="G169" s="268"/>
      <c r="H169" s="249"/>
      <c r="I169" s="247"/>
    </row>
    <row r="170" spans="1:9" ht="15.75" hidden="1" thickBot="1">
      <c r="A170" s="50"/>
      <c r="C170" s="4"/>
      <c r="D170" s="262"/>
      <c r="E170" s="257"/>
      <c r="F170" s="270"/>
      <c r="G170" s="268"/>
      <c r="H170" s="271"/>
      <c r="I170" s="270"/>
    </row>
    <row r="171" spans="1:9" ht="15.75" thickBot="1">
      <c r="A171" s="117" t="s">
        <v>44</v>
      </c>
      <c r="B171" s="127"/>
      <c r="C171" s="18" t="s">
        <v>43</v>
      </c>
      <c r="D171" s="261"/>
      <c r="E171" s="259"/>
      <c r="F171" s="272"/>
      <c r="G171" s="268"/>
      <c r="H171" s="273"/>
      <c r="I171" s="272"/>
    </row>
    <row r="172" spans="1:9" ht="15.75" thickBot="1">
      <c r="A172" s="118" t="s">
        <v>7</v>
      </c>
      <c r="B172" s="128"/>
      <c r="C172" s="15" t="s">
        <v>20</v>
      </c>
      <c r="D172" s="252">
        <f>(76.006+21.27)</f>
        <v>97.276</v>
      </c>
      <c r="E172" s="253">
        <f>(76.006+21.27)</f>
        <v>97.276</v>
      </c>
      <c r="F172" s="267">
        <f>(70.457+19.47)</f>
        <v>89.92699999999999</v>
      </c>
      <c r="G172" s="268"/>
      <c r="H172" s="269">
        <f>(76.49+20.06)</f>
        <v>96.55</v>
      </c>
      <c r="I172" s="267">
        <f>(74.121+23.63)</f>
        <v>97.75099999999999</v>
      </c>
    </row>
    <row r="173" spans="1:9" ht="15.75" hidden="1" thickBot="1">
      <c r="A173" s="118" t="s">
        <v>1</v>
      </c>
      <c r="B173" s="128"/>
      <c r="C173" s="15" t="s">
        <v>39</v>
      </c>
      <c r="D173" s="252"/>
      <c r="E173" s="253"/>
      <c r="F173" s="267"/>
      <c r="G173" s="268"/>
      <c r="H173" s="269"/>
      <c r="I173" s="267"/>
    </row>
    <row r="174" spans="1:9" ht="15.75" hidden="1" thickBot="1">
      <c r="A174" s="119" t="s">
        <v>18</v>
      </c>
      <c r="B174" s="188"/>
      <c r="C174" s="28" t="s">
        <v>42</v>
      </c>
      <c r="D174" s="245"/>
      <c r="E174" s="255"/>
      <c r="F174" s="247"/>
      <c r="G174" s="268"/>
      <c r="H174" s="249"/>
      <c r="I174" s="247"/>
    </row>
    <row r="175" spans="1:9" ht="15.75" hidden="1" thickBot="1">
      <c r="A175" s="50"/>
      <c r="C175" s="2"/>
      <c r="D175" s="262"/>
      <c r="E175" s="257"/>
      <c r="F175" s="270"/>
      <c r="G175" s="268"/>
      <c r="H175" s="271"/>
      <c r="I175" s="270"/>
    </row>
    <row r="176" spans="1:9" ht="15.75" thickBot="1">
      <c r="A176" s="117" t="s">
        <v>41</v>
      </c>
      <c r="B176" s="127"/>
      <c r="C176" s="18" t="s">
        <v>40</v>
      </c>
      <c r="D176" s="261"/>
      <c r="E176" s="259"/>
      <c r="F176" s="272"/>
      <c r="G176" s="268"/>
      <c r="H176" s="273"/>
      <c r="I176" s="272"/>
    </row>
    <row r="177" spans="1:9" ht="15.75" thickBot="1">
      <c r="A177" s="180"/>
      <c r="B177" s="127"/>
      <c r="C177" s="43" t="s">
        <v>39</v>
      </c>
      <c r="D177" s="274">
        <f>(104.521+57.68)</f>
        <v>162.201</v>
      </c>
      <c r="E177" s="275">
        <f>(110.562+48.37)</f>
        <v>158.932</v>
      </c>
      <c r="F177" s="276">
        <f>(122.849+43.43)</f>
        <v>166.279</v>
      </c>
      <c r="G177" s="268"/>
      <c r="H177" s="249">
        <f>(124.81+44.1)</f>
        <v>168.91</v>
      </c>
      <c r="I177" s="247">
        <f>(11.36+23.43)</f>
        <v>34.79</v>
      </c>
    </row>
    <row r="178" spans="1:6" ht="15" hidden="1">
      <c r="A178" s="1"/>
      <c r="C178" s="15"/>
      <c r="D178" s="2"/>
      <c r="E178" s="2"/>
      <c r="F178" s="48"/>
    </row>
    <row r="179" spans="1:9" ht="15.75" hidden="1" thickBot="1">
      <c r="A179" s="175" t="s">
        <v>38</v>
      </c>
      <c r="B179" s="187"/>
      <c r="C179" s="18" t="s">
        <v>37</v>
      </c>
      <c r="D179" s="33"/>
      <c r="E179" s="33"/>
      <c r="F179" s="58"/>
      <c r="H179" s="30"/>
      <c r="I179" s="30"/>
    </row>
    <row r="180" spans="1:9" ht="15.75" hidden="1" thickBot="1">
      <c r="A180" s="1"/>
      <c r="C180" s="4"/>
      <c r="D180" s="2"/>
      <c r="E180" s="2"/>
      <c r="F180" s="48"/>
      <c r="H180" s="39"/>
      <c r="I180" s="39"/>
    </row>
    <row r="181" spans="1:9" ht="15.75" hidden="1" thickBot="1">
      <c r="A181" s="181" t="s">
        <v>36</v>
      </c>
      <c r="B181" s="189"/>
      <c r="C181" s="18" t="s">
        <v>35</v>
      </c>
      <c r="D181" s="33"/>
      <c r="E181" s="32"/>
      <c r="F181" s="58"/>
      <c r="H181" s="30"/>
      <c r="I181" s="30"/>
    </row>
    <row r="182" spans="1:6" ht="15" hidden="1">
      <c r="A182" s="1"/>
      <c r="C182" s="4"/>
      <c r="D182" s="2"/>
      <c r="E182" s="2"/>
      <c r="F182" s="48"/>
    </row>
    <row r="183" spans="1:9" ht="15.75" hidden="1" thickBot="1">
      <c r="A183" s="175" t="s">
        <v>34</v>
      </c>
      <c r="B183" s="187"/>
      <c r="C183" s="18" t="s">
        <v>33</v>
      </c>
      <c r="D183" s="33"/>
      <c r="E183" s="38"/>
      <c r="F183" s="58"/>
      <c r="H183" s="30"/>
      <c r="I183" s="30"/>
    </row>
    <row r="184" spans="1:6" ht="15" hidden="1">
      <c r="A184" s="1"/>
      <c r="C184" s="2"/>
      <c r="D184" s="2"/>
      <c r="E184" s="2"/>
      <c r="F184" s="48"/>
    </row>
    <row r="185" spans="1:6" ht="15" hidden="1">
      <c r="A185" s="1"/>
      <c r="C185" s="2"/>
      <c r="D185" s="2"/>
      <c r="E185" s="2"/>
      <c r="F185" s="48"/>
    </row>
    <row r="186" spans="1:6" ht="15" hidden="1">
      <c r="A186" s="1"/>
      <c r="C186" s="2"/>
      <c r="D186" s="2"/>
      <c r="E186" s="2"/>
      <c r="F186" s="48"/>
    </row>
    <row r="187" spans="1:6" ht="15" hidden="1">
      <c r="A187" s="1"/>
      <c r="C187" s="2"/>
      <c r="D187" s="2"/>
      <c r="E187" s="2"/>
      <c r="F187" s="48"/>
    </row>
    <row r="188" spans="1:6" ht="15" hidden="1">
      <c r="A188" s="1"/>
      <c r="C188" s="2"/>
      <c r="D188" s="2"/>
      <c r="E188" s="2"/>
      <c r="F188" s="48"/>
    </row>
    <row r="189" spans="1:9" ht="21" hidden="1" thickBot="1">
      <c r="A189" s="392" t="s">
        <v>11</v>
      </c>
      <c r="B189" s="380"/>
      <c r="C189" s="380"/>
      <c r="D189" s="380"/>
      <c r="E189" s="380"/>
      <c r="F189" s="388"/>
      <c r="H189" s="24"/>
      <c r="I189" s="23"/>
    </row>
    <row r="190" spans="1:9" ht="16.5" hidden="1" thickBot="1">
      <c r="A190" s="393" t="s">
        <v>32</v>
      </c>
      <c r="B190" s="390"/>
      <c r="C190" s="390"/>
      <c r="D190" s="390"/>
      <c r="E190" s="390"/>
      <c r="F190" s="391"/>
      <c r="H190" s="24"/>
      <c r="I190" s="23"/>
    </row>
    <row r="191" spans="1:9" ht="16.5" hidden="1" thickBot="1">
      <c r="A191" s="37"/>
      <c r="B191" s="190"/>
      <c r="C191" s="36"/>
      <c r="D191" s="20">
        <v>2006</v>
      </c>
      <c r="E191" s="20">
        <v>2007</v>
      </c>
      <c r="F191" s="60">
        <v>2008</v>
      </c>
      <c r="H191" s="19">
        <v>2009</v>
      </c>
      <c r="I191" s="19">
        <v>2010</v>
      </c>
    </row>
    <row r="192" spans="1:9" ht="15.75" hidden="1" thickBot="1">
      <c r="A192" s="175" t="s">
        <v>9</v>
      </c>
      <c r="B192" s="187"/>
      <c r="C192" s="18" t="s">
        <v>31</v>
      </c>
      <c r="D192" s="9"/>
      <c r="E192" s="35"/>
      <c r="F192" s="51"/>
      <c r="H192" s="6"/>
      <c r="I192" s="6"/>
    </row>
    <row r="193" spans="1:6" ht="15" hidden="1">
      <c r="A193" s="1"/>
      <c r="C193" s="34"/>
      <c r="D193" s="34"/>
      <c r="E193" s="34"/>
      <c r="F193" s="48"/>
    </row>
    <row r="194" spans="1:9" ht="15.75" hidden="1" thickBot="1">
      <c r="A194" s="175" t="s">
        <v>27</v>
      </c>
      <c r="B194" s="187"/>
      <c r="C194" s="18" t="s">
        <v>30</v>
      </c>
      <c r="D194" s="33"/>
      <c r="E194" s="32"/>
      <c r="F194" s="58"/>
      <c r="H194" s="30"/>
      <c r="I194" s="30"/>
    </row>
    <row r="195" spans="1:6" ht="15" hidden="1">
      <c r="A195" s="1"/>
      <c r="C195" s="4"/>
      <c r="D195" s="2"/>
      <c r="E195" s="2"/>
      <c r="F195" s="48"/>
    </row>
    <row r="196" spans="1:6" ht="15" hidden="1">
      <c r="A196" s="1"/>
      <c r="C196" s="4"/>
      <c r="D196" s="2"/>
      <c r="E196" s="2"/>
      <c r="F196" s="48"/>
    </row>
    <row r="197" spans="1:6" ht="15" hidden="1">
      <c r="A197" s="1"/>
      <c r="C197" s="4"/>
      <c r="D197" s="2"/>
      <c r="E197" s="2"/>
      <c r="F197" s="48"/>
    </row>
    <row r="198" spans="1:6" ht="15" hidden="1">
      <c r="A198" s="1"/>
      <c r="C198" s="4"/>
      <c r="D198" s="2"/>
      <c r="E198" s="2"/>
      <c r="F198" s="48"/>
    </row>
    <row r="199" spans="1:6" ht="15" hidden="1">
      <c r="A199" s="1"/>
      <c r="C199" s="4"/>
      <c r="D199" s="2"/>
      <c r="E199" s="2"/>
      <c r="F199" s="48"/>
    </row>
    <row r="200" spans="1:6" ht="15" hidden="1">
      <c r="A200" s="1"/>
      <c r="C200" s="4"/>
      <c r="D200" s="2"/>
      <c r="E200" s="2"/>
      <c r="F200" s="48"/>
    </row>
    <row r="201" spans="1:6" ht="15" hidden="1">
      <c r="A201" s="1"/>
      <c r="C201" s="1"/>
      <c r="D201" s="2"/>
      <c r="E201" s="2"/>
      <c r="F201" s="48"/>
    </row>
    <row r="202" spans="1:6" ht="15" hidden="1">
      <c r="A202" s="1"/>
      <c r="C202" s="1"/>
      <c r="D202" s="2"/>
      <c r="E202" s="2"/>
      <c r="F202" s="48"/>
    </row>
    <row r="203" spans="1:9" ht="21" hidden="1" thickBot="1">
      <c r="A203" s="392" t="s">
        <v>11</v>
      </c>
      <c r="B203" s="380"/>
      <c r="C203" s="380"/>
      <c r="D203" s="380"/>
      <c r="E203" s="380"/>
      <c r="F203" s="388"/>
      <c r="H203" s="24"/>
      <c r="I203" s="23"/>
    </row>
    <row r="204" spans="1:9" ht="16.5" hidden="1" thickBot="1">
      <c r="A204" s="393" t="s">
        <v>29</v>
      </c>
      <c r="B204" s="390"/>
      <c r="C204" s="390"/>
      <c r="D204" s="390"/>
      <c r="E204" s="390"/>
      <c r="F204" s="391"/>
      <c r="H204" s="24"/>
      <c r="I204" s="23"/>
    </row>
    <row r="205" spans="1:9" ht="16.5" hidden="1" thickBot="1">
      <c r="A205" s="22"/>
      <c r="B205" s="124"/>
      <c r="C205" s="21"/>
      <c r="D205" s="20">
        <v>2006</v>
      </c>
      <c r="E205" s="20">
        <v>2007</v>
      </c>
      <c r="F205" s="60">
        <v>2008</v>
      </c>
      <c r="H205" s="19">
        <v>2009</v>
      </c>
      <c r="I205" s="19">
        <v>2010</v>
      </c>
    </row>
    <row r="206" spans="1:9" ht="15.75" hidden="1" thickBot="1">
      <c r="A206" s="175" t="s">
        <v>9</v>
      </c>
      <c r="B206" s="187"/>
      <c r="C206" s="18" t="s">
        <v>28</v>
      </c>
      <c r="D206" s="17"/>
      <c r="E206" s="17"/>
      <c r="F206" s="44"/>
      <c r="H206" s="16"/>
      <c r="I206" s="16"/>
    </row>
    <row r="207" spans="1:9" ht="15" hidden="1">
      <c r="A207" s="182" t="s">
        <v>7</v>
      </c>
      <c r="B207" s="126"/>
      <c r="C207" s="15" t="s">
        <v>20</v>
      </c>
      <c r="D207" s="14"/>
      <c r="E207" s="25"/>
      <c r="F207" s="54"/>
      <c r="H207" s="11"/>
      <c r="I207" s="11"/>
    </row>
    <row r="208" spans="1:9" ht="15" hidden="1">
      <c r="A208" s="182" t="s">
        <v>1</v>
      </c>
      <c r="B208" s="126"/>
      <c r="C208" s="15" t="s">
        <v>19</v>
      </c>
      <c r="D208" s="14"/>
      <c r="E208" s="25"/>
      <c r="F208" s="54"/>
      <c r="H208" s="11"/>
      <c r="I208" s="11"/>
    </row>
    <row r="209" spans="1:9" ht="15" hidden="1">
      <c r="A209" s="182" t="s">
        <v>18</v>
      </c>
      <c r="B209" s="126"/>
      <c r="C209" s="15" t="s">
        <v>17</v>
      </c>
      <c r="D209" s="14"/>
      <c r="E209" s="25"/>
      <c r="F209" s="54"/>
      <c r="H209" s="11"/>
      <c r="I209" s="11"/>
    </row>
    <row r="210" spans="1:9" ht="15.75" hidden="1" thickBot="1">
      <c r="A210" s="183" t="s">
        <v>16</v>
      </c>
      <c r="B210" s="130"/>
      <c r="C210" s="28" t="s">
        <v>15</v>
      </c>
      <c r="D210" s="9"/>
      <c r="E210" s="8"/>
      <c r="F210" s="51"/>
      <c r="H210" s="6"/>
      <c r="I210" s="6"/>
    </row>
    <row r="211" spans="1:6" ht="15" hidden="1">
      <c r="A211" s="1"/>
      <c r="C211" s="15"/>
      <c r="D211" s="2"/>
      <c r="E211" s="3"/>
      <c r="F211" s="48"/>
    </row>
    <row r="212" spans="1:9" ht="15.75" hidden="1" thickBot="1">
      <c r="A212" s="175" t="s">
        <v>27</v>
      </c>
      <c r="B212" s="187"/>
      <c r="C212" s="18" t="s">
        <v>26</v>
      </c>
      <c r="D212" s="17"/>
      <c r="E212" s="29"/>
      <c r="F212" s="44"/>
      <c r="H212" s="16"/>
      <c r="I212" s="16"/>
    </row>
    <row r="213" spans="1:9" ht="15" hidden="1">
      <c r="A213" s="182" t="s">
        <v>7</v>
      </c>
      <c r="B213" s="126"/>
      <c r="C213" s="15" t="s">
        <v>20</v>
      </c>
      <c r="D213" s="14"/>
      <c r="E213" s="26"/>
      <c r="F213" s="54"/>
      <c r="H213" s="11"/>
      <c r="I213" s="11"/>
    </row>
    <row r="214" spans="1:9" ht="15" hidden="1">
      <c r="A214" s="182" t="s">
        <v>1</v>
      </c>
      <c r="B214" s="126"/>
      <c r="C214" s="15" t="s">
        <v>19</v>
      </c>
      <c r="D214" s="14"/>
      <c r="E214" s="25"/>
      <c r="F214" s="54"/>
      <c r="H214" s="11"/>
      <c r="I214" s="11"/>
    </row>
    <row r="215" spans="1:9" ht="15" hidden="1">
      <c r="A215" s="182" t="s">
        <v>18</v>
      </c>
      <c r="B215" s="126"/>
      <c r="C215" s="15" t="s">
        <v>25</v>
      </c>
      <c r="D215" s="14"/>
      <c r="E215" s="25"/>
      <c r="F215" s="54"/>
      <c r="H215" s="11"/>
      <c r="I215" s="11"/>
    </row>
    <row r="216" spans="1:9" ht="15" hidden="1">
      <c r="A216" s="182" t="s">
        <v>16</v>
      </c>
      <c r="B216" s="126"/>
      <c r="C216" s="15" t="s">
        <v>17</v>
      </c>
      <c r="D216" s="11"/>
      <c r="E216" s="25"/>
      <c r="F216" s="54"/>
      <c r="H216" s="11"/>
      <c r="I216" s="11"/>
    </row>
    <row r="217" spans="1:9" ht="15.75" hidden="1" thickBot="1">
      <c r="A217" s="183" t="s">
        <v>24</v>
      </c>
      <c r="B217" s="130"/>
      <c r="C217" s="28" t="s">
        <v>23</v>
      </c>
      <c r="D217" s="9"/>
      <c r="E217" s="8"/>
      <c r="F217" s="51"/>
      <c r="H217" s="6"/>
      <c r="I217" s="6"/>
    </row>
    <row r="218" spans="1:6" ht="15" hidden="1">
      <c r="A218" s="1"/>
      <c r="C218" s="2"/>
      <c r="D218" s="2"/>
      <c r="E218" s="3"/>
      <c r="F218" s="48"/>
    </row>
    <row r="219" spans="1:9" ht="15.75" hidden="1" thickBot="1">
      <c r="A219" s="175" t="s">
        <v>22</v>
      </c>
      <c r="B219" s="187"/>
      <c r="C219" s="18" t="s">
        <v>21</v>
      </c>
      <c r="D219" s="17"/>
      <c r="E219" s="29"/>
      <c r="F219" s="44"/>
      <c r="H219" s="16"/>
      <c r="I219" s="16"/>
    </row>
    <row r="220" spans="1:9" ht="15" hidden="1">
      <c r="A220" s="184" t="s">
        <v>7</v>
      </c>
      <c r="B220" s="126"/>
      <c r="C220" s="15" t="s">
        <v>20</v>
      </c>
      <c r="D220" s="14"/>
      <c r="E220" s="26"/>
      <c r="F220" s="54"/>
      <c r="H220" s="11"/>
      <c r="I220" s="11"/>
    </row>
    <row r="221" spans="1:9" ht="15" hidden="1">
      <c r="A221" s="182" t="s">
        <v>1</v>
      </c>
      <c r="B221" s="126"/>
      <c r="C221" s="15" t="s">
        <v>19</v>
      </c>
      <c r="D221" s="14"/>
      <c r="E221" s="25"/>
      <c r="F221" s="54"/>
      <c r="H221" s="11"/>
      <c r="I221" s="11"/>
    </row>
    <row r="222" spans="1:9" ht="15" hidden="1">
      <c r="A222" s="182" t="s">
        <v>18</v>
      </c>
      <c r="B222" s="126"/>
      <c r="C222" s="15" t="s">
        <v>17</v>
      </c>
      <c r="D222" s="14"/>
      <c r="E222" s="25"/>
      <c r="F222" s="54"/>
      <c r="H222" s="11"/>
      <c r="I222" s="11"/>
    </row>
    <row r="223" spans="1:9" ht="15.75" hidden="1" thickBot="1">
      <c r="A223" s="183" t="s">
        <v>16</v>
      </c>
      <c r="B223" s="130"/>
      <c r="C223" s="28" t="s">
        <v>15</v>
      </c>
      <c r="D223" s="9"/>
      <c r="E223" s="8"/>
      <c r="F223" s="51"/>
      <c r="H223" s="6"/>
      <c r="I223" s="6"/>
    </row>
    <row r="224" spans="1:6" ht="15" hidden="1">
      <c r="A224" s="1"/>
      <c r="C224" s="2"/>
      <c r="D224" s="2"/>
      <c r="E224" s="2"/>
      <c r="F224" s="48"/>
    </row>
    <row r="225" spans="1:6" ht="15" hidden="1">
      <c r="A225" s="1"/>
      <c r="C225" s="2"/>
      <c r="D225" s="2"/>
      <c r="E225" s="2"/>
      <c r="F225" s="48"/>
    </row>
    <row r="226" spans="1:6" ht="15" hidden="1">
      <c r="A226" s="1"/>
      <c r="C226" s="2"/>
      <c r="D226" s="2"/>
      <c r="E226" s="2"/>
      <c r="F226" s="48"/>
    </row>
    <row r="227" spans="1:9" ht="21" hidden="1" thickBot="1">
      <c r="A227" s="392" t="s">
        <v>11</v>
      </c>
      <c r="B227" s="380"/>
      <c r="C227" s="380"/>
      <c r="D227" s="380"/>
      <c r="E227" s="380"/>
      <c r="F227" s="388"/>
      <c r="H227" s="24"/>
      <c r="I227" s="23"/>
    </row>
    <row r="228" spans="1:9" ht="16.5" hidden="1" thickBot="1">
      <c r="A228" s="393" t="s">
        <v>14</v>
      </c>
      <c r="B228" s="390"/>
      <c r="C228" s="390"/>
      <c r="D228" s="390"/>
      <c r="E228" s="390"/>
      <c r="F228" s="391"/>
      <c r="H228" s="24"/>
      <c r="I228" s="23"/>
    </row>
    <row r="229" spans="1:9" ht="16.5" hidden="1" thickBot="1">
      <c r="A229" s="22"/>
      <c r="B229" s="124"/>
      <c r="C229" s="21"/>
      <c r="D229" s="20">
        <v>2006</v>
      </c>
      <c r="E229" s="20">
        <v>2007</v>
      </c>
      <c r="F229" s="60">
        <v>2008</v>
      </c>
      <c r="H229" s="19">
        <v>2009</v>
      </c>
      <c r="I229" s="19">
        <v>2010</v>
      </c>
    </row>
    <row r="230" spans="1:9" ht="15.75" hidden="1" thickBot="1">
      <c r="A230" s="175" t="s">
        <v>9</v>
      </c>
      <c r="B230" s="187"/>
      <c r="C230" s="18" t="s">
        <v>13</v>
      </c>
      <c r="D230" s="17"/>
      <c r="E230" s="17"/>
      <c r="F230" s="44"/>
      <c r="H230" s="16"/>
      <c r="I230" s="16"/>
    </row>
    <row r="231" spans="1:9" ht="15" hidden="1">
      <c r="A231" s="182" t="s">
        <v>7</v>
      </c>
      <c r="B231" s="126"/>
      <c r="C231" s="2" t="s">
        <v>6</v>
      </c>
      <c r="D231" s="14"/>
      <c r="E231" s="25"/>
      <c r="F231" s="54"/>
      <c r="H231" s="11"/>
      <c r="I231" s="11"/>
    </row>
    <row r="232" spans="1:9" ht="15" hidden="1">
      <c r="A232" s="68" t="s">
        <v>12</v>
      </c>
      <c r="B232" s="131"/>
      <c r="C232" s="15" t="s">
        <v>4</v>
      </c>
      <c r="D232" s="14"/>
      <c r="E232" s="26"/>
      <c r="F232" s="54"/>
      <c r="H232" s="11"/>
      <c r="I232" s="11"/>
    </row>
    <row r="233" spans="1:9" ht="15" hidden="1">
      <c r="A233" s="185" t="s">
        <v>3</v>
      </c>
      <c r="B233" s="132"/>
      <c r="C233" s="15" t="s">
        <v>2</v>
      </c>
      <c r="D233" s="11"/>
      <c r="E233" s="25"/>
      <c r="F233" s="54"/>
      <c r="H233" s="11"/>
      <c r="I233" s="11"/>
    </row>
    <row r="234" spans="1:9" ht="15.75" hidden="1" thickBot="1">
      <c r="A234" s="186" t="s">
        <v>1</v>
      </c>
      <c r="B234" s="188"/>
      <c r="C234" s="10" t="s">
        <v>0</v>
      </c>
      <c r="D234" s="9"/>
      <c r="E234" s="8"/>
      <c r="F234" s="51"/>
      <c r="H234" s="6"/>
      <c r="I234" s="6"/>
    </row>
    <row r="235" spans="1:6" ht="15" hidden="1">
      <c r="A235" s="1"/>
      <c r="C235" s="1"/>
      <c r="D235" s="1"/>
      <c r="E235" s="1"/>
      <c r="F235" s="48"/>
    </row>
    <row r="236" spans="1:6" ht="15" hidden="1">
      <c r="A236" s="1"/>
      <c r="C236" s="3"/>
      <c r="D236" s="2"/>
      <c r="E236" s="2"/>
      <c r="F236" s="48"/>
    </row>
    <row r="237" spans="1:9" ht="21" hidden="1" thickBot="1">
      <c r="A237" s="392" t="s">
        <v>11</v>
      </c>
      <c r="B237" s="380"/>
      <c r="C237" s="380"/>
      <c r="D237" s="380"/>
      <c r="E237" s="380"/>
      <c r="F237" s="388"/>
      <c r="H237" s="24"/>
      <c r="I237" s="23"/>
    </row>
    <row r="238" spans="1:9" ht="16.5" hidden="1" thickBot="1">
      <c r="A238" s="393" t="s">
        <v>10</v>
      </c>
      <c r="B238" s="390"/>
      <c r="C238" s="390"/>
      <c r="D238" s="390"/>
      <c r="E238" s="390"/>
      <c r="F238" s="391"/>
      <c r="H238" s="24"/>
      <c r="I238" s="23"/>
    </row>
    <row r="239" spans="1:9" ht="16.5" hidden="1" thickBot="1">
      <c r="A239" s="22"/>
      <c r="B239" s="124"/>
      <c r="C239" s="21"/>
      <c r="D239" s="20">
        <v>2006</v>
      </c>
      <c r="E239" s="20">
        <v>2007</v>
      </c>
      <c r="F239" s="60">
        <v>2008</v>
      </c>
      <c r="H239" s="19">
        <v>2009</v>
      </c>
      <c r="I239" s="19">
        <v>2010</v>
      </c>
    </row>
    <row r="240" spans="1:9" ht="15.75" hidden="1" thickBot="1">
      <c r="A240" s="175" t="s">
        <v>9</v>
      </c>
      <c r="B240" s="187"/>
      <c r="C240" s="18" t="s">
        <v>8</v>
      </c>
      <c r="D240" s="17"/>
      <c r="E240" s="17"/>
      <c r="F240" s="44"/>
      <c r="H240" s="16"/>
      <c r="I240" s="16"/>
    </row>
    <row r="241" spans="1:9" ht="15" hidden="1">
      <c r="A241" s="184" t="s">
        <v>7</v>
      </c>
      <c r="B241" s="126"/>
      <c r="C241" s="2" t="s">
        <v>6</v>
      </c>
      <c r="D241" s="14"/>
      <c r="E241" s="13"/>
      <c r="F241" s="54"/>
      <c r="H241" s="11"/>
      <c r="I241" s="11"/>
    </row>
    <row r="242" spans="1:9" ht="15" hidden="1">
      <c r="A242" s="68" t="s">
        <v>5</v>
      </c>
      <c r="B242" s="131"/>
      <c r="C242" s="15" t="s">
        <v>4</v>
      </c>
      <c r="D242" s="14"/>
      <c r="E242" s="13"/>
      <c r="F242" s="54"/>
      <c r="H242" s="11"/>
      <c r="I242" s="11"/>
    </row>
    <row r="243" spans="1:9" ht="15" hidden="1">
      <c r="A243" s="68" t="s">
        <v>3</v>
      </c>
      <c r="B243" s="131"/>
      <c r="C243" s="15" t="s">
        <v>2</v>
      </c>
      <c r="D243" s="14"/>
      <c r="E243" s="13"/>
      <c r="F243" s="54"/>
      <c r="H243" s="11"/>
      <c r="I243" s="11"/>
    </row>
    <row r="244" spans="1:9" ht="15.75" hidden="1" thickBot="1">
      <c r="A244" s="183" t="s">
        <v>1</v>
      </c>
      <c r="B244" s="130"/>
      <c r="C244" s="10" t="s">
        <v>0</v>
      </c>
      <c r="D244" s="9"/>
      <c r="E244" s="8"/>
      <c r="F244" s="51"/>
      <c r="H244" s="6"/>
      <c r="I244" s="6"/>
    </row>
    <row r="245" spans="1:9" ht="15">
      <c r="A245" s="91"/>
      <c r="B245" s="126"/>
      <c r="C245" s="4"/>
      <c r="D245" s="2"/>
      <c r="E245" s="4"/>
      <c r="F245" s="48"/>
      <c r="H245" s="82"/>
      <c r="I245" s="140"/>
    </row>
    <row r="246" spans="1:9" ht="15">
      <c r="A246" s="1"/>
      <c r="C246" s="1"/>
      <c r="D246" s="1"/>
      <c r="E246" s="1"/>
      <c r="F246" s="48"/>
      <c r="H246" s="50"/>
      <c r="I246" s="48"/>
    </row>
    <row r="247" spans="1:9" ht="15">
      <c r="A247" s="1"/>
      <c r="C247" s="1"/>
      <c r="D247" s="1"/>
      <c r="E247" s="1"/>
      <c r="F247" s="48"/>
      <c r="H247" s="50"/>
      <c r="I247" s="48"/>
    </row>
    <row r="248" spans="1:9" ht="15">
      <c r="A248" s="1"/>
      <c r="C248" s="1"/>
      <c r="D248" s="1"/>
      <c r="E248" s="1"/>
      <c r="F248" s="48"/>
      <c r="H248" s="50"/>
      <c r="I248" s="48"/>
    </row>
    <row r="249" spans="1:9" ht="15">
      <c r="A249" s="1"/>
      <c r="C249" s="1"/>
      <c r="D249" s="1"/>
      <c r="E249" s="1"/>
      <c r="F249" s="48"/>
      <c r="H249" s="50"/>
      <c r="I249" s="48"/>
    </row>
    <row r="250" spans="1:9" ht="15">
      <c r="A250" s="1"/>
      <c r="C250" s="1"/>
      <c r="D250" s="1"/>
      <c r="E250" s="1"/>
      <c r="F250" s="48"/>
      <c r="H250" s="50"/>
      <c r="I250" s="48"/>
    </row>
    <row r="251" spans="3:9" ht="15.75" thickBot="1">
      <c r="C251" s="83"/>
      <c r="D251" s="84"/>
      <c r="E251" s="84"/>
      <c r="F251" s="85"/>
      <c r="H251" s="83"/>
      <c r="I251" s="85"/>
    </row>
    <row r="252" spans="2:3" ht="15">
      <c r="B252" s="50"/>
      <c r="C252" s="72"/>
    </row>
  </sheetData>
  <sheetProtection/>
  <mergeCells count="17">
    <mergeCell ref="A1:C1"/>
    <mergeCell ref="A60:F60"/>
    <mergeCell ref="A61:F61"/>
    <mergeCell ref="A190:F190"/>
    <mergeCell ref="A74:F74"/>
    <mergeCell ref="A98:F98"/>
    <mergeCell ref="A99:F99"/>
    <mergeCell ref="A108:F108"/>
    <mergeCell ref="A109:F109"/>
    <mergeCell ref="A75:F75"/>
    <mergeCell ref="A189:F189"/>
    <mergeCell ref="A238:F238"/>
    <mergeCell ref="A203:F203"/>
    <mergeCell ref="A204:F204"/>
    <mergeCell ref="A227:F227"/>
    <mergeCell ref="A228:F228"/>
    <mergeCell ref="A237:F237"/>
  </mergeCells>
  <printOptions/>
  <pageMargins left="0.7" right="0.7" top="0.75" bottom="0.75" header="0.3" footer="0.3"/>
  <pageSetup horizontalDpi="600" verticalDpi="600" orientation="portrait" pageOrder="overThenDown" scale="68" r:id="rId2"/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6"/>
  <sheetViews>
    <sheetView showGridLines="0" tabSelected="1" zoomScale="85" zoomScaleNormal="85" zoomScalePageLayoutView="0" workbookViewId="0" topLeftCell="B158">
      <selection activeCell="E262" sqref="E262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</cols>
  <sheetData>
    <row r="1" spans="1:6" ht="45.75" customHeight="1" thickBot="1">
      <c r="A1" s="381"/>
      <c r="B1" s="382"/>
      <c r="C1" s="383"/>
      <c r="D1" s="72"/>
      <c r="E1" s="72"/>
      <c r="F1" s="11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43"/>
      <c r="I2" s="144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210"/>
      <c r="E4" s="210"/>
      <c r="F4" s="220"/>
      <c r="H4" s="195"/>
      <c r="I4" s="108"/>
    </row>
    <row r="5" spans="1:9" ht="15.75" hidden="1" thickBot="1">
      <c r="A5" s="115" t="s">
        <v>9</v>
      </c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26"/>
      <c r="C7" s="28" t="s">
        <v>65</v>
      </c>
      <c r="D7" s="9"/>
      <c r="E7" s="59"/>
      <c r="F7" s="51"/>
      <c r="H7" s="148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5" t="s">
        <v>27</v>
      </c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26"/>
      <c r="C12" s="28" t="s">
        <v>61</v>
      </c>
      <c r="D12" s="9"/>
      <c r="E12" s="8"/>
      <c r="F12" s="51"/>
      <c r="H12" s="148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5" t="s">
        <v>22</v>
      </c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26"/>
      <c r="C17" s="28" t="s">
        <v>61</v>
      </c>
      <c r="D17" s="9"/>
      <c r="E17" s="8"/>
      <c r="F17" s="51"/>
      <c r="H17" s="148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5" t="s">
        <v>60</v>
      </c>
      <c r="C19" s="18" t="s">
        <v>59</v>
      </c>
      <c r="D19" s="33"/>
      <c r="E19" s="38"/>
      <c r="F19" s="58"/>
      <c r="H19" s="150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5" t="s">
        <v>58</v>
      </c>
      <c r="C21" s="18" t="s">
        <v>57</v>
      </c>
      <c r="D21" s="33"/>
      <c r="E21" s="38"/>
      <c r="F21" s="58"/>
      <c r="H21" s="150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5" t="s">
        <v>56</v>
      </c>
      <c r="C23" s="18" t="s">
        <v>55</v>
      </c>
      <c r="D23" s="33"/>
      <c r="E23" s="38"/>
      <c r="F23" s="58"/>
      <c r="H23" s="150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5" t="s">
        <v>54</v>
      </c>
      <c r="C25" s="18" t="s">
        <v>53</v>
      </c>
      <c r="D25" s="33"/>
      <c r="E25" s="38"/>
      <c r="F25" s="58"/>
      <c r="H25" s="150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10.35766</v>
      </c>
      <c r="E28" s="253">
        <v>9.7548</v>
      </c>
      <c r="F28" s="254">
        <v>9.85</v>
      </c>
      <c r="G28" s="279"/>
      <c r="H28" s="263">
        <v>10.41</v>
      </c>
      <c r="I28" s="254">
        <v>8.55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116" t="s">
        <v>18</v>
      </c>
      <c r="B30" s="126"/>
      <c r="C30" s="28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50"/>
      <c r="C31" s="1"/>
      <c r="D31" s="257"/>
      <c r="E31" s="257"/>
      <c r="F31" s="258"/>
      <c r="G31" s="279"/>
      <c r="H31" s="265"/>
      <c r="I31" s="258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63" t="s">
        <v>7</v>
      </c>
      <c r="B33" s="126"/>
      <c r="C33" s="15" t="s">
        <v>20</v>
      </c>
      <c r="D33" s="252">
        <v>73.19123</v>
      </c>
      <c r="E33" s="253">
        <v>122.01436</v>
      </c>
      <c r="F33" s="254">
        <v>186.75</v>
      </c>
      <c r="G33" s="279"/>
      <c r="H33" s="263">
        <v>295.67</v>
      </c>
      <c r="I33" s="254">
        <v>457.67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116" t="s">
        <v>18</v>
      </c>
      <c r="B35" s="126"/>
      <c r="C35" s="28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50"/>
      <c r="C36" s="1"/>
      <c r="D36" s="257"/>
      <c r="E36" s="257"/>
      <c r="F36" s="258"/>
      <c r="G36" s="279"/>
      <c r="H36" s="265"/>
      <c r="I36" s="258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118" t="s">
        <v>7</v>
      </c>
      <c r="B38" s="128"/>
      <c r="C38" s="15" t="s">
        <v>20</v>
      </c>
      <c r="D38" s="357">
        <v>0</v>
      </c>
      <c r="E38" s="253">
        <v>0</v>
      </c>
      <c r="F38" s="254">
        <v>0</v>
      </c>
      <c r="G38" s="279"/>
      <c r="H38" s="358">
        <v>0</v>
      </c>
      <c r="I38" s="359">
        <v>0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119" t="s">
        <v>18</v>
      </c>
      <c r="B40" s="128"/>
      <c r="C40" s="28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50"/>
      <c r="C41" s="4"/>
      <c r="D41" s="262"/>
      <c r="E41" s="257"/>
      <c r="F41" s="258"/>
      <c r="G41" s="279"/>
      <c r="H41" s="265"/>
      <c r="I41" s="258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118" t="s">
        <v>7</v>
      </c>
      <c r="B43" s="128"/>
      <c r="C43" s="15" t="s">
        <v>20</v>
      </c>
      <c r="D43" s="252">
        <v>21.268</v>
      </c>
      <c r="E43" s="253">
        <v>21.268</v>
      </c>
      <c r="F43" s="254">
        <v>19.468</v>
      </c>
      <c r="G43" s="279"/>
      <c r="H43" s="263">
        <v>20.06</v>
      </c>
      <c r="I43" s="254">
        <v>23.629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119" t="s">
        <v>18</v>
      </c>
      <c r="B45" s="128"/>
      <c r="C45" s="28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279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180"/>
      <c r="B48" s="127"/>
      <c r="C48" s="43" t="s">
        <v>39</v>
      </c>
      <c r="D48" s="274">
        <v>57.679</v>
      </c>
      <c r="E48" s="275">
        <v>48.371</v>
      </c>
      <c r="F48" s="280">
        <v>43.426</v>
      </c>
      <c r="G48" s="279"/>
      <c r="H48" s="264">
        <v>44.1</v>
      </c>
      <c r="I48" s="256">
        <v>23.43</v>
      </c>
    </row>
    <row r="49" spans="1:5" ht="15" hidden="1">
      <c r="A49" s="1"/>
      <c r="C49" s="15"/>
      <c r="D49" s="2"/>
      <c r="E49" s="2"/>
    </row>
    <row r="50" spans="1:9" ht="15.75" hidden="1" thickBot="1">
      <c r="A50" s="175" t="s">
        <v>38</v>
      </c>
      <c r="C50" s="18" t="s">
        <v>37</v>
      </c>
      <c r="D50" s="33"/>
      <c r="E50" s="33"/>
      <c r="F50" s="30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81" t="s">
        <v>36</v>
      </c>
      <c r="B52" s="127"/>
      <c r="C52" s="18" t="s">
        <v>35</v>
      </c>
      <c r="D52" s="33"/>
      <c r="E52" s="32"/>
      <c r="F52" s="31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5" t="s">
        <v>34</v>
      </c>
      <c r="C54" s="18" t="s">
        <v>33</v>
      </c>
      <c r="D54" s="33"/>
      <c r="E54" s="38"/>
      <c r="F54" s="31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392" t="s">
        <v>11</v>
      </c>
      <c r="B60" s="380"/>
      <c r="C60" s="380"/>
      <c r="D60" s="380"/>
      <c r="E60" s="380"/>
      <c r="F60" s="380"/>
      <c r="H60" s="24"/>
      <c r="I60" s="23"/>
    </row>
    <row r="61" spans="1:9" ht="16.5" hidden="1" thickBot="1">
      <c r="A61" s="393" t="s">
        <v>32</v>
      </c>
      <c r="B61" s="390"/>
      <c r="C61" s="390"/>
      <c r="D61" s="390"/>
      <c r="E61" s="390"/>
      <c r="F61" s="390"/>
      <c r="H61" s="24"/>
      <c r="I61" s="23"/>
    </row>
    <row r="62" spans="1:9" ht="16.5" hidden="1" thickBot="1">
      <c r="A62" s="37"/>
      <c r="B62" s="124"/>
      <c r="C62" s="36"/>
      <c r="D62" s="20">
        <v>2006</v>
      </c>
      <c r="E62" s="20">
        <v>2007</v>
      </c>
      <c r="F62" s="19">
        <v>2008</v>
      </c>
      <c r="H62" s="19">
        <v>2009</v>
      </c>
      <c r="I62" s="19">
        <v>2010</v>
      </c>
    </row>
    <row r="63" spans="1:9" ht="15.75" hidden="1" thickBot="1">
      <c r="A63" s="175" t="s">
        <v>9</v>
      </c>
      <c r="C63" s="18" t="s">
        <v>31</v>
      </c>
      <c r="D63" s="9"/>
      <c r="E63" s="35"/>
      <c r="F63" s="7"/>
      <c r="H63" s="6"/>
      <c r="I63" s="6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5" t="s">
        <v>27</v>
      </c>
      <c r="C65" s="18" t="s">
        <v>30</v>
      </c>
      <c r="D65" s="33"/>
      <c r="E65" s="32"/>
      <c r="F65" s="31"/>
      <c r="H65" s="30"/>
      <c r="I65" s="30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392" t="s">
        <v>11</v>
      </c>
      <c r="B74" s="380"/>
      <c r="C74" s="380"/>
      <c r="D74" s="380"/>
      <c r="E74" s="380"/>
      <c r="F74" s="380"/>
      <c r="H74" s="24"/>
      <c r="I74" s="23"/>
    </row>
    <row r="75" spans="1:9" ht="16.5" hidden="1" thickBot="1">
      <c r="A75" s="393" t="s">
        <v>29</v>
      </c>
      <c r="B75" s="390"/>
      <c r="C75" s="390"/>
      <c r="D75" s="390"/>
      <c r="E75" s="390"/>
      <c r="F75" s="390"/>
      <c r="H75" s="24"/>
      <c r="I75" s="23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19">
        <v>2008</v>
      </c>
      <c r="H76" s="19">
        <v>2009</v>
      </c>
      <c r="I76" s="19">
        <v>2010</v>
      </c>
    </row>
    <row r="77" spans="1:9" ht="15.75" hidden="1" thickBot="1">
      <c r="A77" s="175" t="s">
        <v>9</v>
      </c>
      <c r="C77" s="18" t="s">
        <v>28</v>
      </c>
      <c r="D77" s="17"/>
      <c r="E77" s="17"/>
      <c r="F77" s="16"/>
      <c r="H77" s="16"/>
      <c r="I77" s="16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12"/>
      <c r="H78" s="11"/>
      <c r="I78" s="11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12"/>
      <c r="H79" s="11"/>
      <c r="I79" s="11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12"/>
      <c r="H80" s="11"/>
      <c r="I80" s="11"/>
    </row>
    <row r="81" spans="1:9" ht="15.75" hidden="1" thickBot="1">
      <c r="A81" s="183" t="s">
        <v>16</v>
      </c>
      <c r="B81" s="126"/>
      <c r="C81" s="28" t="s">
        <v>15</v>
      </c>
      <c r="D81" s="9"/>
      <c r="E81" s="8"/>
      <c r="F81" s="7"/>
      <c r="H81" s="6"/>
      <c r="I81" s="6"/>
    </row>
    <row r="82" spans="3:6" ht="15" hidden="1">
      <c r="C82" s="15"/>
      <c r="D82" s="2"/>
      <c r="E82" s="3"/>
      <c r="F82" s="1"/>
    </row>
    <row r="83" spans="1:9" ht="15.75" hidden="1" thickBot="1">
      <c r="A83" s="175" t="s">
        <v>27</v>
      </c>
      <c r="C83" s="18" t="s">
        <v>26</v>
      </c>
      <c r="D83" s="17"/>
      <c r="E83" s="29"/>
      <c r="F83" s="16"/>
      <c r="H83" s="16"/>
      <c r="I83" s="16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12"/>
      <c r="H84" s="11"/>
      <c r="I84" s="11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12"/>
      <c r="H85" s="11"/>
      <c r="I85" s="11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12"/>
      <c r="H86" s="11"/>
      <c r="I86" s="11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12"/>
      <c r="H87" s="11"/>
      <c r="I87" s="11"/>
    </row>
    <row r="88" spans="1:9" ht="15.75" hidden="1" thickBot="1">
      <c r="A88" s="183" t="s">
        <v>24</v>
      </c>
      <c r="B88" s="126"/>
      <c r="C88" s="28" t="s">
        <v>23</v>
      </c>
      <c r="D88" s="9"/>
      <c r="E88" s="8"/>
      <c r="F88" s="7"/>
      <c r="H88" s="6"/>
      <c r="I88" s="6"/>
    </row>
    <row r="89" spans="3:6" ht="15" hidden="1">
      <c r="C89" s="2"/>
      <c r="D89" s="2"/>
      <c r="E89" s="3"/>
      <c r="F89" s="1"/>
    </row>
    <row r="90" spans="1:9" ht="15.75" hidden="1" thickBot="1">
      <c r="A90" s="175" t="s">
        <v>22</v>
      </c>
      <c r="C90" s="18" t="s">
        <v>21</v>
      </c>
      <c r="D90" s="17"/>
      <c r="E90" s="29"/>
      <c r="F90" s="16"/>
      <c r="H90" s="16"/>
      <c r="I90" s="16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12"/>
      <c r="H91" s="11"/>
      <c r="I91" s="11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12"/>
      <c r="H92" s="11"/>
      <c r="I92" s="11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12"/>
      <c r="H93" s="11"/>
      <c r="I93" s="11"/>
    </row>
    <row r="94" spans="1:9" ht="15.75" hidden="1" thickBot="1">
      <c r="A94" s="183" t="s">
        <v>16</v>
      </c>
      <c r="B94" s="126"/>
      <c r="C94" s="28" t="s">
        <v>15</v>
      </c>
      <c r="D94" s="9"/>
      <c r="E94" s="8"/>
      <c r="F94" s="7"/>
      <c r="H94" s="6"/>
      <c r="I94" s="6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392" t="s">
        <v>11</v>
      </c>
      <c r="B98" s="380"/>
      <c r="C98" s="380"/>
      <c r="D98" s="380"/>
      <c r="E98" s="380"/>
      <c r="F98" s="380"/>
      <c r="H98" s="24"/>
      <c r="I98" s="23"/>
    </row>
    <row r="99" spans="1:9" ht="16.5" hidden="1" thickBot="1">
      <c r="A99" s="393" t="s">
        <v>14</v>
      </c>
      <c r="B99" s="390"/>
      <c r="C99" s="390"/>
      <c r="D99" s="390"/>
      <c r="E99" s="390"/>
      <c r="F99" s="390"/>
      <c r="H99" s="24"/>
      <c r="I99" s="23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19">
        <v>2008</v>
      </c>
      <c r="H100" s="19">
        <v>2009</v>
      </c>
      <c r="I100" s="19">
        <v>2010</v>
      </c>
    </row>
    <row r="101" spans="1:9" ht="15.75" hidden="1" thickBot="1">
      <c r="A101" s="175" t="s">
        <v>9</v>
      </c>
      <c r="C101" s="18" t="s">
        <v>13</v>
      </c>
      <c r="D101" s="17"/>
      <c r="E101" s="17"/>
      <c r="F101" s="16"/>
      <c r="H101" s="16"/>
      <c r="I101" s="16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12"/>
      <c r="H102" s="11"/>
      <c r="I102" s="11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12"/>
      <c r="H103" s="11"/>
      <c r="I103" s="11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12"/>
      <c r="H104" s="11"/>
      <c r="I104" s="11"/>
    </row>
    <row r="105" spans="1:9" ht="15.75" hidden="1" thickBot="1">
      <c r="A105" s="186" t="s">
        <v>1</v>
      </c>
      <c r="B105" s="128"/>
      <c r="C105" s="10" t="s">
        <v>0</v>
      </c>
      <c r="D105" s="9"/>
      <c r="E105" s="8"/>
      <c r="F105" s="7"/>
      <c r="H105" s="6"/>
      <c r="I105" s="6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392" t="s">
        <v>11</v>
      </c>
      <c r="B108" s="380"/>
      <c r="C108" s="380"/>
      <c r="D108" s="380"/>
      <c r="E108" s="380"/>
      <c r="F108" s="380"/>
      <c r="H108" s="24"/>
      <c r="I108" s="23"/>
    </row>
    <row r="109" spans="1:9" ht="16.5" hidden="1" thickBot="1">
      <c r="A109" s="393" t="s">
        <v>10</v>
      </c>
      <c r="B109" s="390"/>
      <c r="C109" s="390"/>
      <c r="D109" s="390"/>
      <c r="E109" s="390"/>
      <c r="F109" s="390"/>
      <c r="H109" s="24"/>
      <c r="I109" s="23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19">
        <v>2008</v>
      </c>
      <c r="H110" s="19">
        <v>2009</v>
      </c>
      <c r="I110" s="19">
        <v>2010</v>
      </c>
    </row>
    <row r="111" spans="1:9" ht="15.75" hidden="1" thickBot="1">
      <c r="A111" s="175" t="s">
        <v>9</v>
      </c>
      <c r="C111" s="18" t="s">
        <v>8</v>
      </c>
      <c r="D111" s="17"/>
      <c r="E111" s="17"/>
      <c r="F111" s="16"/>
      <c r="H111" s="16"/>
      <c r="I111" s="16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12"/>
      <c r="H112" s="11"/>
      <c r="I112" s="11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12"/>
      <c r="H113" s="11"/>
      <c r="I113" s="11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12"/>
      <c r="H114" s="11"/>
      <c r="I114" s="11"/>
    </row>
    <row r="115" spans="1:9" ht="15.75" hidden="1" thickBot="1">
      <c r="A115" s="183" t="s">
        <v>1</v>
      </c>
      <c r="B115" s="126"/>
      <c r="C115" s="10" t="s">
        <v>0</v>
      </c>
      <c r="D115" s="9"/>
      <c r="E115" s="8"/>
      <c r="F115" s="7"/>
      <c r="H115" s="6"/>
      <c r="I115" s="6"/>
    </row>
    <row r="116" spans="1:6" ht="15" hidden="1">
      <c r="A116" s="5"/>
      <c r="B116" s="126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spans="6:9" ht="15">
      <c r="F119" s="48"/>
      <c r="H119" s="138"/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">
      <c r="F123" s="48"/>
      <c r="H123" s="50"/>
      <c r="I123" s="48"/>
    </row>
    <row r="124" spans="6:9" ht="15">
      <c r="F124" s="48"/>
      <c r="H124" s="50"/>
      <c r="I124" s="48"/>
    </row>
    <row r="125" spans="6:9" ht="15.75" thickBot="1">
      <c r="F125" s="85"/>
      <c r="H125" s="83"/>
      <c r="I125" s="85"/>
    </row>
    <row r="126" spans="2:6" ht="15.75" thickBot="1">
      <c r="B126" s="50"/>
      <c r="C126" s="114"/>
      <c r="D126" s="114"/>
      <c r="E126" s="114"/>
      <c r="F126" s="114"/>
    </row>
    <row r="127" spans="6:9" ht="15">
      <c r="F127" s="71"/>
      <c r="H127" s="138"/>
      <c r="I127" s="71"/>
    </row>
    <row r="128" spans="6:9" ht="15">
      <c r="F128" s="48"/>
      <c r="H128" s="50"/>
      <c r="I128" s="48"/>
    </row>
    <row r="129" spans="6:9" ht="15">
      <c r="F129" s="48"/>
      <c r="H129" s="50"/>
      <c r="I129" s="48"/>
    </row>
    <row r="130" spans="3:9" ht="15">
      <c r="C130" s="1"/>
      <c r="D130" s="1"/>
      <c r="E130" s="1"/>
      <c r="F130" s="48"/>
      <c r="H130" s="50"/>
      <c r="I130" s="48"/>
    </row>
    <row r="131" spans="1:9" ht="45.75" customHeight="1" thickBot="1">
      <c r="A131" s="225"/>
      <c r="B131" s="237"/>
      <c r="C131" s="224"/>
      <c r="D131" s="1"/>
      <c r="E131" s="1"/>
      <c r="F131" s="139"/>
      <c r="H131" s="234"/>
      <c r="I131" s="139"/>
    </row>
    <row r="132" spans="1:9" ht="21" customHeight="1" thickBot="1">
      <c r="A132" s="96"/>
      <c r="B132" s="123"/>
      <c r="C132" s="24"/>
      <c r="D132" s="218" t="s">
        <v>11</v>
      </c>
      <c r="E132" s="218"/>
      <c r="F132" s="142"/>
      <c r="H132" s="155"/>
      <c r="I132" s="142"/>
    </row>
    <row r="133" spans="1:9" ht="16.5" customHeight="1" thickBot="1">
      <c r="A133" s="96"/>
      <c r="B133" s="124"/>
      <c r="C133" s="21"/>
      <c r="D133" s="20" t="s">
        <v>73</v>
      </c>
      <c r="E133" s="20" t="s">
        <v>74</v>
      </c>
      <c r="F133" s="60" t="s">
        <v>75</v>
      </c>
      <c r="H133" s="146" t="s">
        <v>76</v>
      </c>
      <c r="I133" s="60" t="s">
        <v>77</v>
      </c>
    </row>
    <row r="134" spans="1:9" ht="16.5" customHeight="1" thickBot="1">
      <c r="A134" s="96"/>
      <c r="B134" s="123"/>
      <c r="C134" s="133" t="s">
        <v>67</v>
      </c>
      <c r="D134" s="218"/>
      <c r="E134" s="218"/>
      <c r="F134" s="142"/>
      <c r="H134" s="195"/>
      <c r="I134" s="177"/>
    </row>
    <row r="135" spans="1:9" ht="15.75" hidden="1" thickBot="1">
      <c r="A135" s="115" t="s">
        <v>9</v>
      </c>
      <c r="C135" s="18" t="s">
        <v>66</v>
      </c>
      <c r="D135" s="17"/>
      <c r="E135" s="16"/>
      <c r="F135" s="44"/>
      <c r="H135" s="57"/>
      <c r="I135" s="44"/>
    </row>
    <row r="136" spans="1:9" ht="15.75" hidden="1" thickBot="1">
      <c r="A136" s="63" t="s">
        <v>7</v>
      </c>
      <c r="B136" s="126"/>
      <c r="C136" s="15" t="s">
        <v>20</v>
      </c>
      <c r="D136" s="14"/>
      <c r="E136" s="26"/>
      <c r="F136" s="54"/>
      <c r="H136" s="149"/>
      <c r="I136" s="54"/>
    </row>
    <row r="137" spans="1:9" ht="15.75" hidden="1" thickBot="1">
      <c r="A137" s="116" t="s">
        <v>1</v>
      </c>
      <c r="B137" s="126"/>
      <c r="C137" s="28" t="s">
        <v>65</v>
      </c>
      <c r="D137" s="9"/>
      <c r="E137" s="59"/>
      <c r="F137" s="51"/>
      <c r="H137" s="148"/>
      <c r="I137" s="51"/>
    </row>
    <row r="138" spans="1:9" ht="15.75" hidden="1" thickBot="1">
      <c r="A138" s="50"/>
      <c r="C138" s="4"/>
      <c r="D138" s="2"/>
      <c r="E138" s="1"/>
      <c r="F138" s="48"/>
      <c r="H138" s="50"/>
      <c r="I138" s="48"/>
    </row>
    <row r="139" spans="1:9" ht="15.75" hidden="1" thickBot="1">
      <c r="A139" s="115" t="s">
        <v>27</v>
      </c>
      <c r="C139" s="18" t="s">
        <v>64</v>
      </c>
      <c r="D139" s="17"/>
      <c r="E139" s="16"/>
      <c r="F139" s="44"/>
      <c r="H139" s="57"/>
      <c r="I139" s="44"/>
    </row>
    <row r="140" spans="1:9" ht="15.75" hidden="1" thickBot="1">
      <c r="A140" s="63" t="s">
        <v>7</v>
      </c>
      <c r="B140" s="126"/>
      <c r="C140" s="15" t="s">
        <v>39</v>
      </c>
      <c r="D140" s="14"/>
      <c r="E140" s="25"/>
      <c r="F140" s="54"/>
      <c r="H140" s="149"/>
      <c r="I140" s="54"/>
    </row>
    <row r="141" spans="1:9" ht="15.75" hidden="1" thickBot="1">
      <c r="A141" s="63" t="s">
        <v>1</v>
      </c>
      <c r="B141" s="126"/>
      <c r="C141" s="15" t="s">
        <v>62</v>
      </c>
      <c r="D141" s="14"/>
      <c r="E141" s="13"/>
      <c r="F141" s="54"/>
      <c r="H141" s="149"/>
      <c r="I141" s="54"/>
    </row>
    <row r="142" spans="1:9" ht="15.75" hidden="1" thickBot="1">
      <c r="A142" s="116" t="s">
        <v>18</v>
      </c>
      <c r="B142" s="126"/>
      <c r="C142" s="28" t="s">
        <v>61</v>
      </c>
      <c r="D142" s="9"/>
      <c r="E142" s="8"/>
      <c r="F142" s="51"/>
      <c r="H142" s="148"/>
      <c r="I142" s="51"/>
    </row>
    <row r="143" spans="1:9" ht="15.75" hidden="1" thickBot="1">
      <c r="A143" s="50"/>
      <c r="C143" s="15"/>
      <c r="D143" s="2"/>
      <c r="E143" s="1"/>
      <c r="F143" s="48"/>
      <c r="H143" s="50"/>
      <c r="I143" s="48"/>
    </row>
    <row r="144" spans="1:9" ht="15.75" hidden="1" thickBot="1">
      <c r="A144" s="115" t="s">
        <v>22</v>
      </c>
      <c r="C144" s="18" t="s">
        <v>63</v>
      </c>
      <c r="D144" s="17"/>
      <c r="E144" s="16"/>
      <c r="F144" s="44"/>
      <c r="H144" s="57"/>
      <c r="I144" s="44"/>
    </row>
    <row r="145" spans="1:9" ht="15.75" hidden="1" thickBot="1">
      <c r="A145" s="63" t="s">
        <v>7</v>
      </c>
      <c r="B145" s="126"/>
      <c r="C145" s="15" t="s">
        <v>39</v>
      </c>
      <c r="D145" s="14"/>
      <c r="E145" s="13"/>
      <c r="F145" s="54"/>
      <c r="H145" s="149"/>
      <c r="I145" s="54"/>
    </row>
    <row r="146" spans="1:9" ht="15.75" hidden="1" thickBot="1">
      <c r="A146" s="63" t="s">
        <v>1</v>
      </c>
      <c r="B146" s="126"/>
      <c r="C146" s="15" t="s">
        <v>62</v>
      </c>
      <c r="D146" s="14"/>
      <c r="E146" s="13"/>
      <c r="F146" s="54"/>
      <c r="H146" s="149"/>
      <c r="I146" s="54"/>
    </row>
    <row r="147" spans="1:9" ht="15.75" hidden="1" thickBot="1">
      <c r="A147" s="116" t="s">
        <v>18</v>
      </c>
      <c r="B147" s="126"/>
      <c r="C147" s="28" t="s">
        <v>61</v>
      </c>
      <c r="D147" s="9"/>
      <c r="E147" s="8"/>
      <c r="F147" s="51"/>
      <c r="H147" s="148"/>
      <c r="I147" s="51"/>
    </row>
    <row r="148" spans="1:9" ht="15.75" hidden="1" thickBot="1">
      <c r="A148" s="50"/>
      <c r="C148" s="4"/>
      <c r="D148" s="2"/>
      <c r="E148" s="1"/>
      <c r="F148" s="48"/>
      <c r="H148" s="50"/>
      <c r="I148" s="48"/>
    </row>
    <row r="149" spans="1:9" ht="15.75" hidden="1" thickBot="1">
      <c r="A149" s="115" t="s">
        <v>60</v>
      </c>
      <c r="C149" s="18" t="s">
        <v>59</v>
      </c>
      <c r="D149" s="33"/>
      <c r="E149" s="38"/>
      <c r="F149" s="58"/>
      <c r="H149" s="150"/>
      <c r="I149" s="58"/>
    </row>
    <row r="150" spans="1:9" ht="15.75" hidden="1" thickBot="1">
      <c r="A150" s="50"/>
      <c r="C150" s="4"/>
      <c r="D150" s="2"/>
      <c r="E150" s="3"/>
      <c r="F150" s="48"/>
      <c r="H150" s="50"/>
      <c r="I150" s="48"/>
    </row>
    <row r="151" spans="1:9" ht="15.75" hidden="1" thickBot="1">
      <c r="A151" s="115" t="s">
        <v>58</v>
      </c>
      <c r="C151" s="18" t="s">
        <v>57</v>
      </c>
      <c r="D151" s="33"/>
      <c r="E151" s="38"/>
      <c r="F151" s="58"/>
      <c r="H151" s="150"/>
      <c r="I151" s="58"/>
    </row>
    <row r="152" spans="1:9" ht="15.75" hidden="1" thickBot="1">
      <c r="A152" s="50"/>
      <c r="C152" s="4"/>
      <c r="D152" s="2"/>
      <c r="E152" s="3"/>
      <c r="F152" s="48"/>
      <c r="H152" s="50"/>
      <c r="I152" s="48"/>
    </row>
    <row r="153" spans="1:9" ht="15.75" hidden="1" thickBot="1">
      <c r="A153" s="115" t="s">
        <v>56</v>
      </c>
      <c r="C153" s="18" t="s">
        <v>55</v>
      </c>
      <c r="D153" s="33"/>
      <c r="E153" s="38"/>
      <c r="F153" s="58"/>
      <c r="H153" s="150"/>
      <c r="I153" s="58"/>
    </row>
    <row r="154" spans="1:9" ht="15.75" hidden="1" thickBot="1">
      <c r="A154" s="50"/>
      <c r="C154" s="4"/>
      <c r="D154" s="2"/>
      <c r="E154" s="3"/>
      <c r="F154" s="48"/>
      <c r="H154" s="50"/>
      <c r="I154" s="48"/>
    </row>
    <row r="155" spans="1:9" ht="15.75" hidden="1" thickBot="1">
      <c r="A155" s="115" t="s">
        <v>54</v>
      </c>
      <c r="C155" s="18" t="s">
        <v>53</v>
      </c>
      <c r="D155" s="33"/>
      <c r="E155" s="38"/>
      <c r="F155" s="58"/>
      <c r="H155" s="150"/>
      <c r="I155" s="58"/>
    </row>
    <row r="156" spans="1:9" ht="15.75" hidden="1" thickBot="1">
      <c r="A156" s="50"/>
      <c r="C156" s="4"/>
      <c r="D156" s="2"/>
      <c r="E156" s="3"/>
      <c r="F156" s="48"/>
      <c r="H156" s="50"/>
      <c r="I156" s="48"/>
    </row>
    <row r="157" spans="1:9" ht="15.75" thickBot="1">
      <c r="A157" s="115" t="s">
        <v>52</v>
      </c>
      <c r="C157" s="18" t="s">
        <v>51</v>
      </c>
      <c r="D157" s="17"/>
      <c r="E157" s="16"/>
      <c r="F157" s="44"/>
      <c r="H157" s="57"/>
      <c r="I157" s="44"/>
    </row>
    <row r="158" spans="1:9" ht="15.75" thickBot="1">
      <c r="A158" s="63" t="s">
        <v>7</v>
      </c>
      <c r="B158" s="126"/>
      <c r="C158" s="15" t="s">
        <v>20</v>
      </c>
      <c r="D158" s="252">
        <v>12.11265</v>
      </c>
      <c r="E158" s="253">
        <v>11.22537</v>
      </c>
      <c r="F158" s="267">
        <v>10.34</v>
      </c>
      <c r="G158" s="268"/>
      <c r="H158" s="269">
        <v>8.87</v>
      </c>
      <c r="I158" s="267">
        <v>7.57</v>
      </c>
    </row>
    <row r="159" spans="1:9" ht="15.75" hidden="1" thickBot="1">
      <c r="A159" s="63" t="s">
        <v>1</v>
      </c>
      <c r="B159" s="126"/>
      <c r="C159" s="15" t="s">
        <v>39</v>
      </c>
      <c r="D159" s="252"/>
      <c r="E159" s="253"/>
      <c r="F159" s="267"/>
      <c r="G159" s="268"/>
      <c r="H159" s="269"/>
      <c r="I159" s="267"/>
    </row>
    <row r="160" spans="1:9" ht="15.75" hidden="1" thickBot="1">
      <c r="A160" s="116" t="s">
        <v>18</v>
      </c>
      <c r="B160" s="126"/>
      <c r="C160" s="28" t="s">
        <v>42</v>
      </c>
      <c r="D160" s="245"/>
      <c r="E160" s="255"/>
      <c r="F160" s="247"/>
      <c r="G160" s="268"/>
      <c r="H160" s="249"/>
      <c r="I160" s="247"/>
    </row>
    <row r="161" spans="1:9" ht="15.75" hidden="1" thickBot="1">
      <c r="A161" s="50"/>
      <c r="C161" s="1"/>
      <c r="D161" s="257"/>
      <c r="E161" s="257"/>
      <c r="F161" s="270"/>
      <c r="G161" s="268"/>
      <c r="H161" s="271"/>
      <c r="I161" s="270"/>
    </row>
    <row r="162" spans="1:9" ht="15.75" thickBot="1">
      <c r="A162" s="115" t="s">
        <v>50</v>
      </c>
      <c r="C162" s="18" t="s">
        <v>49</v>
      </c>
      <c r="D162" s="259"/>
      <c r="E162" s="259"/>
      <c r="F162" s="272"/>
      <c r="G162" s="268"/>
      <c r="H162" s="273"/>
      <c r="I162" s="272"/>
    </row>
    <row r="163" spans="1:9" ht="15.75" hidden="1" thickBot="1">
      <c r="A163" s="63" t="s">
        <v>7</v>
      </c>
      <c r="B163" s="126"/>
      <c r="C163" s="15" t="s">
        <v>20</v>
      </c>
      <c r="D163" s="252">
        <v>50.40111</v>
      </c>
      <c r="E163" s="253">
        <v>93.81095</v>
      </c>
      <c r="F163" s="267">
        <v>155.78</v>
      </c>
      <c r="G163" s="268"/>
      <c r="H163" s="269">
        <v>250.39</v>
      </c>
      <c r="I163" s="267">
        <v>396.62</v>
      </c>
    </row>
    <row r="164" spans="1:9" ht="15.75" hidden="1" thickBot="1">
      <c r="A164" s="63" t="s">
        <v>1</v>
      </c>
      <c r="B164" s="126"/>
      <c r="C164" s="15" t="s">
        <v>39</v>
      </c>
      <c r="D164" s="252"/>
      <c r="E164" s="253"/>
      <c r="F164" s="267"/>
      <c r="G164" s="268"/>
      <c r="H164" s="269"/>
      <c r="I164" s="267"/>
    </row>
    <row r="165" spans="1:9" ht="15.75" hidden="1" thickBot="1">
      <c r="A165" s="116" t="s">
        <v>18</v>
      </c>
      <c r="B165" s="126"/>
      <c r="C165" s="28" t="s">
        <v>42</v>
      </c>
      <c r="D165" s="245"/>
      <c r="E165" s="255"/>
      <c r="F165" s="247"/>
      <c r="G165" s="268"/>
      <c r="H165" s="249"/>
      <c r="I165" s="247"/>
    </row>
    <row r="166" spans="1:9" ht="15.75" hidden="1" thickBot="1">
      <c r="A166" s="50"/>
      <c r="C166" s="1"/>
      <c r="D166" s="257"/>
      <c r="E166" s="257"/>
      <c r="F166" s="270"/>
      <c r="G166" s="268"/>
      <c r="H166" s="271"/>
      <c r="I166" s="270"/>
    </row>
    <row r="167" spans="1:9" ht="15.75" thickBot="1">
      <c r="A167" s="50"/>
      <c r="C167" s="15" t="s">
        <v>20</v>
      </c>
      <c r="D167" s="245">
        <v>50.4</v>
      </c>
      <c r="E167" s="245">
        <v>93.81</v>
      </c>
      <c r="F167" s="360">
        <v>155.78</v>
      </c>
      <c r="G167" s="268"/>
      <c r="H167" s="361">
        <v>250.39</v>
      </c>
      <c r="I167" s="360">
        <v>396.62</v>
      </c>
    </row>
    <row r="168" spans="1:9" ht="15.75" thickBot="1">
      <c r="A168" s="117" t="s">
        <v>48</v>
      </c>
      <c r="B168" s="127"/>
      <c r="C168" s="18" t="s">
        <v>47</v>
      </c>
      <c r="D168" s="261"/>
      <c r="E168" s="259"/>
      <c r="F168" s="272"/>
      <c r="G168" s="268"/>
      <c r="H168" s="273"/>
      <c r="I168" s="272"/>
    </row>
    <row r="169" spans="1:9" ht="15.75" thickBot="1">
      <c r="A169" s="118" t="s">
        <v>7</v>
      </c>
      <c r="B169" s="128"/>
      <c r="C169" s="15" t="s">
        <v>20</v>
      </c>
      <c r="D169" s="252">
        <v>0.863</v>
      </c>
      <c r="E169" s="253">
        <v>1.436</v>
      </c>
      <c r="F169" s="267">
        <v>2.2510000000000003</v>
      </c>
      <c r="G169" s="268"/>
      <c r="H169" s="269">
        <v>3.481</v>
      </c>
      <c r="I169" s="267">
        <v>5.343</v>
      </c>
    </row>
    <row r="170" spans="1:9" ht="15.75" hidden="1" thickBot="1">
      <c r="A170" s="118" t="s">
        <v>1</v>
      </c>
      <c r="B170" s="128"/>
      <c r="C170" s="15" t="s">
        <v>46</v>
      </c>
      <c r="D170" s="252"/>
      <c r="E170" s="253"/>
      <c r="F170" s="267"/>
      <c r="G170" s="268"/>
      <c r="H170" s="269"/>
      <c r="I170" s="267"/>
    </row>
    <row r="171" spans="1:9" ht="15.75" hidden="1" thickBot="1">
      <c r="A171" s="119" t="s">
        <v>18</v>
      </c>
      <c r="B171" s="128"/>
      <c r="C171" s="28" t="s">
        <v>45</v>
      </c>
      <c r="D171" s="245"/>
      <c r="E171" s="255"/>
      <c r="F171" s="247"/>
      <c r="G171" s="268"/>
      <c r="H171" s="249"/>
      <c r="I171" s="247"/>
    </row>
    <row r="172" spans="1:9" ht="15.75" hidden="1" thickBot="1">
      <c r="A172" s="50"/>
      <c r="C172" s="4"/>
      <c r="D172" s="262"/>
      <c r="E172" s="257"/>
      <c r="F172" s="270"/>
      <c r="G172" s="268"/>
      <c r="H172" s="271"/>
      <c r="I172" s="270"/>
    </row>
    <row r="173" spans="1:9" ht="15.75" thickBot="1">
      <c r="A173" s="117" t="s">
        <v>44</v>
      </c>
      <c r="B173" s="127"/>
      <c r="C173" s="18" t="s">
        <v>43</v>
      </c>
      <c r="D173" s="261"/>
      <c r="E173" s="259"/>
      <c r="F173" s="272"/>
      <c r="G173" s="268"/>
      <c r="H173" s="273"/>
      <c r="I173" s="272"/>
    </row>
    <row r="174" spans="1:9" ht="15.75" thickBot="1">
      <c r="A174" s="118" t="s">
        <v>7</v>
      </c>
      <c r="B174" s="128"/>
      <c r="C174" s="15" t="s">
        <v>20</v>
      </c>
      <c r="D174" s="252">
        <v>37.306</v>
      </c>
      <c r="E174" s="253">
        <v>37.306</v>
      </c>
      <c r="F174" s="267">
        <v>30.11</v>
      </c>
      <c r="G174" s="268"/>
      <c r="H174" s="269">
        <v>31.53</v>
      </c>
      <c r="I174" s="267">
        <v>36.268</v>
      </c>
    </row>
    <row r="175" spans="1:9" ht="15.75" hidden="1" thickBot="1">
      <c r="A175" s="118" t="s">
        <v>1</v>
      </c>
      <c r="B175" s="128"/>
      <c r="C175" s="15" t="s">
        <v>39</v>
      </c>
      <c r="D175" s="252"/>
      <c r="E175" s="253"/>
      <c r="F175" s="267"/>
      <c r="G175" s="268"/>
      <c r="H175" s="269"/>
      <c r="I175" s="267"/>
    </row>
    <row r="176" spans="1:9" ht="15.75" hidden="1" thickBot="1">
      <c r="A176" s="119" t="s">
        <v>18</v>
      </c>
      <c r="B176" s="128"/>
      <c r="C176" s="28" t="s">
        <v>42</v>
      </c>
      <c r="D176" s="245"/>
      <c r="E176" s="255"/>
      <c r="F176" s="247"/>
      <c r="G176" s="268"/>
      <c r="H176" s="249"/>
      <c r="I176" s="247"/>
    </row>
    <row r="177" spans="1:9" ht="15.75" hidden="1" thickBot="1">
      <c r="A177" s="50"/>
      <c r="C177" s="2"/>
      <c r="D177" s="262"/>
      <c r="E177" s="257"/>
      <c r="F177" s="270"/>
      <c r="G177" s="268"/>
      <c r="H177" s="271"/>
      <c r="I177" s="270"/>
    </row>
    <row r="178" spans="1:9" ht="15.75" thickBot="1">
      <c r="A178" s="117" t="s">
        <v>41</v>
      </c>
      <c r="B178" s="127"/>
      <c r="C178" s="18" t="s">
        <v>40</v>
      </c>
      <c r="D178" s="261"/>
      <c r="E178" s="259"/>
      <c r="F178" s="272"/>
      <c r="G178" s="268"/>
      <c r="H178" s="273"/>
      <c r="I178" s="272"/>
    </row>
    <row r="179" spans="1:9" ht="15.75" thickBot="1">
      <c r="A179" s="180"/>
      <c r="B179" s="127"/>
      <c r="C179" s="43" t="s">
        <v>39</v>
      </c>
      <c r="D179" s="274">
        <v>58.221</v>
      </c>
      <c r="E179" s="275">
        <v>64.823</v>
      </c>
      <c r="F179" s="276">
        <v>65.685</v>
      </c>
      <c r="G179" s="268"/>
      <c r="H179" s="249">
        <v>60.18</v>
      </c>
      <c r="I179" s="247">
        <v>41.87</v>
      </c>
    </row>
    <row r="180" spans="1:6" ht="15.75" hidden="1" thickBot="1">
      <c r="A180" s="1"/>
      <c r="C180" s="15"/>
      <c r="D180" s="2"/>
      <c r="E180" s="2"/>
      <c r="F180" s="48"/>
    </row>
    <row r="181" spans="1:9" ht="15.75" hidden="1" thickBot="1">
      <c r="A181" s="175" t="s">
        <v>38</v>
      </c>
      <c r="C181" s="18" t="s">
        <v>37</v>
      </c>
      <c r="D181" s="33"/>
      <c r="E181" s="33"/>
      <c r="F181" s="58"/>
      <c r="H181" s="30"/>
      <c r="I181" s="30"/>
    </row>
    <row r="182" spans="1:9" ht="15.75" hidden="1" thickBot="1">
      <c r="A182" s="1"/>
      <c r="C182" s="4"/>
      <c r="D182" s="2"/>
      <c r="E182" s="2"/>
      <c r="F182" s="48"/>
      <c r="H182" s="39"/>
      <c r="I182" s="39"/>
    </row>
    <row r="183" spans="1:9" ht="15.75" hidden="1" thickBot="1">
      <c r="A183" s="181" t="s">
        <v>36</v>
      </c>
      <c r="B183" s="127"/>
      <c r="C183" s="18" t="s">
        <v>35</v>
      </c>
      <c r="D183" s="33"/>
      <c r="E183" s="32"/>
      <c r="F183" s="58"/>
      <c r="H183" s="30"/>
      <c r="I183" s="30"/>
    </row>
    <row r="184" spans="1:6" ht="15.75" hidden="1" thickBot="1">
      <c r="A184" s="1"/>
      <c r="C184" s="4"/>
      <c r="D184" s="2"/>
      <c r="E184" s="2"/>
      <c r="F184" s="48"/>
    </row>
    <row r="185" spans="1:9" ht="15.75" hidden="1" thickBot="1">
      <c r="A185" s="175" t="s">
        <v>34</v>
      </c>
      <c r="C185" s="18" t="s">
        <v>33</v>
      </c>
      <c r="D185" s="33"/>
      <c r="E185" s="38"/>
      <c r="F185" s="58"/>
      <c r="H185" s="30"/>
      <c r="I185" s="30"/>
    </row>
    <row r="186" spans="1:6" ht="15.75" hidden="1" thickBot="1">
      <c r="A186" s="1"/>
      <c r="C186" s="2"/>
      <c r="D186" s="2"/>
      <c r="E186" s="2"/>
      <c r="F186" s="48"/>
    </row>
    <row r="187" spans="1:6" ht="15.75" hidden="1" thickBot="1">
      <c r="A187" s="1"/>
      <c r="C187" s="2"/>
      <c r="D187" s="2"/>
      <c r="E187" s="2"/>
      <c r="F187" s="48"/>
    </row>
    <row r="188" spans="1:6" ht="15.75" hidden="1" thickBot="1">
      <c r="A188" s="1"/>
      <c r="C188" s="2"/>
      <c r="D188" s="2"/>
      <c r="E188" s="2"/>
      <c r="F188" s="48"/>
    </row>
    <row r="189" spans="1:6" ht="15.75" hidden="1" thickBot="1">
      <c r="A189" s="1"/>
      <c r="C189" s="2"/>
      <c r="D189" s="2"/>
      <c r="E189" s="2"/>
      <c r="F189" s="48"/>
    </row>
    <row r="190" spans="1:6" ht="15.75" hidden="1" thickBot="1">
      <c r="A190" s="1"/>
      <c r="C190" s="2"/>
      <c r="D190" s="2"/>
      <c r="E190" s="2"/>
      <c r="F190" s="48"/>
    </row>
    <row r="191" spans="1:9" ht="21" hidden="1" thickBot="1">
      <c r="A191" s="392" t="s">
        <v>11</v>
      </c>
      <c r="B191" s="380"/>
      <c r="C191" s="380"/>
      <c r="D191" s="380"/>
      <c r="E191" s="380"/>
      <c r="F191" s="388"/>
      <c r="H191" s="24"/>
      <c r="I191" s="23"/>
    </row>
    <row r="192" spans="1:9" ht="16.5" hidden="1" thickBot="1">
      <c r="A192" s="393" t="s">
        <v>32</v>
      </c>
      <c r="B192" s="390"/>
      <c r="C192" s="390"/>
      <c r="D192" s="390"/>
      <c r="E192" s="390"/>
      <c r="F192" s="391"/>
      <c r="H192" s="24"/>
      <c r="I192" s="23"/>
    </row>
    <row r="193" spans="1:9" ht="16.5" hidden="1" thickBot="1">
      <c r="A193" s="37"/>
      <c r="B193" s="124"/>
      <c r="C193" s="36"/>
      <c r="D193" s="20">
        <v>2006</v>
      </c>
      <c r="E193" s="20">
        <v>2007</v>
      </c>
      <c r="F193" s="60">
        <v>2008</v>
      </c>
      <c r="H193" s="19">
        <v>2009</v>
      </c>
      <c r="I193" s="19">
        <v>2010</v>
      </c>
    </row>
    <row r="194" spans="1:9" ht="15.75" hidden="1" thickBot="1">
      <c r="A194" s="175" t="s">
        <v>9</v>
      </c>
      <c r="C194" s="18" t="s">
        <v>31</v>
      </c>
      <c r="D194" s="9"/>
      <c r="E194" s="35"/>
      <c r="F194" s="51"/>
      <c r="H194" s="6"/>
      <c r="I194" s="6"/>
    </row>
    <row r="195" spans="1:6" ht="15.75" hidden="1" thickBot="1">
      <c r="A195" s="1"/>
      <c r="C195" s="34"/>
      <c r="D195" s="34"/>
      <c r="E195" s="34"/>
      <c r="F195" s="48"/>
    </row>
    <row r="196" spans="1:9" ht="15.75" hidden="1" thickBot="1">
      <c r="A196" s="175" t="s">
        <v>27</v>
      </c>
      <c r="C196" s="18" t="s">
        <v>30</v>
      </c>
      <c r="D196" s="33"/>
      <c r="E196" s="32"/>
      <c r="F196" s="58"/>
      <c r="H196" s="30"/>
      <c r="I196" s="30"/>
    </row>
    <row r="197" spans="1:6" ht="15.75" hidden="1" thickBot="1">
      <c r="A197" s="1"/>
      <c r="C197" s="4"/>
      <c r="D197" s="2"/>
      <c r="E197" s="2"/>
      <c r="F197" s="48"/>
    </row>
    <row r="198" spans="1:6" ht="15.75" hidden="1" thickBot="1">
      <c r="A198" s="1"/>
      <c r="C198" s="4"/>
      <c r="D198" s="2"/>
      <c r="E198" s="2"/>
      <c r="F198" s="48"/>
    </row>
    <row r="199" spans="1:6" ht="15.75" hidden="1" thickBot="1">
      <c r="A199" s="1"/>
      <c r="C199" s="4"/>
      <c r="D199" s="2"/>
      <c r="E199" s="2"/>
      <c r="F199" s="48"/>
    </row>
    <row r="200" spans="1:6" ht="15.75" hidden="1" thickBot="1">
      <c r="A200" s="1"/>
      <c r="C200" s="4"/>
      <c r="D200" s="2"/>
      <c r="E200" s="2"/>
      <c r="F200" s="48"/>
    </row>
    <row r="201" spans="1:6" ht="15.75" hidden="1" thickBot="1">
      <c r="A201" s="1"/>
      <c r="C201" s="4"/>
      <c r="D201" s="2"/>
      <c r="E201" s="2"/>
      <c r="F201" s="48"/>
    </row>
    <row r="202" spans="1:6" ht="15.75" hidden="1" thickBot="1">
      <c r="A202" s="1"/>
      <c r="C202" s="4"/>
      <c r="D202" s="2"/>
      <c r="E202" s="2"/>
      <c r="F202" s="48"/>
    </row>
    <row r="203" spans="1:6" ht="15.75" hidden="1" thickBot="1">
      <c r="A203" s="1"/>
      <c r="C203" s="1"/>
      <c r="D203" s="2"/>
      <c r="E203" s="2"/>
      <c r="F203" s="48"/>
    </row>
    <row r="204" spans="1:6" ht="15.75" hidden="1" thickBot="1">
      <c r="A204" s="1"/>
      <c r="C204" s="1"/>
      <c r="D204" s="2"/>
      <c r="E204" s="2"/>
      <c r="F204" s="48"/>
    </row>
    <row r="205" spans="1:9" ht="21" hidden="1" thickBot="1">
      <c r="A205" s="392" t="s">
        <v>11</v>
      </c>
      <c r="B205" s="380"/>
      <c r="C205" s="380"/>
      <c r="D205" s="380"/>
      <c r="E205" s="380"/>
      <c r="F205" s="388"/>
      <c r="H205" s="24"/>
      <c r="I205" s="23"/>
    </row>
    <row r="206" spans="1:9" ht="16.5" hidden="1" thickBot="1">
      <c r="A206" s="393" t="s">
        <v>29</v>
      </c>
      <c r="B206" s="390"/>
      <c r="C206" s="390"/>
      <c r="D206" s="390"/>
      <c r="E206" s="390"/>
      <c r="F206" s="391"/>
      <c r="H206" s="24"/>
      <c r="I206" s="23"/>
    </row>
    <row r="207" spans="1:9" ht="16.5" hidden="1" thickBot="1">
      <c r="A207" s="22"/>
      <c r="B207" s="124"/>
      <c r="C207" s="21"/>
      <c r="D207" s="20">
        <v>2006</v>
      </c>
      <c r="E207" s="20">
        <v>2007</v>
      </c>
      <c r="F207" s="60">
        <v>2008</v>
      </c>
      <c r="H207" s="19">
        <v>2009</v>
      </c>
      <c r="I207" s="19">
        <v>2010</v>
      </c>
    </row>
    <row r="208" spans="1:9" ht="15.75" hidden="1" thickBot="1">
      <c r="A208" s="175" t="s">
        <v>9</v>
      </c>
      <c r="C208" s="18" t="s">
        <v>28</v>
      </c>
      <c r="D208" s="17"/>
      <c r="E208" s="17"/>
      <c r="F208" s="44"/>
      <c r="H208" s="16"/>
      <c r="I208" s="16"/>
    </row>
    <row r="209" spans="1:9" ht="15.75" hidden="1" thickBot="1">
      <c r="A209" s="182" t="s">
        <v>7</v>
      </c>
      <c r="B209" s="126"/>
      <c r="C209" s="15" t="s">
        <v>20</v>
      </c>
      <c r="D209" s="14"/>
      <c r="E209" s="25"/>
      <c r="F209" s="54"/>
      <c r="H209" s="11"/>
      <c r="I209" s="11"/>
    </row>
    <row r="210" spans="1:9" ht="15.75" hidden="1" thickBot="1">
      <c r="A210" s="182" t="s">
        <v>1</v>
      </c>
      <c r="B210" s="126"/>
      <c r="C210" s="15" t="s">
        <v>19</v>
      </c>
      <c r="D210" s="14"/>
      <c r="E210" s="25"/>
      <c r="F210" s="54"/>
      <c r="H210" s="11"/>
      <c r="I210" s="11"/>
    </row>
    <row r="211" spans="1:9" ht="15.75" hidden="1" thickBot="1">
      <c r="A211" s="182" t="s">
        <v>18</v>
      </c>
      <c r="B211" s="126"/>
      <c r="C211" s="15" t="s">
        <v>17</v>
      </c>
      <c r="D211" s="14"/>
      <c r="E211" s="25"/>
      <c r="F211" s="54"/>
      <c r="H211" s="11"/>
      <c r="I211" s="11"/>
    </row>
    <row r="212" spans="1:9" ht="15.75" hidden="1" thickBot="1">
      <c r="A212" s="183" t="s">
        <v>16</v>
      </c>
      <c r="B212" s="126"/>
      <c r="C212" s="28" t="s">
        <v>15</v>
      </c>
      <c r="D212" s="9"/>
      <c r="E212" s="8"/>
      <c r="F212" s="51"/>
      <c r="H212" s="6"/>
      <c r="I212" s="6"/>
    </row>
    <row r="213" spans="1:6" ht="15.75" hidden="1" thickBot="1">
      <c r="A213" s="1"/>
      <c r="C213" s="15"/>
      <c r="D213" s="2"/>
      <c r="E213" s="3"/>
      <c r="F213" s="48"/>
    </row>
    <row r="214" spans="1:9" ht="15.75" hidden="1" thickBot="1">
      <c r="A214" s="175" t="s">
        <v>27</v>
      </c>
      <c r="C214" s="18" t="s">
        <v>26</v>
      </c>
      <c r="D214" s="17"/>
      <c r="E214" s="29"/>
      <c r="F214" s="44"/>
      <c r="H214" s="16"/>
      <c r="I214" s="16"/>
    </row>
    <row r="215" spans="1:9" ht="15.75" hidden="1" thickBot="1">
      <c r="A215" s="182" t="s">
        <v>7</v>
      </c>
      <c r="B215" s="126"/>
      <c r="C215" s="15" t="s">
        <v>20</v>
      </c>
      <c r="D215" s="14"/>
      <c r="E215" s="26"/>
      <c r="F215" s="54"/>
      <c r="H215" s="11"/>
      <c r="I215" s="11"/>
    </row>
    <row r="216" spans="1:9" ht="15.75" hidden="1" thickBot="1">
      <c r="A216" s="182" t="s">
        <v>1</v>
      </c>
      <c r="B216" s="126"/>
      <c r="C216" s="15" t="s">
        <v>19</v>
      </c>
      <c r="D216" s="14"/>
      <c r="E216" s="25"/>
      <c r="F216" s="54"/>
      <c r="H216" s="11"/>
      <c r="I216" s="11"/>
    </row>
    <row r="217" spans="1:9" ht="15.75" hidden="1" thickBot="1">
      <c r="A217" s="182" t="s">
        <v>18</v>
      </c>
      <c r="B217" s="126"/>
      <c r="C217" s="15" t="s">
        <v>25</v>
      </c>
      <c r="D217" s="14"/>
      <c r="E217" s="25"/>
      <c r="F217" s="54"/>
      <c r="H217" s="11"/>
      <c r="I217" s="11"/>
    </row>
    <row r="218" spans="1:9" ht="15.75" hidden="1" thickBot="1">
      <c r="A218" s="182" t="s">
        <v>16</v>
      </c>
      <c r="B218" s="126"/>
      <c r="C218" s="15" t="s">
        <v>17</v>
      </c>
      <c r="D218" s="11"/>
      <c r="E218" s="25"/>
      <c r="F218" s="54"/>
      <c r="H218" s="11"/>
      <c r="I218" s="11"/>
    </row>
    <row r="219" spans="1:9" ht="15.75" hidden="1" thickBot="1">
      <c r="A219" s="183" t="s">
        <v>24</v>
      </c>
      <c r="B219" s="126"/>
      <c r="C219" s="28" t="s">
        <v>23</v>
      </c>
      <c r="D219" s="9"/>
      <c r="E219" s="8"/>
      <c r="F219" s="51"/>
      <c r="H219" s="6"/>
      <c r="I219" s="6"/>
    </row>
    <row r="220" spans="1:6" ht="15.75" hidden="1" thickBot="1">
      <c r="A220" s="1"/>
      <c r="C220" s="2"/>
      <c r="D220" s="2"/>
      <c r="E220" s="3"/>
      <c r="F220" s="48"/>
    </row>
    <row r="221" spans="1:9" ht="15.75" hidden="1" thickBot="1">
      <c r="A221" s="175" t="s">
        <v>22</v>
      </c>
      <c r="C221" s="18" t="s">
        <v>21</v>
      </c>
      <c r="D221" s="17"/>
      <c r="E221" s="29"/>
      <c r="F221" s="44"/>
      <c r="H221" s="16"/>
      <c r="I221" s="16"/>
    </row>
    <row r="222" spans="1:9" ht="15.75" hidden="1" thickBot="1">
      <c r="A222" s="184" t="s">
        <v>7</v>
      </c>
      <c r="B222" s="126"/>
      <c r="C222" s="15" t="s">
        <v>20</v>
      </c>
      <c r="D222" s="14"/>
      <c r="E222" s="26"/>
      <c r="F222" s="54"/>
      <c r="H222" s="11"/>
      <c r="I222" s="11"/>
    </row>
    <row r="223" spans="1:9" ht="15.75" hidden="1" thickBot="1">
      <c r="A223" s="182" t="s">
        <v>1</v>
      </c>
      <c r="B223" s="126"/>
      <c r="C223" s="15" t="s">
        <v>19</v>
      </c>
      <c r="D223" s="14"/>
      <c r="E223" s="25"/>
      <c r="F223" s="54"/>
      <c r="H223" s="11"/>
      <c r="I223" s="11"/>
    </row>
    <row r="224" spans="1:9" ht="15.75" hidden="1" thickBot="1">
      <c r="A224" s="182" t="s">
        <v>18</v>
      </c>
      <c r="B224" s="126"/>
      <c r="C224" s="15" t="s">
        <v>17</v>
      </c>
      <c r="D224" s="14"/>
      <c r="E224" s="25"/>
      <c r="F224" s="54"/>
      <c r="H224" s="11"/>
      <c r="I224" s="11"/>
    </row>
    <row r="225" spans="1:9" ht="15.75" hidden="1" thickBot="1">
      <c r="A225" s="183" t="s">
        <v>16</v>
      </c>
      <c r="B225" s="126"/>
      <c r="C225" s="28" t="s">
        <v>15</v>
      </c>
      <c r="D225" s="9"/>
      <c r="E225" s="8"/>
      <c r="F225" s="51"/>
      <c r="H225" s="6"/>
      <c r="I225" s="6"/>
    </row>
    <row r="226" spans="1:6" ht="15.75" hidden="1" thickBot="1">
      <c r="A226" s="1"/>
      <c r="C226" s="2"/>
      <c r="D226" s="2"/>
      <c r="E226" s="2"/>
      <c r="F226" s="48"/>
    </row>
    <row r="227" spans="1:6" ht="15.75" hidden="1" thickBot="1">
      <c r="A227" s="1"/>
      <c r="C227" s="2"/>
      <c r="D227" s="2"/>
      <c r="E227" s="2"/>
      <c r="F227" s="48"/>
    </row>
    <row r="228" spans="1:6" ht="15.75" hidden="1" thickBot="1">
      <c r="A228" s="1"/>
      <c r="C228" s="2"/>
      <c r="D228" s="2"/>
      <c r="E228" s="2"/>
      <c r="F228" s="48"/>
    </row>
    <row r="229" spans="1:9" ht="21" hidden="1" thickBot="1">
      <c r="A229" s="392" t="s">
        <v>11</v>
      </c>
      <c r="B229" s="380"/>
      <c r="C229" s="380"/>
      <c r="D229" s="380"/>
      <c r="E229" s="380"/>
      <c r="F229" s="388"/>
      <c r="H229" s="24"/>
      <c r="I229" s="23"/>
    </row>
    <row r="230" spans="1:9" ht="16.5" hidden="1" thickBot="1">
      <c r="A230" s="393" t="s">
        <v>14</v>
      </c>
      <c r="B230" s="390"/>
      <c r="C230" s="390"/>
      <c r="D230" s="390"/>
      <c r="E230" s="390"/>
      <c r="F230" s="391"/>
      <c r="H230" s="24"/>
      <c r="I230" s="23"/>
    </row>
    <row r="231" spans="1:9" ht="16.5" hidden="1" thickBot="1">
      <c r="A231" s="22"/>
      <c r="B231" s="124"/>
      <c r="C231" s="21"/>
      <c r="D231" s="20">
        <v>2006</v>
      </c>
      <c r="E231" s="20">
        <v>2007</v>
      </c>
      <c r="F231" s="60">
        <v>2008</v>
      </c>
      <c r="H231" s="19">
        <v>2009</v>
      </c>
      <c r="I231" s="19">
        <v>2010</v>
      </c>
    </row>
    <row r="232" spans="1:9" ht="15.75" hidden="1" thickBot="1">
      <c r="A232" s="175" t="s">
        <v>9</v>
      </c>
      <c r="C232" s="18" t="s">
        <v>13</v>
      </c>
      <c r="D232" s="17"/>
      <c r="E232" s="17"/>
      <c r="F232" s="44"/>
      <c r="H232" s="16"/>
      <c r="I232" s="16"/>
    </row>
    <row r="233" spans="1:9" ht="15.75" hidden="1" thickBot="1">
      <c r="A233" s="182" t="s">
        <v>7</v>
      </c>
      <c r="B233" s="126"/>
      <c r="C233" s="2" t="s">
        <v>6</v>
      </c>
      <c r="D233" s="14"/>
      <c r="E233" s="25"/>
      <c r="F233" s="54"/>
      <c r="H233" s="11"/>
      <c r="I233" s="11"/>
    </row>
    <row r="234" spans="1:9" ht="15.75" hidden="1" thickBot="1">
      <c r="A234" s="68" t="s">
        <v>12</v>
      </c>
      <c r="B234" s="131"/>
      <c r="C234" s="15" t="s">
        <v>4</v>
      </c>
      <c r="D234" s="14"/>
      <c r="E234" s="26"/>
      <c r="F234" s="54"/>
      <c r="H234" s="11"/>
      <c r="I234" s="11"/>
    </row>
    <row r="235" spans="1:9" ht="15.75" hidden="1" thickBot="1">
      <c r="A235" s="185" t="s">
        <v>3</v>
      </c>
      <c r="B235" s="132"/>
      <c r="C235" s="15" t="s">
        <v>2</v>
      </c>
      <c r="D235" s="11"/>
      <c r="E235" s="25"/>
      <c r="F235" s="54"/>
      <c r="H235" s="11"/>
      <c r="I235" s="11"/>
    </row>
    <row r="236" spans="1:9" ht="15.75" hidden="1" thickBot="1">
      <c r="A236" s="186" t="s">
        <v>1</v>
      </c>
      <c r="B236" s="128"/>
      <c r="C236" s="10" t="s">
        <v>0</v>
      </c>
      <c r="D236" s="9"/>
      <c r="E236" s="8"/>
      <c r="F236" s="51"/>
      <c r="H236" s="6"/>
      <c r="I236" s="6"/>
    </row>
    <row r="237" spans="1:6" ht="15.75" hidden="1" thickBot="1">
      <c r="A237" s="1"/>
      <c r="C237" s="1"/>
      <c r="D237" s="1"/>
      <c r="E237" s="1"/>
      <c r="F237" s="48"/>
    </row>
    <row r="238" spans="1:6" ht="15.75" hidden="1" thickBot="1">
      <c r="A238" s="1"/>
      <c r="C238" s="3"/>
      <c r="D238" s="2"/>
      <c r="E238" s="2"/>
      <c r="F238" s="48"/>
    </row>
    <row r="239" spans="1:9" ht="21" hidden="1" thickBot="1">
      <c r="A239" s="392" t="s">
        <v>11</v>
      </c>
      <c r="B239" s="380"/>
      <c r="C239" s="380"/>
      <c r="D239" s="380"/>
      <c r="E239" s="380"/>
      <c r="F239" s="388"/>
      <c r="H239" s="24"/>
      <c r="I239" s="23"/>
    </row>
    <row r="240" spans="1:9" ht="16.5" hidden="1" thickBot="1">
      <c r="A240" s="393" t="s">
        <v>10</v>
      </c>
      <c r="B240" s="390"/>
      <c r="C240" s="390"/>
      <c r="D240" s="390"/>
      <c r="E240" s="390"/>
      <c r="F240" s="391"/>
      <c r="H240" s="24"/>
      <c r="I240" s="23"/>
    </row>
    <row r="241" spans="1:9" ht="16.5" hidden="1" thickBot="1">
      <c r="A241" s="22"/>
      <c r="B241" s="124"/>
      <c r="C241" s="21"/>
      <c r="D241" s="20">
        <v>2006</v>
      </c>
      <c r="E241" s="20">
        <v>2007</v>
      </c>
      <c r="F241" s="60">
        <v>2008</v>
      </c>
      <c r="H241" s="19">
        <v>2009</v>
      </c>
      <c r="I241" s="19">
        <v>2010</v>
      </c>
    </row>
    <row r="242" spans="1:9" ht="15.75" hidden="1" thickBot="1">
      <c r="A242" s="175" t="s">
        <v>9</v>
      </c>
      <c r="C242" s="18" t="s">
        <v>8</v>
      </c>
      <c r="D242" s="17"/>
      <c r="E242" s="17"/>
      <c r="F242" s="44"/>
      <c r="H242" s="16"/>
      <c r="I242" s="16"/>
    </row>
    <row r="243" spans="1:9" ht="15.75" hidden="1" thickBot="1">
      <c r="A243" s="184" t="s">
        <v>7</v>
      </c>
      <c r="B243" s="126"/>
      <c r="C243" s="2" t="s">
        <v>6</v>
      </c>
      <c r="D243" s="14"/>
      <c r="E243" s="13"/>
      <c r="F243" s="54"/>
      <c r="H243" s="11"/>
      <c r="I243" s="11"/>
    </row>
    <row r="244" spans="1:9" ht="15.75" hidden="1" thickBot="1">
      <c r="A244" s="68" t="s">
        <v>5</v>
      </c>
      <c r="B244" s="131"/>
      <c r="C244" s="15" t="s">
        <v>4</v>
      </c>
      <c r="D244" s="14"/>
      <c r="E244" s="13"/>
      <c r="F244" s="54"/>
      <c r="H244" s="11"/>
      <c r="I244" s="11"/>
    </row>
    <row r="245" spans="1:9" ht="15.75" hidden="1" thickBot="1">
      <c r="A245" s="68" t="s">
        <v>3</v>
      </c>
      <c r="B245" s="131"/>
      <c r="C245" s="15" t="s">
        <v>2</v>
      </c>
      <c r="D245" s="14"/>
      <c r="E245" s="13"/>
      <c r="F245" s="54"/>
      <c r="H245" s="11"/>
      <c r="I245" s="11"/>
    </row>
    <row r="246" spans="1:9" ht="15.75" hidden="1" thickBot="1">
      <c r="A246" s="183" t="s">
        <v>1</v>
      </c>
      <c r="B246" s="126"/>
      <c r="C246" s="10" t="s">
        <v>0</v>
      </c>
      <c r="D246" s="9"/>
      <c r="E246" s="8"/>
      <c r="F246" s="51"/>
      <c r="H246" s="6"/>
      <c r="I246" s="6"/>
    </row>
    <row r="247" spans="1:9" ht="15">
      <c r="A247" s="91"/>
      <c r="B247" s="126"/>
      <c r="C247" s="4"/>
      <c r="D247" s="2"/>
      <c r="E247" s="4"/>
      <c r="F247" s="48"/>
      <c r="H247" s="82"/>
      <c r="I247" s="140"/>
    </row>
    <row r="248" spans="1:9" ht="15">
      <c r="A248" s="1"/>
      <c r="C248" s="2"/>
      <c r="D248" s="3"/>
      <c r="E248" s="1"/>
      <c r="F248" s="48"/>
      <c r="H248" s="50"/>
      <c r="I248" s="48"/>
    </row>
    <row r="249" spans="1:9" ht="15">
      <c r="A249" s="1"/>
      <c r="C249" s="1"/>
      <c r="D249" s="1"/>
      <c r="E249" s="1"/>
      <c r="F249" s="48"/>
      <c r="H249" s="50"/>
      <c r="I249" s="48"/>
    </row>
    <row r="250" spans="1:9" ht="15">
      <c r="A250" s="1"/>
      <c r="C250" s="1"/>
      <c r="D250" s="1"/>
      <c r="E250" s="1"/>
      <c r="F250" s="48"/>
      <c r="H250" s="50"/>
      <c r="I250" s="48"/>
    </row>
    <row r="251" spans="1:9" ht="15.75" thickBot="1">
      <c r="A251" s="1"/>
      <c r="C251" s="84"/>
      <c r="D251" s="84"/>
      <c r="E251" s="84"/>
      <c r="F251" s="85"/>
      <c r="H251" s="83"/>
      <c r="I251" s="85"/>
    </row>
    <row r="252" spans="2:3" ht="15">
      <c r="B252" s="50"/>
      <c r="C252" s="72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  <row r="265" ht="15">
      <c r="B265" s="1"/>
    </row>
    <row r="266" ht="15">
      <c r="B266" s="1"/>
    </row>
  </sheetData>
  <sheetProtection/>
  <mergeCells count="17">
    <mergeCell ref="A1:C1"/>
    <mergeCell ref="A60:F60"/>
    <mergeCell ref="A61:F61"/>
    <mergeCell ref="A192:F192"/>
    <mergeCell ref="A74:F74"/>
    <mergeCell ref="A98:F98"/>
    <mergeCell ref="A99:F99"/>
    <mergeCell ref="A108:F108"/>
    <mergeCell ref="A109:F109"/>
    <mergeCell ref="A75:F75"/>
    <mergeCell ref="A191:F191"/>
    <mergeCell ref="A240:F240"/>
    <mergeCell ref="A205:F205"/>
    <mergeCell ref="A206:F206"/>
    <mergeCell ref="A229:F229"/>
    <mergeCell ref="A230:F230"/>
    <mergeCell ref="A239:F239"/>
  </mergeCells>
  <printOptions/>
  <pageMargins left="0.7" right="0.7" top="0.75" bottom="0.75" header="0.3" footer="0.3"/>
  <pageSetup horizontalDpi="600" verticalDpi="600" orientation="portrait" pageOrder="overThenDown" scale="62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2"/>
  <sheetViews>
    <sheetView showGridLines="0" zoomScale="85" zoomScaleNormal="85" zoomScaleSheetLayoutView="66" zoomScalePageLayoutView="0" workbookViewId="0" topLeftCell="B134">
      <selection activeCell="E257" sqref="E257"/>
    </sheetView>
  </sheetViews>
  <sheetFormatPr defaultColWidth="9.140625" defaultRowHeight="15"/>
  <cols>
    <col min="1" max="1" width="11.8515625" style="0" hidden="1" customWidth="1"/>
    <col min="2" max="2" width="7.7109375" style="125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</cols>
  <sheetData>
    <row r="1" spans="1:9" ht="45.75" customHeight="1" thickBot="1">
      <c r="A1" s="387"/>
      <c r="B1" s="382"/>
      <c r="C1" s="382"/>
      <c r="D1" s="382"/>
      <c r="E1" s="382"/>
      <c r="F1" s="114"/>
      <c r="H1" s="84"/>
      <c r="I1" s="84"/>
    </row>
    <row r="2" spans="1:9" ht="21" customHeight="1" thickBot="1">
      <c r="A2" s="176"/>
      <c r="B2" s="123"/>
      <c r="C2" s="171"/>
      <c r="D2" s="101" t="s">
        <v>11</v>
      </c>
      <c r="E2" s="101"/>
      <c r="F2" s="100"/>
      <c r="H2" s="171"/>
      <c r="I2" s="100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04" t="s">
        <v>67</v>
      </c>
      <c r="D4" s="102"/>
      <c r="E4" s="102"/>
      <c r="F4" s="142"/>
      <c r="H4" s="195"/>
      <c r="I4" s="177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0.31623</v>
      </c>
      <c r="E28" s="253">
        <v>0.24856</v>
      </c>
      <c r="F28" s="254">
        <v>0.19</v>
      </c>
      <c r="G28" s="65"/>
      <c r="H28" s="156">
        <v>0.17</v>
      </c>
      <c r="I28" s="369" t="s">
        <v>69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65"/>
      <c r="H29" s="156"/>
      <c r="I29" s="70"/>
    </row>
    <row r="30" spans="1:9" ht="15.75" hidden="1" thickBot="1">
      <c r="A30" s="116" t="s">
        <v>18</v>
      </c>
      <c r="B30" s="130"/>
      <c r="C30" s="28" t="s">
        <v>42</v>
      </c>
      <c r="D30" s="245"/>
      <c r="E30" s="255"/>
      <c r="F30" s="256"/>
      <c r="G30" s="65"/>
      <c r="H30" s="151"/>
      <c r="I30" s="66"/>
    </row>
    <row r="31" spans="1:9" ht="15.75" hidden="1" thickBot="1">
      <c r="A31" s="50"/>
      <c r="C31" s="1"/>
      <c r="D31" s="257"/>
      <c r="E31" s="257"/>
      <c r="F31" s="258"/>
      <c r="G31" s="65"/>
      <c r="H31" s="152"/>
      <c r="I31" s="69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65"/>
      <c r="H32" s="196"/>
      <c r="I32" s="67"/>
    </row>
    <row r="33" spans="1:9" ht="15.75" thickBot="1">
      <c r="A33" s="63" t="s">
        <v>7</v>
      </c>
      <c r="B33" s="126"/>
      <c r="C33" s="15" t="s">
        <v>20</v>
      </c>
      <c r="D33" s="252">
        <v>0.44083</v>
      </c>
      <c r="E33" s="253">
        <v>0.57846</v>
      </c>
      <c r="F33" s="254">
        <v>0.8</v>
      </c>
      <c r="G33" s="65"/>
      <c r="H33" s="156">
        <v>1.26</v>
      </c>
      <c r="I33" s="369" t="s">
        <v>69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65"/>
      <c r="H34" s="156"/>
      <c r="I34" s="70"/>
    </row>
    <row r="35" spans="1:9" ht="15.75" hidden="1" thickBot="1">
      <c r="A35" s="116" t="s">
        <v>18</v>
      </c>
      <c r="B35" s="130"/>
      <c r="C35" s="28" t="s">
        <v>42</v>
      </c>
      <c r="D35" s="245"/>
      <c r="E35" s="255"/>
      <c r="F35" s="256"/>
      <c r="G35" s="65"/>
      <c r="H35" s="151"/>
      <c r="I35" s="66"/>
    </row>
    <row r="36" spans="1:9" ht="15.75" hidden="1" thickBot="1">
      <c r="A36" s="50"/>
      <c r="C36" s="1"/>
      <c r="D36" s="257"/>
      <c r="E36" s="257"/>
      <c r="F36" s="258"/>
      <c r="G36" s="65"/>
      <c r="H36" s="152"/>
      <c r="I36" s="69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65"/>
      <c r="H37" s="196"/>
      <c r="I37" s="67"/>
    </row>
    <row r="38" spans="1:9" ht="15.75" thickBot="1">
      <c r="A38" s="118" t="s">
        <v>7</v>
      </c>
      <c r="B38" s="128"/>
      <c r="C38" s="15" t="s">
        <v>20</v>
      </c>
      <c r="D38" s="252">
        <v>1.739</v>
      </c>
      <c r="E38" s="253">
        <v>1.8359999999999999</v>
      </c>
      <c r="F38" s="254">
        <v>2.1239999999999997</v>
      </c>
      <c r="G38" s="65"/>
      <c r="H38" s="156">
        <v>2.996</v>
      </c>
      <c r="I38" s="369" t="s">
        <v>69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65"/>
      <c r="H39" s="156"/>
      <c r="I39" s="70"/>
    </row>
    <row r="40" spans="1:9" ht="15.75" hidden="1" thickBot="1">
      <c r="A40" s="119" t="s">
        <v>18</v>
      </c>
      <c r="B40" s="188"/>
      <c r="C40" s="28" t="s">
        <v>45</v>
      </c>
      <c r="D40" s="245"/>
      <c r="E40" s="255"/>
      <c r="F40" s="256"/>
      <c r="G40" s="65"/>
      <c r="H40" s="151"/>
      <c r="I40" s="66"/>
    </row>
    <row r="41" spans="1:9" ht="15.75" hidden="1" thickBot="1">
      <c r="A41" s="50"/>
      <c r="C41" s="4"/>
      <c r="D41" s="262"/>
      <c r="E41" s="257"/>
      <c r="F41" s="258"/>
      <c r="G41" s="65"/>
      <c r="H41" s="152"/>
      <c r="I41" s="69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65"/>
      <c r="H42" s="196"/>
      <c r="I42" s="67"/>
    </row>
    <row r="43" spans="1:9" ht="15.75" thickBot="1">
      <c r="A43" s="118" t="s">
        <v>7</v>
      </c>
      <c r="B43" s="128"/>
      <c r="C43" s="15" t="s">
        <v>20</v>
      </c>
      <c r="D43" s="252">
        <v>0.198</v>
      </c>
      <c r="E43" s="253">
        <v>0.179</v>
      </c>
      <c r="F43" s="254">
        <v>0.27</v>
      </c>
      <c r="G43" s="65"/>
      <c r="H43" s="263">
        <v>0.337</v>
      </c>
      <c r="I43" s="254">
        <v>0.343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65"/>
      <c r="H44" s="263"/>
      <c r="I44" s="254"/>
    </row>
    <row r="45" spans="1:9" ht="15.75" hidden="1" thickBot="1">
      <c r="A45" s="119" t="s">
        <v>18</v>
      </c>
      <c r="B45" s="188"/>
      <c r="C45" s="28" t="s">
        <v>42</v>
      </c>
      <c r="D45" s="245"/>
      <c r="E45" s="255"/>
      <c r="F45" s="256"/>
      <c r="G45" s="65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65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65"/>
      <c r="H47" s="266"/>
      <c r="I47" s="260"/>
    </row>
    <row r="48" spans="1:9" ht="15.75" thickBot="1">
      <c r="A48" s="120"/>
      <c r="B48" s="127"/>
      <c r="C48" s="28" t="s">
        <v>39</v>
      </c>
      <c r="D48" s="245">
        <v>0.62</v>
      </c>
      <c r="E48" s="255">
        <v>0.963</v>
      </c>
      <c r="F48" s="256">
        <v>0.7</v>
      </c>
      <c r="G48" s="65"/>
      <c r="H48" s="264">
        <v>0.702</v>
      </c>
      <c r="I48" s="256">
        <v>0.52</v>
      </c>
    </row>
    <row r="49" spans="1:5" ht="15" hidden="1">
      <c r="A49" s="50"/>
      <c r="C49" s="15"/>
      <c r="D49" s="2"/>
      <c r="E49" s="2"/>
    </row>
    <row r="50" spans="1:9" ht="15.75" hidden="1" thickBot="1">
      <c r="A50" s="115" t="s">
        <v>38</v>
      </c>
      <c r="B50" s="187"/>
      <c r="C50" s="18" t="s">
        <v>37</v>
      </c>
      <c r="D50" s="33"/>
      <c r="E50" s="33"/>
      <c r="F50" s="58"/>
      <c r="H50" s="150"/>
      <c r="I50" s="58"/>
    </row>
    <row r="51" spans="1:9" ht="15.75" hidden="1" thickBot="1">
      <c r="A51" s="50"/>
      <c r="C51" s="4"/>
      <c r="D51" s="2"/>
      <c r="E51" s="2"/>
      <c r="H51" s="115"/>
      <c r="I51" s="141"/>
    </row>
    <row r="52" spans="1:9" ht="15.75" hidden="1" thickBot="1">
      <c r="A52" s="117" t="s">
        <v>36</v>
      </c>
      <c r="B52" s="189"/>
      <c r="C52" s="18" t="s">
        <v>35</v>
      </c>
      <c r="D52" s="33"/>
      <c r="E52" s="32"/>
      <c r="F52" s="58"/>
      <c r="H52" s="150"/>
      <c r="I52" s="58"/>
    </row>
    <row r="53" spans="1:5" ht="15" hidden="1">
      <c r="A53" s="50"/>
      <c r="C53" s="4"/>
      <c r="D53" s="2"/>
      <c r="E53" s="2"/>
    </row>
    <row r="54" spans="1:9" ht="15.75" hidden="1" thickBot="1">
      <c r="A54" s="115" t="s">
        <v>34</v>
      </c>
      <c r="B54" s="187"/>
      <c r="C54" s="18" t="s">
        <v>33</v>
      </c>
      <c r="D54" s="33"/>
      <c r="E54" s="38"/>
      <c r="F54" s="58"/>
      <c r="H54" s="150"/>
      <c r="I54" s="58"/>
    </row>
    <row r="55" spans="1:5" ht="15" hidden="1">
      <c r="A55" s="50"/>
      <c r="C55" s="2"/>
      <c r="D55" s="2"/>
      <c r="E55" s="2"/>
    </row>
    <row r="56" spans="1:5" ht="15" hidden="1">
      <c r="A56" s="50"/>
      <c r="C56" s="2"/>
      <c r="D56" s="2"/>
      <c r="E56" s="2"/>
    </row>
    <row r="57" spans="1:5" ht="15" hidden="1">
      <c r="A57" s="50"/>
      <c r="C57" s="2"/>
      <c r="D57" s="2"/>
      <c r="E57" s="2"/>
    </row>
    <row r="58" spans="1:5" ht="15" hidden="1">
      <c r="A58" s="50"/>
      <c r="C58" s="2"/>
      <c r="D58" s="2"/>
      <c r="E58" s="2"/>
    </row>
    <row r="59" spans="1:5" ht="15" hidden="1">
      <c r="A59" s="50"/>
      <c r="C59" s="2"/>
      <c r="D59" s="2"/>
      <c r="E59" s="2"/>
    </row>
    <row r="60" spans="1:9" ht="21" hidden="1" thickBot="1">
      <c r="A60" s="384" t="s">
        <v>11</v>
      </c>
      <c r="B60" s="380"/>
      <c r="C60" s="380"/>
      <c r="D60" s="380"/>
      <c r="E60" s="380"/>
      <c r="F60" s="388"/>
      <c r="H60" s="155"/>
      <c r="I60" s="142"/>
    </row>
    <row r="61" spans="1:9" ht="16.5" hidden="1" thickBot="1">
      <c r="A61" s="389" t="s">
        <v>32</v>
      </c>
      <c r="B61" s="390"/>
      <c r="C61" s="390"/>
      <c r="D61" s="390"/>
      <c r="E61" s="390"/>
      <c r="F61" s="391"/>
      <c r="H61" s="155"/>
      <c r="I61" s="142"/>
    </row>
    <row r="62" spans="1:9" ht="16.5" hidden="1" thickBot="1">
      <c r="A62" s="64"/>
      <c r="B62" s="190"/>
      <c r="C62" s="36"/>
      <c r="D62" s="20">
        <v>2006</v>
      </c>
      <c r="E62" s="20">
        <v>2007</v>
      </c>
      <c r="F62" s="60">
        <v>2008</v>
      </c>
      <c r="H62" s="146">
        <v>2009</v>
      </c>
      <c r="I62" s="60">
        <v>2010</v>
      </c>
    </row>
    <row r="63" spans="1:9" ht="15.75" hidden="1" thickBot="1">
      <c r="A63" s="115" t="s">
        <v>9</v>
      </c>
      <c r="B63" s="187"/>
      <c r="C63" s="18" t="s">
        <v>31</v>
      </c>
      <c r="D63" s="9"/>
      <c r="E63" s="35"/>
      <c r="F63" s="51"/>
      <c r="H63" s="148"/>
      <c r="I63" s="51"/>
    </row>
    <row r="64" spans="1:5" ht="15" hidden="1">
      <c r="A64" s="50"/>
      <c r="C64" s="34"/>
      <c r="D64" s="34"/>
      <c r="E64" s="34"/>
    </row>
    <row r="65" spans="1:9" ht="15.75" hidden="1" thickBot="1">
      <c r="A65" s="115" t="s">
        <v>27</v>
      </c>
      <c r="B65" s="187"/>
      <c r="C65" s="18" t="s">
        <v>30</v>
      </c>
      <c r="D65" s="33"/>
      <c r="E65" s="32"/>
      <c r="F65" s="58"/>
      <c r="H65" s="150"/>
      <c r="I65" s="58"/>
    </row>
    <row r="66" spans="1:5" ht="15" hidden="1">
      <c r="A66" s="50"/>
      <c r="C66" s="4"/>
      <c r="D66" s="2"/>
      <c r="E66" s="2"/>
    </row>
    <row r="67" spans="1:5" ht="15" hidden="1">
      <c r="A67" s="50"/>
      <c r="C67" s="4"/>
      <c r="D67" s="2"/>
      <c r="E67" s="2"/>
    </row>
    <row r="68" spans="1:5" ht="15" hidden="1">
      <c r="A68" s="50"/>
      <c r="C68" s="4"/>
      <c r="D68" s="2"/>
      <c r="E68" s="2"/>
    </row>
    <row r="69" spans="1:5" ht="15" hidden="1">
      <c r="A69" s="50"/>
      <c r="C69" s="4"/>
      <c r="D69" s="2"/>
      <c r="E69" s="2"/>
    </row>
    <row r="70" spans="1:5" ht="15" hidden="1">
      <c r="A70" s="50"/>
      <c r="C70" s="4"/>
      <c r="D70" s="2"/>
      <c r="E70" s="2"/>
    </row>
    <row r="71" spans="1:5" ht="15" hidden="1">
      <c r="A71" s="50"/>
      <c r="C71" s="4"/>
      <c r="D71" s="2"/>
      <c r="E71" s="2"/>
    </row>
    <row r="72" spans="1:5" ht="15" hidden="1">
      <c r="A72" s="50"/>
      <c r="C72" s="1"/>
      <c r="D72" s="2"/>
      <c r="E72" s="2"/>
    </row>
    <row r="73" spans="1:5" ht="15" hidden="1">
      <c r="A73" s="50"/>
      <c r="C73" s="1"/>
      <c r="D73" s="2"/>
      <c r="E73" s="2"/>
    </row>
    <row r="74" spans="1:9" ht="21" hidden="1" thickBot="1">
      <c r="A74" s="384" t="s">
        <v>11</v>
      </c>
      <c r="B74" s="380"/>
      <c r="C74" s="380"/>
      <c r="D74" s="380"/>
      <c r="E74" s="380"/>
      <c r="F74" s="388"/>
      <c r="H74" s="155"/>
      <c r="I74" s="142"/>
    </row>
    <row r="75" spans="1:9" ht="16.5" hidden="1" thickBot="1">
      <c r="A75" s="389" t="s">
        <v>29</v>
      </c>
      <c r="B75" s="390"/>
      <c r="C75" s="390"/>
      <c r="D75" s="390"/>
      <c r="E75" s="390"/>
      <c r="F75" s="391"/>
      <c r="H75" s="155"/>
      <c r="I75" s="142"/>
    </row>
    <row r="76" spans="1:9" ht="16.5" hidden="1" thickBot="1">
      <c r="A76" s="61"/>
      <c r="B76" s="124"/>
      <c r="C76" s="21"/>
      <c r="D76" s="20">
        <v>2006</v>
      </c>
      <c r="E76" s="20">
        <v>2007</v>
      </c>
      <c r="F76" s="60">
        <v>2008</v>
      </c>
      <c r="H76" s="146">
        <v>2009</v>
      </c>
      <c r="I76" s="60">
        <v>2010</v>
      </c>
    </row>
    <row r="77" spans="1:9" ht="15.75" hidden="1" thickBot="1">
      <c r="A77" s="115" t="s">
        <v>9</v>
      </c>
      <c r="B77" s="187"/>
      <c r="C77" s="18" t="s">
        <v>28</v>
      </c>
      <c r="D77" s="17"/>
      <c r="E77" s="17"/>
      <c r="F77" s="44"/>
      <c r="H77" s="57"/>
      <c r="I77" s="44"/>
    </row>
    <row r="78" spans="1:9" ht="15" hidden="1">
      <c r="A78" s="63" t="s">
        <v>7</v>
      </c>
      <c r="B78" s="126"/>
      <c r="C78" s="15" t="s">
        <v>20</v>
      </c>
      <c r="D78" s="14"/>
      <c r="E78" s="25"/>
      <c r="F78" s="54"/>
      <c r="H78" s="149"/>
      <c r="I78" s="54"/>
    </row>
    <row r="79" spans="1:9" ht="15" hidden="1">
      <c r="A79" s="63" t="s">
        <v>1</v>
      </c>
      <c r="B79" s="126"/>
      <c r="C79" s="15" t="s">
        <v>19</v>
      </c>
      <c r="D79" s="14"/>
      <c r="E79" s="25"/>
      <c r="F79" s="54"/>
      <c r="H79" s="149"/>
      <c r="I79" s="54"/>
    </row>
    <row r="80" spans="1:9" ht="15" hidden="1">
      <c r="A80" s="63" t="s">
        <v>18</v>
      </c>
      <c r="B80" s="126"/>
      <c r="C80" s="15" t="s">
        <v>17</v>
      </c>
      <c r="D80" s="14"/>
      <c r="E80" s="25"/>
      <c r="F80" s="54"/>
      <c r="H80" s="149"/>
      <c r="I80" s="54"/>
    </row>
    <row r="81" spans="1:9" ht="15.75" hidden="1" thickBot="1">
      <c r="A81" s="116" t="s">
        <v>16</v>
      </c>
      <c r="B81" s="130"/>
      <c r="C81" s="28" t="s">
        <v>15</v>
      </c>
      <c r="D81" s="9"/>
      <c r="E81" s="8"/>
      <c r="F81" s="51"/>
      <c r="H81" s="148"/>
      <c r="I81" s="51"/>
    </row>
    <row r="82" spans="1:5" ht="15" hidden="1">
      <c r="A82" s="50"/>
      <c r="C82" s="15"/>
      <c r="D82" s="2"/>
      <c r="E82" s="3"/>
    </row>
    <row r="83" spans="1:9" ht="15.75" hidden="1" thickBot="1">
      <c r="A83" s="115" t="s">
        <v>27</v>
      </c>
      <c r="B83" s="187"/>
      <c r="C83" s="18" t="s">
        <v>26</v>
      </c>
      <c r="D83" s="17"/>
      <c r="E83" s="29"/>
      <c r="F83" s="44"/>
      <c r="H83" s="57"/>
      <c r="I83" s="44"/>
    </row>
    <row r="84" spans="1:9" ht="15" hidden="1">
      <c r="A84" s="63" t="s">
        <v>7</v>
      </c>
      <c r="B84" s="126"/>
      <c r="C84" s="15" t="s">
        <v>20</v>
      </c>
      <c r="D84" s="14"/>
      <c r="E84" s="26"/>
      <c r="F84" s="54"/>
      <c r="H84" s="149"/>
      <c r="I84" s="54"/>
    </row>
    <row r="85" spans="1:9" ht="15" hidden="1">
      <c r="A85" s="63" t="s">
        <v>1</v>
      </c>
      <c r="B85" s="126"/>
      <c r="C85" s="15" t="s">
        <v>19</v>
      </c>
      <c r="D85" s="14"/>
      <c r="E85" s="25"/>
      <c r="F85" s="54"/>
      <c r="H85" s="149"/>
      <c r="I85" s="54"/>
    </row>
    <row r="86" spans="1:9" ht="15" hidden="1">
      <c r="A86" s="63" t="s">
        <v>18</v>
      </c>
      <c r="B86" s="126"/>
      <c r="C86" s="15" t="s">
        <v>25</v>
      </c>
      <c r="D86" s="14"/>
      <c r="E86" s="25"/>
      <c r="F86" s="54"/>
      <c r="H86" s="149"/>
      <c r="I86" s="54"/>
    </row>
    <row r="87" spans="1:9" ht="15" hidden="1">
      <c r="A87" s="63" t="s">
        <v>16</v>
      </c>
      <c r="B87" s="126"/>
      <c r="C87" s="15" t="s">
        <v>17</v>
      </c>
      <c r="D87" s="11"/>
      <c r="E87" s="25"/>
      <c r="F87" s="54"/>
      <c r="H87" s="149"/>
      <c r="I87" s="54"/>
    </row>
    <row r="88" spans="1:9" ht="15.75" hidden="1" thickBot="1">
      <c r="A88" s="116" t="s">
        <v>24</v>
      </c>
      <c r="B88" s="130"/>
      <c r="C88" s="28" t="s">
        <v>23</v>
      </c>
      <c r="D88" s="9"/>
      <c r="E88" s="8"/>
      <c r="F88" s="51"/>
      <c r="H88" s="148"/>
      <c r="I88" s="51"/>
    </row>
    <row r="89" spans="1:5" ht="15" hidden="1">
      <c r="A89" s="50"/>
      <c r="C89" s="2"/>
      <c r="D89" s="2"/>
      <c r="E89" s="3"/>
    </row>
    <row r="90" spans="1:9" ht="15.75" hidden="1" thickBot="1">
      <c r="A90" s="115" t="s">
        <v>22</v>
      </c>
      <c r="B90" s="187"/>
      <c r="C90" s="18" t="s">
        <v>21</v>
      </c>
      <c r="D90" s="17"/>
      <c r="E90" s="29"/>
      <c r="F90" s="44"/>
      <c r="H90" s="57"/>
      <c r="I90" s="44"/>
    </row>
    <row r="91" spans="1:9" ht="15" hidden="1">
      <c r="A91" s="178" t="s">
        <v>7</v>
      </c>
      <c r="B91" s="126"/>
      <c r="C91" s="15" t="s">
        <v>20</v>
      </c>
      <c r="D91" s="14"/>
      <c r="E91" s="26"/>
      <c r="F91" s="54"/>
      <c r="H91" s="149"/>
      <c r="I91" s="54"/>
    </row>
    <row r="92" spans="1:9" ht="15" hidden="1">
      <c r="A92" s="63" t="s">
        <v>1</v>
      </c>
      <c r="B92" s="126"/>
      <c r="C92" s="15" t="s">
        <v>19</v>
      </c>
      <c r="D92" s="14"/>
      <c r="E92" s="25"/>
      <c r="F92" s="54"/>
      <c r="H92" s="149"/>
      <c r="I92" s="54"/>
    </row>
    <row r="93" spans="1:9" ht="15" hidden="1">
      <c r="A93" s="63" t="s">
        <v>18</v>
      </c>
      <c r="B93" s="126"/>
      <c r="C93" s="15" t="s">
        <v>17</v>
      </c>
      <c r="D93" s="14"/>
      <c r="E93" s="25"/>
      <c r="F93" s="54"/>
      <c r="H93" s="149"/>
      <c r="I93" s="54"/>
    </row>
    <row r="94" spans="1:9" ht="15.75" hidden="1" thickBot="1">
      <c r="A94" s="116" t="s">
        <v>16</v>
      </c>
      <c r="B94" s="130"/>
      <c r="C94" s="28" t="s">
        <v>15</v>
      </c>
      <c r="D94" s="9"/>
      <c r="E94" s="8"/>
      <c r="F94" s="51"/>
      <c r="H94" s="148"/>
      <c r="I94" s="51"/>
    </row>
    <row r="95" spans="1:5" ht="15" hidden="1">
      <c r="A95" s="50"/>
      <c r="C95" s="2"/>
      <c r="D95" s="2"/>
      <c r="E95" s="2"/>
    </row>
    <row r="96" spans="1:5" ht="15" hidden="1">
      <c r="A96" s="50"/>
      <c r="C96" s="2"/>
      <c r="D96" s="2"/>
      <c r="E96" s="2"/>
    </row>
    <row r="97" spans="1:5" ht="15" hidden="1">
      <c r="A97" s="50"/>
      <c r="C97" s="2"/>
      <c r="D97" s="2"/>
      <c r="E97" s="2"/>
    </row>
    <row r="98" spans="1:9" ht="21" hidden="1" thickBot="1">
      <c r="A98" s="384" t="s">
        <v>11</v>
      </c>
      <c r="B98" s="380"/>
      <c r="C98" s="380"/>
      <c r="D98" s="380"/>
      <c r="E98" s="380"/>
      <c r="F98" s="388"/>
      <c r="H98" s="155"/>
      <c r="I98" s="142"/>
    </row>
    <row r="99" spans="1:9" ht="16.5" hidden="1" thickBot="1">
      <c r="A99" s="389" t="s">
        <v>14</v>
      </c>
      <c r="B99" s="390"/>
      <c r="C99" s="390"/>
      <c r="D99" s="390"/>
      <c r="E99" s="390"/>
      <c r="F99" s="391"/>
      <c r="H99" s="155"/>
      <c r="I99" s="142"/>
    </row>
    <row r="100" spans="1:9" ht="16.5" hidden="1" thickBot="1">
      <c r="A100" s="61"/>
      <c r="B100" s="124"/>
      <c r="C100" s="21"/>
      <c r="D100" s="20">
        <v>2006</v>
      </c>
      <c r="E100" s="20">
        <v>2007</v>
      </c>
      <c r="F100" s="60">
        <v>2008</v>
      </c>
      <c r="H100" s="146">
        <v>2009</v>
      </c>
      <c r="I100" s="60">
        <v>2010</v>
      </c>
    </row>
    <row r="101" spans="1:9" ht="15.75" hidden="1" thickBot="1">
      <c r="A101" s="115" t="s">
        <v>9</v>
      </c>
      <c r="B101" s="187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63" t="s">
        <v>7</v>
      </c>
      <c r="B102" s="126"/>
      <c r="C102" s="2" t="s">
        <v>6</v>
      </c>
      <c r="D102" s="14"/>
      <c r="E102" s="25"/>
      <c r="F102" s="54"/>
      <c r="H102" s="149"/>
      <c r="I102" s="54"/>
    </row>
    <row r="103" spans="1:9" ht="15" hidden="1">
      <c r="A103" s="152" t="s">
        <v>12</v>
      </c>
      <c r="B103" s="131"/>
      <c r="C103" s="15" t="s">
        <v>4</v>
      </c>
      <c r="D103" s="14"/>
      <c r="E103" s="26"/>
      <c r="F103" s="54"/>
      <c r="H103" s="149"/>
      <c r="I103" s="54"/>
    </row>
    <row r="104" spans="1:9" ht="15" hidden="1">
      <c r="A104" s="179" t="s">
        <v>3</v>
      </c>
      <c r="B104" s="132"/>
      <c r="C104" s="15" t="s">
        <v>2</v>
      </c>
      <c r="D104" s="11"/>
      <c r="E104" s="25"/>
      <c r="F104" s="54"/>
      <c r="H104" s="149"/>
      <c r="I104" s="54"/>
    </row>
    <row r="105" spans="1:9" ht="15.75" hidden="1" thickBot="1">
      <c r="A105" s="119" t="s">
        <v>1</v>
      </c>
      <c r="B105" s="188"/>
      <c r="C105" s="10" t="s">
        <v>0</v>
      </c>
      <c r="D105" s="9"/>
      <c r="E105" s="8"/>
      <c r="F105" s="51"/>
      <c r="H105" s="148"/>
      <c r="I105" s="51"/>
    </row>
    <row r="106" spans="1:5" ht="15" hidden="1">
      <c r="A106" s="50"/>
      <c r="C106" s="1"/>
      <c r="D106" s="1"/>
      <c r="E106" s="1"/>
    </row>
    <row r="107" spans="1:5" ht="15" hidden="1">
      <c r="A107" s="50"/>
      <c r="C107" s="3"/>
      <c r="D107" s="2"/>
      <c r="E107" s="2"/>
    </row>
    <row r="108" spans="1:9" ht="21" hidden="1" thickBot="1">
      <c r="A108" s="384" t="s">
        <v>11</v>
      </c>
      <c r="B108" s="380"/>
      <c r="C108" s="380"/>
      <c r="D108" s="380"/>
      <c r="E108" s="380"/>
      <c r="F108" s="388"/>
      <c r="H108" s="155"/>
      <c r="I108" s="142"/>
    </row>
    <row r="109" spans="1:9" ht="16.5" hidden="1" thickBot="1">
      <c r="A109" s="389" t="s">
        <v>10</v>
      </c>
      <c r="B109" s="390"/>
      <c r="C109" s="390"/>
      <c r="D109" s="390"/>
      <c r="E109" s="390"/>
      <c r="F109" s="391"/>
      <c r="H109" s="155"/>
      <c r="I109" s="142"/>
    </row>
    <row r="110" spans="1:9" ht="16.5" hidden="1" thickBot="1">
      <c r="A110" s="61"/>
      <c r="B110" s="124"/>
      <c r="C110" s="21"/>
      <c r="D110" s="20">
        <v>2006</v>
      </c>
      <c r="E110" s="20">
        <v>2007</v>
      </c>
      <c r="F110" s="60">
        <v>2008</v>
      </c>
      <c r="H110" s="146">
        <v>2009</v>
      </c>
      <c r="I110" s="60">
        <v>2010</v>
      </c>
    </row>
    <row r="111" spans="1:9" ht="15.75" hidden="1" thickBot="1">
      <c r="A111" s="115" t="s">
        <v>9</v>
      </c>
      <c r="B111" s="187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78" t="s">
        <v>7</v>
      </c>
      <c r="B112" s="126"/>
      <c r="C112" s="2" t="s">
        <v>6</v>
      </c>
      <c r="D112" s="14"/>
      <c r="E112" s="13"/>
      <c r="F112" s="54"/>
      <c r="H112" s="149"/>
      <c r="I112" s="54"/>
    </row>
    <row r="113" spans="1:9" ht="15" hidden="1">
      <c r="A113" s="152" t="s">
        <v>5</v>
      </c>
      <c r="B113" s="131"/>
      <c r="C113" s="15" t="s">
        <v>4</v>
      </c>
      <c r="D113" s="14"/>
      <c r="E113" s="13"/>
      <c r="F113" s="54"/>
      <c r="H113" s="149"/>
      <c r="I113" s="54"/>
    </row>
    <row r="114" spans="1:9" ht="15" hidden="1">
      <c r="A114" s="152" t="s">
        <v>3</v>
      </c>
      <c r="B114" s="131"/>
      <c r="C114" s="15" t="s">
        <v>2</v>
      </c>
      <c r="D114" s="14"/>
      <c r="E114" s="13"/>
      <c r="F114" s="54"/>
      <c r="H114" s="149"/>
      <c r="I114" s="54"/>
    </row>
    <row r="115" spans="1:9" ht="15.75" hidden="1" thickBot="1">
      <c r="A115" s="116" t="s">
        <v>1</v>
      </c>
      <c r="B115" s="130"/>
      <c r="C115" s="10" t="s">
        <v>0</v>
      </c>
      <c r="D115" s="9"/>
      <c r="E115" s="8"/>
      <c r="F115" s="51"/>
      <c r="H115" s="148"/>
      <c r="I115" s="51"/>
    </row>
    <row r="116" spans="1:5" ht="15" hidden="1">
      <c r="A116" s="63"/>
      <c r="B116" s="126"/>
      <c r="C116" s="4"/>
      <c r="D116" s="2"/>
      <c r="E116" s="4"/>
    </row>
    <row r="117" spans="1:5" ht="15" hidden="1">
      <c r="A117" s="50"/>
      <c r="C117" s="2"/>
      <c r="D117" s="3"/>
      <c r="E117" s="1"/>
    </row>
    <row r="118" spans="1:5" ht="15" hidden="1">
      <c r="A118" s="50"/>
      <c r="C118" s="2"/>
      <c r="D118" s="2"/>
      <c r="E118" s="1"/>
    </row>
    <row r="119" spans="1:5" ht="15">
      <c r="A119" s="50"/>
      <c r="C119" s="206" t="s">
        <v>81</v>
      </c>
      <c r="D119" s="1"/>
      <c r="E119" s="1"/>
    </row>
    <row r="120" spans="1:5" ht="15">
      <c r="A120" s="50"/>
      <c r="C120" s="1"/>
      <c r="D120" s="1"/>
      <c r="E120" s="1"/>
    </row>
    <row r="121" spans="1:5" ht="15">
      <c r="A121" s="50"/>
      <c r="C121" s="1"/>
      <c r="D121" s="1"/>
      <c r="E121" s="1"/>
    </row>
    <row r="122" spans="1:5" ht="15">
      <c r="A122" s="50"/>
      <c r="C122" s="1"/>
      <c r="D122" s="1"/>
      <c r="E122" s="1"/>
    </row>
    <row r="123" spans="1:5" ht="15">
      <c r="A123" s="50"/>
      <c r="C123" s="1"/>
      <c r="D123" s="1"/>
      <c r="E123" s="1"/>
    </row>
    <row r="124" spans="1:5" ht="15">
      <c r="A124" s="50"/>
      <c r="C124" s="1"/>
      <c r="D124" s="1"/>
      <c r="E124" s="1"/>
    </row>
    <row r="125" spans="1:5" ht="15">
      <c r="A125" s="50"/>
      <c r="C125" s="1"/>
      <c r="D125" s="1"/>
      <c r="E125" s="1"/>
    </row>
    <row r="126" spans="1:5" ht="15.75" thickBot="1">
      <c r="A126" s="50"/>
      <c r="C126" s="1"/>
      <c r="D126" s="1"/>
      <c r="E126" s="1"/>
    </row>
    <row r="127" spans="1:9" ht="15.75" thickBot="1">
      <c r="A127" s="50"/>
      <c r="B127" s="50"/>
      <c r="C127" s="114"/>
      <c r="D127" s="114"/>
      <c r="E127" s="114"/>
      <c r="F127" s="114"/>
      <c r="H127" s="114"/>
      <c r="I127" s="114"/>
    </row>
    <row r="128" spans="1:5" ht="15">
      <c r="A128" s="50"/>
      <c r="C128" s="1"/>
      <c r="D128" s="1"/>
      <c r="E128" s="1"/>
    </row>
    <row r="129" spans="1:5" ht="15">
      <c r="A129" s="50"/>
      <c r="C129" s="1"/>
      <c r="D129" s="1"/>
      <c r="E129" s="1"/>
    </row>
    <row r="130" spans="1:5" ht="15">
      <c r="A130" s="50"/>
      <c r="C130" s="1"/>
      <c r="D130" s="1"/>
      <c r="E130" s="1"/>
    </row>
    <row r="131" spans="1:5" ht="15">
      <c r="A131" s="50"/>
      <c r="C131" s="1"/>
      <c r="D131" s="1"/>
      <c r="E131" s="1"/>
    </row>
    <row r="132" spans="1:5" ht="15">
      <c r="A132" s="50"/>
      <c r="C132" s="1"/>
      <c r="D132" s="1"/>
      <c r="E132" s="1"/>
    </row>
    <row r="133" spans="1:5" ht="15">
      <c r="A133" s="50"/>
      <c r="C133" s="50"/>
      <c r="D133" s="1"/>
      <c r="E133" s="1"/>
    </row>
    <row r="134" spans="1:5" ht="15.75" thickBot="1">
      <c r="A134" s="50"/>
      <c r="C134" s="50"/>
      <c r="D134" s="1"/>
      <c r="E134" s="1"/>
    </row>
    <row r="135" spans="1:6" ht="45.75" customHeight="1" thickBot="1">
      <c r="A135" s="88"/>
      <c r="B135" s="194"/>
      <c r="C135" s="192"/>
      <c r="D135" s="94"/>
      <c r="E135" s="94"/>
      <c r="F135" s="139"/>
    </row>
    <row r="136" spans="1:9" ht="21" customHeight="1" thickBot="1">
      <c r="A136" s="176"/>
      <c r="B136" s="194"/>
      <c r="C136" s="155"/>
      <c r="D136" s="102" t="s">
        <v>11</v>
      </c>
      <c r="E136" s="102"/>
      <c r="F136" s="108"/>
      <c r="H136" s="199"/>
      <c r="I136" s="200"/>
    </row>
    <row r="137" spans="1:9" ht="16.5" customHeight="1" thickBot="1">
      <c r="A137" s="96"/>
      <c r="B137" s="123"/>
      <c r="C137" s="21"/>
      <c r="D137" s="20" t="s">
        <v>73</v>
      </c>
      <c r="E137" s="20" t="s">
        <v>74</v>
      </c>
      <c r="F137" s="60" t="s">
        <v>75</v>
      </c>
      <c r="H137" s="146" t="s">
        <v>76</v>
      </c>
      <c r="I137" s="60" t="s">
        <v>77</v>
      </c>
    </row>
    <row r="138" spans="1:9" ht="21" customHeight="1" thickBot="1">
      <c r="A138" s="96"/>
      <c r="B138" s="97"/>
      <c r="C138" s="193" t="s">
        <v>67</v>
      </c>
      <c r="D138" s="102"/>
      <c r="E138" s="102"/>
      <c r="F138" s="108"/>
      <c r="H138" s="145"/>
      <c r="I138" s="108"/>
    </row>
    <row r="139" spans="1:9" ht="15.75" hidden="1" thickBot="1">
      <c r="A139" s="115" t="s">
        <v>9</v>
      </c>
      <c r="B139" s="187"/>
      <c r="C139" s="18" t="s">
        <v>66</v>
      </c>
      <c r="D139" s="17"/>
      <c r="E139" s="16"/>
      <c r="F139" s="44"/>
      <c r="H139" s="57"/>
      <c r="I139" s="44"/>
    </row>
    <row r="140" spans="1:9" ht="15.75" hidden="1" thickBot="1">
      <c r="A140" s="63" t="s">
        <v>7</v>
      </c>
      <c r="B140" s="126"/>
      <c r="C140" s="15" t="s">
        <v>20</v>
      </c>
      <c r="D140" s="14"/>
      <c r="E140" s="26"/>
      <c r="F140" s="54"/>
      <c r="H140" s="149"/>
      <c r="I140" s="54"/>
    </row>
    <row r="141" spans="1:9" ht="15.75" hidden="1" thickBot="1">
      <c r="A141" s="116" t="s">
        <v>1</v>
      </c>
      <c r="B141" s="130"/>
      <c r="C141" s="28" t="s">
        <v>65</v>
      </c>
      <c r="D141" s="9"/>
      <c r="E141" s="59"/>
      <c r="F141" s="51"/>
      <c r="H141" s="148"/>
      <c r="I141" s="51"/>
    </row>
    <row r="142" spans="1:5" ht="15.75" hidden="1" thickBot="1">
      <c r="A142" s="50"/>
      <c r="C142" s="4"/>
      <c r="D142" s="2"/>
      <c r="E142" s="1"/>
    </row>
    <row r="143" spans="1:9" ht="15.75" hidden="1" thickBot="1">
      <c r="A143" s="115" t="s">
        <v>27</v>
      </c>
      <c r="B143" s="187"/>
      <c r="C143" s="18" t="s">
        <v>64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6"/>
      <c r="C144" s="15" t="s">
        <v>39</v>
      </c>
      <c r="D144" s="14"/>
      <c r="E144" s="25"/>
      <c r="F144" s="54"/>
      <c r="H144" s="149"/>
      <c r="I144" s="54"/>
    </row>
    <row r="145" spans="1:9" ht="15.75" hidden="1" thickBot="1">
      <c r="A145" s="63" t="s">
        <v>1</v>
      </c>
      <c r="B145" s="126"/>
      <c r="C145" s="15" t="s">
        <v>62</v>
      </c>
      <c r="D145" s="14"/>
      <c r="E145" s="13"/>
      <c r="F145" s="54"/>
      <c r="H145" s="149"/>
      <c r="I145" s="54"/>
    </row>
    <row r="146" spans="1:9" ht="15.75" hidden="1" thickBot="1">
      <c r="A146" s="116" t="s">
        <v>18</v>
      </c>
      <c r="B146" s="130"/>
      <c r="C146" s="28" t="s">
        <v>61</v>
      </c>
      <c r="D146" s="9"/>
      <c r="E146" s="8"/>
      <c r="F146" s="51"/>
      <c r="H146" s="148"/>
      <c r="I146" s="51"/>
    </row>
    <row r="147" spans="1:5" ht="15.75" hidden="1" thickBot="1">
      <c r="A147" s="50"/>
      <c r="C147" s="15"/>
      <c r="D147" s="2"/>
      <c r="E147" s="1"/>
    </row>
    <row r="148" spans="1:9" ht="15.75" hidden="1" thickBot="1">
      <c r="A148" s="115" t="s">
        <v>22</v>
      </c>
      <c r="B148" s="187"/>
      <c r="C148" s="18" t="s">
        <v>63</v>
      </c>
      <c r="D148" s="17"/>
      <c r="E148" s="16"/>
      <c r="F148" s="44"/>
      <c r="H148" s="57"/>
      <c r="I148" s="44"/>
    </row>
    <row r="149" spans="1:9" ht="15.75" hidden="1" thickBot="1">
      <c r="A149" s="63" t="s">
        <v>7</v>
      </c>
      <c r="B149" s="126"/>
      <c r="C149" s="15" t="s">
        <v>39</v>
      </c>
      <c r="D149" s="14"/>
      <c r="E149" s="13"/>
      <c r="F149" s="54"/>
      <c r="H149" s="149"/>
      <c r="I149" s="54"/>
    </row>
    <row r="150" spans="1:9" ht="15.75" hidden="1" thickBot="1">
      <c r="A150" s="63" t="s">
        <v>1</v>
      </c>
      <c r="B150" s="126"/>
      <c r="C150" s="15" t="s">
        <v>62</v>
      </c>
      <c r="D150" s="14"/>
      <c r="E150" s="13"/>
      <c r="F150" s="54"/>
      <c r="H150" s="149"/>
      <c r="I150" s="54"/>
    </row>
    <row r="151" spans="1:9" ht="15.75" hidden="1" thickBot="1">
      <c r="A151" s="116" t="s">
        <v>18</v>
      </c>
      <c r="B151" s="130"/>
      <c r="C151" s="28" t="s">
        <v>61</v>
      </c>
      <c r="D151" s="9"/>
      <c r="E151" s="8"/>
      <c r="F151" s="51"/>
      <c r="H151" s="148"/>
      <c r="I151" s="51"/>
    </row>
    <row r="152" spans="1:5" ht="15.75" hidden="1" thickBot="1">
      <c r="A152" s="50"/>
      <c r="C152" s="4"/>
      <c r="D152" s="2"/>
      <c r="E152" s="1"/>
    </row>
    <row r="153" spans="1:9" ht="15.75" hidden="1" thickBot="1">
      <c r="A153" s="115" t="s">
        <v>60</v>
      </c>
      <c r="B153" s="187"/>
      <c r="C153" s="18" t="s">
        <v>59</v>
      </c>
      <c r="D153" s="33"/>
      <c r="E153" s="38"/>
      <c r="F153" s="58"/>
      <c r="H153" s="150"/>
      <c r="I153" s="58"/>
    </row>
    <row r="154" spans="1:5" ht="15.75" hidden="1" thickBot="1">
      <c r="A154" s="50"/>
      <c r="C154" s="4"/>
      <c r="D154" s="2"/>
      <c r="E154" s="3"/>
    </row>
    <row r="155" spans="1:9" ht="15.75" hidden="1" thickBot="1">
      <c r="A155" s="115" t="s">
        <v>58</v>
      </c>
      <c r="B155" s="187"/>
      <c r="C155" s="18" t="s">
        <v>57</v>
      </c>
      <c r="D155" s="33"/>
      <c r="E155" s="38"/>
      <c r="F155" s="58"/>
      <c r="H155" s="150"/>
      <c r="I155" s="58"/>
    </row>
    <row r="156" spans="1:5" ht="15.75" hidden="1" thickBot="1">
      <c r="A156" s="50"/>
      <c r="C156" s="4"/>
      <c r="D156" s="2"/>
      <c r="E156" s="3"/>
    </row>
    <row r="157" spans="1:9" ht="15.75" hidden="1" thickBot="1">
      <c r="A157" s="115" t="s">
        <v>56</v>
      </c>
      <c r="B157" s="187"/>
      <c r="C157" s="18" t="s">
        <v>55</v>
      </c>
      <c r="D157" s="33"/>
      <c r="E157" s="38"/>
      <c r="F157" s="58"/>
      <c r="H157" s="150"/>
      <c r="I157" s="58"/>
    </row>
    <row r="158" spans="1:5" ht="15.75" hidden="1" thickBot="1">
      <c r="A158" s="50"/>
      <c r="C158" s="4"/>
      <c r="D158" s="2"/>
      <c r="E158" s="3"/>
    </row>
    <row r="159" spans="1:9" ht="15.75" hidden="1" thickBot="1">
      <c r="A159" s="115" t="s">
        <v>54</v>
      </c>
      <c r="B159" s="187"/>
      <c r="C159" s="18" t="s">
        <v>53</v>
      </c>
      <c r="D159" s="33"/>
      <c r="E159" s="38"/>
      <c r="F159" s="58"/>
      <c r="H159" s="150"/>
      <c r="I159" s="58"/>
    </row>
    <row r="160" spans="1:5" ht="15.75" hidden="1" thickBot="1">
      <c r="A160" s="50"/>
      <c r="C160" s="4"/>
      <c r="D160" s="2"/>
      <c r="E160" s="3"/>
    </row>
    <row r="161" spans="1:9" ht="15.75" thickBot="1">
      <c r="A161" s="115" t="s">
        <v>52</v>
      </c>
      <c r="C161" s="18" t="s">
        <v>51</v>
      </c>
      <c r="D161" s="17"/>
      <c r="E161" s="16"/>
      <c r="F161" s="44"/>
      <c r="H161" s="57"/>
      <c r="I161" s="44"/>
    </row>
    <row r="162" spans="1:9" ht="15.75" thickBot="1">
      <c r="A162" s="63" t="s">
        <v>7</v>
      </c>
      <c r="B162" s="126"/>
      <c r="C162" s="15" t="s">
        <v>20</v>
      </c>
      <c r="D162" s="252">
        <v>29.702</v>
      </c>
      <c r="E162" s="253">
        <v>27.10876</v>
      </c>
      <c r="F162" s="267">
        <v>25.48</v>
      </c>
      <c r="G162" s="268"/>
      <c r="H162" s="269">
        <v>24.61</v>
      </c>
      <c r="I162" s="267">
        <v>23.68</v>
      </c>
    </row>
    <row r="163" spans="1:9" ht="15.75" hidden="1" thickBot="1">
      <c r="A163" s="63" t="s">
        <v>1</v>
      </c>
      <c r="B163" s="126"/>
      <c r="C163" s="15" t="s">
        <v>39</v>
      </c>
      <c r="D163" s="252"/>
      <c r="E163" s="253"/>
      <c r="F163" s="267"/>
      <c r="G163" s="268"/>
      <c r="H163" s="269"/>
      <c r="I163" s="267"/>
    </row>
    <row r="164" spans="1:9" ht="15.75" hidden="1" thickBot="1">
      <c r="A164" s="116" t="s">
        <v>18</v>
      </c>
      <c r="B164" s="130"/>
      <c r="C164" s="28" t="s">
        <v>42</v>
      </c>
      <c r="D164" s="245"/>
      <c r="E164" s="255"/>
      <c r="F164" s="247"/>
      <c r="G164" s="268"/>
      <c r="H164" s="249"/>
      <c r="I164" s="247"/>
    </row>
    <row r="165" spans="1:9" ht="15.75" hidden="1" thickBot="1">
      <c r="A165" s="50"/>
      <c r="C165" s="1"/>
      <c r="D165" s="257"/>
      <c r="E165" s="257"/>
      <c r="F165" s="270"/>
      <c r="G165" s="268"/>
      <c r="H165" s="271"/>
      <c r="I165" s="270"/>
    </row>
    <row r="166" spans="1:9" ht="15.75" thickBot="1">
      <c r="A166" s="115" t="s">
        <v>50</v>
      </c>
      <c r="C166" s="18" t="s">
        <v>49</v>
      </c>
      <c r="D166" s="259"/>
      <c r="E166" s="259"/>
      <c r="F166" s="272"/>
      <c r="G166" s="268"/>
      <c r="H166" s="273"/>
      <c r="I166" s="272"/>
    </row>
    <row r="167" spans="1:9" ht="15.75" thickBot="1">
      <c r="A167" s="63" t="s">
        <v>7</v>
      </c>
      <c r="B167" s="126"/>
      <c r="C167" s="15" t="s">
        <v>20</v>
      </c>
      <c r="D167" s="252">
        <v>130.457</v>
      </c>
      <c r="E167" s="253">
        <v>205.77632</v>
      </c>
      <c r="F167" s="267">
        <v>304.05</v>
      </c>
      <c r="G167" s="268"/>
      <c r="H167" s="269">
        <v>456.24</v>
      </c>
      <c r="I167" s="267">
        <v>606.77</v>
      </c>
    </row>
    <row r="168" spans="1:9" ht="15.75" hidden="1" thickBot="1">
      <c r="A168" s="63" t="s">
        <v>1</v>
      </c>
      <c r="B168" s="126"/>
      <c r="C168" s="15" t="s">
        <v>39</v>
      </c>
      <c r="D168" s="252"/>
      <c r="E168" s="253"/>
      <c r="F168" s="267"/>
      <c r="G168" s="268"/>
      <c r="H168" s="269"/>
      <c r="I168" s="267"/>
    </row>
    <row r="169" spans="1:9" ht="15.75" hidden="1" thickBot="1">
      <c r="A169" s="116" t="s">
        <v>18</v>
      </c>
      <c r="B169" s="130"/>
      <c r="C169" s="28" t="s">
        <v>42</v>
      </c>
      <c r="D169" s="245"/>
      <c r="E169" s="255"/>
      <c r="F169" s="247"/>
      <c r="G169" s="268"/>
      <c r="H169" s="249"/>
      <c r="I169" s="247"/>
    </row>
    <row r="170" spans="1:9" ht="15.75" hidden="1" thickBot="1">
      <c r="A170" s="50"/>
      <c r="C170" s="1"/>
      <c r="D170" s="257"/>
      <c r="E170" s="257"/>
      <c r="F170" s="270"/>
      <c r="G170" s="268"/>
      <c r="H170" s="271"/>
      <c r="I170" s="270"/>
    </row>
    <row r="171" spans="1:9" ht="15.75" thickBot="1">
      <c r="A171" s="117" t="s">
        <v>48</v>
      </c>
      <c r="B171" s="127"/>
      <c r="C171" s="18" t="s">
        <v>47</v>
      </c>
      <c r="D171" s="261"/>
      <c r="E171" s="259"/>
      <c r="F171" s="272"/>
      <c r="G171" s="268"/>
      <c r="H171" s="273"/>
      <c r="I171" s="272"/>
    </row>
    <row r="172" spans="1:9" ht="15.75" thickBot="1">
      <c r="A172" s="118" t="s">
        <v>7</v>
      </c>
      <c r="B172" s="128"/>
      <c r="C172" s="15" t="s">
        <v>20</v>
      </c>
      <c r="D172" s="252">
        <v>1.962</v>
      </c>
      <c r="E172" s="253">
        <v>2.825</v>
      </c>
      <c r="F172" s="267">
        <v>3.9590000000000005</v>
      </c>
      <c r="G172" s="268"/>
      <c r="H172" s="269">
        <v>5.723</v>
      </c>
      <c r="I172" s="267">
        <v>7.435</v>
      </c>
    </row>
    <row r="173" spans="1:9" ht="15.75" hidden="1" thickBot="1">
      <c r="A173" s="118" t="s">
        <v>1</v>
      </c>
      <c r="B173" s="128"/>
      <c r="C173" s="15" t="s">
        <v>46</v>
      </c>
      <c r="D173" s="252"/>
      <c r="E173" s="253"/>
      <c r="F173" s="267"/>
      <c r="G173" s="268"/>
      <c r="H173" s="269"/>
      <c r="I173" s="267"/>
    </row>
    <row r="174" spans="1:9" ht="15.75" hidden="1" thickBot="1">
      <c r="A174" s="119" t="s">
        <v>18</v>
      </c>
      <c r="B174" s="188"/>
      <c r="C174" s="28" t="s">
        <v>45</v>
      </c>
      <c r="D174" s="245"/>
      <c r="E174" s="255"/>
      <c r="F174" s="247"/>
      <c r="G174" s="268"/>
      <c r="H174" s="249"/>
      <c r="I174" s="247"/>
    </row>
    <row r="175" spans="1:9" ht="15.75" hidden="1" thickBot="1">
      <c r="A175" s="50"/>
      <c r="C175" s="4"/>
      <c r="D175" s="262"/>
      <c r="E175" s="257"/>
      <c r="F175" s="270"/>
      <c r="G175" s="268"/>
      <c r="H175" s="271"/>
      <c r="I175" s="270"/>
    </row>
    <row r="176" spans="1:9" ht="15.75" thickBot="1">
      <c r="A176" s="117" t="s">
        <v>44</v>
      </c>
      <c r="B176" s="127"/>
      <c r="C176" s="18" t="s">
        <v>43</v>
      </c>
      <c r="D176" s="261"/>
      <c r="E176" s="259"/>
      <c r="F176" s="272"/>
      <c r="G176" s="268"/>
      <c r="H176" s="273"/>
      <c r="I176" s="272"/>
    </row>
    <row r="177" spans="1:9" ht="15.75" thickBot="1">
      <c r="A177" s="118" t="s">
        <v>7</v>
      </c>
      <c r="B177" s="128"/>
      <c r="C177" s="15" t="s">
        <v>20</v>
      </c>
      <c r="D177" s="252">
        <v>25.344</v>
      </c>
      <c r="E177" s="253">
        <v>21.804</v>
      </c>
      <c r="F177" s="267">
        <v>23.01</v>
      </c>
      <c r="G177" s="268"/>
      <c r="H177" s="269">
        <v>24.741</v>
      </c>
      <c r="I177" s="267">
        <v>23.96</v>
      </c>
    </row>
    <row r="178" spans="1:9" ht="15.75" hidden="1" thickBot="1">
      <c r="A178" s="118" t="s">
        <v>1</v>
      </c>
      <c r="B178" s="128"/>
      <c r="C178" s="15" t="s">
        <v>39</v>
      </c>
      <c r="D178" s="252"/>
      <c r="E178" s="253"/>
      <c r="F178" s="267"/>
      <c r="G178" s="268"/>
      <c r="H178" s="269"/>
      <c r="I178" s="267"/>
    </row>
    <row r="179" spans="1:9" ht="15.75" hidden="1" thickBot="1">
      <c r="A179" s="119" t="s">
        <v>18</v>
      </c>
      <c r="B179" s="188"/>
      <c r="C179" s="28" t="s">
        <v>42</v>
      </c>
      <c r="D179" s="245"/>
      <c r="E179" s="255"/>
      <c r="F179" s="247"/>
      <c r="G179" s="268"/>
      <c r="H179" s="249"/>
      <c r="I179" s="247"/>
    </row>
    <row r="180" spans="1:9" ht="15.75" hidden="1" thickBot="1">
      <c r="A180" s="50"/>
      <c r="C180" s="2"/>
      <c r="D180" s="262"/>
      <c r="E180" s="257"/>
      <c r="F180" s="270"/>
      <c r="G180" s="268"/>
      <c r="H180" s="271"/>
      <c r="I180" s="270"/>
    </row>
    <row r="181" spans="1:9" ht="15.75" thickBot="1">
      <c r="A181" s="117" t="s">
        <v>41</v>
      </c>
      <c r="B181" s="127"/>
      <c r="C181" s="18" t="s">
        <v>40</v>
      </c>
      <c r="D181" s="261"/>
      <c r="E181" s="259"/>
      <c r="F181" s="272"/>
      <c r="G181" s="268"/>
      <c r="H181" s="273"/>
      <c r="I181" s="272"/>
    </row>
    <row r="182" spans="1:9" ht="15.75" thickBot="1">
      <c r="A182" s="180"/>
      <c r="B182" s="127"/>
      <c r="C182" s="43" t="s">
        <v>39</v>
      </c>
      <c r="D182" s="274">
        <v>271.327</v>
      </c>
      <c r="E182" s="275">
        <v>241.212</v>
      </c>
      <c r="F182" s="276">
        <v>200.29</v>
      </c>
      <c r="G182" s="268"/>
      <c r="H182" s="277">
        <v>200.291</v>
      </c>
      <c r="I182" s="278">
        <v>127.96</v>
      </c>
    </row>
    <row r="183" spans="1:9" ht="15">
      <c r="A183" s="1"/>
      <c r="B183" s="50"/>
      <c r="C183" s="201"/>
      <c r="D183" s="2"/>
      <c r="E183" s="2"/>
      <c r="F183" s="71"/>
      <c r="H183" s="138"/>
      <c r="I183" s="71"/>
    </row>
    <row r="184" spans="1:9" ht="15.75" hidden="1" thickBot="1">
      <c r="A184" s="175" t="s">
        <v>38</v>
      </c>
      <c r="B184" s="129"/>
      <c r="C184" s="59" t="s">
        <v>37</v>
      </c>
      <c r="D184" s="33"/>
      <c r="E184" s="33"/>
      <c r="F184" s="51"/>
      <c r="H184" s="148"/>
      <c r="I184" s="51"/>
    </row>
    <row r="185" spans="1:9" ht="15.75" hidden="1" thickBot="1">
      <c r="A185" s="1"/>
      <c r="C185" s="4"/>
      <c r="D185" s="2"/>
      <c r="E185" s="2"/>
      <c r="H185" s="115"/>
      <c r="I185" s="141"/>
    </row>
    <row r="186" spans="1:9" ht="15.75" hidden="1" thickBot="1">
      <c r="A186" s="181" t="s">
        <v>36</v>
      </c>
      <c r="B186" s="189"/>
      <c r="C186" s="18" t="s">
        <v>35</v>
      </c>
      <c r="D186" s="33"/>
      <c r="E186" s="32"/>
      <c r="F186" s="58"/>
      <c r="H186" s="150"/>
      <c r="I186" s="58"/>
    </row>
    <row r="187" spans="1:5" ht="15" hidden="1">
      <c r="A187" s="1"/>
      <c r="C187" s="4"/>
      <c r="D187" s="2"/>
      <c r="E187" s="2"/>
    </row>
    <row r="188" spans="1:9" ht="15.75" hidden="1" thickBot="1">
      <c r="A188" s="175" t="s">
        <v>34</v>
      </c>
      <c r="B188" s="187"/>
      <c r="C188" s="18" t="s">
        <v>33</v>
      </c>
      <c r="D188" s="33"/>
      <c r="E188" s="38"/>
      <c r="F188" s="58"/>
      <c r="H188" s="150"/>
      <c r="I188" s="58"/>
    </row>
    <row r="189" spans="1:5" ht="15" hidden="1">
      <c r="A189" s="1"/>
      <c r="C189" s="2"/>
      <c r="D189" s="2"/>
      <c r="E189" s="2"/>
    </row>
    <row r="190" spans="1:5" ht="15" hidden="1">
      <c r="A190" s="1"/>
      <c r="C190" s="2"/>
      <c r="D190" s="2"/>
      <c r="E190" s="2"/>
    </row>
    <row r="191" spans="1:5" ht="15" hidden="1">
      <c r="A191" s="1"/>
      <c r="C191" s="2"/>
      <c r="D191" s="2"/>
      <c r="E191" s="2"/>
    </row>
    <row r="192" spans="1:5" ht="15" hidden="1">
      <c r="A192" s="1"/>
      <c r="C192" s="2"/>
      <c r="D192" s="2"/>
      <c r="E192" s="2"/>
    </row>
    <row r="193" spans="1:5" ht="15" hidden="1">
      <c r="A193" s="1"/>
      <c r="C193" s="2"/>
      <c r="D193" s="2"/>
      <c r="E193" s="2"/>
    </row>
    <row r="194" spans="1:9" ht="21" hidden="1" thickBot="1">
      <c r="A194" s="392" t="s">
        <v>11</v>
      </c>
      <c r="B194" s="380"/>
      <c r="C194" s="380"/>
      <c r="D194" s="380"/>
      <c r="E194" s="380"/>
      <c r="F194" s="388"/>
      <c r="H194" s="155"/>
      <c r="I194" s="142"/>
    </row>
    <row r="195" spans="1:9" ht="16.5" hidden="1" thickBot="1">
      <c r="A195" s="393" t="s">
        <v>32</v>
      </c>
      <c r="B195" s="390"/>
      <c r="C195" s="390"/>
      <c r="D195" s="390"/>
      <c r="E195" s="390"/>
      <c r="F195" s="391"/>
      <c r="H195" s="155"/>
      <c r="I195" s="142"/>
    </row>
    <row r="196" spans="1:9" ht="16.5" hidden="1" thickBot="1">
      <c r="A196" s="37"/>
      <c r="B196" s="190"/>
      <c r="C196" s="36"/>
      <c r="D196" s="20">
        <v>2006</v>
      </c>
      <c r="E196" s="20">
        <v>2007</v>
      </c>
      <c r="F196" s="60">
        <v>2008</v>
      </c>
      <c r="H196" s="146">
        <v>2009</v>
      </c>
      <c r="I196" s="60">
        <v>2010</v>
      </c>
    </row>
    <row r="197" spans="1:9" ht="15.75" hidden="1" thickBot="1">
      <c r="A197" s="175" t="s">
        <v>9</v>
      </c>
      <c r="B197" s="187"/>
      <c r="C197" s="18" t="s">
        <v>31</v>
      </c>
      <c r="D197" s="9"/>
      <c r="E197" s="35"/>
      <c r="F197" s="51"/>
      <c r="H197" s="148"/>
      <c r="I197" s="51"/>
    </row>
    <row r="198" spans="1:5" ht="15" hidden="1">
      <c r="A198" s="1"/>
      <c r="C198" s="34"/>
      <c r="D198" s="34"/>
      <c r="E198" s="34"/>
    </row>
    <row r="199" spans="1:9" ht="15.75" hidden="1" thickBot="1">
      <c r="A199" s="175" t="s">
        <v>27</v>
      </c>
      <c r="B199" s="187"/>
      <c r="C199" s="18" t="s">
        <v>30</v>
      </c>
      <c r="D199" s="33"/>
      <c r="E199" s="32"/>
      <c r="F199" s="58"/>
      <c r="H199" s="150"/>
      <c r="I199" s="58"/>
    </row>
    <row r="200" spans="1:5" ht="15" hidden="1">
      <c r="A200" s="1"/>
      <c r="C200" s="4"/>
      <c r="D200" s="2"/>
      <c r="E200" s="2"/>
    </row>
    <row r="201" spans="1:5" ht="15" hidden="1">
      <c r="A201" s="1"/>
      <c r="C201" s="4"/>
      <c r="D201" s="2"/>
      <c r="E201" s="2"/>
    </row>
    <row r="202" spans="1:5" ht="15" hidden="1">
      <c r="A202" s="1"/>
      <c r="C202" s="4"/>
      <c r="D202" s="2"/>
      <c r="E202" s="2"/>
    </row>
    <row r="203" spans="1:5" ht="15" hidden="1">
      <c r="A203" s="1"/>
      <c r="C203" s="4"/>
      <c r="D203" s="2"/>
      <c r="E203" s="2"/>
    </row>
    <row r="204" spans="1:5" ht="15" hidden="1">
      <c r="A204" s="1"/>
      <c r="C204" s="4"/>
      <c r="D204" s="2"/>
      <c r="E204" s="2"/>
    </row>
    <row r="205" spans="1:5" ht="15" hidden="1">
      <c r="A205" s="1"/>
      <c r="C205" s="4"/>
      <c r="D205" s="2"/>
      <c r="E205" s="2"/>
    </row>
    <row r="206" spans="1:5" ht="15" hidden="1">
      <c r="A206" s="1"/>
      <c r="C206" s="1"/>
      <c r="D206" s="2"/>
      <c r="E206" s="2"/>
    </row>
    <row r="207" spans="1:5" ht="15" hidden="1">
      <c r="A207" s="1"/>
      <c r="C207" s="1"/>
      <c r="D207" s="2"/>
      <c r="E207" s="2"/>
    </row>
    <row r="208" spans="1:9" ht="21" hidden="1" thickBot="1">
      <c r="A208" s="392" t="s">
        <v>11</v>
      </c>
      <c r="B208" s="380"/>
      <c r="C208" s="380"/>
      <c r="D208" s="380"/>
      <c r="E208" s="380"/>
      <c r="F208" s="388"/>
      <c r="H208" s="155"/>
      <c r="I208" s="142"/>
    </row>
    <row r="209" spans="1:9" ht="16.5" hidden="1" thickBot="1">
      <c r="A209" s="393" t="s">
        <v>29</v>
      </c>
      <c r="B209" s="390"/>
      <c r="C209" s="390"/>
      <c r="D209" s="390"/>
      <c r="E209" s="390"/>
      <c r="F209" s="391"/>
      <c r="H209" s="155"/>
      <c r="I209" s="142"/>
    </row>
    <row r="210" spans="1:9" ht="16.5" hidden="1" thickBot="1">
      <c r="A210" s="22"/>
      <c r="B210" s="124"/>
      <c r="C210" s="21"/>
      <c r="D210" s="20">
        <v>2006</v>
      </c>
      <c r="E210" s="20">
        <v>2007</v>
      </c>
      <c r="F210" s="60">
        <v>2008</v>
      </c>
      <c r="H210" s="146">
        <v>2009</v>
      </c>
      <c r="I210" s="60">
        <v>2010</v>
      </c>
    </row>
    <row r="211" spans="1:9" ht="15.75" hidden="1" thickBot="1">
      <c r="A211" s="175" t="s">
        <v>9</v>
      </c>
      <c r="B211" s="187"/>
      <c r="C211" s="18" t="s">
        <v>28</v>
      </c>
      <c r="D211" s="17"/>
      <c r="E211" s="17"/>
      <c r="F211" s="44"/>
      <c r="H211" s="57"/>
      <c r="I211" s="44"/>
    </row>
    <row r="212" spans="1:9" ht="15" hidden="1">
      <c r="A212" s="182" t="s">
        <v>7</v>
      </c>
      <c r="B212" s="126"/>
      <c r="C212" s="15" t="s">
        <v>20</v>
      </c>
      <c r="D212" s="14"/>
      <c r="E212" s="25"/>
      <c r="F212" s="54"/>
      <c r="H212" s="149"/>
      <c r="I212" s="54"/>
    </row>
    <row r="213" spans="1:9" ht="15" hidden="1">
      <c r="A213" s="182" t="s">
        <v>1</v>
      </c>
      <c r="B213" s="126"/>
      <c r="C213" s="15" t="s">
        <v>19</v>
      </c>
      <c r="D213" s="14"/>
      <c r="E213" s="25"/>
      <c r="F213" s="54"/>
      <c r="H213" s="149"/>
      <c r="I213" s="54"/>
    </row>
    <row r="214" spans="1:9" ht="15" hidden="1">
      <c r="A214" s="182" t="s">
        <v>18</v>
      </c>
      <c r="B214" s="126"/>
      <c r="C214" s="15" t="s">
        <v>17</v>
      </c>
      <c r="D214" s="14"/>
      <c r="E214" s="25"/>
      <c r="F214" s="54"/>
      <c r="H214" s="149"/>
      <c r="I214" s="54"/>
    </row>
    <row r="215" spans="1:9" ht="15.75" hidden="1" thickBot="1">
      <c r="A215" s="183" t="s">
        <v>16</v>
      </c>
      <c r="B215" s="130"/>
      <c r="C215" s="28" t="s">
        <v>15</v>
      </c>
      <c r="D215" s="9"/>
      <c r="E215" s="8"/>
      <c r="F215" s="51"/>
      <c r="H215" s="148"/>
      <c r="I215" s="51"/>
    </row>
    <row r="216" spans="1:5" ht="15" hidden="1">
      <c r="A216" s="1"/>
      <c r="C216" s="15"/>
      <c r="D216" s="2"/>
      <c r="E216" s="3"/>
    </row>
    <row r="217" spans="1:9" ht="15.75" hidden="1" thickBot="1">
      <c r="A217" s="175" t="s">
        <v>27</v>
      </c>
      <c r="B217" s="187"/>
      <c r="C217" s="18" t="s">
        <v>26</v>
      </c>
      <c r="D217" s="17"/>
      <c r="E217" s="29"/>
      <c r="F217" s="44"/>
      <c r="H217" s="57"/>
      <c r="I217" s="44"/>
    </row>
    <row r="218" spans="1:9" ht="15" hidden="1">
      <c r="A218" s="182" t="s">
        <v>7</v>
      </c>
      <c r="B218" s="126"/>
      <c r="C218" s="15" t="s">
        <v>20</v>
      </c>
      <c r="D218" s="14"/>
      <c r="E218" s="26"/>
      <c r="F218" s="54"/>
      <c r="H218" s="149"/>
      <c r="I218" s="54"/>
    </row>
    <row r="219" spans="1:9" ht="15" hidden="1">
      <c r="A219" s="182" t="s">
        <v>1</v>
      </c>
      <c r="B219" s="126"/>
      <c r="C219" s="15" t="s">
        <v>19</v>
      </c>
      <c r="D219" s="14"/>
      <c r="E219" s="25"/>
      <c r="F219" s="54"/>
      <c r="H219" s="149"/>
      <c r="I219" s="54"/>
    </row>
    <row r="220" spans="1:9" ht="15" hidden="1">
      <c r="A220" s="182" t="s">
        <v>18</v>
      </c>
      <c r="B220" s="126"/>
      <c r="C220" s="15" t="s">
        <v>25</v>
      </c>
      <c r="D220" s="14"/>
      <c r="E220" s="25"/>
      <c r="F220" s="54"/>
      <c r="H220" s="149"/>
      <c r="I220" s="54"/>
    </row>
    <row r="221" spans="1:9" ht="15" hidden="1">
      <c r="A221" s="182" t="s">
        <v>16</v>
      </c>
      <c r="B221" s="126"/>
      <c r="C221" s="15" t="s">
        <v>17</v>
      </c>
      <c r="D221" s="11"/>
      <c r="E221" s="25"/>
      <c r="F221" s="54"/>
      <c r="H221" s="149"/>
      <c r="I221" s="54"/>
    </row>
    <row r="222" spans="1:9" ht="15.75" hidden="1" thickBot="1">
      <c r="A222" s="183" t="s">
        <v>24</v>
      </c>
      <c r="B222" s="130"/>
      <c r="C222" s="28" t="s">
        <v>23</v>
      </c>
      <c r="D222" s="9"/>
      <c r="E222" s="8"/>
      <c r="F222" s="51"/>
      <c r="H222" s="148"/>
      <c r="I222" s="51"/>
    </row>
    <row r="223" spans="1:5" ht="15" hidden="1">
      <c r="A223" s="1"/>
      <c r="C223" s="2"/>
      <c r="D223" s="2"/>
      <c r="E223" s="3"/>
    </row>
    <row r="224" spans="1:9" ht="15.75" hidden="1" thickBot="1">
      <c r="A224" s="175" t="s">
        <v>22</v>
      </c>
      <c r="B224" s="187"/>
      <c r="C224" s="18" t="s">
        <v>21</v>
      </c>
      <c r="D224" s="17"/>
      <c r="E224" s="29"/>
      <c r="F224" s="44"/>
      <c r="H224" s="57"/>
      <c r="I224" s="44"/>
    </row>
    <row r="225" spans="1:9" ht="15" hidden="1">
      <c r="A225" s="184" t="s">
        <v>7</v>
      </c>
      <c r="B225" s="126"/>
      <c r="C225" s="15" t="s">
        <v>20</v>
      </c>
      <c r="D225" s="14"/>
      <c r="E225" s="26"/>
      <c r="F225" s="54"/>
      <c r="H225" s="149"/>
      <c r="I225" s="54"/>
    </row>
    <row r="226" spans="1:9" ht="15" hidden="1">
      <c r="A226" s="182" t="s">
        <v>1</v>
      </c>
      <c r="B226" s="126"/>
      <c r="C226" s="15" t="s">
        <v>19</v>
      </c>
      <c r="D226" s="14"/>
      <c r="E226" s="25"/>
      <c r="F226" s="54"/>
      <c r="H226" s="149"/>
      <c r="I226" s="54"/>
    </row>
    <row r="227" spans="1:9" ht="15" hidden="1">
      <c r="A227" s="182" t="s">
        <v>18</v>
      </c>
      <c r="B227" s="126"/>
      <c r="C227" s="15" t="s">
        <v>17</v>
      </c>
      <c r="D227" s="14"/>
      <c r="E227" s="25"/>
      <c r="F227" s="54"/>
      <c r="H227" s="149"/>
      <c r="I227" s="54"/>
    </row>
    <row r="228" spans="1:9" ht="15.75" hidden="1" thickBot="1">
      <c r="A228" s="183" t="s">
        <v>16</v>
      </c>
      <c r="B228" s="130"/>
      <c r="C228" s="28" t="s">
        <v>15</v>
      </c>
      <c r="D228" s="9"/>
      <c r="E228" s="8"/>
      <c r="F228" s="51"/>
      <c r="H228" s="148"/>
      <c r="I228" s="51"/>
    </row>
    <row r="229" spans="1:5" ht="15" hidden="1">
      <c r="A229" s="1"/>
      <c r="C229" s="2"/>
      <c r="D229" s="2"/>
      <c r="E229" s="2"/>
    </row>
    <row r="230" spans="1:5" ht="15" hidden="1">
      <c r="A230" s="1"/>
      <c r="C230" s="2"/>
      <c r="D230" s="2"/>
      <c r="E230" s="2"/>
    </row>
    <row r="231" spans="1:5" ht="15" hidden="1">
      <c r="A231" s="1"/>
      <c r="C231" s="2"/>
      <c r="D231" s="2"/>
      <c r="E231" s="2"/>
    </row>
    <row r="232" spans="1:9" ht="21" hidden="1" thickBot="1">
      <c r="A232" s="392" t="s">
        <v>11</v>
      </c>
      <c r="B232" s="380"/>
      <c r="C232" s="380"/>
      <c r="D232" s="380"/>
      <c r="E232" s="380"/>
      <c r="F232" s="388"/>
      <c r="H232" s="155"/>
      <c r="I232" s="142"/>
    </row>
    <row r="233" spans="1:9" ht="16.5" hidden="1" thickBot="1">
      <c r="A233" s="393" t="s">
        <v>14</v>
      </c>
      <c r="B233" s="390"/>
      <c r="C233" s="390"/>
      <c r="D233" s="390"/>
      <c r="E233" s="390"/>
      <c r="F233" s="391"/>
      <c r="H233" s="155"/>
      <c r="I233" s="142"/>
    </row>
    <row r="234" spans="1:9" ht="16.5" hidden="1" thickBot="1">
      <c r="A234" s="22"/>
      <c r="B234" s="124"/>
      <c r="C234" s="21"/>
      <c r="D234" s="20">
        <v>2006</v>
      </c>
      <c r="E234" s="20">
        <v>2007</v>
      </c>
      <c r="F234" s="60">
        <v>2008</v>
      </c>
      <c r="H234" s="146">
        <v>2009</v>
      </c>
      <c r="I234" s="60">
        <v>2010</v>
      </c>
    </row>
    <row r="235" spans="1:9" ht="15.75" hidden="1" thickBot="1">
      <c r="A235" s="175" t="s">
        <v>9</v>
      </c>
      <c r="B235" s="187"/>
      <c r="C235" s="18" t="s">
        <v>13</v>
      </c>
      <c r="D235" s="17"/>
      <c r="E235" s="17"/>
      <c r="F235" s="44"/>
      <c r="H235" s="57"/>
      <c r="I235" s="44"/>
    </row>
    <row r="236" spans="1:9" ht="15" hidden="1">
      <c r="A236" s="182" t="s">
        <v>7</v>
      </c>
      <c r="B236" s="126"/>
      <c r="C236" s="2" t="s">
        <v>6</v>
      </c>
      <c r="D236" s="14"/>
      <c r="E236" s="25"/>
      <c r="F236" s="54"/>
      <c r="H236" s="149"/>
      <c r="I236" s="54"/>
    </row>
    <row r="237" spans="1:9" ht="15" hidden="1">
      <c r="A237" s="68" t="s">
        <v>12</v>
      </c>
      <c r="B237" s="131"/>
      <c r="C237" s="15" t="s">
        <v>4</v>
      </c>
      <c r="D237" s="14"/>
      <c r="E237" s="26"/>
      <c r="F237" s="54"/>
      <c r="H237" s="149"/>
      <c r="I237" s="54"/>
    </row>
    <row r="238" spans="1:9" ht="15" hidden="1">
      <c r="A238" s="185" t="s">
        <v>3</v>
      </c>
      <c r="B238" s="132"/>
      <c r="C238" s="15" t="s">
        <v>2</v>
      </c>
      <c r="D238" s="11"/>
      <c r="E238" s="25"/>
      <c r="F238" s="54"/>
      <c r="H238" s="149"/>
      <c r="I238" s="54"/>
    </row>
    <row r="239" spans="1:9" ht="15.75" hidden="1" thickBot="1">
      <c r="A239" s="186" t="s">
        <v>1</v>
      </c>
      <c r="B239" s="188"/>
      <c r="C239" s="10" t="s">
        <v>0</v>
      </c>
      <c r="D239" s="9"/>
      <c r="E239" s="8"/>
      <c r="F239" s="51"/>
      <c r="H239" s="148"/>
      <c r="I239" s="51"/>
    </row>
    <row r="240" spans="1:5" ht="15" hidden="1">
      <c r="A240" s="1"/>
      <c r="C240" s="1"/>
      <c r="D240" s="1"/>
      <c r="E240" s="1"/>
    </row>
    <row r="241" spans="1:5" ht="15" hidden="1">
      <c r="A241" s="1"/>
      <c r="C241" s="3"/>
      <c r="D241" s="2"/>
      <c r="E241" s="2"/>
    </row>
    <row r="242" spans="1:9" ht="21" hidden="1" thickBot="1">
      <c r="A242" s="392" t="s">
        <v>11</v>
      </c>
      <c r="B242" s="380"/>
      <c r="C242" s="380"/>
      <c r="D242" s="380"/>
      <c r="E242" s="380"/>
      <c r="F242" s="388"/>
      <c r="H242" s="155"/>
      <c r="I242" s="142"/>
    </row>
    <row r="243" spans="1:9" ht="16.5" hidden="1" thickBot="1">
      <c r="A243" s="393" t="s">
        <v>10</v>
      </c>
      <c r="B243" s="390"/>
      <c r="C243" s="390"/>
      <c r="D243" s="390"/>
      <c r="E243" s="390"/>
      <c r="F243" s="391"/>
      <c r="H243" s="155"/>
      <c r="I243" s="142"/>
    </row>
    <row r="244" spans="1:9" ht="16.5" hidden="1" thickBot="1">
      <c r="A244" s="22"/>
      <c r="B244" s="124"/>
      <c r="C244" s="21"/>
      <c r="D244" s="20">
        <v>2006</v>
      </c>
      <c r="E244" s="20">
        <v>2007</v>
      </c>
      <c r="F244" s="60">
        <v>2008</v>
      </c>
      <c r="H244" s="146">
        <v>2009</v>
      </c>
      <c r="I244" s="60">
        <v>2010</v>
      </c>
    </row>
    <row r="245" spans="1:9" ht="15.75" hidden="1" thickBot="1">
      <c r="A245" s="175" t="s">
        <v>9</v>
      </c>
      <c r="B245" s="187"/>
      <c r="C245" s="18" t="s">
        <v>8</v>
      </c>
      <c r="D245" s="17"/>
      <c r="E245" s="17"/>
      <c r="F245" s="44"/>
      <c r="H245" s="57"/>
      <c r="I245" s="44"/>
    </row>
    <row r="246" spans="1:9" ht="15" hidden="1">
      <c r="A246" s="184" t="s">
        <v>7</v>
      </c>
      <c r="B246" s="126"/>
      <c r="C246" s="2" t="s">
        <v>6</v>
      </c>
      <c r="D246" s="14"/>
      <c r="E246" s="13"/>
      <c r="F246" s="54"/>
      <c r="H246" s="149"/>
      <c r="I246" s="54"/>
    </row>
    <row r="247" spans="1:9" ht="15" hidden="1">
      <c r="A247" s="68" t="s">
        <v>5</v>
      </c>
      <c r="B247" s="131"/>
      <c r="C247" s="15" t="s">
        <v>4</v>
      </c>
      <c r="D247" s="14"/>
      <c r="E247" s="13"/>
      <c r="F247" s="54"/>
      <c r="H247" s="149"/>
      <c r="I247" s="54"/>
    </row>
    <row r="248" spans="1:9" ht="15" hidden="1">
      <c r="A248" s="68" t="s">
        <v>3</v>
      </c>
      <c r="B248" s="131"/>
      <c r="C248" s="15" t="s">
        <v>2</v>
      </c>
      <c r="D248" s="14"/>
      <c r="E248" s="13"/>
      <c r="F248" s="54"/>
      <c r="H248" s="149"/>
      <c r="I248" s="54"/>
    </row>
    <row r="249" spans="1:9" ht="15.75" hidden="1" thickBot="1">
      <c r="A249" s="183" t="s">
        <v>1</v>
      </c>
      <c r="B249" s="130"/>
      <c r="C249" s="2" t="s">
        <v>0</v>
      </c>
      <c r="D249" s="9"/>
      <c r="E249" s="8"/>
      <c r="F249" s="54"/>
      <c r="H249" s="149"/>
      <c r="I249" s="54"/>
    </row>
    <row r="250" spans="1:9" ht="15.75" thickBot="1">
      <c r="A250" s="91"/>
      <c r="B250" s="126"/>
      <c r="C250" s="370"/>
      <c r="D250" s="371"/>
      <c r="E250" s="372"/>
      <c r="F250" s="85"/>
      <c r="H250" s="83"/>
      <c r="I250" s="85"/>
    </row>
    <row r="251" spans="2:9" ht="15">
      <c r="B251" s="1"/>
      <c r="C251" s="2"/>
      <c r="D251" s="3"/>
      <c r="E251" s="1"/>
      <c r="F251" s="1"/>
      <c r="G251" s="1"/>
      <c r="H251" s="1"/>
      <c r="I251" s="72"/>
    </row>
    <row r="252" spans="2:9" ht="15">
      <c r="B252" s="1"/>
      <c r="C252" s="2"/>
      <c r="D252" s="2"/>
      <c r="E252" s="1"/>
      <c r="F252" s="1"/>
      <c r="G252" s="1"/>
      <c r="H252" s="1"/>
      <c r="I252" s="1"/>
    </row>
    <row r="253" spans="2:9" ht="15">
      <c r="B253" s="1"/>
      <c r="F253" s="1"/>
      <c r="G253" s="1"/>
      <c r="H253" s="1"/>
      <c r="I253" s="1"/>
    </row>
    <row r="254" spans="2:9" ht="15">
      <c r="B254" s="1"/>
      <c r="F254" s="1"/>
      <c r="G254" s="1"/>
      <c r="H254" s="1"/>
      <c r="I254" s="1"/>
    </row>
    <row r="255" spans="2:9" ht="15">
      <c r="B255" s="1"/>
      <c r="F255" s="1"/>
      <c r="G255" s="1"/>
      <c r="H255" s="1"/>
      <c r="I255" s="1"/>
    </row>
    <row r="256" spans="2:9" ht="15">
      <c r="B256" s="1"/>
      <c r="F256" s="1"/>
      <c r="G256" s="1"/>
      <c r="H256" s="1"/>
      <c r="I256" s="1"/>
    </row>
    <row r="257" spans="2:9" ht="15">
      <c r="B257" s="1"/>
      <c r="F257" s="1"/>
      <c r="G257" s="1"/>
      <c r="H257" s="1"/>
      <c r="I257" s="1"/>
    </row>
    <row r="258" spans="2:9" ht="15">
      <c r="B258" s="1"/>
      <c r="F258" s="1"/>
      <c r="G258" s="1"/>
      <c r="H258" s="1"/>
      <c r="I258" s="1"/>
    </row>
    <row r="259" spans="2:9" ht="15">
      <c r="B259" s="1"/>
      <c r="F259" s="1"/>
      <c r="G259" s="1"/>
      <c r="H259" s="1"/>
      <c r="I259" s="1"/>
    </row>
    <row r="260" spans="3:9" ht="15.75" thickBot="1">
      <c r="C260" s="83"/>
      <c r="D260" s="84"/>
      <c r="E260" s="84"/>
      <c r="F260" s="85"/>
      <c r="H260" s="83"/>
      <c r="I260" s="85"/>
    </row>
    <row r="261" spans="2:9" ht="15">
      <c r="B261" s="50"/>
      <c r="C261" s="72"/>
      <c r="D261" s="72"/>
      <c r="E261" s="72"/>
      <c r="F261" s="72"/>
      <c r="H261" s="72"/>
      <c r="I261" s="72"/>
    </row>
    <row r="262" spans="2:9" ht="15">
      <c r="B262" s="50"/>
      <c r="C262" s="1"/>
      <c r="D262" s="1"/>
      <c r="E262" s="1"/>
      <c r="F262" s="1"/>
      <c r="H262" s="1"/>
      <c r="I262" s="1"/>
    </row>
  </sheetData>
  <sheetProtection/>
  <mergeCells count="17">
    <mergeCell ref="A195:F195"/>
    <mergeCell ref="A243:F243"/>
    <mergeCell ref="A208:F208"/>
    <mergeCell ref="A209:F209"/>
    <mergeCell ref="A232:F232"/>
    <mergeCell ref="A233:F233"/>
    <mergeCell ref="A242:F242"/>
    <mergeCell ref="A98:F98"/>
    <mergeCell ref="A99:F99"/>
    <mergeCell ref="A108:F108"/>
    <mergeCell ref="A109:F109"/>
    <mergeCell ref="A194:F194"/>
    <mergeCell ref="A1:E1"/>
    <mergeCell ref="A74:F74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3"/>
  <sheetViews>
    <sheetView showGridLines="0" zoomScale="85" zoomScaleNormal="85" zoomScaleSheetLayoutView="66" zoomScalePageLayoutView="0" workbookViewId="0" topLeftCell="B171">
      <selection activeCell="E266" sqref="E266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6" width="21.140625" style="0" customWidth="1"/>
    <col min="7" max="7" width="7.8515625" style="0" customWidth="1"/>
    <col min="8" max="8" width="21.140625" style="50" customWidth="1"/>
    <col min="9" max="9" width="21.140625" style="48" customWidth="1"/>
  </cols>
  <sheetData>
    <row r="1" spans="1:9" ht="45.75" customHeight="1" thickBot="1">
      <c r="A1" s="381"/>
      <c r="B1" s="382"/>
      <c r="C1" s="383"/>
      <c r="D1" s="72"/>
      <c r="E1" s="72"/>
      <c r="F1" s="114"/>
      <c r="H1" s="84"/>
      <c r="I1" s="8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43"/>
      <c r="I2" s="144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102"/>
      <c r="E4" s="102"/>
      <c r="F4" s="108"/>
      <c r="H4" s="145"/>
      <c r="I4" s="108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6" ht="15.75" hidden="1" thickBot="1">
      <c r="A8" s="50"/>
      <c r="C8" s="4"/>
      <c r="D8" s="2"/>
      <c r="E8" s="1"/>
      <c r="F8" s="48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6" ht="15.75" hidden="1" thickBot="1">
      <c r="A13" s="50"/>
      <c r="C13" s="15"/>
      <c r="D13" s="2"/>
      <c r="E13" s="1"/>
      <c r="F13" s="48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6" ht="15.75" hidden="1" thickBot="1">
      <c r="A18" s="50"/>
      <c r="C18" s="4"/>
      <c r="D18" s="2"/>
      <c r="E18" s="1"/>
      <c r="F18" s="48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6" ht="15.75" hidden="1" thickBot="1">
      <c r="A20" s="50"/>
      <c r="C20" s="4"/>
      <c r="D20" s="2"/>
      <c r="E20" s="3"/>
      <c r="F20" s="48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6" ht="15.75" hidden="1" thickBot="1">
      <c r="A22" s="50"/>
      <c r="C22" s="4"/>
      <c r="D22" s="2"/>
      <c r="E22" s="3"/>
      <c r="F22" s="48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6" ht="15.75" hidden="1" thickBot="1">
      <c r="A24" s="50"/>
      <c r="C24" s="4"/>
      <c r="D24" s="2"/>
      <c r="E24" s="3"/>
      <c r="F24" s="48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6" ht="15.75" hidden="1" thickBot="1">
      <c r="A26" s="50"/>
      <c r="C26" s="4"/>
      <c r="D26" s="2"/>
      <c r="E26" s="3"/>
      <c r="F26" s="48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3.02388</v>
      </c>
      <c r="E28" s="253">
        <v>4.3031</v>
      </c>
      <c r="F28" s="254">
        <v>3.51</v>
      </c>
      <c r="G28" s="279"/>
      <c r="H28" s="263">
        <v>3.08</v>
      </c>
      <c r="I28" s="254">
        <v>2.58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116" t="s">
        <v>18</v>
      </c>
      <c r="B30" s="130"/>
      <c r="C30" s="28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50"/>
      <c r="C31" s="1"/>
      <c r="D31" s="257"/>
      <c r="E31" s="257"/>
      <c r="F31" s="258"/>
      <c r="G31" s="279"/>
      <c r="H31" s="265"/>
      <c r="I31" s="258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63" t="s">
        <v>7</v>
      </c>
      <c r="B33" s="126"/>
      <c r="C33" s="15" t="s">
        <v>20</v>
      </c>
      <c r="D33" s="252">
        <v>23.31898</v>
      </c>
      <c r="E33" s="253">
        <v>39.13099</v>
      </c>
      <c r="F33" s="254">
        <v>58.11</v>
      </c>
      <c r="G33" s="279"/>
      <c r="H33" s="263">
        <v>87.56</v>
      </c>
      <c r="I33" s="254">
        <v>116.71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116" t="s">
        <v>18</v>
      </c>
      <c r="B35" s="130"/>
      <c r="C35" s="28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50"/>
      <c r="C36" s="1"/>
      <c r="D36" s="257"/>
      <c r="E36" s="257"/>
      <c r="F36" s="258"/>
      <c r="G36" s="279"/>
      <c r="H36" s="265"/>
      <c r="I36" s="258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118" t="s">
        <v>7</v>
      </c>
      <c r="B38" s="128"/>
      <c r="C38" s="15" t="s">
        <v>20</v>
      </c>
      <c r="D38" s="252">
        <v>0.974</v>
      </c>
      <c r="E38" s="253">
        <v>1.474</v>
      </c>
      <c r="F38" s="254">
        <v>2.065</v>
      </c>
      <c r="G38" s="279"/>
      <c r="H38" s="263">
        <v>2.999</v>
      </c>
      <c r="I38" s="254">
        <v>3.898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119" t="s">
        <v>18</v>
      </c>
      <c r="B40" s="188"/>
      <c r="C40" s="28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50"/>
      <c r="C41" s="4"/>
      <c r="D41" s="262"/>
      <c r="E41" s="257"/>
      <c r="F41" s="258"/>
      <c r="G41" s="279"/>
      <c r="H41" s="265"/>
      <c r="I41" s="258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118" t="s">
        <v>7</v>
      </c>
      <c r="B43" s="128"/>
      <c r="C43" s="15" t="s">
        <v>20</v>
      </c>
      <c r="D43" s="252">
        <v>24.265</v>
      </c>
      <c r="E43" s="253">
        <v>22.407</v>
      </c>
      <c r="F43" s="254">
        <v>23.37</v>
      </c>
      <c r="G43" s="279"/>
      <c r="H43" s="263">
        <v>23.992</v>
      </c>
      <c r="I43" s="254">
        <v>24.221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119" t="s">
        <v>18</v>
      </c>
      <c r="B45" s="188"/>
      <c r="C45" s="28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279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120"/>
      <c r="B48" s="127"/>
      <c r="C48" s="28" t="s">
        <v>39</v>
      </c>
      <c r="D48" s="245">
        <v>33.083</v>
      </c>
      <c r="E48" s="255">
        <v>34.518</v>
      </c>
      <c r="F48" s="256">
        <v>33.86</v>
      </c>
      <c r="G48" s="279"/>
      <c r="H48" s="264">
        <v>33.862</v>
      </c>
      <c r="I48" s="256">
        <v>27.38</v>
      </c>
    </row>
    <row r="49" spans="1:6" ht="15" hidden="1">
      <c r="A49" s="1"/>
      <c r="C49" s="15"/>
      <c r="D49" s="2"/>
      <c r="E49" s="2"/>
      <c r="F49" s="48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58"/>
      <c r="H50" s="150"/>
      <c r="I50" s="58"/>
    </row>
    <row r="51" spans="1:9" ht="15.75" hidden="1" thickBot="1">
      <c r="A51" s="1"/>
      <c r="C51" s="4"/>
      <c r="D51" s="2"/>
      <c r="E51" s="2"/>
      <c r="F51" s="48"/>
      <c r="H51" s="115"/>
      <c r="I51" s="141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58"/>
      <c r="H52" s="150"/>
      <c r="I52" s="58"/>
    </row>
    <row r="53" spans="1:6" ht="15" hidden="1">
      <c r="A53" s="1"/>
      <c r="C53" s="4"/>
      <c r="D53" s="2"/>
      <c r="E53" s="2"/>
      <c r="F53" s="48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58"/>
      <c r="H54" s="150"/>
      <c r="I54" s="58"/>
    </row>
    <row r="55" spans="1:6" ht="15" hidden="1">
      <c r="A55" s="1"/>
      <c r="C55" s="2"/>
      <c r="D55" s="2"/>
      <c r="E55" s="2"/>
      <c r="F55" s="48"/>
    </row>
    <row r="56" spans="1:6" ht="15" hidden="1">
      <c r="A56" s="1"/>
      <c r="C56" s="2"/>
      <c r="D56" s="2"/>
      <c r="E56" s="2"/>
      <c r="F56" s="48"/>
    </row>
    <row r="57" spans="1:6" ht="15" hidden="1">
      <c r="A57" s="1"/>
      <c r="C57" s="2"/>
      <c r="D57" s="2"/>
      <c r="E57" s="2"/>
      <c r="F57" s="48"/>
    </row>
    <row r="58" spans="1:6" ht="15" hidden="1">
      <c r="A58" s="1"/>
      <c r="C58" s="2"/>
      <c r="D58" s="2"/>
      <c r="E58" s="2"/>
      <c r="F58" s="48"/>
    </row>
    <row r="59" spans="1:6" ht="15" hidden="1">
      <c r="A59" s="1"/>
      <c r="C59" s="2"/>
      <c r="D59" s="2"/>
      <c r="E59" s="2"/>
      <c r="F59" s="48"/>
    </row>
    <row r="60" spans="1:9" ht="21" hidden="1" thickBot="1">
      <c r="A60" s="392" t="s">
        <v>11</v>
      </c>
      <c r="B60" s="380"/>
      <c r="C60" s="380"/>
      <c r="D60" s="380"/>
      <c r="E60" s="380"/>
      <c r="F60" s="388"/>
      <c r="H60" s="155"/>
      <c r="I60" s="142"/>
    </row>
    <row r="61" spans="1:9" ht="16.5" hidden="1" thickBot="1">
      <c r="A61" s="393" t="s">
        <v>32</v>
      </c>
      <c r="B61" s="390"/>
      <c r="C61" s="390"/>
      <c r="D61" s="390"/>
      <c r="E61" s="390"/>
      <c r="F61" s="391"/>
      <c r="H61" s="155"/>
      <c r="I61" s="142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60">
        <v>2008</v>
      </c>
      <c r="H62" s="146">
        <v>2009</v>
      </c>
      <c r="I62" s="60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51"/>
      <c r="H63" s="148"/>
      <c r="I63" s="51"/>
    </row>
    <row r="64" spans="1:6" ht="15" hidden="1">
      <c r="A64" s="1"/>
      <c r="C64" s="34"/>
      <c r="D64" s="34"/>
      <c r="E64" s="34"/>
      <c r="F64" s="48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58"/>
      <c r="H65" s="150"/>
      <c r="I65" s="58"/>
    </row>
    <row r="66" spans="1:6" ht="15" hidden="1">
      <c r="A66" s="1"/>
      <c r="C66" s="4"/>
      <c r="D66" s="2"/>
      <c r="E66" s="2"/>
      <c r="F66" s="48"/>
    </row>
    <row r="67" spans="1:6" ht="15" hidden="1">
      <c r="A67" s="1"/>
      <c r="C67" s="4"/>
      <c r="D67" s="2"/>
      <c r="E67" s="2"/>
      <c r="F67" s="48"/>
    </row>
    <row r="68" spans="1:6" ht="15" hidden="1">
      <c r="A68" s="1"/>
      <c r="C68" s="4"/>
      <c r="D68" s="2"/>
      <c r="E68" s="2"/>
      <c r="F68" s="48"/>
    </row>
    <row r="69" spans="1:6" ht="15" hidden="1">
      <c r="A69" s="1"/>
      <c r="C69" s="4"/>
      <c r="D69" s="2"/>
      <c r="E69" s="2"/>
      <c r="F69" s="48"/>
    </row>
    <row r="70" spans="1:6" ht="15" hidden="1">
      <c r="A70" s="1"/>
      <c r="C70" s="4"/>
      <c r="D70" s="2"/>
      <c r="E70" s="2"/>
      <c r="F70" s="48"/>
    </row>
    <row r="71" spans="1:6" ht="15" hidden="1">
      <c r="A71" s="1"/>
      <c r="C71" s="4"/>
      <c r="D71" s="2"/>
      <c r="E71" s="2"/>
      <c r="F71" s="48"/>
    </row>
    <row r="72" spans="1:6" ht="15" hidden="1">
      <c r="A72" s="1"/>
      <c r="C72" s="1"/>
      <c r="D72" s="2"/>
      <c r="E72" s="2"/>
      <c r="F72" s="48"/>
    </row>
    <row r="73" spans="1:6" ht="15" hidden="1">
      <c r="A73" s="1"/>
      <c r="C73" s="1"/>
      <c r="D73" s="2"/>
      <c r="E73" s="2"/>
      <c r="F73" s="48"/>
    </row>
    <row r="74" spans="1:9" ht="21" hidden="1" thickBot="1">
      <c r="A74" s="392" t="s">
        <v>11</v>
      </c>
      <c r="B74" s="380"/>
      <c r="C74" s="380"/>
      <c r="D74" s="380"/>
      <c r="E74" s="380"/>
      <c r="F74" s="388"/>
      <c r="H74" s="155"/>
      <c r="I74" s="142"/>
    </row>
    <row r="75" spans="1:9" ht="16.5" hidden="1" thickBot="1">
      <c r="A75" s="393" t="s">
        <v>29</v>
      </c>
      <c r="B75" s="390"/>
      <c r="C75" s="390"/>
      <c r="D75" s="390"/>
      <c r="E75" s="390"/>
      <c r="F75" s="391"/>
      <c r="H75" s="155"/>
      <c r="I75" s="142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60">
        <v>2008</v>
      </c>
      <c r="H76" s="146">
        <v>2009</v>
      </c>
      <c r="I76" s="60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44"/>
      <c r="H77" s="57"/>
      <c r="I77" s="44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54"/>
      <c r="H78" s="149"/>
      <c r="I78" s="54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54"/>
      <c r="H79" s="149"/>
      <c r="I79" s="54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54"/>
      <c r="H80" s="149"/>
      <c r="I80" s="54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51"/>
      <c r="H81" s="148"/>
      <c r="I81" s="51"/>
    </row>
    <row r="82" spans="1:6" ht="15" hidden="1">
      <c r="A82" s="1"/>
      <c r="C82" s="15"/>
      <c r="D82" s="2"/>
      <c r="E82" s="3"/>
      <c r="F82" s="48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44"/>
      <c r="H83" s="57"/>
      <c r="I83" s="44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54"/>
      <c r="H84" s="149"/>
      <c r="I84" s="54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54"/>
      <c r="H85" s="149"/>
      <c r="I85" s="54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54"/>
      <c r="H86" s="149"/>
      <c r="I86" s="54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54"/>
      <c r="H87" s="149"/>
      <c r="I87" s="54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51"/>
      <c r="H88" s="148"/>
      <c r="I88" s="51"/>
    </row>
    <row r="89" spans="1:6" ht="15" hidden="1">
      <c r="A89" s="1"/>
      <c r="C89" s="2"/>
      <c r="D89" s="2"/>
      <c r="E89" s="3"/>
      <c r="F89" s="48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44"/>
      <c r="H90" s="57"/>
      <c r="I90" s="44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54"/>
      <c r="H91" s="149"/>
      <c r="I91" s="54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54"/>
      <c r="H92" s="149"/>
      <c r="I92" s="54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54"/>
      <c r="H93" s="149"/>
      <c r="I93" s="54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51"/>
      <c r="H94" s="148"/>
      <c r="I94" s="51"/>
    </row>
    <row r="95" spans="1:6" ht="15" hidden="1">
      <c r="A95" s="1"/>
      <c r="C95" s="2"/>
      <c r="D95" s="2"/>
      <c r="E95" s="2"/>
      <c r="F95" s="48"/>
    </row>
    <row r="96" spans="1:6" ht="15" hidden="1">
      <c r="A96" s="1"/>
      <c r="C96" s="2"/>
      <c r="D96" s="2"/>
      <c r="E96" s="2"/>
      <c r="F96" s="48"/>
    </row>
    <row r="97" spans="1:6" ht="15" hidden="1">
      <c r="A97" s="1"/>
      <c r="C97" s="2"/>
      <c r="D97" s="2"/>
      <c r="E97" s="2"/>
      <c r="F97" s="48"/>
    </row>
    <row r="98" spans="1:9" ht="21" hidden="1" thickBot="1">
      <c r="A98" s="392" t="s">
        <v>11</v>
      </c>
      <c r="B98" s="380"/>
      <c r="C98" s="380"/>
      <c r="D98" s="380"/>
      <c r="E98" s="380"/>
      <c r="F98" s="388"/>
      <c r="H98" s="155"/>
      <c r="I98" s="142"/>
    </row>
    <row r="99" spans="1:9" ht="16.5" hidden="1" thickBot="1">
      <c r="A99" s="393" t="s">
        <v>14</v>
      </c>
      <c r="B99" s="390"/>
      <c r="C99" s="390"/>
      <c r="D99" s="390"/>
      <c r="E99" s="390"/>
      <c r="F99" s="391"/>
      <c r="H99" s="155"/>
      <c r="I99" s="142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60">
        <v>2008</v>
      </c>
      <c r="H100" s="146">
        <v>2009</v>
      </c>
      <c r="I100" s="60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54"/>
      <c r="H102" s="149"/>
      <c r="I102" s="54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54"/>
      <c r="H103" s="149"/>
      <c r="I103" s="54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54"/>
      <c r="H104" s="149"/>
      <c r="I104" s="54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51"/>
      <c r="H105" s="148"/>
      <c r="I105" s="51"/>
    </row>
    <row r="106" spans="1:6" ht="15" hidden="1">
      <c r="A106" s="1"/>
      <c r="C106" s="1"/>
      <c r="D106" s="1"/>
      <c r="E106" s="1"/>
      <c r="F106" s="48"/>
    </row>
    <row r="107" spans="1:6" ht="15" hidden="1">
      <c r="A107" s="1"/>
      <c r="C107" s="3"/>
      <c r="D107" s="2"/>
      <c r="E107" s="2"/>
      <c r="F107" s="48"/>
    </row>
    <row r="108" spans="1:9" ht="21" hidden="1" thickBot="1">
      <c r="A108" s="392" t="s">
        <v>11</v>
      </c>
      <c r="B108" s="380"/>
      <c r="C108" s="380"/>
      <c r="D108" s="380"/>
      <c r="E108" s="380"/>
      <c r="F108" s="388"/>
      <c r="H108" s="155"/>
      <c r="I108" s="142"/>
    </row>
    <row r="109" spans="1:9" ht="16.5" hidden="1" thickBot="1">
      <c r="A109" s="393" t="s">
        <v>10</v>
      </c>
      <c r="B109" s="390"/>
      <c r="C109" s="390"/>
      <c r="D109" s="390"/>
      <c r="E109" s="390"/>
      <c r="F109" s="391"/>
      <c r="H109" s="155"/>
      <c r="I109" s="142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60">
        <v>2008</v>
      </c>
      <c r="H110" s="146">
        <v>2009</v>
      </c>
      <c r="I110" s="60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54"/>
      <c r="H112" s="149"/>
      <c r="I112" s="54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54"/>
      <c r="H113" s="149"/>
      <c r="I113" s="54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54"/>
      <c r="H114" s="149"/>
      <c r="I114" s="54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51"/>
      <c r="H115" s="148"/>
      <c r="I115" s="51"/>
    </row>
    <row r="116" spans="1:6" ht="15" hidden="1">
      <c r="A116" s="91"/>
      <c r="B116" s="126"/>
      <c r="C116" s="4"/>
      <c r="D116" s="2"/>
      <c r="E116" s="4"/>
      <c r="F116" s="48"/>
    </row>
    <row r="117" spans="1:6" ht="15" hidden="1">
      <c r="A117" s="1"/>
      <c r="C117" s="2"/>
      <c r="D117" s="3"/>
      <c r="E117" s="1"/>
      <c r="F117" s="48"/>
    </row>
    <row r="118" spans="1:6" ht="15" hidden="1">
      <c r="A118" s="1"/>
      <c r="C118" s="2"/>
      <c r="D118" s="2"/>
      <c r="E118" s="1"/>
      <c r="F118" s="48"/>
    </row>
    <row r="119" spans="1:6" ht="15">
      <c r="A119" s="1"/>
      <c r="C119" s="1"/>
      <c r="D119" s="1"/>
      <c r="E119" s="1"/>
      <c r="F119" s="48"/>
    </row>
    <row r="120" spans="1:6" ht="15">
      <c r="A120" s="1"/>
      <c r="C120" s="1"/>
      <c r="D120" s="1"/>
      <c r="E120" s="1"/>
      <c r="F120" s="48"/>
    </row>
    <row r="121" spans="1:6" ht="15">
      <c r="A121" s="1"/>
      <c r="C121" s="1"/>
      <c r="D121" s="1"/>
      <c r="E121" s="1"/>
      <c r="F121" s="48"/>
    </row>
    <row r="122" spans="1:6" ht="15">
      <c r="A122" s="1"/>
      <c r="C122" s="1"/>
      <c r="D122" s="1"/>
      <c r="E122" s="1"/>
      <c r="F122" s="48"/>
    </row>
    <row r="123" spans="1:6" ht="15">
      <c r="A123" s="1"/>
      <c r="C123" s="1"/>
      <c r="D123" s="1"/>
      <c r="E123" s="1"/>
      <c r="F123" s="48"/>
    </row>
    <row r="124" spans="1:6" ht="15">
      <c r="A124" s="1"/>
      <c r="C124" s="1"/>
      <c r="D124" s="1"/>
      <c r="E124" s="1"/>
      <c r="F124" s="48"/>
    </row>
    <row r="125" spans="1:6" ht="15">
      <c r="A125" s="1"/>
      <c r="C125" s="1"/>
      <c r="D125" s="1"/>
      <c r="E125" s="1"/>
      <c r="F125" s="48"/>
    </row>
    <row r="126" spans="1:6" ht="15.75" thickBot="1">
      <c r="A126" s="1"/>
      <c r="C126" s="1"/>
      <c r="D126" s="1"/>
      <c r="E126" s="1"/>
      <c r="F126" s="48"/>
    </row>
    <row r="127" spans="2:9" ht="15.75" thickBot="1">
      <c r="B127" s="50"/>
      <c r="C127" s="114"/>
      <c r="D127" s="114"/>
      <c r="E127" s="114"/>
      <c r="F127" s="114"/>
      <c r="H127" s="114"/>
      <c r="I127" s="114"/>
    </row>
    <row r="128" ht="15">
      <c r="F128" s="71"/>
    </row>
    <row r="129" spans="3:6" ht="15">
      <c r="C129" s="50"/>
      <c r="D129" s="1"/>
      <c r="E129" s="1"/>
      <c r="F129" s="48"/>
    </row>
    <row r="130" ht="15">
      <c r="F130" s="48"/>
    </row>
    <row r="131" ht="15">
      <c r="F131" s="48"/>
    </row>
    <row r="132" ht="15">
      <c r="F132" s="48"/>
    </row>
    <row r="133" ht="15.75" thickBot="1">
      <c r="F133" s="48"/>
    </row>
    <row r="134" spans="1:6" ht="45.75" customHeight="1" thickBot="1">
      <c r="A134" s="87"/>
      <c r="B134" s="97"/>
      <c r="C134" s="207"/>
      <c r="D134" s="208"/>
      <c r="E134" s="208"/>
      <c r="F134" s="209"/>
    </row>
    <row r="135" spans="1:9" ht="21" customHeight="1" thickBot="1">
      <c r="A135" s="96"/>
      <c r="B135" s="97"/>
      <c r="C135" s="199"/>
      <c r="D135" s="203" t="s">
        <v>11</v>
      </c>
      <c r="E135" s="203"/>
      <c r="F135" s="200"/>
      <c r="H135" s="199"/>
      <c r="I135" s="200"/>
    </row>
    <row r="136" spans="1:9" ht="16.5" customHeight="1" thickBot="1">
      <c r="A136" s="96"/>
      <c r="B136" s="124"/>
      <c r="C136" s="21"/>
      <c r="D136" s="20" t="s">
        <v>73</v>
      </c>
      <c r="E136" s="20" t="s">
        <v>74</v>
      </c>
      <c r="F136" s="60" t="s">
        <v>75</v>
      </c>
      <c r="H136" s="146" t="s">
        <v>76</v>
      </c>
      <c r="I136" s="60" t="s">
        <v>77</v>
      </c>
    </row>
    <row r="137" spans="1:9" ht="16.5" customHeight="1" thickBot="1">
      <c r="A137" s="96"/>
      <c r="B137" s="97"/>
      <c r="C137" s="205" t="s">
        <v>67</v>
      </c>
      <c r="D137" s="202"/>
      <c r="E137" s="202"/>
      <c r="F137" s="177"/>
      <c r="H137" s="145"/>
      <c r="I137" s="108"/>
    </row>
    <row r="138" spans="1:9" ht="15.75" hidden="1" thickBot="1">
      <c r="A138" s="115" t="s">
        <v>9</v>
      </c>
      <c r="B138" s="187"/>
      <c r="C138" s="18" t="s">
        <v>66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6"/>
      <c r="C139" s="15" t="s">
        <v>20</v>
      </c>
      <c r="D139" s="14"/>
      <c r="E139" s="26"/>
      <c r="F139" s="54"/>
      <c r="H139" s="149"/>
      <c r="I139" s="54"/>
    </row>
    <row r="140" spans="1:9" ht="15.75" hidden="1" thickBot="1">
      <c r="A140" s="116" t="s">
        <v>1</v>
      </c>
      <c r="B140" s="130"/>
      <c r="C140" s="28" t="s">
        <v>65</v>
      </c>
      <c r="D140" s="9"/>
      <c r="E140" s="59"/>
      <c r="F140" s="51"/>
      <c r="H140" s="148"/>
      <c r="I140" s="51"/>
    </row>
    <row r="141" spans="1:6" ht="15.75" hidden="1" thickBot="1">
      <c r="A141" s="50"/>
      <c r="C141" s="4"/>
      <c r="D141" s="2"/>
      <c r="E141" s="1"/>
      <c r="F141" s="48"/>
    </row>
    <row r="142" spans="1:9" ht="15.75" hidden="1" thickBot="1">
      <c r="A142" s="115" t="s">
        <v>27</v>
      </c>
      <c r="B142" s="187"/>
      <c r="C142" s="18" t="s">
        <v>64</v>
      </c>
      <c r="D142" s="17"/>
      <c r="E142" s="16"/>
      <c r="F142" s="44"/>
      <c r="H142" s="57"/>
      <c r="I142" s="44"/>
    </row>
    <row r="143" spans="1:9" ht="15.75" hidden="1" thickBot="1">
      <c r="A143" s="63" t="s">
        <v>7</v>
      </c>
      <c r="B143" s="126"/>
      <c r="C143" s="15" t="s">
        <v>39</v>
      </c>
      <c r="D143" s="14"/>
      <c r="E143" s="25"/>
      <c r="F143" s="54"/>
      <c r="H143" s="149"/>
      <c r="I143" s="54"/>
    </row>
    <row r="144" spans="1:9" ht="15.75" hidden="1" thickBot="1">
      <c r="A144" s="63" t="s">
        <v>1</v>
      </c>
      <c r="B144" s="126"/>
      <c r="C144" s="15" t="s">
        <v>62</v>
      </c>
      <c r="D144" s="14"/>
      <c r="E144" s="13"/>
      <c r="F144" s="54"/>
      <c r="H144" s="149"/>
      <c r="I144" s="54"/>
    </row>
    <row r="145" spans="1:9" ht="15.75" hidden="1" thickBot="1">
      <c r="A145" s="116" t="s">
        <v>18</v>
      </c>
      <c r="B145" s="130"/>
      <c r="C145" s="28" t="s">
        <v>61</v>
      </c>
      <c r="D145" s="9"/>
      <c r="E145" s="8"/>
      <c r="F145" s="51"/>
      <c r="H145" s="148"/>
      <c r="I145" s="51"/>
    </row>
    <row r="146" spans="1:6" ht="15.75" hidden="1" thickBot="1">
      <c r="A146" s="50"/>
      <c r="C146" s="15"/>
      <c r="D146" s="2"/>
      <c r="E146" s="1"/>
      <c r="F146" s="48"/>
    </row>
    <row r="147" spans="1:9" ht="15.75" hidden="1" thickBot="1">
      <c r="A147" s="115" t="s">
        <v>22</v>
      </c>
      <c r="B147" s="187"/>
      <c r="C147" s="18" t="s">
        <v>63</v>
      </c>
      <c r="D147" s="17"/>
      <c r="E147" s="16"/>
      <c r="F147" s="44"/>
      <c r="H147" s="57"/>
      <c r="I147" s="44"/>
    </row>
    <row r="148" spans="1:9" ht="15.75" hidden="1" thickBot="1">
      <c r="A148" s="63" t="s">
        <v>7</v>
      </c>
      <c r="B148" s="126"/>
      <c r="C148" s="15" t="s">
        <v>39</v>
      </c>
      <c r="D148" s="14"/>
      <c r="E148" s="13"/>
      <c r="F148" s="54"/>
      <c r="H148" s="149"/>
      <c r="I148" s="54"/>
    </row>
    <row r="149" spans="1:9" ht="15.75" hidden="1" thickBot="1">
      <c r="A149" s="63" t="s">
        <v>1</v>
      </c>
      <c r="B149" s="126"/>
      <c r="C149" s="15" t="s">
        <v>62</v>
      </c>
      <c r="D149" s="14"/>
      <c r="E149" s="13"/>
      <c r="F149" s="54"/>
      <c r="H149" s="149"/>
      <c r="I149" s="54"/>
    </row>
    <row r="150" spans="1:9" ht="15.75" hidden="1" thickBot="1">
      <c r="A150" s="116" t="s">
        <v>18</v>
      </c>
      <c r="B150" s="130"/>
      <c r="C150" s="28" t="s">
        <v>61</v>
      </c>
      <c r="D150" s="9"/>
      <c r="E150" s="8"/>
      <c r="F150" s="51"/>
      <c r="H150" s="148"/>
      <c r="I150" s="51"/>
    </row>
    <row r="151" spans="1:6" ht="15.75" hidden="1" thickBot="1">
      <c r="A151" s="50"/>
      <c r="C151" s="4"/>
      <c r="D151" s="2"/>
      <c r="E151" s="1"/>
      <c r="F151" s="48"/>
    </row>
    <row r="152" spans="1:9" ht="15.75" hidden="1" thickBot="1">
      <c r="A152" s="115" t="s">
        <v>60</v>
      </c>
      <c r="B152" s="187"/>
      <c r="C152" s="18" t="s">
        <v>59</v>
      </c>
      <c r="D152" s="33"/>
      <c r="E152" s="38"/>
      <c r="F152" s="58"/>
      <c r="H152" s="150"/>
      <c r="I152" s="58"/>
    </row>
    <row r="153" spans="1:6" ht="15.75" hidden="1" thickBot="1">
      <c r="A153" s="50"/>
      <c r="C153" s="4"/>
      <c r="D153" s="2"/>
      <c r="E153" s="3"/>
      <c r="F153" s="48"/>
    </row>
    <row r="154" spans="1:9" ht="15.75" hidden="1" thickBot="1">
      <c r="A154" s="115" t="s">
        <v>58</v>
      </c>
      <c r="B154" s="187"/>
      <c r="C154" s="18" t="s">
        <v>57</v>
      </c>
      <c r="D154" s="33"/>
      <c r="E154" s="38"/>
      <c r="F154" s="58"/>
      <c r="H154" s="150"/>
      <c r="I154" s="58"/>
    </row>
    <row r="155" spans="1:6" ht="15.75" hidden="1" thickBot="1">
      <c r="A155" s="50"/>
      <c r="C155" s="4"/>
      <c r="D155" s="2"/>
      <c r="E155" s="3"/>
      <c r="F155" s="48"/>
    </row>
    <row r="156" spans="1:9" ht="15.75" hidden="1" thickBot="1">
      <c r="A156" s="115" t="s">
        <v>56</v>
      </c>
      <c r="B156" s="187"/>
      <c r="C156" s="18" t="s">
        <v>55</v>
      </c>
      <c r="D156" s="33"/>
      <c r="E156" s="38"/>
      <c r="F156" s="58"/>
      <c r="H156" s="150"/>
      <c r="I156" s="58"/>
    </row>
    <row r="157" spans="1:6" ht="15.75" hidden="1" thickBot="1">
      <c r="A157" s="50"/>
      <c r="C157" s="4"/>
      <c r="D157" s="2"/>
      <c r="E157" s="3"/>
      <c r="F157" s="48"/>
    </row>
    <row r="158" spans="1:9" ht="15.75" hidden="1" thickBot="1">
      <c r="A158" s="115" t="s">
        <v>54</v>
      </c>
      <c r="B158" s="187"/>
      <c r="C158" s="18" t="s">
        <v>53</v>
      </c>
      <c r="D158" s="33"/>
      <c r="E158" s="38"/>
      <c r="F158" s="58"/>
      <c r="H158" s="150"/>
      <c r="I158" s="58"/>
    </row>
    <row r="159" spans="1:6" ht="15.75" hidden="1" thickBot="1">
      <c r="A159" s="50"/>
      <c r="C159" s="4"/>
      <c r="D159" s="2"/>
      <c r="E159" s="3"/>
      <c r="F159" s="48"/>
    </row>
    <row r="160" spans="1:9" ht="15.75" thickBot="1">
      <c r="A160" s="115" t="s">
        <v>52</v>
      </c>
      <c r="C160" s="18" t="s">
        <v>51</v>
      </c>
      <c r="D160" s="17"/>
      <c r="E160" s="16"/>
      <c r="F160" s="44"/>
      <c r="H160" s="57"/>
      <c r="I160" s="44"/>
    </row>
    <row r="161" spans="1:9" ht="15.75" thickBot="1">
      <c r="A161" s="63" t="s">
        <v>7</v>
      </c>
      <c r="B161" s="126"/>
      <c r="C161" s="15" t="s">
        <v>20</v>
      </c>
      <c r="D161" s="252">
        <v>9.86764</v>
      </c>
      <c r="E161" s="292">
        <v>9.78</v>
      </c>
      <c r="F161" s="267">
        <v>9.68</v>
      </c>
      <c r="G161" s="268"/>
      <c r="H161" s="269">
        <v>9.70882</v>
      </c>
      <c r="I161" s="267">
        <v>11.96</v>
      </c>
    </row>
    <row r="162" spans="1:9" ht="15.75" hidden="1" thickBot="1">
      <c r="A162" s="63" t="s">
        <v>1</v>
      </c>
      <c r="B162" s="126"/>
      <c r="C162" s="15" t="s">
        <v>39</v>
      </c>
      <c r="D162" s="252"/>
      <c r="E162" s="292"/>
      <c r="F162" s="267"/>
      <c r="G162" s="268"/>
      <c r="H162" s="269"/>
      <c r="I162" s="267"/>
    </row>
    <row r="163" spans="1:9" ht="15.75" hidden="1" thickBot="1">
      <c r="A163" s="116" t="s">
        <v>18</v>
      </c>
      <c r="B163" s="130"/>
      <c r="C163" s="28" t="s">
        <v>42</v>
      </c>
      <c r="D163" s="245"/>
      <c r="E163" s="246"/>
      <c r="F163" s="247"/>
      <c r="G163" s="268"/>
      <c r="H163" s="249"/>
      <c r="I163" s="247"/>
    </row>
    <row r="164" spans="1:9" ht="15.75" hidden="1" thickBot="1">
      <c r="A164" s="50"/>
      <c r="C164" s="1"/>
      <c r="D164" s="257"/>
      <c r="E164" s="248"/>
      <c r="F164" s="270"/>
      <c r="G164" s="268"/>
      <c r="H164" s="271"/>
      <c r="I164" s="270"/>
    </row>
    <row r="165" spans="1:9" ht="15.75" thickBot="1">
      <c r="A165" s="115" t="s">
        <v>50</v>
      </c>
      <c r="C165" s="18" t="s">
        <v>49</v>
      </c>
      <c r="D165" s="259"/>
      <c r="E165" s="293"/>
      <c r="F165" s="272"/>
      <c r="G165" s="268"/>
      <c r="H165" s="273"/>
      <c r="I165" s="272"/>
    </row>
    <row r="166" spans="1:9" ht="15.75" thickBot="1">
      <c r="A166" s="63" t="s">
        <v>7</v>
      </c>
      <c r="B166" s="126"/>
      <c r="C166" s="15" t="s">
        <v>20</v>
      </c>
      <c r="D166" s="252">
        <v>57.7337</v>
      </c>
      <c r="E166" s="292">
        <v>108.69</v>
      </c>
      <c r="F166" s="267">
        <v>201.34</v>
      </c>
      <c r="G166" s="268"/>
      <c r="H166" s="269">
        <v>356.64206</v>
      </c>
      <c r="I166" s="267">
        <v>535.41</v>
      </c>
    </row>
    <row r="167" spans="1:9" ht="15.75" hidden="1" thickBot="1">
      <c r="A167" s="63" t="s">
        <v>1</v>
      </c>
      <c r="B167" s="126"/>
      <c r="C167" s="15" t="s">
        <v>39</v>
      </c>
      <c r="D167" s="252"/>
      <c r="E167" s="292"/>
      <c r="F167" s="267"/>
      <c r="G167" s="268"/>
      <c r="H167" s="269"/>
      <c r="I167" s="267"/>
    </row>
    <row r="168" spans="1:9" ht="15.75" hidden="1" thickBot="1">
      <c r="A168" s="116" t="s">
        <v>18</v>
      </c>
      <c r="B168" s="130"/>
      <c r="C168" s="28" t="s">
        <v>42</v>
      </c>
      <c r="D168" s="245"/>
      <c r="E168" s="246"/>
      <c r="F168" s="247"/>
      <c r="G168" s="268"/>
      <c r="H168" s="249"/>
      <c r="I168" s="247"/>
    </row>
    <row r="169" spans="1:9" ht="15.75" hidden="1" thickBot="1">
      <c r="A169" s="50"/>
      <c r="C169" s="1"/>
      <c r="D169" s="257"/>
      <c r="E169" s="248"/>
      <c r="F169" s="270"/>
      <c r="G169" s="268"/>
      <c r="H169" s="271"/>
      <c r="I169" s="270"/>
    </row>
    <row r="170" spans="1:9" ht="15.75" thickBot="1">
      <c r="A170" s="117" t="s">
        <v>48</v>
      </c>
      <c r="B170" s="127"/>
      <c r="C170" s="18" t="s">
        <v>47</v>
      </c>
      <c r="D170" s="261"/>
      <c r="E170" s="293"/>
      <c r="F170" s="272"/>
      <c r="G170" s="268"/>
      <c r="H170" s="273"/>
      <c r="I170" s="272"/>
    </row>
    <row r="171" spans="1:9" ht="15.75" thickBot="1">
      <c r="A171" s="118" t="s">
        <v>7</v>
      </c>
      <c r="B171" s="128"/>
      <c r="C171" s="15" t="s">
        <v>20</v>
      </c>
      <c r="D171" s="252">
        <v>0.732</v>
      </c>
      <c r="E171" s="292">
        <v>1.264</v>
      </c>
      <c r="F171" s="267">
        <v>2.218</v>
      </c>
      <c r="G171" s="268"/>
      <c r="H171" s="269">
        <v>3.796</v>
      </c>
      <c r="I171" s="267">
        <v>4.232</v>
      </c>
    </row>
    <row r="172" spans="1:9" ht="15.75" hidden="1" thickBot="1">
      <c r="A172" s="118" t="s">
        <v>1</v>
      </c>
      <c r="B172" s="128"/>
      <c r="C172" s="15" t="s">
        <v>46</v>
      </c>
      <c r="D172" s="252"/>
      <c r="E172" s="292"/>
      <c r="F172" s="267"/>
      <c r="G172" s="268"/>
      <c r="H172" s="269"/>
      <c r="I172" s="267"/>
    </row>
    <row r="173" spans="1:9" ht="15.75" hidden="1" thickBot="1">
      <c r="A173" s="119" t="s">
        <v>18</v>
      </c>
      <c r="B173" s="188"/>
      <c r="C173" s="28" t="s">
        <v>45</v>
      </c>
      <c r="D173" s="245"/>
      <c r="E173" s="246"/>
      <c r="F173" s="247"/>
      <c r="G173" s="268"/>
      <c r="H173" s="249"/>
      <c r="I173" s="247"/>
    </row>
    <row r="174" spans="1:9" ht="15.75" hidden="1" thickBot="1">
      <c r="A174" s="50"/>
      <c r="C174" s="4"/>
      <c r="D174" s="262"/>
      <c r="E174" s="248"/>
      <c r="F174" s="270"/>
      <c r="G174" s="268"/>
      <c r="H174" s="271"/>
      <c r="I174" s="270"/>
    </row>
    <row r="175" spans="1:9" ht="15.75" thickBot="1">
      <c r="A175" s="117" t="s">
        <v>44</v>
      </c>
      <c r="B175" s="127"/>
      <c r="C175" s="18" t="s">
        <v>43</v>
      </c>
      <c r="D175" s="261"/>
      <c r="E175" s="293"/>
      <c r="F175" s="272"/>
      <c r="G175" s="268"/>
      <c r="H175" s="273"/>
      <c r="I175" s="272"/>
    </row>
    <row r="176" spans="1:9" ht="15.75" thickBot="1">
      <c r="A176" s="118" t="s">
        <v>7</v>
      </c>
      <c r="B176" s="128"/>
      <c r="C176" s="15" t="s">
        <v>20</v>
      </c>
      <c r="D176" s="252">
        <v>38.475</v>
      </c>
      <c r="E176" s="292">
        <v>36.62</v>
      </c>
      <c r="F176" s="267">
        <v>37.87</v>
      </c>
      <c r="G176" s="268"/>
      <c r="H176" s="269">
        <v>38.891</v>
      </c>
      <c r="I176" s="267">
        <v>38.926</v>
      </c>
    </row>
    <row r="177" spans="1:9" ht="15.75" hidden="1" thickBot="1">
      <c r="A177" s="118" t="s">
        <v>1</v>
      </c>
      <c r="B177" s="128"/>
      <c r="C177" s="15" t="s">
        <v>39</v>
      </c>
      <c r="D177" s="252"/>
      <c r="E177" s="292"/>
      <c r="F177" s="267"/>
      <c r="G177" s="268"/>
      <c r="H177" s="269"/>
      <c r="I177" s="267"/>
    </row>
    <row r="178" spans="1:9" ht="15.75" hidden="1" thickBot="1">
      <c r="A178" s="119" t="s">
        <v>18</v>
      </c>
      <c r="B178" s="188"/>
      <c r="C178" s="28" t="s">
        <v>42</v>
      </c>
      <c r="D178" s="245"/>
      <c r="E178" s="246"/>
      <c r="F178" s="247"/>
      <c r="G178" s="268"/>
      <c r="H178" s="249"/>
      <c r="I178" s="247"/>
    </row>
    <row r="179" spans="1:9" ht="15.75" hidden="1" thickBot="1">
      <c r="A179" s="50"/>
      <c r="C179" s="2"/>
      <c r="D179" s="262"/>
      <c r="E179" s="248"/>
      <c r="F179" s="270"/>
      <c r="G179" s="268"/>
      <c r="H179" s="271"/>
      <c r="I179" s="270"/>
    </row>
    <row r="180" spans="1:9" ht="15.75" thickBot="1">
      <c r="A180" s="117" t="s">
        <v>41</v>
      </c>
      <c r="B180" s="127"/>
      <c r="C180" s="18" t="s">
        <v>40</v>
      </c>
      <c r="D180" s="261"/>
      <c r="E180" s="293"/>
      <c r="F180" s="272"/>
      <c r="G180" s="268"/>
      <c r="H180" s="273"/>
      <c r="I180" s="272"/>
    </row>
    <row r="181" spans="1:9" ht="15.75" thickBot="1">
      <c r="A181" s="180"/>
      <c r="B181" s="127"/>
      <c r="C181" s="43" t="s">
        <v>39</v>
      </c>
      <c r="D181" s="274">
        <v>68.899</v>
      </c>
      <c r="E181" s="275">
        <v>66.388</v>
      </c>
      <c r="F181" s="276">
        <v>67.16</v>
      </c>
      <c r="G181" s="268"/>
      <c r="H181" s="277">
        <v>67.16</v>
      </c>
      <c r="I181" s="278">
        <v>64.182</v>
      </c>
    </row>
    <row r="182" spans="1:5" ht="15" hidden="1">
      <c r="A182" s="1"/>
      <c r="C182" s="15"/>
      <c r="D182" s="2"/>
      <c r="E182" s="2"/>
    </row>
    <row r="183" spans="1:9" ht="15.75" hidden="1" thickBot="1">
      <c r="A183" s="175" t="s">
        <v>38</v>
      </c>
      <c r="B183" s="187"/>
      <c r="C183" s="18" t="s">
        <v>37</v>
      </c>
      <c r="D183" s="33"/>
      <c r="E183" s="33"/>
      <c r="F183" s="30"/>
      <c r="H183" s="150"/>
      <c r="I183" s="58"/>
    </row>
    <row r="184" spans="1:9" ht="15.75" hidden="1" thickBot="1">
      <c r="A184" s="1"/>
      <c r="C184" s="4"/>
      <c r="D184" s="2"/>
      <c r="E184" s="2"/>
      <c r="H184" s="115"/>
      <c r="I184" s="141"/>
    </row>
    <row r="185" spans="1:9" ht="15.75" hidden="1" thickBot="1">
      <c r="A185" s="181" t="s">
        <v>36</v>
      </c>
      <c r="B185" s="189"/>
      <c r="C185" s="18" t="s">
        <v>35</v>
      </c>
      <c r="D185" s="33"/>
      <c r="E185" s="32"/>
      <c r="F185" s="31"/>
      <c r="H185" s="150"/>
      <c r="I185" s="58"/>
    </row>
    <row r="186" spans="1:5" ht="15" hidden="1">
      <c r="A186" s="1"/>
      <c r="C186" s="4"/>
      <c r="D186" s="2"/>
      <c r="E186" s="2"/>
    </row>
    <row r="187" spans="1:9" ht="15.75" hidden="1" thickBot="1">
      <c r="A187" s="175" t="s">
        <v>34</v>
      </c>
      <c r="B187" s="204"/>
      <c r="C187" s="18" t="s">
        <v>33</v>
      </c>
      <c r="D187" s="33"/>
      <c r="E187" s="38"/>
      <c r="F187" s="31"/>
      <c r="H187" s="150"/>
      <c r="I187" s="58"/>
    </row>
    <row r="188" spans="1:6" ht="15">
      <c r="A188" s="1"/>
      <c r="C188" s="2"/>
      <c r="D188" s="2"/>
      <c r="E188" s="2"/>
      <c r="F188" s="48"/>
    </row>
    <row r="189" spans="1:6" ht="15" hidden="1">
      <c r="A189" s="1"/>
      <c r="C189" s="2"/>
      <c r="D189" s="2"/>
      <c r="E189" s="2"/>
      <c r="F189" s="48"/>
    </row>
    <row r="190" spans="1:6" ht="15" hidden="1">
      <c r="A190" s="1"/>
      <c r="C190" s="2"/>
      <c r="D190" s="2"/>
      <c r="E190" s="2"/>
      <c r="F190" s="48"/>
    </row>
    <row r="191" spans="1:6" ht="15" hidden="1">
      <c r="A191" s="1"/>
      <c r="C191" s="2"/>
      <c r="D191" s="2"/>
      <c r="E191" s="2"/>
      <c r="F191" s="48"/>
    </row>
    <row r="192" spans="1:6" ht="15" hidden="1">
      <c r="A192" s="1"/>
      <c r="C192" s="2"/>
      <c r="D192" s="2"/>
      <c r="E192" s="2"/>
      <c r="F192" s="48"/>
    </row>
    <row r="193" spans="1:9" ht="21" hidden="1" thickBot="1">
      <c r="A193" s="392" t="s">
        <v>11</v>
      </c>
      <c r="B193" s="380"/>
      <c r="C193" s="380"/>
      <c r="D193" s="380"/>
      <c r="E193" s="380"/>
      <c r="F193" s="388"/>
      <c r="H193" s="155"/>
      <c r="I193" s="142"/>
    </row>
    <row r="194" spans="1:9" ht="16.5" hidden="1" thickBot="1">
      <c r="A194" s="393" t="s">
        <v>32</v>
      </c>
      <c r="B194" s="390"/>
      <c r="C194" s="390"/>
      <c r="D194" s="390"/>
      <c r="E194" s="390"/>
      <c r="F194" s="391"/>
      <c r="H194" s="155"/>
      <c r="I194" s="142"/>
    </row>
    <row r="195" spans="1:9" ht="16.5" hidden="1" thickBot="1">
      <c r="A195" s="37"/>
      <c r="B195" s="190"/>
      <c r="C195" s="36"/>
      <c r="D195" s="20">
        <v>2006</v>
      </c>
      <c r="E195" s="20">
        <v>2007</v>
      </c>
      <c r="F195" s="60">
        <v>2008</v>
      </c>
      <c r="H195" s="146">
        <v>2009</v>
      </c>
      <c r="I195" s="60">
        <v>2010</v>
      </c>
    </row>
    <row r="196" spans="1:9" ht="15.75" hidden="1" thickBot="1">
      <c r="A196" s="175" t="s">
        <v>9</v>
      </c>
      <c r="B196" s="187"/>
      <c r="C196" s="18" t="s">
        <v>31</v>
      </c>
      <c r="D196" s="9"/>
      <c r="E196" s="35"/>
      <c r="F196" s="51"/>
      <c r="H196" s="148"/>
      <c r="I196" s="51"/>
    </row>
    <row r="197" spans="1:6" ht="15" hidden="1">
      <c r="A197" s="1"/>
      <c r="C197" s="34"/>
      <c r="D197" s="34"/>
      <c r="E197" s="34"/>
      <c r="F197" s="48"/>
    </row>
    <row r="198" spans="1:9" ht="15.75" hidden="1" thickBot="1">
      <c r="A198" s="175" t="s">
        <v>27</v>
      </c>
      <c r="B198" s="187"/>
      <c r="C198" s="18" t="s">
        <v>30</v>
      </c>
      <c r="D198" s="33"/>
      <c r="E198" s="32"/>
      <c r="F198" s="58"/>
      <c r="H198" s="150"/>
      <c r="I198" s="58"/>
    </row>
    <row r="199" spans="1:6" ht="15" hidden="1">
      <c r="A199" s="1"/>
      <c r="C199" s="4"/>
      <c r="D199" s="2"/>
      <c r="E199" s="2"/>
      <c r="F199" s="48"/>
    </row>
    <row r="200" spans="1:6" ht="15" hidden="1">
      <c r="A200" s="1"/>
      <c r="C200" s="4"/>
      <c r="D200" s="2"/>
      <c r="E200" s="2"/>
      <c r="F200" s="48"/>
    </row>
    <row r="201" spans="1:6" ht="15" hidden="1">
      <c r="A201" s="1"/>
      <c r="C201" s="4"/>
      <c r="D201" s="2"/>
      <c r="E201" s="2"/>
      <c r="F201" s="48"/>
    </row>
    <row r="202" spans="1:6" ht="15" hidden="1">
      <c r="A202" s="1"/>
      <c r="C202" s="4"/>
      <c r="D202" s="2"/>
      <c r="E202" s="2"/>
      <c r="F202" s="48"/>
    </row>
    <row r="203" spans="1:6" ht="15" hidden="1">
      <c r="A203" s="1"/>
      <c r="C203" s="4"/>
      <c r="D203" s="2"/>
      <c r="E203" s="2"/>
      <c r="F203" s="48"/>
    </row>
    <row r="204" spans="1:6" ht="15" hidden="1">
      <c r="A204" s="1"/>
      <c r="C204" s="4"/>
      <c r="D204" s="2"/>
      <c r="E204" s="2"/>
      <c r="F204" s="48"/>
    </row>
    <row r="205" spans="1:6" ht="15" hidden="1">
      <c r="A205" s="1"/>
      <c r="C205" s="1"/>
      <c r="D205" s="2"/>
      <c r="E205" s="2"/>
      <c r="F205" s="48"/>
    </row>
    <row r="206" spans="1:6" ht="15" hidden="1">
      <c r="A206" s="1"/>
      <c r="C206" s="1"/>
      <c r="D206" s="2"/>
      <c r="E206" s="2"/>
      <c r="F206" s="48"/>
    </row>
    <row r="207" spans="1:9" ht="21" hidden="1" thickBot="1">
      <c r="A207" s="392" t="s">
        <v>11</v>
      </c>
      <c r="B207" s="380"/>
      <c r="C207" s="380"/>
      <c r="D207" s="380"/>
      <c r="E207" s="380"/>
      <c r="F207" s="388"/>
      <c r="H207" s="155"/>
      <c r="I207" s="142"/>
    </row>
    <row r="208" spans="1:9" ht="16.5" hidden="1" thickBot="1">
      <c r="A208" s="393" t="s">
        <v>29</v>
      </c>
      <c r="B208" s="390"/>
      <c r="C208" s="390"/>
      <c r="D208" s="390"/>
      <c r="E208" s="390"/>
      <c r="F208" s="391"/>
      <c r="H208" s="155"/>
      <c r="I208" s="142"/>
    </row>
    <row r="209" spans="1:9" ht="16.5" hidden="1" thickBot="1">
      <c r="A209" s="22"/>
      <c r="B209" s="124"/>
      <c r="C209" s="21"/>
      <c r="D209" s="20">
        <v>2006</v>
      </c>
      <c r="E209" s="20">
        <v>2007</v>
      </c>
      <c r="F209" s="60">
        <v>2008</v>
      </c>
      <c r="H209" s="146">
        <v>2009</v>
      </c>
      <c r="I209" s="60">
        <v>2010</v>
      </c>
    </row>
    <row r="210" spans="1:9" ht="15.75" hidden="1" thickBot="1">
      <c r="A210" s="175" t="s">
        <v>9</v>
      </c>
      <c r="B210" s="187"/>
      <c r="C210" s="18" t="s">
        <v>28</v>
      </c>
      <c r="D210" s="17"/>
      <c r="E210" s="17"/>
      <c r="F210" s="44"/>
      <c r="H210" s="57"/>
      <c r="I210" s="44"/>
    </row>
    <row r="211" spans="1:9" ht="15" hidden="1">
      <c r="A211" s="182" t="s">
        <v>7</v>
      </c>
      <c r="B211" s="126"/>
      <c r="C211" s="15" t="s">
        <v>20</v>
      </c>
      <c r="D211" s="14"/>
      <c r="E211" s="25"/>
      <c r="F211" s="54"/>
      <c r="H211" s="149"/>
      <c r="I211" s="54"/>
    </row>
    <row r="212" spans="1:9" ht="15" hidden="1">
      <c r="A212" s="182" t="s">
        <v>1</v>
      </c>
      <c r="B212" s="126"/>
      <c r="C212" s="15" t="s">
        <v>19</v>
      </c>
      <c r="D212" s="14"/>
      <c r="E212" s="25"/>
      <c r="F212" s="54"/>
      <c r="H212" s="149"/>
      <c r="I212" s="54"/>
    </row>
    <row r="213" spans="1:9" ht="15" hidden="1">
      <c r="A213" s="182" t="s">
        <v>18</v>
      </c>
      <c r="B213" s="126"/>
      <c r="C213" s="15" t="s">
        <v>17</v>
      </c>
      <c r="D213" s="14"/>
      <c r="E213" s="25"/>
      <c r="F213" s="54"/>
      <c r="H213" s="149"/>
      <c r="I213" s="54"/>
    </row>
    <row r="214" spans="1:9" ht="15.75" hidden="1" thickBot="1">
      <c r="A214" s="183" t="s">
        <v>16</v>
      </c>
      <c r="B214" s="130"/>
      <c r="C214" s="28" t="s">
        <v>15</v>
      </c>
      <c r="D214" s="9"/>
      <c r="E214" s="8"/>
      <c r="F214" s="51"/>
      <c r="H214" s="148"/>
      <c r="I214" s="51"/>
    </row>
    <row r="215" spans="1:6" ht="15" hidden="1">
      <c r="A215" s="1"/>
      <c r="C215" s="15"/>
      <c r="D215" s="2"/>
      <c r="E215" s="3"/>
      <c r="F215" s="48"/>
    </row>
    <row r="216" spans="1:9" ht="15.75" hidden="1" thickBot="1">
      <c r="A216" s="175" t="s">
        <v>27</v>
      </c>
      <c r="B216" s="187"/>
      <c r="C216" s="18" t="s">
        <v>26</v>
      </c>
      <c r="D216" s="17"/>
      <c r="E216" s="29"/>
      <c r="F216" s="44"/>
      <c r="H216" s="57"/>
      <c r="I216" s="44"/>
    </row>
    <row r="217" spans="1:9" ht="15" hidden="1">
      <c r="A217" s="182" t="s">
        <v>7</v>
      </c>
      <c r="B217" s="126"/>
      <c r="C217" s="15" t="s">
        <v>20</v>
      </c>
      <c r="D217" s="14"/>
      <c r="E217" s="26"/>
      <c r="F217" s="54"/>
      <c r="H217" s="149"/>
      <c r="I217" s="54"/>
    </row>
    <row r="218" spans="1:9" ht="15" hidden="1">
      <c r="A218" s="182" t="s">
        <v>1</v>
      </c>
      <c r="B218" s="126"/>
      <c r="C218" s="15" t="s">
        <v>19</v>
      </c>
      <c r="D218" s="14"/>
      <c r="E218" s="25"/>
      <c r="F218" s="54"/>
      <c r="H218" s="149"/>
      <c r="I218" s="54"/>
    </row>
    <row r="219" spans="1:9" ht="15" hidden="1">
      <c r="A219" s="182" t="s">
        <v>18</v>
      </c>
      <c r="B219" s="126"/>
      <c r="C219" s="15" t="s">
        <v>25</v>
      </c>
      <c r="D219" s="14"/>
      <c r="E219" s="25"/>
      <c r="F219" s="54"/>
      <c r="H219" s="149"/>
      <c r="I219" s="54"/>
    </row>
    <row r="220" spans="1:9" ht="15" hidden="1">
      <c r="A220" s="182" t="s">
        <v>16</v>
      </c>
      <c r="B220" s="126"/>
      <c r="C220" s="15" t="s">
        <v>17</v>
      </c>
      <c r="D220" s="11"/>
      <c r="E220" s="25"/>
      <c r="F220" s="54"/>
      <c r="H220" s="149"/>
      <c r="I220" s="54"/>
    </row>
    <row r="221" spans="1:9" ht="15.75" hidden="1" thickBot="1">
      <c r="A221" s="183" t="s">
        <v>24</v>
      </c>
      <c r="B221" s="130"/>
      <c r="C221" s="28" t="s">
        <v>23</v>
      </c>
      <c r="D221" s="9"/>
      <c r="E221" s="8"/>
      <c r="F221" s="51"/>
      <c r="H221" s="148"/>
      <c r="I221" s="51"/>
    </row>
    <row r="222" spans="1:6" ht="15" hidden="1">
      <c r="A222" s="1"/>
      <c r="C222" s="2"/>
      <c r="D222" s="2"/>
      <c r="E222" s="3"/>
      <c r="F222" s="48"/>
    </row>
    <row r="223" spans="1:9" ht="15.75" hidden="1" thickBot="1">
      <c r="A223" s="175" t="s">
        <v>22</v>
      </c>
      <c r="B223" s="187"/>
      <c r="C223" s="18" t="s">
        <v>21</v>
      </c>
      <c r="D223" s="17"/>
      <c r="E223" s="29"/>
      <c r="F223" s="44"/>
      <c r="H223" s="57"/>
      <c r="I223" s="44"/>
    </row>
    <row r="224" spans="1:9" ht="15" hidden="1">
      <c r="A224" s="184" t="s">
        <v>7</v>
      </c>
      <c r="B224" s="126"/>
      <c r="C224" s="15" t="s">
        <v>20</v>
      </c>
      <c r="D224" s="14"/>
      <c r="E224" s="26"/>
      <c r="F224" s="54"/>
      <c r="H224" s="149"/>
      <c r="I224" s="54"/>
    </row>
    <row r="225" spans="1:9" ht="15" hidden="1">
      <c r="A225" s="182" t="s">
        <v>1</v>
      </c>
      <c r="B225" s="126"/>
      <c r="C225" s="15" t="s">
        <v>19</v>
      </c>
      <c r="D225" s="14"/>
      <c r="E225" s="25"/>
      <c r="F225" s="54"/>
      <c r="H225" s="149"/>
      <c r="I225" s="54"/>
    </row>
    <row r="226" spans="1:9" ht="15" hidden="1">
      <c r="A226" s="182" t="s">
        <v>18</v>
      </c>
      <c r="B226" s="126"/>
      <c r="C226" s="15" t="s">
        <v>17</v>
      </c>
      <c r="D226" s="14"/>
      <c r="E226" s="25"/>
      <c r="F226" s="54"/>
      <c r="H226" s="149"/>
      <c r="I226" s="54"/>
    </row>
    <row r="227" spans="1:9" ht="15.75" hidden="1" thickBot="1">
      <c r="A227" s="183" t="s">
        <v>16</v>
      </c>
      <c r="B227" s="130"/>
      <c r="C227" s="28" t="s">
        <v>15</v>
      </c>
      <c r="D227" s="9"/>
      <c r="E227" s="8"/>
      <c r="F227" s="51"/>
      <c r="H227" s="148"/>
      <c r="I227" s="51"/>
    </row>
    <row r="228" spans="1:6" ht="15" hidden="1">
      <c r="A228" s="1"/>
      <c r="C228" s="2"/>
      <c r="D228" s="2"/>
      <c r="E228" s="2"/>
      <c r="F228" s="48"/>
    </row>
    <row r="229" spans="1:6" ht="15" hidden="1">
      <c r="A229" s="1"/>
      <c r="C229" s="2"/>
      <c r="D229" s="2"/>
      <c r="E229" s="2"/>
      <c r="F229" s="48"/>
    </row>
    <row r="230" spans="1:6" ht="15" hidden="1">
      <c r="A230" s="1"/>
      <c r="C230" s="2"/>
      <c r="D230" s="2"/>
      <c r="E230" s="2"/>
      <c r="F230" s="48"/>
    </row>
    <row r="231" spans="1:9" ht="21" hidden="1" thickBot="1">
      <c r="A231" s="392" t="s">
        <v>11</v>
      </c>
      <c r="B231" s="380"/>
      <c r="C231" s="380"/>
      <c r="D231" s="380"/>
      <c r="E231" s="380"/>
      <c r="F231" s="388"/>
      <c r="H231" s="155"/>
      <c r="I231" s="142"/>
    </row>
    <row r="232" spans="1:9" ht="16.5" hidden="1" thickBot="1">
      <c r="A232" s="393" t="s">
        <v>14</v>
      </c>
      <c r="B232" s="390"/>
      <c r="C232" s="390"/>
      <c r="D232" s="390"/>
      <c r="E232" s="390"/>
      <c r="F232" s="391"/>
      <c r="H232" s="155"/>
      <c r="I232" s="142"/>
    </row>
    <row r="233" spans="1:9" ht="16.5" hidden="1" thickBot="1">
      <c r="A233" s="22"/>
      <c r="B233" s="124"/>
      <c r="C233" s="21"/>
      <c r="D233" s="20">
        <v>2006</v>
      </c>
      <c r="E233" s="20">
        <v>2007</v>
      </c>
      <c r="F233" s="60">
        <v>2008</v>
      </c>
      <c r="H233" s="146">
        <v>2009</v>
      </c>
      <c r="I233" s="60">
        <v>2010</v>
      </c>
    </row>
    <row r="234" spans="1:9" ht="15.75" hidden="1" thickBot="1">
      <c r="A234" s="175" t="s">
        <v>9</v>
      </c>
      <c r="B234" s="187"/>
      <c r="C234" s="18" t="s">
        <v>13</v>
      </c>
      <c r="D234" s="17"/>
      <c r="E234" s="17"/>
      <c r="F234" s="44"/>
      <c r="H234" s="57"/>
      <c r="I234" s="44"/>
    </row>
    <row r="235" spans="1:9" ht="15" hidden="1">
      <c r="A235" s="182" t="s">
        <v>7</v>
      </c>
      <c r="B235" s="126"/>
      <c r="C235" s="2" t="s">
        <v>6</v>
      </c>
      <c r="D235" s="14"/>
      <c r="E235" s="25"/>
      <c r="F235" s="54"/>
      <c r="H235" s="149"/>
      <c r="I235" s="54"/>
    </row>
    <row r="236" spans="1:9" ht="15" hidden="1">
      <c r="A236" s="68" t="s">
        <v>12</v>
      </c>
      <c r="B236" s="131"/>
      <c r="C236" s="15" t="s">
        <v>4</v>
      </c>
      <c r="D236" s="14"/>
      <c r="E236" s="26"/>
      <c r="F236" s="54"/>
      <c r="H236" s="149"/>
      <c r="I236" s="54"/>
    </row>
    <row r="237" spans="1:9" ht="15" hidden="1">
      <c r="A237" s="185" t="s">
        <v>3</v>
      </c>
      <c r="B237" s="132"/>
      <c r="C237" s="15" t="s">
        <v>2</v>
      </c>
      <c r="D237" s="11"/>
      <c r="E237" s="25"/>
      <c r="F237" s="54"/>
      <c r="H237" s="149"/>
      <c r="I237" s="54"/>
    </row>
    <row r="238" spans="1:9" ht="15.75" hidden="1" thickBot="1">
      <c r="A238" s="186" t="s">
        <v>1</v>
      </c>
      <c r="B238" s="188"/>
      <c r="C238" s="10" t="s">
        <v>0</v>
      </c>
      <c r="D238" s="9"/>
      <c r="E238" s="8"/>
      <c r="F238" s="51"/>
      <c r="H238" s="148"/>
      <c r="I238" s="51"/>
    </row>
    <row r="239" spans="1:6" ht="15" hidden="1">
      <c r="A239" s="1"/>
      <c r="C239" s="1"/>
      <c r="D239" s="1"/>
      <c r="E239" s="1"/>
      <c r="F239" s="48"/>
    </row>
    <row r="240" spans="1:6" ht="15" hidden="1">
      <c r="A240" s="1"/>
      <c r="C240" s="3"/>
      <c r="D240" s="2"/>
      <c r="E240" s="2"/>
      <c r="F240" s="48"/>
    </row>
    <row r="241" spans="1:9" ht="21" hidden="1" thickBot="1">
      <c r="A241" s="392" t="s">
        <v>11</v>
      </c>
      <c r="B241" s="380"/>
      <c r="C241" s="380"/>
      <c r="D241" s="380"/>
      <c r="E241" s="380"/>
      <c r="F241" s="388"/>
      <c r="H241" s="155"/>
      <c r="I241" s="142"/>
    </row>
    <row r="242" spans="1:9" ht="16.5" hidden="1" thickBot="1">
      <c r="A242" s="393" t="s">
        <v>10</v>
      </c>
      <c r="B242" s="390"/>
      <c r="C242" s="390"/>
      <c r="D242" s="390"/>
      <c r="E242" s="390"/>
      <c r="F242" s="391"/>
      <c r="H242" s="155"/>
      <c r="I242" s="142"/>
    </row>
    <row r="243" spans="1:9" ht="16.5" hidden="1" thickBot="1">
      <c r="A243" s="22"/>
      <c r="B243" s="124"/>
      <c r="C243" s="21"/>
      <c r="D243" s="20">
        <v>2006</v>
      </c>
      <c r="E243" s="20">
        <v>2007</v>
      </c>
      <c r="F243" s="60">
        <v>2008</v>
      </c>
      <c r="H243" s="146">
        <v>2009</v>
      </c>
      <c r="I243" s="60">
        <v>2010</v>
      </c>
    </row>
    <row r="244" spans="1:9" ht="15.75" hidden="1" thickBot="1">
      <c r="A244" s="175" t="s">
        <v>9</v>
      </c>
      <c r="B244" s="187"/>
      <c r="C244" s="18" t="s">
        <v>8</v>
      </c>
      <c r="D244" s="17"/>
      <c r="E244" s="17"/>
      <c r="F244" s="44"/>
      <c r="H244" s="57"/>
      <c r="I244" s="44"/>
    </row>
    <row r="245" spans="1:9" ht="15" hidden="1">
      <c r="A245" s="184" t="s">
        <v>7</v>
      </c>
      <c r="B245" s="126"/>
      <c r="C245" s="2" t="s">
        <v>6</v>
      </c>
      <c r="D245" s="14"/>
      <c r="E245" s="13"/>
      <c r="F245" s="54"/>
      <c r="H245" s="149"/>
      <c r="I245" s="54"/>
    </row>
    <row r="246" spans="1:9" ht="15" hidden="1">
      <c r="A246" s="68" t="s">
        <v>5</v>
      </c>
      <c r="B246" s="131"/>
      <c r="C246" s="15" t="s">
        <v>4</v>
      </c>
      <c r="D246" s="14"/>
      <c r="E246" s="13"/>
      <c r="F246" s="54"/>
      <c r="H246" s="149"/>
      <c r="I246" s="54"/>
    </row>
    <row r="247" spans="1:9" ht="15" hidden="1">
      <c r="A247" s="68" t="s">
        <v>3</v>
      </c>
      <c r="B247" s="131"/>
      <c r="C247" s="15" t="s">
        <v>2</v>
      </c>
      <c r="D247" s="14"/>
      <c r="E247" s="13"/>
      <c r="F247" s="54"/>
      <c r="H247" s="149"/>
      <c r="I247" s="54"/>
    </row>
    <row r="248" spans="1:9" ht="15.75" hidden="1" thickBot="1">
      <c r="A248" s="183" t="s">
        <v>1</v>
      </c>
      <c r="B248" s="130"/>
      <c r="C248" s="10" t="s">
        <v>0</v>
      </c>
      <c r="D248" s="9"/>
      <c r="E248" s="8"/>
      <c r="F248" s="51"/>
      <c r="H248" s="148"/>
      <c r="I248" s="51"/>
    </row>
    <row r="249" spans="1:6" ht="15" hidden="1">
      <c r="A249" s="91"/>
      <c r="B249" s="126"/>
      <c r="C249" s="4"/>
      <c r="D249" s="2"/>
      <c r="E249" s="4"/>
      <c r="F249" s="48"/>
    </row>
    <row r="250" spans="1:6" ht="15" hidden="1">
      <c r="A250" s="1"/>
      <c r="C250" s="2"/>
      <c r="D250" s="3"/>
      <c r="E250" s="1"/>
      <c r="F250" s="48"/>
    </row>
    <row r="251" spans="1:6" ht="15">
      <c r="A251" s="1"/>
      <c r="C251" s="2"/>
      <c r="D251" s="2"/>
      <c r="E251" s="1"/>
      <c r="F251" s="48"/>
    </row>
    <row r="252" spans="1:6" ht="15">
      <c r="A252" s="1"/>
      <c r="C252" s="50"/>
      <c r="D252" s="1"/>
      <c r="E252" s="1"/>
      <c r="F252" s="48"/>
    </row>
    <row r="253" spans="1:6" ht="15">
      <c r="A253" s="1"/>
      <c r="C253" s="379"/>
      <c r="D253" s="1"/>
      <c r="E253" s="1"/>
      <c r="F253" s="48"/>
    </row>
    <row r="254" spans="1:6" ht="15">
      <c r="A254" s="1"/>
      <c r="C254" s="1"/>
      <c r="D254" s="1"/>
      <c r="E254" s="1"/>
      <c r="F254" s="48"/>
    </row>
    <row r="255" spans="1:6" ht="15">
      <c r="A255" s="1"/>
      <c r="C255" s="1"/>
      <c r="D255" s="1"/>
      <c r="E255" s="1"/>
      <c r="F255" s="48"/>
    </row>
    <row r="256" spans="1:9" ht="15.75" thickBot="1">
      <c r="A256" s="1"/>
      <c r="C256" s="83"/>
      <c r="D256" s="84"/>
      <c r="E256" s="84"/>
      <c r="F256" s="85"/>
      <c r="H256" s="83"/>
      <c r="I256" s="85"/>
    </row>
    <row r="257" spans="2:9" ht="15">
      <c r="B257" s="1"/>
      <c r="H257" s="72"/>
      <c r="I257" s="72"/>
    </row>
    <row r="258" spans="2:9" ht="15">
      <c r="B258" s="1"/>
      <c r="H258" s="1"/>
      <c r="I258" s="1"/>
    </row>
    <row r="259" spans="2:9" ht="15">
      <c r="B259" s="1"/>
      <c r="H259" s="1"/>
      <c r="I259" s="1"/>
    </row>
    <row r="260" spans="2:9" ht="15">
      <c r="B260" s="1"/>
      <c r="H260" s="1"/>
      <c r="I260" s="1"/>
    </row>
    <row r="261" spans="2:9" ht="15">
      <c r="B261" s="1"/>
      <c r="H261" s="1"/>
      <c r="I261" s="1"/>
    </row>
    <row r="262" spans="2:9" ht="15">
      <c r="B262" s="1"/>
      <c r="H262" s="1"/>
      <c r="I262" s="1"/>
    </row>
    <row r="263" spans="2:9" ht="15">
      <c r="B263" s="1"/>
      <c r="H263" s="1"/>
      <c r="I263" s="1"/>
    </row>
    <row r="264" spans="2:9" ht="15">
      <c r="B264" s="1"/>
      <c r="H264" s="1"/>
      <c r="I264" s="1"/>
    </row>
    <row r="265" spans="8:9" ht="15">
      <c r="H265" s="1"/>
      <c r="I265" s="1"/>
    </row>
    <row r="266" spans="8:9" ht="15">
      <c r="H266" s="1"/>
      <c r="I266" s="1"/>
    </row>
    <row r="267" spans="8:9" ht="15">
      <c r="H267" s="1"/>
      <c r="I267" s="1"/>
    </row>
    <row r="268" spans="8:9" ht="15">
      <c r="H268" s="1"/>
      <c r="I268" s="1"/>
    </row>
    <row r="269" spans="8:9" ht="15">
      <c r="H269" s="1"/>
      <c r="I269" s="1"/>
    </row>
    <row r="270" spans="8:9" ht="15">
      <c r="H270" s="1"/>
      <c r="I270" s="1"/>
    </row>
    <row r="271" spans="8:9" ht="15">
      <c r="H271" s="1"/>
      <c r="I271" s="1"/>
    </row>
    <row r="272" spans="8:9" ht="15">
      <c r="H272" s="1"/>
      <c r="I272" s="1"/>
    </row>
    <row r="273" spans="8:9" ht="15">
      <c r="H273" s="1"/>
      <c r="I273" s="1"/>
    </row>
  </sheetData>
  <sheetProtection/>
  <mergeCells count="17">
    <mergeCell ref="A194:F194"/>
    <mergeCell ref="A242:F242"/>
    <mergeCell ref="A207:F207"/>
    <mergeCell ref="A208:F208"/>
    <mergeCell ref="A231:F231"/>
    <mergeCell ref="A232:F232"/>
    <mergeCell ref="A241:F241"/>
    <mergeCell ref="A98:F98"/>
    <mergeCell ref="A99:F99"/>
    <mergeCell ref="A108:F108"/>
    <mergeCell ref="A109:F109"/>
    <mergeCell ref="A193:F193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60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9"/>
  <sheetViews>
    <sheetView showGridLines="0" zoomScale="85" zoomScaleNormal="85" zoomScalePageLayoutView="0" workbookViewId="0" topLeftCell="B168">
      <selection activeCell="M264" sqref="M264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</cols>
  <sheetData>
    <row r="1" spans="1:9" ht="45.75" customHeight="1" thickBot="1">
      <c r="A1" s="381"/>
      <c r="B1" s="382"/>
      <c r="C1" s="383"/>
      <c r="D1" s="72"/>
      <c r="E1" s="72"/>
      <c r="F1" s="114"/>
      <c r="H1" s="84"/>
      <c r="I1" s="8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43"/>
      <c r="I2" s="144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210"/>
      <c r="E4" s="210"/>
      <c r="F4" s="211"/>
      <c r="H4" s="145"/>
      <c r="I4" s="108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13.19382</v>
      </c>
      <c r="E28" s="253">
        <v>13.75549</v>
      </c>
      <c r="F28" s="254">
        <v>14.04</v>
      </c>
      <c r="G28" s="279"/>
      <c r="H28" s="263">
        <v>14.66</v>
      </c>
      <c r="I28" s="254">
        <v>14.82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116" t="s">
        <v>18</v>
      </c>
      <c r="B30" s="130"/>
      <c r="C30" s="28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50"/>
      <c r="C31" s="1"/>
      <c r="D31" s="257"/>
      <c r="E31" s="257"/>
      <c r="F31" s="258"/>
      <c r="G31" s="279"/>
      <c r="H31" s="265"/>
      <c r="I31" s="258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63" t="s">
        <v>7</v>
      </c>
      <c r="B33" s="126"/>
      <c r="C33" s="15" t="s">
        <v>20</v>
      </c>
      <c r="D33" s="252">
        <v>64.21722</v>
      </c>
      <c r="E33" s="253">
        <v>70.612</v>
      </c>
      <c r="F33" s="254">
        <v>92.29</v>
      </c>
      <c r="G33" s="279"/>
      <c r="H33" s="263">
        <v>113.47</v>
      </c>
      <c r="I33" s="254">
        <v>129.03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116" t="s">
        <v>18</v>
      </c>
      <c r="B35" s="130"/>
      <c r="C35" s="28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50"/>
      <c r="C36" s="1"/>
      <c r="D36" s="257"/>
      <c r="E36" s="257"/>
      <c r="F36" s="258"/>
      <c r="G36" s="279"/>
      <c r="H36" s="265"/>
      <c r="I36" s="258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118" t="s">
        <v>7</v>
      </c>
      <c r="B38" s="128"/>
      <c r="C38" s="15" t="s">
        <v>20</v>
      </c>
      <c r="D38" s="252">
        <v>7.546</v>
      </c>
      <c r="E38" s="253">
        <v>10.39</v>
      </c>
      <c r="F38" s="254">
        <v>12.738</v>
      </c>
      <c r="G38" s="279"/>
      <c r="H38" s="263">
        <v>14.942</v>
      </c>
      <c r="I38" s="254">
        <v>16.341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119" t="s">
        <v>18</v>
      </c>
      <c r="B40" s="188"/>
      <c r="C40" s="28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50"/>
      <c r="C41" s="4"/>
      <c r="D41" s="262"/>
      <c r="E41" s="257"/>
      <c r="F41" s="258"/>
      <c r="G41" s="279"/>
      <c r="H41" s="265"/>
      <c r="I41" s="258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118" t="s">
        <v>7</v>
      </c>
      <c r="B43" s="128"/>
      <c r="C43" s="15" t="s">
        <v>20</v>
      </c>
      <c r="D43" s="252">
        <v>1.73</v>
      </c>
      <c r="E43" s="253">
        <v>1.73</v>
      </c>
      <c r="F43" s="254">
        <v>1.459</v>
      </c>
      <c r="G43" s="279"/>
      <c r="H43" s="263">
        <v>1.5</v>
      </c>
      <c r="I43" s="254">
        <v>1.655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119" t="s">
        <v>18</v>
      </c>
      <c r="B45" s="188"/>
      <c r="C45" s="28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279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180"/>
      <c r="B48" s="127"/>
      <c r="C48" s="43" t="s">
        <v>39</v>
      </c>
      <c r="D48" s="274">
        <v>85.956</v>
      </c>
      <c r="E48" s="275">
        <v>88.17</v>
      </c>
      <c r="F48" s="280">
        <v>82.711</v>
      </c>
      <c r="G48" s="279"/>
      <c r="H48" s="264">
        <v>79.51</v>
      </c>
      <c r="I48" s="256">
        <v>75.12</v>
      </c>
    </row>
    <row r="49" spans="1:5" ht="15" hidden="1">
      <c r="A49" s="1"/>
      <c r="C49" s="15"/>
      <c r="D49" s="2"/>
      <c r="E49" s="2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58"/>
      <c r="H50" s="150"/>
      <c r="I50" s="58"/>
    </row>
    <row r="51" spans="1:9" ht="15.75" hidden="1" thickBot="1">
      <c r="A51" s="1"/>
      <c r="C51" s="4"/>
      <c r="D51" s="2"/>
      <c r="E51" s="2"/>
      <c r="H51" s="115"/>
      <c r="I51" s="141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58"/>
      <c r="H52" s="150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58"/>
      <c r="H54" s="150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392" t="s">
        <v>11</v>
      </c>
      <c r="B60" s="380"/>
      <c r="C60" s="380"/>
      <c r="D60" s="380"/>
      <c r="E60" s="380"/>
      <c r="F60" s="380"/>
      <c r="H60" s="155"/>
      <c r="I60" s="142"/>
    </row>
    <row r="61" spans="1:9" ht="16.5" hidden="1" thickBot="1">
      <c r="A61" s="393" t="s">
        <v>32</v>
      </c>
      <c r="B61" s="390"/>
      <c r="C61" s="390"/>
      <c r="D61" s="390"/>
      <c r="E61" s="390"/>
      <c r="F61" s="390"/>
      <c r="H61" s="155"/>
      <c r="I61" s="142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60">
        <v>2008</v>
      </c>
      <c r="H62" s="146">
        <v>2009</v>
      </c>
      <c r="I62" s="60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51"/>
      <c r="H63" s="148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58"/>
      <c r="H65" s="150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392" t="s">
        <v>11</v>
      </c>
      <c r="B74" s="380"/>
      <c r="C74" s="380"/>
      <c r="D74" s="380"/>
      <c r="E74" s="380"/>
      <c r="F74" s="380"/>
      <c r="H74" s="155"/>
      <c r="I74" s="142"/>
    </row>
    <row r="75" spans="1:9" ht="16.5" hidden="1" thickBot="1">
      <c r="A75" s="393" t="s">
        <v>29</v>
      </c>
      <c r="B75" s="390"/>
      <c r="C75" s="390"/>
      <c r="D75" s="390"/>
      <c r="E75" s="390"/>
      <c r="F75" s="390"/>
      <c r="H75" s="155"/>
      <c r="I75" s="142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60">
        <v>2008</v>
      </c>
      <c r="H76" s="146">
        <v>2009</v>
      </c>
      <c r="I76" s="60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44"/>
      <c r="H77" s="57"/>
      <c r="I77" s="44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54"/>
      <c r="H78" s="149"/>
      <c r="I78" s="54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54"/>
      <c r="H79" s="149"/>
      <c r="I79" s="54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54"/>
      <c r="H80" s="149"/>
      <c r="I80" s="54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51"/>
      <c r="H81" s="148"/>
      <c r="I81" s="51"/>
    </row>
    <row r="82" spans="3:5" ht="15" hidden="1">
      <c r="C82" s="15"/>
      <c r="D82" s="2"/>
      <c r="E82" s="3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44"/>
      <c r="H83" s="57"/>
      <c r="I83" s="44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54"/>
      <c r="H84" s="149"/>
      <c r="I84" s="54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54"/>
      <c r="H85" s="149"/>
      <c r="I85" s="54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54"/>
      <c r="H86" s="149"/>
      <c r="I86" s="54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54"/>
      <c r="H87" s="149"/>
      <c r="I87" s="54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51"/>
      <c r="H88" s="148"/>
      <c r="I88" s="51"/>
    </row>
    <row r="89" spans="3:5" ht="15" hidden="1">
      <c r="C89" s="2"/>
      <c r="D89" s="2"/>
      <c r="E89" s="3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44"/>
      <c r="H90" s="57"/>
      <c r="I90" s="44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54"/>
      <c r="H91" s="149"/>
      <c r="I91" s="54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54"/>
      <c r="H92" s="149"/>
      <c r="I92" s="54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54"/>
      <c r="H93" s="149"/>
      <c r="I93" s="54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51"/>
      <c r="H94" s="148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392" t="s">
        <v>11</v>
      </c>
      <c r="B98" s="380"/>
      <c r="C98" s="380"/>
      <c r="D98" s="380"/>
      <c r="E98" s="380"/>
      <c r="F98" s="380"/>
      <c r="H98" s="155"/>
      <c r="I98" s="142"/>
    </row>
    <row r="99" spans="1:9" ht="16.5" hidden="1" thickBot="1">
      <c r="A99" s="393" t="s">
        <v>14</v>
      </c>
      <c r="B99" s="390"/>
      <c r="C99" s="390"/>
      <c r="D99" s="390"/>
      <c r="E99" s="390"/>
      <c r="F99" s="390"/>
      <c r="H99" s="155"/>
      <c r="I99" s="142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60">
        <v>2008</v>
      </c>
      <c r="H100" s="146">
        <v>2009</v>
      </c>
      <c r="I100" s="60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54"/>
      <c r="H102" s="149"/>
      <c r="I102" s="54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54"/>
      <c r="H103" s="149"/>
      <c r="I103" s="54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54"/>
      <c r="H104" s="149"/>
      <c r="I104" s="54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51"/>
      <c r="H105" s="148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392" t="s">
        <v>11</v>
      </c>
      <c r="B108" s="380"/>
      <c r="C108" s="380"/>
      <c r="D108" s="380"/>
      <c r="E108" s="380"/>
      <c r="F108" s="380"/>
      <c r="H108" s="155"/>
      <c r="I108" s="142"/>
    </row>
    <row r="109" spans="1:9" ht="16.5" hidden="1" thickBot="1">
      <c r="A109" s="393" t="s">
        <v>10</v>
      </c>
      <c r="B109" s="390"/>
      <c r="C109" s="390"/>
      <c r="D109" s="390"/>
      <c r="E109" s="390"/>
      <c r="F109" s="390"/>
      <c r="H109" s="155"/>
      <c r="I109" s="142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60">
        <v>2008</v>
      </c>
      <c r="H110" s="146">
        <v>2009</v>
      </c>
      <c r="I110" s="60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54"/>
      <c r="H112" s="149"/>
      <c r="I112" s="54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54"/>
      <c r="H113" s="149"/>
      <c r="I113" s="54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54"/>
      <c r="H114" s="149"/>
      <c r="I114" s="54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51"/>
      <c r="H115" s="148"/>
      <c r="I115" s="51"/>
    </row>
    <row r="116" spans="1:5" ht="15" hidden="1">
      <c r="A116" s="5"/>
      <c r="B116" s="126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25" ht="15.75" thickBot="1"/>
    <row r="126" spans="2:9" ht="15.75" thickBot="1">
      <c r="B126" s="1"/>
      <c r="C126" s="114"/>
      <c r="D126" s="114"/>
      <c r="E126" s="114"/>
      <c r="F126" s="114"/>
      <c r="H126" s="114"/>
      <c r="I126" s="114"/>
    </row>
    <row r="131" ht="15.75" thickBot="1"/>
    <row r="132" spans="1:5" ht="45.75" customHeight="1" thickBot="1">
      <c r="A132" s="87"/>
      <c r="B132" s="123"/>
      <c r="C132" s="98"/>
      <c r="D132" s="1"/>
      <c r="E132" s="1"/>
    </row>
    <row r="133" spans="1:9" ht="21" customHeight="1" thickBot="1">
      <c r="A133" s="96"/>
      <c r="B133" s="97"/>
      <c r="C133" s="62"/>
      <c r="D133" s="24"/>
      <c r="E133" s="24"/>
      <c r="F133" s="142"/>
      <c r="H133" s="199"/>
      <c r="I133" s="200"/>
    </row>
    <row r="134" spans="1:9" ht="16.5" customHeight="1" thickBot="1">
      <c r="A134" s="96"/>
      <c r="B134" s="124"/>
      <c r="C134" s="21"/>
      <c r="D134" s="20" t="s">
        <v>73</v>
      </c>
      <c r="E134" s="20" t="s">
        <v>74</v>
      </c>
      <c r="F134" s="60" t="s">
        <v>75</v>
      </c>
      <c r="H134" s="146" t="s">
        <v>76</v>
      </c>
      <c r="I134" s="60" t="s">
        <v>77</v>
      </c>
    </row>
    <row r="135" spans="1:9" ht="16.5" customHeight="1" thickBot="1">
      <c r="A135" s="96"/>
      <c r="B135" s="97"/>
      <c r="C135" s="214" t="s">
        <v>67</v>
      </c>
      <c r="D135" s="212"/>
      <c r="E135" s="212"/>
      <c r="F135" s="213"/>
      <c r="H135" s="195"/>
      <c r="I135" s="177"/>
    </row>
    <row r="136" spans="1:9" ht="15.75" hidden="1" thickBot="1">
      <c r="A136" s="115" t="s">
        <v>9</v>
      </c>
      <c r="B136" s="187"/>
      <c r="C136" s="18" t="s">
        <v>66</v>
      </c>
      <c r="D136" s="17"/>
      <c r="E136" s="16"/>
      <c r="F136" s="44"/>
      <c r="H136" s="57"/>
      <c r="I136" s="44"/>
    </row>
    <row r="137" spans="1:9" ht="15.75" hidden="1" thickBot="1">
      <c r="A137" s="63" t="s">
        <v>7</v>
      </c>
      <c r="B137" s="126"/>
      <c r="C137" s="15" t="s">
        <v>20</v>
      </c>
      <c r="D137" s="14"/>
      <c r="E137" s="26"/>
      <c r="F137" s="54"/>
      <c r="H137" s="149"/>
      <c r="I137" s="54"/>
    </row>
    <row r="138" spans="1:9" ht="15.75" hidden="1" thickBot="1">
      <c r="A138" s="116" t="s">
        <v>1</v>
      </c>
      <c r="B138" s="130"/>
      <c r="C138" s="28" t="s">
        <v>65</v>
      </c>
      <c r="D138" s="9"/>
      <c r="E138" s="59"/>
      <c r="F138" s="51"/>
      <c r="H138" s="148"/>
      <c r="I138" s="51"/>
    </row>
    <row r="139" spans="1:5" ht="15.75" hidden="1" thickBot="1">
      <c r="A139" s="50"/>
      <c r="C139" s="4"/>
      <c r="D139" s="2"/>
      <c r="E139" s="1"/>
    </row>
    <row r="140" spans="1:9" ht="15.75" hidden="1" thickBot="1">
      <c r="A140" s="115" t="s">
        <v>27</v>
      </c>
      <c r="B140" s="187"/>
      <c r="C140" s="18" t="s">
        <v>64</v>
      </c>
      <c r="D140" s="17"/>
      <c r="E140" s="16"/>
      <c r="F140" s="44"/>
      <c r="H140" s="57"/>
      <c r="I140" s="44"/>
    </row>
    <row r="141" spans="1:9" ht="15.75" hidden="1" thickBot="1">
      <c r="A141" s="63" t="s">
        <v>7</v>
      </c>
      <c r="B141" s="126"/>
      <c r="C141" s="15" t="s">
        <v>39</v>
      </c>
      <c r="D141" s="14"/>
      <c r="E141" s="25"/>
      <c r="F141" s="54"/>
      <c r="H141" s="149"/>
      <c r="I141" s="54"/>
    </row>
    <row r="142" spans="1:9" ht="15.75" hidden="1" thickBot="1">
      <c r="A142" s="63" t="s">
        <v>1</v>
      </c>
      <c r="B142" s="126"/>
      <c r="C142" s="15" t="s">
        <v>62</v>
      </c>
      <c r="D142" s="14"/>
      <c r="E142" s="13"/>
      <c r="F142" s="54"/>
      <c r="H142" s="149"/>
      <c r="I142" s="54"/>
    </row>
    <row r="143" spans="1:9" ht="15.75" hidden="1" thickBot="1">
      <c r="A143" s="116" t="s">
        <v>18</v>
      </c>
      <c r="B143" s="130"/>
      <c r="C143" s="28" t="s">
        <v>61</v>
      </c>
      <c r="D143" s="9"/>
      <c r="E143" s="8"/>
      <c r="F143" s="51"/>
      <c r="H143" s="148"/>
      <c r="I143" s="51"/>
    </row>
    <row r="144" spans="1:5" ht="15.75" hidden="1" thickBot="1">
      <c r="A144" s="50"/>
      <c r="C144" s="15"/>
      <c r="D144" s="2"/>
      <c r="E144" s="1"/>
    </row>
    <row r="145" spans="1:9" ht="15.75" hidden="1" thickBot="1">
      <c r="A145" s="115" t="s">
        <v>22</v>
      </c>
      <c r="B145" s="187"/>
      <c r="C145" s="18" t="s">
        <v>63</v>
      </c>
      <c r="D145" s="17"/>
      <c r="E145" s="16"/>
      <c r="F145" s="44"/>
      <c r="H145" s="57"/>
      <c r="I145" s="44"/>
    </row>
    <row r="146" spans="1:9" ht="15.75" hidden="1" thickBot="1">
      <c r="A146" s="63" t="s">
        <v>7</v>
      </c>
      <c r="B146" s="126"/>
      <c r="C146" s="15" t="s">
        <v>39</v>
      </c>
      <c r="D146" s="14"/>
      <c r="E146" s="13"/>
      <c r="F146" s="54"/>
      <c r="H146" s="149"/>
      <c r="I146" s="54"/>
    </row>
    <row r="147" spans="1:9" ht="15.75" hidden="1" thickBot="1">
      <c r="A147" s="63" t="s">
        <v>1</v>
      </c>
      <c r="B147" s="126"/>
      <c r="C147" s="15" t="s">
        <v>62</v>
      </c>
      <c r="D147" s="14"/>
      <c r="E147" s="13"/>
      <c r="F147" s="54"/>
      <c r="H147" s="149"/>
      <c r="I147" s="54"/>
    </row>
    <row r="148" spans="1:9" ht="15.75" hidden="1" thickBot="1">
      <c r="A148" s="116" t="s">
        <v>18</v>
      </c>
      <c r="B148" s="130"/>
      <c r="C148" s="28" t="s">
        <v>61</v>
      </c>
      <c r="D148" s="9"/>
      <c r="E148" s="8"/>
      <c r="F148" s="51"/>
      <c r="H148" s="148"/>
      <c r="I148" s="51"/>
    </row>
    <row r="149" spans="1:5" ht="15.75" hidden="1" thickBot="1">
      <c r="A149" s="50"/>
      <c r="C149" s="4"/>
      <c r="D149" s="2"/>
      <c r="E149" s="1"/>
    </row>
    <row r="150" spans="1:9" ht="15.75" hidden="1" thickBot="1">
      <c r="A150" s="115" t="s">
        <v>60</v>
      </c>
      <c r="B150" s="187"/>
      <c r="C150" s="18" t="s">
        <v>59</v>
      </c>
      <c r="D150" s="33"/>
      <c r="E150" s="38"/>
      <c r="F150" s="58"/>
      <c r="H150" s="150"/>
      <c r="I150" s="58"/>
    </row>
    <row r="151" spans="1:5" ht="15.75" hidden="1" thickBot="1">
      <c r="A151" s="50"/>
      <c r="C151" s="4"/>
      <c r="D151" s="2"/>
      <c r="E151" s="3"/>
    </row>
    <row r="152" spans="1:9" ht="15.75" hidden="1" thickBot="1">
      <c r="A152" s="115" t="s">
        <v>58</v>
      </c>
      <c r="B152" s="187"/>
      <c r="C152" s="18" t="s">
        <v>57</v>
      </c>
      <c r="D152" s="33"/>
      <c r="E152" s="38"/>
      <c r="F152" s="58"/>
      <c r="H152" s="150"/>
      <c r="I152" s="58"/>
    </row>
    <row r="153" spans="1:5" ht="15.75" hidden="1" thickBot="1">
      <c r="A153" s="50"/>
      <c r="C153" s="4"/>
      <c r="D153" s="2"/>
      <c r="E153" s="3"/>
    </row>
    <row r="154" spans="1:9" ht="15.75" hidden="1" thickBot="1">
      <c r="A154" s="115" t="s">
        <v>56</v>
      </c>
      <c r="B154" s="187"/>
      <c r="C154" s="18" t="s">
        <v>55</v>
      </c>
      <c r="D154" s="33"/>
      <c r="E154" s="38"/>
      <c r="F154" s="58"/>
      <c r="H154" s="150"/>
      <c r="I154" s="58"/>
    </row>
    <row r="155" spans="1:5" ht="15.75" hidden="1" thickBot="1">
      <c r="A155" s="50"/>
      <c r="C155" s="4"/>
      <c r="D155" s="2"/>
      <c r="E155" s="3"/>
    </row>
    <row r="156" spans="1:9" ht="15.75" hidden="1" thickBot="1">
      <c r="A156" s="115" t="s">
        <v>54</v>
      </c>
      <c r="B156" s="187"/>
      <c r="C156" s="18" t="s">
        <v>53</v>
      </c>
      <c r="D156" s="33"/>
      <c r="E156" s="38"/>
      <c r="F156" s="58"/>
      <c r="H156" s="150"/>
      <c r="I156" s="58"/>
    </row>
    <row r="157" spans="1:5" ht="15.75" hidden="1" thickBot="1">
      <c r="A157" s="50"/>
      <c r="C157" s="4"/>
      <c r="D157" s="2"/>
      <c r="E157" s="3"/>
    </row>
    <row r="158" spans="1:9" ht="15.75" thickBot="1">
      <c r="A158" s="115" t="s">
        <v>52</v>
      </c>
      <c r="C158" s="18" t="s">
        <v>51</v>
      </c>
      <c r="D158" s="17"/>
      <c r="E158" s="16"/>
      <c r="F158" s="44"/>
      <c r="H158" s="57"/>
      <c r="I158" s="44"/>
    </row>
    <row r="159" spans="1:9" ht="15.75" thickBot="1">
      <c r="A159" s="63" t="s">
        <v>7</v>
      </c>
      <c r="B159" s="126"/>
      <c r="C159" s="15" t="s">
        <v>20</v>
      </c>
      <c r="D159" s="252">
        <v>2.75884</v>
      </c>
      <c r="E159" s="253">
        <v>3.18908</v>
      </c>
      <c r="F159" s="267">
        <v>2.91</v>
      </c>
      <c r="G159" s="268"/>
      <c r="H159" s="269">
        <v>2.66</v>
      </c>
      <c r="I159" s="267"/>
    </row>
    <row r="160" spans="1:9" ht="15.75" hidden="1" thickBot="1">
      <c r="A160" s="63" t="s">
        <v>1</v>
      </c>
      <c r="B160" s="126"/>
      <c r="C160" s="15" t="s">
        <v>39</v>
      </c>
      <c r="D160" s="252"/>
      <c r="E160" s="253"/>
      <c r="F160" s="267"/>
      <c r="G160" s="268"/>
      <c r="H160" s="269"/>
      <c r="I160" s="267"/>
    </row>
    <row r="161" spans="1:9" ht="15.75" hidden="1" thickBot="1">
      <c r="A161" s="116" t="s">
        <v>18</v>
      </c>
      <c r="B161" s="130"/>
      <c r="C161" s="28" t="s">
        <v>42</v>
      </c>
      <c r="D161" s="245"/>
      <c r="E161" s="255"/>
      <c r="F161" s="247"/>
      <c r="G161" s="268"/>
      <c r="H161" s="249"/>
      <c r="I161" s="247"/>
    </row>
    <row r="162" spans="1:9" ht="15.75" hidden="1" thickBot="1">
      <c r="A162" s="50"/>
      <c r="C162" s="1"/>
      <c r="D162" s="257"/>
      <c r="E162" s="257"/>
      <c r="F162" s="270"/>
      <c r="G162" s="268"/>
      <c r="H162" s="271"/>
      <c r="I162" s="270"/>
    </row>
    <row r="163" spans="1:9" ht="15.75" thickBot="1">
      <c r="A163" s="115" t="s">
        <v>50</v>
      </c>
      <c r="C163" s="18" t="s">
        <v>49</v>
      </c>
      <c r="D163" s="259"/>
      <c r="E163" s="259"/>
      <c r="F163" s="272"/>
      <c r="G163" s="268"/>
      <c r="H163" s="273"/>
      <c r="I163" s="272"/>
    </row>
    <row r="164" spans="1:9" ht="15.75" thickBot="1">
      <c r="A164" s="63" t="s">
        <v>7</v>
      </c>
      <c r="B164" s="126"/>
      <c r="C164" s="15" t="s">
        <v>20</v>
      </c>
      <c r="D164" s="252">
        <v>4.67294</v>
      </c>
      <c r="E164" s="253">
        <v>7.01032</v>
      </c>
      <c r="F164" s="267">
        <v>9.27</v>
      </c>
      <c r="G164" s="268"/>
      <c r="H164" s="269">
        <v>11.08</v>
      </c>
      <c r="I164" s="267"/>
    </row>
    <row r="165" spans="1:9" ht="15.75" hidden="1" thickBot="1">
      <c r="A165" s="63" t="s">
        <v>1</v>
      </c>
      <c r="B165" s="126"/>
      <c r="C165" s="15" t="s">
        <v>39</v>
      </c>
      <c r="D165" s="252"/>
      <c r="E165" s="253"/>
      <c r="F165" s="267"/>
      <c r="G165" s="268"/>
      <c r="H165" s="269"/>
      <c r="I165" s="267"/>
    </row>
    <row r="166" spans="1:9" ht="15.75" hidden="1" thickBot="1">
      <c r="A166" s="116" t="s">
        <v>18</v>
      </c>
      <c r="B166" s="130"/>
      <c r="C166" s="28" t="s">
        <v>42</v>
      </c>
      <c r="D166" s="245"/>
      <c r="E166" s="255"/>
      <c r="F166" s="247"/>
      <c r="G166" s="268"/>
      <c r="H166" s="249"/>
      <c r="I166" s="247"/>
    </row>
    <row r="167" spans="1:9" ht="15.75" hidden="1" thickBot="1">
      <c r="A167" s="50"/>
      <c r="C167" s="1"/>
      <c r="D167" s="257"/>
      <c r="E167" s="257"/>
      <c r="F167" s="270"/>
      <c r="G167" s="268"/>
      <c r="H167" s="271"/>
      <c r="I167" s="270"/>
    </row>
    <row r="168" spans="1:9" ht="15.75" thickBot="1">
      <c r="A168" s="117" t="s">
        <v>48</v>
      </c>
      <c r="B168" s="127"/>
      <c r="C168" s="250" t="s">
        <v>47</v>
      </c>
      <c r="D168" s="261"/>
      <c r="E168" s="259"/>
      <c r="F168" s="272"/>
      <c r="G168" s="268"/>
      <c r="H168" s="273"/>
      <c r="I168" s="272"/>
    </row>
    <row r="169" spans="1:9" ht="15.75" thickBot="1">
      <c r="A169" s="118" t="s">
        <v>7</v>
      </c>
      <c r="B169" s="128"/>
      <c r="C169" s="15" t="s">
        <v>20</v>
      </c>
      <c r="D169" s="252">
        <v>0.324</v>
      </c>
      <c r="E169" s="253">
        <v>0.438</v>
      </c>
      <c r="F169" s="267">
        <v>0.515</v>
      </c>
      <c r="G169" s="268"/>
      <c r="H169" s="269">
        <v>0.574</v>
      </c>
      <c r="I169" s="267"/>
    </row>
    <row r="170" spans="1:9" ht="15.75" hidden="1" thickBot="1">
      <c r="A170" s="118" t="s">
        <v>1</v>
      </c>
      <c r="B170" s="128"/>
      <c r="C170" s="15" t="s">
        <v>46</v>
      </c>
      <c r="D170" s="252"/>
      <c r="E170" s="253"/>
      <c r="F170" s="267"/>
      <c r="G170" s="268"/>
      <c r="H170" s="269"/>
      <c r="I170" s="267"/>
    </row>
    <row r="171" spans="1:9" ht="15.75" hidden="1" thickBot="1">
      <c r="A171" s="119" t="s">
        <v>18</v>
      </c>
      <c r="B171" s="188"/>
      <c r="C171" s="28" t="s">
        <v>45</v>
      </c>
      <c r="D171" s="245"/>
      <c r="E171" s="255"/>
      <c r="F171" s="247"/>
      <c r="G171" s="268"/>
      <c r="H171" s="249"/>
      <c r="I171" s="247"/>
    </row>
    <row r="172" spans="1:9" ht="15.75" hidden="1" thickBot="1">
      <c r="A172" s="50"/>
      <c r="C172" s="4"/>
      <c r="D172" s="262"/>
      <c r="E172" s="257"/>
      <c r="F172" s="270"/>
      <c r="G172" s="268"/>
      <c r="H172" s="271"/>
      <c r="I172" s="270"/>
    </row>
    <row r="173" spans="1:9" ht="15.75" thickBot="1">
      <c r="A173" s="117" t="s">
        <v>44</v>
      </c>
      <c r="B173" s="127"/>
      <c r="C173" s="18" t="s">
        <v>43</v>
      </c>
      <c r="D173" s="261"/>
      <c r="E173" s="259"/>
      <c r="F173" s="272"/>
      <c r="G173" s="268"/>
      <c r="H173" s="273"/>
      <c r="I173" s="272"/>
    </row>
    <row r="174" spans="1:9" ht="15.75" thickBot="1">
      <c r="A174" s="118" t="s">
        <v>7</v>
      </c>
      <c r="B174" s="128"/>
      <c r="C174" s="15" t="s">
        <v>20</v>
      </c>
      <c r="D174" s="252">
        <v>17.315</v>
      </c>
      <c r="E174" s="253">
        <v>17.185</v>
      </c>
      <c r="F174" s="267">
        <v>17.48</v>
      </c>
      <c r="G174" s="268"/>
      <c r="H174" s="269">
        <v>18.101</v>
      </c>
      <c r="I174" s="267">
        <v>18.169</v>
      </c>
    </row>
    <row r="175" spans="1:9" ht="15.75" hidden="1" thickBot="1">
      <c r="A175" s="118" t="s">
        <v>1</v>
      </c>
      <c r="B175" s="128"/>
      <c r="C175" s="15" t="s">
        <v>39</v>
      </c>
      <c r="D175" s="252"/>
      <c r="E175" s="253"/>
      <c r="F175" s="267"/>
      <c r="G175" s="268"/>
      <c r="H175" s="269"/>
      <c r="I175" s="267"/>
    </row>
    <row r="176" spans="1:9" ht="15.75" hidden="1" thickBot="1">
      <c r="A176" s="119" t="s">
        <v>18</v>
      </c>
      <c r="B176" s="188"/>
      <c r="C176" s="28" t="s">
        <v>42</v>
      </c>
      <c r="D176" s="245"/>
      <c r="E176" s="255"/>
      <c r="F176" s="247"/>
      <c r="G176" s="268"/>
      <c r="H176" s="249"/>
      <c r="I176" s="247"/>
    </row>
    <row r="177" spans="1:9" ht="15.75" hidden="1" thickBot="1">
      <c r="A177" s="50"/>
      <c r="C177" s="2"/>
      <c r="D177" s="262"/>
      <c r="E177" s="257"/>
      <c r="F177" s="270"/>
      <c r="G177" s="268"/>
      <c r="H177" s="271"/>
      <c r="I177" s="270"/>
    </row>
    <row r="178" spans="1:9" ht="15.75" thickBot="1">
      <c r="A178" s="117" t="s">
        <v>41</v>
      </c>
      <c r="B178" s="127"/>
      <c r="C178" s="18" t="s">
        <v>40</v>
      </c>
      <c r="D178" s="261"/>
      <c r="E178" s="259"/>
      <c r="F178" s="272"/>
      <c r="G178" s="268"/>
      <c r="H178" s="273"/>
      <c r="I178" s="272"/>
    </row>
    <row r="179" spans="1:9" ht="15.75" thickBot="1">
      <c r="A179" s="120"/>
      <c r="B179" s="127"/>
      <c r="C179" s="28" t="s">
        <v>39</v>
      </c>
      <c r="D179" s="245">
        <v>9.458</v>
      </c>
      <c r="E179" s="255">
        <v>9.311</v>
      </c>
      <c r="F179" s="247">
        <v>8.63</v>
      </c>
      <c r="G179" s="268"/>
      <c r="H179" s="249">
        <v>8.63</v>
      </c>
      <c r="I179" s="247">
        <v>5.76</v>
      </c>
    </row>
    <row r="180" spans="1:5" ht="15" hidden="1">
      <c r="A180" s="1"/>
      <c r="C180" s="15"/>
      <c r="D180" s="2"/>
      <c r="E180" s="2"/>
    </row>
    <row r="181" spans="1:9" ht="15.75" hidden="1" thickBot="1">
      <c r="A181" s="175" t="s">
        <v>38</v>
      </c>
      <c r="B181" s="187"/>
      <c r="C181" s="18" t="s">
        <v>37</v>
      </c>
      <c r="D181" s="33"/>
      <c r="E181" s="33"/>
      <c r="F181" s="58"/>
      <c r="H181" s="150"/>
      <c r="I181" s="58"/>
    </row>
    <row r="182" spans="1:9" ht="15.75" hidden="1" thickBot="1">
      <c r="A182" s="1"/>
      <c r="C182" s="4"/>
      <c r="D182" s="2"/>
      <c r="E182" s="2"/>
      <c r="H182" s="115"/>
      <c r="I182" s="141"/>
    </row>
    <row r="183" spans="1:9" ht="15.75" hidden="1" thickBot="1">
      <c r="A183" s="181" t="s">
        <v>36</v>
      </c>
      <c r="B183" s="189"/>
      <c r="C183" s="18" t="s">
        <v>35</v>
      </c>
      <c r="D183" s="33"/>
      <c r="E183" s="32"/>
      <c r="F183" s="58"/>
      <c r="H183" s="150"/>
      <c r="I183" s="58"/>
    </row>
    <row r="184" spans="1:5" ht="15" hidden="1">
      <c r="A184" s="1"/>
      <c r="C184" s="4"/>
      <c r="D184" s="2"/>
      <c r="E184" s="2"/>
    </row>
    <row r="185" spans="1:9" ht="15.75" hidden="1" thickBot="1">
      <c r="A185" s="175" t="s">
        <v>34</v>
      </c>
      <c r="B185" s="204"/>
      <c r="C185" s="18" t="s">
        <v>33</v>
      </c>
      <c r="D185" s="33"/>
      <c r="E185" s="38"/>
      <c r="F185" s="58"/>
      <c r="H185" s="150"/>
      <c r="I185" s="58"/>
    </row>
    <row r="186" spans="1:5" ht="15">
      <c r="A186" s="1"/>
      <c r="C186" s="373" t="s">
        <v>81</v>
      </c>
      <c r="D186" s="2"/>
      <c r="E186" s="2"/>
    </row>
    <row r="187" spans="3:5" ht="15" hidden="1">
      <c r="C187" s="27"/>
      <c r="D187" s="27"/>
      <c r="E187" s="27"/>
    </row>
    <row r="188" spans="3:5" ht="15" hidden="1">
      <c r="C188" s="27"/>
      <c r="D188" s="27"/>
      <c r="E188" s="27"/>
    </row>
    <row r="189" spans="3:5" ht="15" hidden="1">
      <c r="C189" s="27"/>
      <c r="D189" s="27"/>
      <c r="E189" s="27"/>
    </row>
    <row r="190" spans="3:5" ht="15" hidden="1">
      <c r="C190" s="27"/>
      <c r="D190" s="27"/>
      <c r="E190" s="27"/>
    </row>
    <row r="191" spans="1:9" ht="21" hidden="1" thickBot="1">
      <c r="A191" s="392" t="s">
        <v>11</v>
      </c>
      <c r="B191" s="380"/>
      <c r="C191" s="380"/>
      <c r="D191" s="380"/>
      <c r="E191" s="380"/>
      <c r="F191" s="380"/>
      <c r="H191" s="155"/>
      <c r="I191" s="142"/>
    </row>
    <row r="192" spans="1:9" ht="16.5" hidden="1" thickBot="1">
      <c r="A192" s="393" t="s">
        <v>32</v>
      </c>
      <c r="B192" s="390"/>
      <c r="C192" s="390"/>
      <c r="D192" s="390"/>
      <c r="E192" s="390"/>
      <c r="F192" s="390"/>
      <c r="H192" s="155"/>
      <c r="I192" s="142"/>
    </row>
    <row r="193" spans="1:9" ht="16.5" hidden="1" thickBot="1">
      <c r="A193" s="37"/>
      <c r="B193" s="190"/>
      <c r="C193" s="36"/>
      <c r="D193" s="20">
        <v>2006</v>
      </c>
      <c r="E193" s="20">
        <v>2007</v>
      </c>
      <c r="F193" s="60">
        <v>2008</v>
      </c>
      <c r="H193" s="146">
        <v>2009</v>
      </c>
      <c r="I193" s="60">
        <v>2010</v>
      </c>
    </row>
    <row r="194" spans="1:9" ht="15.75" hidden="1" thickBot="1">
      <c r="A194" s="175" t="s">
        <v>9</v>
      </c>
      <c r="B194" s="187"/>
      <c r="C194" s="18" t="s">
        <v>31</v>
      </c>
      <c r="D194" s="9"/>
      <c r="E194" s="35"/>
      <c r="F194" s="51"/>
      <c r="H194" s="148"/>
      <c r="I194" s="51"/>
    </row>
    <row r="195" spans="1:5" ht="15" hidden="1">
      <c r="A195" s="1"/>
      <c r="C195" s="34"/>
      <c r="D195" s="34"/>
      <c r="E195" s="34"/>
    </row>
    <row r="196" spans="1:9" ht="15.75" hidden="1" thickBot="1">
      <c r="A196" s="175" t="s">
        <v>27</v>
      </c>
      <c r="B196" s="187"/>
      <c r="C196" s="18" t="s">
        <v>30</v>
      </c>
      <c r="D196" s="33"/>
      <c r="E196" s="32"/>
      <c r="F196" s="58"/>
      <c r="H196" s="150"/>
      <c r="I196" s="58"/>
    </row>
    <row r="197" spans="1:5" ht="15" hidden="1">
      <c r="A197" s="1"/>
      <c r="C197" s="4"/>
      <c r="D197" s="2"/>
      <c r="E197" s="2"/>
    </row>
    <row r="198" spans="1:5" ht="15" hidden="1">
      <c r="A198" s="1"/>
      <c r="C198" s="4"/>
      <c r="D198" s="2"/>
      <c r="E198" s="2"/>
    </row>
    <row r="199" spans="1:5" ht="15" hidden="1">
      <c r="A199" s="1"/>
      <c r="C199" s="4"/>
      <c r="D199" s="2"/>
      <c r="E199" s="2"/>
    </row>
    <row r="200" spans="1:5" ht="15" hidden="1">
      <c r="A200" s="1"/>
      <c r="C200" s="4"/>
      <c r="D200" s="2"/>
      <c r="E200" s="2"/>
    </row>
    <row r="201" spans="1:5" ht="15" hidden="1">
      <c r="A201" s="1"/>
      <c r="C201" s="4"/>
      <c r="D201" s="2"/>
      <c r="E201" s="2"/>
    </row>
    <row r="202" spans="1:5" ht="15" hidden="1">
      <c r="A202" s="1"/>
      <c r="C202" s="4"/>
      <c r="D202" s="2"/>
      <c r="E202" s="2"/>
    </row>
    <row r="203" spans="1:5" ht="15" hidden="1">
      <c r="A203" s="1"/>
      <c r="C203" s="1"/>
      <c r="D203" s="2"/>
      <c r="E203" s="2"/>
    </row>
    <row r="204" spans="1:5" ht="15" hidden="1">
      <c r="A204" s="1"/>
      <c r="C204" s="1"/>
      <c r="D204" s="2"/>
      <c r="E204" s="2"/>
    </row>
    <row r="205" spans="1:9" ht="21" hidden="1" thickBot="1">
      <c r="A205" s="392" t="s">
        <v>11</v>
      </c>
      <c r="B205" s="380"/>
      <c r="C205" s="380"/>
      <c r="D205" s="380"/>
      <c r="E205" s="380"/>
      <c r="F205" s="380"/>
      <c r="H205" s="155"/>
      <c r="I205" s="142"/>
    </row>
    <row r="206" spans="1:9" ht="16.5" hidden="1" thickBot="1">
      <c r="A206" s="393" t="s">
        <v>29</v>
      </c>
      <c r="B206" s="390"/>
      <c r="C206" s="390"/>
      <c r="D206" s="390"/>
      <c r="E206" s="390"/>
      <c r="F206" s="390"/>
      <c r="H206" s="155"/>
      <c r="I206" s="142"/>
    </row>
    <row r="207" spans="1:9" ht="16.5" hidden="1" thickBot="1">
      <c r="A207" s="22"/>
      <c r="B207" s="124"/>
      <c r="C207" s="21"/>
      <c r="D207" s="20">
        <v>2006</v>
      </c>
      <c r="E207" s="20">
        <v>2007</v>
      </c>
      <c r="F207" s="60">
        <v>2008</v>
      </c>
      <c r="H207" s="146">
        <v>2009</v>
      </c>
      <c r="I207" s="60">
        <v>2010</v>
      </c>
    </row>
    <row r="208" spans="1:9" ht="15.75" hidden="1" thickBot="1">
      <c r="A208" s="175" t="s">
        <v>9</v>
      </c>
      <c r="B208" s="187"/>
      <c r="C208" s="18" t="s">
        <v>28</v>
      </c>
      <c r="D208" s="17"/>
      <c r="E208" s="17"/>
      <c r="F208" s="44"/>
      <c r="H208" s="57"/>
      <c r="I208" s="44"/>
    </row>
    <row r="209" spans="1:9" ht="15" hidden="1">
      <c r="A209" s="182" t="s">
        <v>7</v>
      </c>
      <c r="B209" s="126"/>
      <c r="C209" s="15" t="s">
        <v>20</v>
      </c>
      <c r="D209" s="14"/>
      <c r="E209" s="25"/>
      <c r="F209" s="54"/>
      <c r="H209" s="149"/>
      <c r="I209" s="54"/>
    </row>
    <row r="210" spans="1:9" ht="15" hidden="1">
      <c r="A210" s="182" t="s">
        <v>1</v>
      </c>
      <c r="B210" s="126"/>
      <c r="C210" s="15" t="s">
        <v>19</v>
      </c>
      <c r="D210" s="14"/>
      <c r="E210" s="25"/>
      <c r="F210" s="54"/>
      <c r="H210" s="149"/>
      <c r="I210" s="54"/>
    </row>
    <row r="211" spans="1:9" ht="15" hidden="1">
      <c r="A211" s="182" t="s">
        <v>18</v>
      </c>
      <c r="B211" s="126"/>
      <c r="C211" s="15" t="s">
        <v>17</v>
      </c>
      <c r="D211" s="14"/>
      <c r="E211" s="25"/>
      <c r="F211" s="54"/>
      <c r="H211" s="149"/>
      <c r="I211" s="54"/>
    </row>
    <row r="212" spans="1:9" ht="15.75" hidden="1" thickBot="1">
      <c r="A212" s="183" t="s">
        <v>16</v>
      </c>
      <c r="B212" s="130"/>
      <c r="C212" s="28" t="s">
        <v>15</v>
      </c>
      <c r="D212" s="9"/>
      <c r="E212" s="8"/>
      <c r="F212" s="51"/>
      <c r="H212" s="148"/>
      <c r="I212" s="51"/>
    </row>
    <row r="213" spans="3:5" ht="15" hidden="1">
      <c r="C213" s="15"/>
      <c r="D213" s="2"/>
      <c r="E213" s="3"/>
    </row>
    <row r="214" spans="1:9" ht="15.75" hidden="1" thickBot="1">
      <c r="A214" s="175" t="s">
        <v>27</v>
      </c>
      <c r="B214" s="187"/>
      <c r="C214" s="18" t="s">
        <v>26</v>
      </c>
      <c r="D214" s="17"/>
      <c r="E214" s="29"/>
      <c r="F214" s="44"/>
      <c r="H214" s="57"/>
      <c r="I214" s="44"/>
    </row>
    <row r="215" spans="1:9" ht="15" hidden="1">
      <c r="A215" s="182" t="s">
        <v>7</v>
      </c>
      <c r="B215" s="126"/>
      <c r="C215" s="15" t="s">
        <v>20</v>
      </c>
      <c r="D215" s="14"/>
      <c r="E215" s="26"/>
      <c r="F215" s="54"/>
      <c r="H215" s="149"/>
      <c r="I215" s="54"/>
    </row>
    <row r="216" spans="1:9" ht="15" hidden="1">
      <c r="A216" s="182" t="s">
        <v>1</v>
      </c>
      <c r="B216" s="126"/>
      <c r="C216" s="15" t="s">
        <v>19</v>
      </c>
      <c r="D216" s="14"/>
      <c r="E216" s="25"/>
      <c r="F216" s="54"/>
      <c r="H216" s="149"/>
      <c r="I216" s="54"/>
    </row>
    <row r="217" spans="1:9" ht="15" hidden="1">
      <c r="A217" s="182" t="s">
        <v>18</v>
      </c>
      <c r="B217" s="126"/>
      <c r="C217" s="15" t="s">
        <v>25</v>
      </c>
      <c r="D217" s="14"/>
      <c r="E217" s="25"/>
      <c r="F217" s="54"/>
      <c r="H217" s="149"/>
      <c r="I217" s="54"/>
    </row>
    <row r="218" spans="1:9" ht="15" hidden="1">
      <c r="A218" s="182" t="s">
        <v>16</v>
      </c>
      <c r="B218" s="126"/>
      <c r="C218" s="15" t="s">
        <v>17</v>
      </c>
      <c r="D218" s="11"/>
      <c r="E218" s="25"/>
      <c r="F218" s="54"/>
      <c r="H218" s="149"/>
      <c r="I218" s="54"/>
    </row>
    <row r="219" spans="1:9" ht="15.75" hidden="1" thickBot="1">
      <c r="A219" s="183" t="s">
        <v>24</v>
      </c>
      <c r="B219" s="130"/>
      <c r="C219" s="28" t="s">
        <v>23</v>
      </c>
      <c r="D219" s="9"/>
      <c r="E219" s="8"/>
      <c r="F219" s="51"/>
      <c r="H219" s="148"/>
      <c r="I219" s="51"/>
    </row>
    <row r="220" spans="3:5" ht="15" hidden="1">
      <c r="C220" s="2"/>
      <c r="D220" s="2"/>
      <c r="E220" s="3"/>
    </row>
    <row r="221" spans="1:9" ht="15.75" hidden="1" thickBot="1">
      <c r="A221" s="175" t="s">
        <v>22</v>
      </c>
      <c r="B221" s="187"/>
      <c r="C221" s="18" t="s">
        <v>21</v>
      </c>
      <c r="D221" s="17"/>
      <c r="E221" s="29"/>
      <c r="F221" s="44"/>
      <c r="H221" s="57"/>
      <c r="I221" s="44"/>
    </row>
    <row r="222" spans="1:9" ht="15" hidden="1">
      <c r="A222" s="184" t="s">
        <v>7</v>
      </c>
      <c r="B222" s="126"/>
      <c r="C222" s="15" t="s">
        <v>20</v>
      </c>
      <c r="D222" s="14"/>
      <c r="E222" s="26"/>
      <c r="F222" s="54"/>
      <c r="H222" s="149"/>
      <c r="I222" s="54"/>
    </row>
    <row r="223" spans="1:9" ht="15" hidden="1">
      <c r="A223" s="182" t="s">
        <v>1</v>
      </c>
      <c r="B223" s="126"/>
      <c r="C223" s="15" t="s">
        <v>19</v>
      </c>
      <c r="D223" s="14"/>
      <c r="E223" s="25"/>
      <c r="F223" s="54"/>
      <c r="H223" s="149"/>
      <c r="I223" s="54"/>
    </row>
    <row r="224" spans="1:9" ht="15" hidden="1">
      <c r="A224" s="182" t="s">
        <v>18</v>
      </c>
      <c r="B224" s="126"/>
      <c r="C224" s="15" t="s">
        <v>17</v>
      </c>
      <c r="D224" s="14"/>
      <c r="E224" s="25"/>
      <c r="F224" s="54"/>
      <c r="H224" s="149"/>
      <c r="I224" s="54"/>
    </row>
    <row r="225" spans="1:9" ht="15.75" hidden="1" thickBot="1">
      <c r="A225" s="183" t="s">
        <v>16</v>
      </c>
      <c r="B225" s="130"/>
      <c r="C225" s="28" t="s">
        <v>15</v>
      </c>
      <c r="D225" s="9"/>
      <c r="E225" s="8"/>
      <c r="F225" s="51"/>
      <c r="H225" s="148"/>
      <c r="I225" s="51"/>
    </row>
    <row r="226" spans="3:5" ht="15" hidden="1">
      <c r="C226" s="2"/>
      <c r="D226" s="2"/>
      <c r="E226" s="2"/>
    </row>
    <row r="227" spans="3:5" ht="15" hidden="1">
      <c r="C227" s="27"/>
      <c r="D227" s="27"/>
      <c r="E227" s="27"/>
    </row>
    <row r="228" spans="3:5" ht="15" hidden="1">
      <c r="C228" s="27"/>
      <c r="D228" s="27"/>
      <c r="E228" s="27"/>
    </row>
    <row r="229" spans="1:9" ht="21" hidden="1" thickBot="1">
      <c r="A229" s="392" t="s">
        <v>11</v>
      </c>
      <c r="B229" s="380"/>
      <c r="C229" s="380"/>
      <c r="D229" s="380"/>
      <c r="E229" s="380"/>
      <c r="F229" s="380"/>
      <c r="H229" s="155"/>
      <c r="I229" s="142"/>
    </row>
    <row r="230" spans="1:9" ht="16.5" hidden="1" thickBot="1">
      <c r="A230" s="393" t="s">
        <v>14</v>
      </c>
      <c r="B230" s="390"/>
      <c r="C230" s="390"/>
      <c r="D230" s="390"/>
      <c r="E230" s="390"/>
      <c r="F230" s="390"/>
      <c r="H230" s="155"/>
      <c r="I230" s="142"/>
    </row>
    <row r="231" spans="1:9" ht="16.5" hidden="1" thickBot="1">
      <c r="A231" s="22"/>
      <c r="B231" s="124"/>
      <c r="C231" s="21"/>
      <c r="D231" s="20">
        <v>2006</v>
      </c>
      <c r="E231" s="20">
        <v>2007</v>
      </c>
      <c r="F231" s="60">
        <v>2008</v>
      </c>
      <c r="H231" s="146">
        <v>2009</v>
      </c>
      <c r="I231" s="60">
        <v>2010</v>
      </c>
    </row>
    <row r="232" spans="1:9" ht="15.75" hidden="1" thickBot="1">
      <c r="A232" s="175" t="s">
        <v>9</v>
      </c>
      <c r="B232" s="187"/>
      <c r="C232" s="18" t="s">
        <v>13</v>
      </c>
      <c r="D232" s="17"/>
      <c r="E232" s="17"/>
      <c r="F232" s="44"/>
      <c r="H232" s="57"/>
      <c r="I232" s="44"/>
    </row>
    <row r="233" spans="1:9" ht="15" hidden="1">
      <c r="A233" s="182" t="s">
        <v>7</v>
      </c>
      <c r="B233" s="126"/>
      <c r="C233" s="2" t="s">
        <v>6</v>
      </c>
      <c r="D233" s="14"/>
      <c r="E233" s="25"/>
      <c r="F233" s="54"/>
      <c r="H233" s="149"/>
      <c r="I233" s="54"/>
    </row>
    <row r="234" spans="1:9" ht="15" hidden="1">
      <c r="A234" s="68" t="s">
        <v>12</v>
      </c>
      <c r="B234" s="131"/>
      <c r="C234" s="15" t="s">
        <v>4</v>
      </c>
      <c r="D234" s="14"/>
      <c r="E234" s="26"/>
      <c r="F234" s="54"/>
      <c r="H234" s="149"/>
      <c r="I234" s="54"/>
    </row>
    <row r="235" spans="1:9" ht="15" hidden="1">
      <c r="A235" s="185" t="s">
        <v>3</v>
      </c>
      <c r="B235" s="132"/>
      <c r="C235" s="15" t="s">
        <v>2</v>
      </c>
      <c r="D235" s="11"/>
      <c r="E235" s="25"/>
      <c r="F235" s="54"/>
      <c r="H235" s="149"/>
      <c r="I235" s="54"/>
    </row>
    <row r="236" spans="1:9" ht="15.75" hidden="1" thickBot="1">
      <c r="A236" s="186" t="s">
        <v>1</v>
      </c>
      <c r="B236" s="188"/>
      <c r="C236" s="10" t="s">
        <v>0</v>
      </c>
      <c r="D236" s="9"/>
      <c r="E236" s="8"/>
      <c r="F236" s="51"/>
      <c r="H236" s="148"/>
      <c r="I236" s="51"/>
    </row>
    <row r="237" spans="1:5" ht="15" hidden="1">
      <c r="A237" s="1"/>
      <c r="D237" s="1"/>
      <c r="E237" s="1"/>
    </row>
    <row r="238" spans="1:5" ht="15" hidden="1">
      <c r="A238" s="1"/>
      <c r="C238" s="3"/>
      <c r="D238" s="2"/>
      <c r="E238" s="2"/>
    </row>
    <row r="239" spans="1:9" ht="21" hidden="1" thickBot="1">
      <c r="A239" s="392" t="s">
        <v>11</v>
      </c>
      <c r="B239" s="380"/>
      <c r="C239" s="380"/>
      <c r="D239" s="380"/>
      <c r="E239" s="380"/>
      <c r="F239" s="380"/>
      <c r="H239" s="155"/>
      <c r="I239" s="142"/>
    </row>
    <row r="240" spans="1:9" ht="16.5" hidden="1" thickBot="1">
      <c r="A240" s="393" t="s">
        <v>10</v>
      </c>
      <c r="B240" s="390"/>
      <c r="C240" s="390"/>
      <c r="D240" s="390"/>
      <c r="E240" s="390"/>
      <c r="F240" s="390"/>
      <c r="H240" s="155"/>
      <c r="I240" s="142"/>
    </row>
    <row r="241" spans="1:9" ht="16.5" hidden="1" thickBot="1">
      <c r="A241" s="22"/>
      <c r="B241" s="124"/>
      <c r="C241" s="21"/>
      <c r="D241" s="20">
        <v>2006</v>
      </c>
      <c r="E241" s="20">
        <v>2007</v>
      </c>
      <c r="F241" s="60">
        <v>2008</v>
      </c>
      <c r="H241" s="146">
        <v>2009</v>
      </c>
      <c r="I241" s="60">
        <v>2010</v>
      </c>
    </row>
    <row r="242" spans="1:9" ht="15.75" hidden="1" thickBot="1">
      <c r="A242" s="175" t="s">
        <v>9</v>
      </c>
      <c r="B242" s="187"/>
      <c r="C242" s="18" t="s">
        <v>8</v>
      </c>
      <c r="D242" s="17"/>
      <c r="E242" s="17"/>
      <c r="F242" s="44"/>
      <c r="H242" s="57"/>
      <c r="I242" s="44"/>
    </row>
    <row r="243" spans="1:9" ht="15" hidden="1">
      <c r="A243" s="184" t="s">
        <v>7</v>
      </c>
      <c r="B243" s="126"/>
      <c r="C243" s="2" t="s">
        <v>6</v>
      </c>
      <c r="D243" s="14"/>
      <c r="E243" s="13"/>
      <c r="F243" s="54"/>
      <c r="H243" s="149"/>
      <c r="I243" s="54"/>
    </row>
    <row r="244" spans="1:9" ht="15" hidden="1">
      <c r="A244" s="68" t="s">
        <v>5</v>
      </c>
      <c r="B244" s="131"/>
      <c r="C244" s="15" t="s">
        <v>4</v>
      </c>
      <c r="D244" s="14"/>
      <c r="E244" s="13"/>
      <c r="F244" s="54"/>
      <c r="H244" s="149"/>
      <c r="I244" s="54"/>
    </row>
    <row r="245" spans="1:9" ht="15" hidden="1">
      <c r="A245" s="68" t="s">
        <v>3</v>
      </c>
      <c r="B245" s="131"/>
      <c r="C245" s="15" t="s">
        <v>2</v>
      </c>
      <c r="D245" s="14"/>
      <c r="E245" s="13"/>
      <c r="F245" s="54"/>
      <c r="H245" s="149"/>
      <c r="I245" s="54"/>
    </row>
    <row r="246" spans="1:9" ht="15.75" hidden="1" thickBot="1">
      <c r="A246" s="183" t="s">
        <v>1</v>
      </c>
      <c r="B246" s="130"/>
      <c r="C246" s="10" t="s">
        <v>0</v>
      </c>
      <c r="D246" s="9"/>
      <c r="E246" s="8"/>
      <c r="F246" s="51"/>
      <c r="H246" s="148"/>
      <c r="I246" s="51"/>
    </row>
    <row r="247" spans="1:5" ht="15">
      <c r="A247" s="5"/>
      <c r="B247" s="126"/>
      <c r="C247" s="4"/>
      <c r="D247" s="2"/>
      <c r="E247" s="4"/>
    </row>
    <row r="248" spans="3:5" ht="15">
      <c r="C248" s="2"/>
      <c r="D248" s="3"/>
      <c r="E248" s="1"/>
    </row>
    <row r="249" spans="3:5" ht="15">
      <c r="C249" s="2"/>
      <c r="D249" s="2"/>
      <c r="E249" s="1"/>
    </row>
    <row r="250" spans="3:9" ht="15.75" thickBot="1">
      <c r="C250" s="83"/>
      <c r="D250" s="84"/>
      <c r="E250" s="84"/>
      <c r="F250" s="85"/>
      <c r="H250" s="83"/>
      <c r="I250" s="85"/>
    </row>
    <row r="258" spans="3:9" ht="15.75" thickBot="1">
      <c r="C258" s="83"/>
      <c r="D258" s="84"/>
      <c r="E258" s="84"/>
      <c r="F258" s="85"/>
      <c r="H258" s="83"/>
      <c r="I258" s="85"/>
    </row>
    <row r="259" spans="2:9" ht="15">
      <c r="B259" s="50"/>
      <c r="F259" s="72"/>
      <c r="H259" s="72"/>
      <c r="I259" s="72"/>
    </row>
    <row r="260" spans="2:9" ht="15">
      <c r="B260" s="50"/>
      <c r="C260" s="1"/>
      <c r="D260" s="1"/>
      <c r="E260" s="1"/>
      <c r="F260" s="1"/>
      <c r="H260" s="1"/>
      <c r="I260" s="1"/>
    </row>
    <row r="261" spans="2:9" ht="15">
      <c r="B261" s="50"/>
      <c r="C261" s="1"/>
      <c r="D261" s="1"/>
      <c r="E261" s="1"/>
      <c r="F261" s="1"/>
      <c r="H261" s="1"/>
      <c r="I261" s="1"/>
    </row>
    <row r="262" spans="2:9" ht="15">
      <c r="B262" s="50"/>
      <c r="C262" s="1"/>
      <c r="D262" s="1"/>
      <c r="E262" s="1"/>
      <c r="F262" s="1"/>
      <c r="H262" s="1"/>
      <c r="I262" s="1"/>
    </row>
    <row r="263" spans="2:9" ht="15">
      <c r="B263" s="50"/>
      <c r="C263" s="1"/>
      <c r="D263" s="1"/>
      <c r="E263" s="1"/>
      <c r="F263" s="1"/>
      <c r="H263" s="1"/>
      <c r="I263" s="1"/>
    </row>
    <row r="264" spans="2:9" ht="15">
      <c r="B264" s="50"/>
      <c r="C264" s="1"/>
      <c r="D264" s="1"/>
      <c r="E264" s="1"/>
      <c r="F264" s="1"/>
      <c r="H264" s="1"/>
      <c r="I264" s="1"/>
    </row>
    <row r="265" spans="2:9" ht="15">
      <c r="B265" s="50"/>
      <c r="C265" s="1"/>
      <c r="D265" s="1"/>
      <c r="E265" s="1"/>
      <c r="F265" s="1"/>
      <c r="H265" s="1"/>
      <c r="I265" s="1"/>
    </row>
    <row r="266" spans="2:9" ht="15">
      <c r="B266" s="50"/>
      <c r="C266" s="1"/>
      <c r="D266" s="1"/>
      <c r="E266" s="1"/>
      <c r="F266" s="1"/>
      <c r="H266" s="1"/>
      <c r="I266" s="1"/>
    </row>
    <row r="267" spans="2:9" ht="15">
      <c r="B267" s="50"/>
      <c r="C267" s="1"/>
      <c r="D267" s="1"/>
      <c r="E267" s="1"/>
      <c r="F267" s="1"/>
      <c r="H267" s="1"/>
      <c r="I267" s="1"/>
    </row>
    <row r="268" spans="2:9" ht="15">
      <c r="B268" s="50"/>
      <c r="C268" s="1"/>
      <c r="D268" s="1"/>
      <c r="E268" s="1"/>
      <c r="F268" s="1"/>
      <c r="H268" s="1"/>
      <c r="I268" s="1"/>
    </row>
    <row r="269" spans="2:6" ht="15">
      <c r="B269" s="50"/>
      <c r="C269" s="1"/>
      <c r="D269" s="1"/>
      <c r="E269" s="1"/>
      <c r="F269" s="1"/>
    </row>
  </sheetData>
  <sheetProtection/>
  <mergeCells count="17">
    <mergeCell ref="A192:F192"/>
    <mergeCell ref="A240:F240"/>
    <mergeCell ref="A205:F205"/>
    <mergeCell ref="A206:F206"/>
    <mergeCell ref="A229:F229"/>
    <mergeCell ref="A230:F230"/>
    <mergeCell ref="A239:F239"/>
    <mergeCell ref="A98:F98"/>
    <mergeCell ref="A99:F99"/>
    <mergeCell ref="A108:F108"/>
    <mergeCell ref="A109:F109"/>
    <mergeCell ref="A191:F191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61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9"/>
  <sheetViews>
    <sheetView showGridLines="0" zoomScale="85" zoomScaleNormal="85" zoomScalePageLayoutView="0" workbookViewId="0" topLeftCell="B127">
      <selection activeCell="E246" sqref="E246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</cols>
  <sheetData>
    <row r="1" spans="1:9" ht="45.75" customHeight="1" thickBot="1">
      <c r="A1" s="381"/>
      <c r="B1" s="382"/>
      <c r="C1" s="383"/>
      <c r="D1" s="72"/>
      <c r="E1" s="72"/>
      <c r="F1" s="114"/>
      <c r="H1" s="84"/>
      <c r="I1" s="8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43"/>
      <c r="I2" s="144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102"/>
      <c r="E4" s="102"/>
      <c r="F4" s="108"/>
      <c r="H4" s="145"/>
      <c r="I4" s="108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22.73217</v>
      </c>
      <c r="E28" s="253">
        <v>24.20641</v>
      </c>
      <c r="F28" s="254">
        <v>25.21</v>
      </c>
      <c r="G28" s="279"/>
      <c r="H28" s="263">
        <v>27.1</v>
      </c>
      <c r="I28" s="254">
        <v>28.39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116" t="s">
        <v>18</v>
      </c>
      <c r="B30" s="130"/>
      <c r="C30" s="28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50"/>
      <c r="C31" s="1"/>
      <c r="D31" s="257"/>
      <c r="E31" s="257"/>
      <c r="F31" s="258"/>
      <c r="G31" s="279"/>
      <c r="H31" s="265"/>
      <c r="I31" s="258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63" t="s">
        <v>7</v>
      </c>
      <c r="B33" s="126"/>
      <c r="C33" s="15" t="s">
        <v>20</v>
      </c>
      <c r="D33" s="252">
        <v>120.83283</v>
      </c>
      <c r="E33" s="253">
        <v>162.82949</v>
      </c>
      <c r="F33" s="254">
        <v>219.8</v>
      </c>
      <c r="G33" s="279"/>
      <c r="H33" s="263">
        <v>282.99</v>
      </c>
      <c r="I33" s="254">
        <v>388.25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116" t="s">
        <v>18</v>
      </c>
      <c r="B35" s="130"/>
      <c r="C35" s="28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50"/>
      <c r="C36" s="1"/>
      <c r="D36" s="257"/>
      <c r="E36" s="257"/>
      <c r="F36" s="258"/>
      <c r="G36" s="279"/>
      <c r="H36" s="265"/>
      <c r="I36" s="258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118" t="s">
        <v>7</v>
      </c>
      <c r="B38" s="128"/>
      <c r="C38" s="15" t="s">
        <v>20</v>
      </c>
      <c r="D38" s="252">
        <v>8.689</v>
      </c>
      <c r="E38" s="253">
        <v>11.004999999999999</v>
      </c>
      <c r="F38" s="254">
        <v>14.018</v>
      </c>
      <c r="G38" s="279"/>
      <c r="H38" s="263">
        <v>17.249</v>
      </c>
      <c r="I38" s="254">
        <v>22.526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119" t="s">
        <v>18</v>
      </c>
      <c r="B40" s="188"/>
      <c r="C40" s="28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50"/>
      <c r="C41" s="4"/>
      <c r="D41" s="262"/>
      <c r="E41" s="257"/>
      <c r="F41" s="258"/>
      <c r="G41" s="279"/>
      <c r="H41" s="265"/>
      <c r="I41" s="258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118" t="s">
        <v>7</v>
      </c>
      <c r="B43" s="128"/>
      <c r="C43" s="15" t="s">
        <v>20</v>
      </c>
      <c r="D43" s="252">
        <v>0.191</v>
      </c>
      <c r="E43" s="253">
        <v>0.191</v>
      </c>
      <c r="F43" s="254">
        <v>0</v>
      </c>
      <c r="G43" s="279"/>
      <c r="H43" s="263">
        <v>0</v>
      </c>
      <c r="I43" s="254">
        <v>0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119" t="s">
        <v>18</v>
      </c>
      <c r="B45" s="188"/>
      <c r="C45" s="28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279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180"/>
      <c r="B48" s="127"/>
      <c r="C48" s="43" t="s">
        <v>39</v>
      </c>
      <c r="D48" s="274">
        <v>97.128</v>
      </c>
      <c r="E48" s="275">
        <v>91.51</v>
      </c>
      <c r="F48" s="280">
        <v>82.692</v>
      </c>
      <c r="G48" s="279"/>
      <c r="H48" s="264">
        <v>73.82</v>
      </c>
      <c r="I48" s="256">
        <v>65.24</v>
      </c>
    </row>
    <row r="49" spans="1:5" ht="15" hidden="1">
      <c r="A49" s="1"/>
      <c r="C49" s="15"/>
      <c r="D49" s="2"/>
      <c r="E49" s="2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58"/>
      <c r="H50" s="150"/>
      <c r="I50" s="58"/>
    </row>
    <row r="51" spans="1:9" ht="15.75" hidden="1" thickBot="1">
      <c r="A51" s="1"/>
      <c r="C51" s="4"/>
      <c r="D51" s="2"/>
      <c r="E51" s="2"/>
      <c r="H51" s="115"/>
      <c r="I51" s="141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58"/>
      <c r="H52" s="150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58"/>
      <c r="H54" s="150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392" t="s">
        <v>11</v>
      </c>
      <c r="B60" s="380"/>
      <c r="C60" s="380"/>
      <c r="D60" s="380"/>
      <c r="E60" s="380"/>
      <c r="F60" s="380"/>
      <c r="H60" s="155"/>
      <c r="I60" s="142"/>
    </row>
    <row r="61" spans="1:9" ht="16.5" hidden="1" thickBot="1">
      <c r="A61" s="393" t="s">
        <v>32</v>
      </c>
      <c r="B61" s="390"/>
      <c r="C61" s="390"/>
      <c r="D61" s="390"/>
      <c r="E61" s="390"/>
      <c r="F61" s="390"/>
      <c r="H61" s="155"/>
      <c r="I61" s="142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60">
        <v>2008</v>
      </c>
      <c r="H62" s="146">
        <v>2009</v>
      </c>
      <c r="I62" s="60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51"/>
      <c r="H63" s="148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58"/>
      <c r="H65" s="150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392" t="s">
        <v>11</v>
      </c>
      <c r="B74" s="380"/>
      <c r="C74" s="380"/>
      <c r="D74" s="380"/>
      <c r="E74" s="380"/>
      <c r="F74" s="380"/>
      <c r="H74" s="155"/>
      <c r="I74" s="142"/>
    </row>
    <row r="75" spans="1:9" ht="16.5" hidden="1" thickBot="1">
      <c r="A75" s="393" t="s">
        <v>29</v>
      </c>
      <c r="B75" s="390"/>
      <c r="C75" s="390"/>
      <c r="D75" s="390"/>
      <c r="E75" s="390"/>
      <c r="F75" s="390"/>
      <c r="H75" s="155"/>
      <c r="I75" s="142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60">
        <v>2008</v>
      </c>
      <c r="H76" s="146">
        <v>2009</v>
      </c>
      <c r="I76" s="60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44"/>
      <c r="H77" s="57"/>
      <c r="I77" s="44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54"/>
      <c r="H78" s="149"/>
      <c r="I78" s="54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54"/>
      <c r="H79" s="149"/>
      <c r="I79" s="54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54"/>
      <c r="H80" s="149"/>
      <c r="I80" s="54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51"/>
      <c r="H81" s="148"/>
      <c r="I81" s="51"/>
    </row>
    <row r="82" spans="3:5" ht="15" hidden="1">
      <c r="C82" s="15"/>
      <c r="D82" s="2"/>
      <c r="E82" s="3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44"/>
      <c r="H83" s="57"/>
      <c r="I83" s="44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54"/>
      <c r="H84" s="149"/>
      <c r="I84" s="54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54"/>
      <c r="H85" s="149"/>
      <c r="I85" s="54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54"/>
      <c r="H86" s="149"/>
      <c r="I86" s="54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54"/>
      <c r="H87" s="149"/>
      <c r="I87" s="54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51"/>
      <c r="H88" s="148"/>
      <c r="I88" s="51"/>
    </row>
    <row r="89" spans="3:5" ht="15" hidden="1">
      <c r="C89" s="2"/>
      <c r="D89" s="2"/>
      <c r="E89" s="3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44"/>
      <c r="H90" s="57"/>
      <c r="I90" s="44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54"/>
      <c r="H91" s="149"/>
      <c r="I91" s="54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54"/>
      <c r="H92" s="149"/>
      <c r="I92" s="54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54"/>
      <c r="H93" s="149"/>
      <c r="I93" s="54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51"/>
      <c r="H94" s="148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392" t="s">
        <v>11</v>
      </c>
      <c r="B98" s="380"/>
      <c r="C98" s="380"/>
      <c r="D98" s="380"/>
      <c r="E98" s="380"/>
      <c r="F98" s="380"/>
      <c r="H98" s="155"/>
      <c r="I98" s="142"/>
    </row>
    <row r="99" spans="1:9" ht="16.5" hidden="1" thickBot="1">
      <c r="A99" s="393" t="s">
        <v>14</v>
      </c>
      <c r="B99" s="390"/>
      <c r="C99" s="390"/>
      <c r="D99" s="390"/>
      <c r="E99" s="390"/>
      <c r="F99" s="390"/>
      <c r="H99" s="155"/>
      <c r="I99" s="142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60">
        <v>2008</v>
      </c>
      <c r="H100" s="146">
        <v>2009</v>
      </c>
      <c r="I100" s="60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54"/>
      <c r="H102" s="149"/>
      <c r="I102" s="54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54"/>
      <c r="H103" s="149"/>
      <c r="I103" s="54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54"/>
      <c r="H104" s="149"/>
      <c r="I104" s="54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51"/>
      <c r="H105" s="148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392" t="s">
        <v>11</v>
      </c>
      <c r="B108" s="380"/>
      <c r="C108" s="380"/>
      <c r="D108" s="380"/>
      <c r="E108" s="380"/>
      <c r="F108" s="380"/>
      <c r="H108" s="155"/>
      <c r="I108" s="142"/>
    </row>
    <row r="109" spans="1:9" ht="16.5" hidden="1" thickBot="1">
      <c r="A109" s="393" t="s">
        <v>10</v>
      </c>
      <c r="B109" s="390"/>
      <c r="C109" s="390"/>
      <c r="D109" s="390"/>
      <c r="E109" s="390"/>
      <c r="F109" s="390"/>
      <c r="H109" s="155"/>
      <c r="I109" s="142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60">
        <v>2008</v>
      </c>
      <c r="H110" s="146">
        <v>2009</v>
      </c>
      <c r="I110" s="60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54"/>
      <c r="H112" s="149"/>
      <c r="I112" s="54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54"/>
      <c r="H113" s="149"/>
      <c r="I113" s="54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54"/>
      <c r="H114" s="149"/>
      <c r="I114" s="54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51"/>
      <c r="H115" s="148"/>
      <c r="I115" s="51"/>
    </row>
    <row r="116" spans="1:5" ht="15" hidden="1">
      <c r="A116" s="5"/>
      <c r="B116" s="126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23" ht="15.75" thickBot="1"/>
    <row r="124" spans="2:9" ht="15.75" thickBot="1">
      <c r="B124" s="50"/>
      <c r="C124" s="114"/>
      <c r="D124" s="114"/>
      <c r="E124" s="114"/>
      <c r="F124" s="114"/>
      <c r="H124" s="114"/>
      <c r="I124" s="114"/>
    </row>
    <row r="129" spans="3:5" ht="15.75" thickBot="1">
      <c r="C129" s="50"/>
      <c r="D129" s="1"/>
      <c r="E129" s="1"/>
    </row>
    <row r="130" spans="1:5" ht="45.75" customHeight="1" thickBot="1">
      <c r="A130" s="87"/>
      <c r="B130" s="123"/>
      <c r="C130" s="98"/>
      <c r="D130" s="1"/>
      <c r="E130" s="1"/>
    </row>
    <row r="131" spans="1:9" ht="21" customHeight="1" thickBot="1">
      <c r="A131" s="96"/>
      <c r="B131" s="97"/>
      <c r="C131" s="155"/>
      <c r="D131" s="218" t="s">
        <v>11</v>
      </c>
      <c r="E131" s="217"/>
      <c r="F131" s="142"/>
      <c r="H131" s="215"/>
      <c r="I131" s="216"/>
    </row>
    <row r="132" spans="1:9" ht="16.5" customHeight="1" thickBot="1">
      <c r="A132" s="96"/>
      <c r="B132" s="374"/>
      <c r="C132" s="21"/>
      <c r="D132" s="20" t="s">
        <v>73</v>
      </c>
      <c r="E132" s="20" t="s">
        <v>74</v>
      </c>
      <c r="F132" s="60" t="s">
        <v>75</v>
      </c>
      <c r="H132" s="146" t="s">
        <v>76</v>
      </c>
      <c r="I132" s="60" t="s">
        <v>77</v>
      </c>
    </row>
    <row r="133" spans="1:9" ht="16.5" customHeight="1" thickBot="1">
      <c r="A133" s="96"/>
      <c r="B133" s="194"/>
      <c r="C133" s="193" t="s">
        <v>67</v>
      </c>
      <c r="D133" s="24"/>
      <c r="E133" s="24"/>
      <c r="F133" s="142"/>
      <c r="H133" s="145"/>
      <c r="I133" s="108"/>
    </row>
    <row r="134" spans="1:9" ht="15.75" hidden="1" thickBot="1">
      <c r="A134" s="115" t="s">
        <v>9</v>
      </c>
      <c r="B134" s="129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6"/>
      <c r="C135" s="15" t="s">
        <v>20</v>
      </c>
      <c r="D135" s="14"/>
      <c r="E135" s="26"/>
      <c r="F135" s="54"/>
      <c r="H135" s="149"/>
      <c r="I135" s="54"/>
    </row>
    <row r="136" spans="1:9" ht="15.75" hidden="1" thickBot="1">
      <c r="A136" s="116" t="s">
        <v>1</v>
      </c>
      <c r="B136" s="130"/>
      <c r="C136" s="28" t="s">
        <v>65</v>
      </c>
      <c r="D136" s="9"/>
      <c r="E136" s="59"/>
      <c r="F136" s="51"/>
      <c r="H136" s="148"/>
      <c r="I136" s="51"/>
    </row>
    <row r="137" spans="1:5" ht="15.75" hidden="1" thickBot="1">
      <c r="A137" s="50"/>
      <c r="C137" s="4"/>
      <c r="D137" s="2"/>
      <c r="E137" s="1"/>
    </row>
    <row r="138" spans="1:9" ht="15.75" hidden="1" thickBot="1">
      <c r="A138" s="115" t="s">
        <v>27</v>
      </c>
      <c r="B138" s="187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6"/>
      <c r="C139" s="15" t="s">
        <v>39</v>
      </c>
      <c r="D139" s="14"/>
      <c r="E139" s="25"/>
      <c r="F139" s="54"/>
      <c r="H139" s="149"/>
      <c r="I139" s="54"/>
    </row>
    <row r="140" spans="1:9" ht="15.75" hidden="1" thickBot="1">
      <c r="A140" s="63" t="s">
        <v>1</v>
      </c>
      <c r="B140" s="126"/>
      <c r="C140" s="15" t="s">
        <v>62</v>
      </c>
      <c r="D140" s="14"/>
      <c r="E140" s="13"/>
      <c r="F140" s="54"/>
      <c r="H140" s="149"/>
      <c r="I140" s="54"/>
    </row>
    <row r="141" spans="1:9" ht="15.75" hidden="1" thickBot="1">
      <c r="A141" s="116" t="s">
        <v>18</v>
      </c>
      <c r="B141" s="130"/>
      <c r="C141" s="28" t="s">
        <v>61</v>
      </c>
      <c r="D141" s="9"/>
      <c r="E141" s="8"/>
      <c r="F141" s="51"/>
      <c r="H141" s="148"/>
      <c r="I141" s="51"/>
    </row>
    <row r="142" spans="1:5" ht="15.75" hidden="1" thickBot="1">
      <c r="A142" s="50"/>
      <c r="C142" s="15"/>
      <c r="D142" s="2"/>
      <c r="E142" s="1"/>
    </row>
    <row r="143" spans="1:9" ht="15.75" hidden="1" thickBot="1">
      <c r="A143" s="115" t="s">
        <v>22</v>
      </c>
      <c r="B143" s="187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6"/>
      <c r="C144" s="15" t="s">
        <v>39</v>
      </c>
      <c r="D144" s="14"/>
      <c r="E144" s="13"/>
      <c r="F144" s="54"/>
      <c r="H144" s="149"/>
      <c r="I144" s="54"/>
    </row>
    <row r="145" spans="1:9" ht="15.75" hidden="1" thickBot="1">
      <c r="A145" s="63" t="s">
        <v>1</v>
      </c>
      <c r="B145" s="126"/>
      <c r="C145" s="15" t="s">
        <v>62</v>
      </c>
      <c r="D145" s="14"/>
      <c r="E145" s="13"/>
      <c r="F145" s="54"/>
      <c r="H145" s="149"/>
      <c r="I145" s="54"/>
    </row>
    <row r="146" spans="1:9" ht="15.75" hidden="1" thickBot="1">
      <c r="A146" s="116" t="s">
        <v>18</v>
      </c>
      <c r="B146" s="130"/>
      <c r="C146" s="28" t="s">
        <v>61</v>
      </c>
      <c r="D146" s="9"/>
      <c r="E146" s="8"/>
      <c r="F146" s="51"/>
      <c r="H146" s="148"/>
      <c r="I146" s="51"/>
    </row>
    <row r="147" spans="1:5" ht="15.75" hidden="1" thickBot="1">
      <c r="A147" s="50"/>
      <c r="C147" s="4"/>
      <c r="D147" s="2"/>
      <c r="E147" s="1"/>
    </row>
    <row r="148" spans="1:9" ht="15.75" hidden="1" thickBot="1">
      <c r="A148" s="115" t="s">
        <v>60</v>
      </c>
      <c r="B148" s="187"/>
      <c r="C148" s="18" t="s">
        <v>59</v>
      </c>
      <c r="D148" s="33"/>
      <c r="E148" s="38"/>
      <c r="F148" s="58"/>
      <c r="H148" s="150"/>
      <c r="I148" s="58"/>
    </row>
    <row r="149" spans="1:5" ht="15.75" hidden="1" thickBot="1">
      <c r="A149" s="50"/>
      <c r="C149" s="4"/>
      <c r="D149" s="2"/>
      <c r="E149" s="3"/>
    </row>
    <row r="150" spans="1:9" ht="15.75" hidden="1" thickBot="1">
      <c r="A150" s="115" t="s">
        <v>58</v>
      </c>
      <c r="B150" s="187"/>
      <c r="C150" s="18" t="s">
        <v>57</v>
      </c>
      <c r="D150" s="33"/>
      <c r="E150" s="38"/>
      <c r="F150" s="58"/>
      <c r="H150" s="150"/>
      <c r="I150" s="58"/>
    </row>
    <row r="151" spans="1:5" ht="15.75" hidden="1" thickBot="1">
      <c r="A151" s="50"/>
      <c r="C151" s="4"/>
      <c r="D151" s="2"/>
      <c r="E151" s="3"/>
    </row>
    <row r="152" spans="1:9" ht="15.75" hidden="1" thickBot="1">
      <c r="A152" s="115" t="s">
        <v>56</v>
      </c>
      <c r="B152" s="187"/>
      <c r="C152" s="18" t="s">
        <v>55</v>
      </c>
      <c r="D152" s="33"/>
      <c r="E152" s="38"/>
      <c r="F152" s="58"/>
      <c r="H152" s="150"/>
      <c r="I152" s="58"/>
    </row>
    <row r="153" spans="1:5" ht="15.75" hidden="1" thickBot="1">
      <c r="A153" s="50"/>
      <c r="C153" s="4"/>
      <c r="D153" s="2"/>
      <c r="E153" s="3"/>
    </row>
    <row r="154" spans="1:9" ht="15.75" hidden="1" thickBot="1">
      <c r="A154" s="115" t="s">
        <v>54</v>
      </c>
      <c r="B154" s="187"/>
      <c r="C154" s="18" t="s">
        <v>53</v>
      </c>
      <c r="D154" s="33"/>
      <c r="E154" s="38"/>
      <c r="F154" s="58"/>
      <c r="H154" s="150"/>
      <c r="I154" s="58"/>
    </row>
    <row r="155" spans="1:5" ht="15.75" hidden="1" thickBot="1">
      <c r="A155" s="50"/>
      <c r="C155" s="4"/>
      <c r="D155" s="2"/>
      <c r="E155" s="3"/>
    </row>
    <row r="156" spans="1:9" ht="15.75" thickBot="1">
      <c r="A156" s="115" t="s">
        <v>52</v>
      </c>
      <c r="C156" s="18" t="s">
        <v>51</v>
      </c>
      <c r="D156" s="17"/>
      <c r="E156" s="16"/>
      <c r="F156" s="44"/>
      <c r="H156" s="57"/>
      <c r="I156" s="44"/>
    </row>
    <row r="157" spans="1:9" ht="15.75" thickBot="1">
      <c r="A157" s="63" t="s">
        <v>7</v>
      </c>
      <c r="B157" s="126"/>
      <c r="C157" s="15" t="s">
        <v>20</v>
      </c>
      <c r="D157" s="252">
        <v>24.458</v>
      </c>
      <c r="E157" s="253">
        <v>22.76756</v>
      </c>
      <c r="F157" s="267">
        <v>21.14</v>
      </c>
      <c r="G157" s="268"/>
      <c r="H157" s="269">
        <v>20.81</v>
      </c>
      <c r="I157" s="267">
        <v>19.47</v>
      </c>
    </row>
    <row r="158" spans="1:9" ht="15.75" hidden="1" thickBot="1">
      <c r="A158" s="63" t="s">
        <v>1</v>
      </c>
      <c r="B158" s="126"/>
      <c r="C158" s="15" t="s">
        <v>39</v>
      </c>
      <c r="D158" s="252"/>
      <c r="E158" s="253"/>
      <c r="F158" s="267"/>
      <c r="G158" s="268"/>
      <c r="H158" s="269"/>
      <c r="I158" s="267"/>
    </row>
    <row r="159" spans="1:9" ht="15.75" hidden="1" thickBot="1">
      <c r="A159" s="116" t="s">
        <v>18</v>
      </c>
      <c r="B159" s="130"/>
      <c r="C159" s="28" t="s">
        <v>42</v>
      </c>
      <c r="D159" s="245"/>
      <c r="E159" s="255"/>
      <c r="F159" s="247"/>
      <c r="G159" s="268"/>
      <c r="H159" s="249"/>
      <c r="I159" s="247"/>
    </row>
    <row r="160" spans="1:9" ht="15.75" hidden="1" thickBot="1">
      <c r="A160" s="50"/>
      <c r="C160" s="1"/>
      <c r="D160" s="257"/>
      <c r="E160" s="257"/>
      <c r="F160" s="270"/>
      <c r="G160" s="268"/>
      <c r="H160" s="271"/>
      <c r="I160" s="270"/>
    </row>
    <row r="161" spans="1:9" ht="15.75" thickBot="1">
      <c r="A161" s="115" t="s">
        <v>50</v>
      </c>
      <c r="C161" s="18" t="s">
        <v>49</v>
      </c>
      <c r="D161" s="259"/>
      <c r="E161" s="259"/>
      <c r="F161" s="272"/>
      <c r="G161" s="268"/>
      <c r="H161" s="273"/>
      <c r="I161" s="272"/>
    </row>
    <row r="162" spans="1:9" ht="15.75" thickBot="1">
      <c r="A162" s="63" t="s">
        <v>7</v>
      </c>
      <c r="B162" s="126"/>
      <c r="C162" s="15" t="s">
        <v>20</v>
      </c>
      <c r="D162" s="252">
        <v>111.63757</v>
      </c>
      <c r="E162" s="253">
        <v>169.682</v>
      </c>
      <c r="F162" s="267">
        <v>241.1</v>
      </c>
      <c r="G162" s="268"/>
      <c r="H162" s="269">
        <v>323.49</v>
      </c>
      <c r="I162" s="267">
        <v>469.58</v>
      </c>
    </row>
    <row r="163" spans="1:9" ht="15.75" hidden="1" thickBot="1">
      <c r="A163" s="63" t="s">
        <v>1</v>
      </c>
      <c r="B163" s="126"/>
      <c r="C163" s="15" t="s">
        <v>39</v>
      </c>
      <c r="D163" s="252"/>
      <c r="E163" s="253"/>
      <c r="F163" s="267"/>
      <c r="G163" s="268"/>
      <c r="H163" s="269"/>
      <c r="I163" s="267"/>
    </row>
    <row r="164" spans="1:9" ht="15.75" hidden="1" thickBot="1">
      <c r="A164" s="116" t="s">
        <v>18</v>
      </c>
      <c r="B164" s="130"/>
      <c r="C164" s="28" t="s">
        <v>42</v>
      </c>
      <c r="D164" s="245"/>
      <c r="E164" s="255"/>
      <c r="F164" s="247"/>
      <c r="G164" s="268"/>
      <c r="H164" s="249"/>
      <c r="I164" s="247"/>
    </row>
    <row r="165" spans="1:9" ht="15.75" hidden="1" thickBot="1">
      <c r="A165" s="50"/>
      <c r="C165" s="1"/>
      <c r="D165" s="257"/>
      <c r="E165" s="257"/>
      <c r="F165" s="270"/>
      <c r="G165" s="268"/>
      <c r="H165" s="271"/>
      <c r="I165" s="270"/>
    </row>
    <row r="166" spans="1:9" ht="15.75" thickBot="1">
      <c r="A166" s="117" t="s">
        <v>48</v>
      </c>
      <c r="B166" s="127"/>
      <c r="C166" s="18" t="s">
        <v>47</v>
      </c>
      <c r="D166" s="261"/>
      <c r="E166" s="259"/>
      <c r="F166" s="272"/>
      <c r="G166" s="268"/>
      <c r="H166" s="273"/>
      <c r="I166" s="272"/>
    </row>
    <row r="167" spans="1:9" ht="15.75" thickBot="1">
      <c r="A167" s="118" t="s">
        <v>7</v>
      </c>
      <c r="B167" s="128"/>
      <c r="C167" s="15" t="s">
        <v>20</v>
      </c>
      <c r="D167" s="252">
        <v>2.414</v>
      </c>
      <c r="E167" s="253">
        <v>3.3630000000000004</v>
      </c>
      <c r="F167" s="267">
        <v>4.516</v>
      </c>
      <c r="G167" s="268"/>
      <c r="H167" s="269">
        <v>5.846</v>
      </c>
      <c r="I167" s="267">
        <v>8.19</v>
      </c>
    </row>
    <row r="168" spans="1:9" ht="15.75" hidden="1" thickBot="1">
      <c r="A168" s="118" t="s">
        <v>1</v>
      </c>
      <c r="B168" s="128"/>
      <c r="C168" s="15" t="s">
        <v>46</v>
      </c>
      <c r="D168" s="252"/>
      <c r="E168" s="253"/>
      <c r="F168" s="267"/>
      <c r="G168" s="268"/>
      <c r="H168" s="269"/>
      <c r="I168" s="267"/>
    </row>
    <row r="169" spans="1:9" ht="15.75" hidden="1" thickBot="1">
      <c r="A169" s="119" t="s">
        <v>18</v>
      </c>
      <c r="B169" s="188"/>
      <c r="C169" s="28" t="s">
        <v>45</v>
      </c>
      <c r="D169" s="245"/>
      <c r="E169" s="255"/>
      <c r="F169" s="247"/>
      <c r="G169" s="268"/>
      <c r="H169" s="249"/>
      <c r="I169" s="247"/>
    </row>
    <row r="170" spans="1:9" ht="15.75" hidden="1" thickBot="1">
      <c r="A170" s="50"/>
      <c r="C170" s="4"/>
      <c r="D170" s="262"/>
      <c r="E170" s="257"/>
      <c r="F170" s="270"/>
      <c r="G170" s="268"/>
      <c r="H170" s="271"/>
      <c r="I170" s="270"/>
    </row>
    <row r="171" spans="1:9" ht="15.75" thickBot="1">
      <c r="A171" s="117" t="s">
        <v>44</v>
      </c>
      <c r="B171" s="127"/>
      <c r="C171" s="18" t="s">
        <v>43</v>
      </c>
      <c r="D171" s="261"/>
      <c r="E171" s="259"/>
      <c r="F171" s="272"/>
      <c r="G171" s="268"/>
      <c r="H171" s="273"/>
      <c r="I171" s="272"/>
    </row>
    <row r="172" spans="1:9" ht="15.75" thickBot="1">
      <c r="A172" s="118" t="s">
        <v>7</v>
      </c>
      <c r="B172" s="128"/>
      <c r="C172" s="15" t="s">
        <v>20</v>
      </c>
      <c r="D172" s="252">
        <v>18.602</v>
      </c>
      <c r="E172" s="253">
        <v>19.092</v>
      </c>
      <c r="F172" s="267">
        <v>20.62</v>
      </c>
      <c r="G172" s="268"/>
      <c r="H172" s="269">
        <v>21.019</v>
      </c>
      <c r="I172" s="267">
        <v>16.93</v>
      </c>
    </row>
    <row r="173" spans="1:9" ht="15.75" hidden="1" thickBot="1">
      <c r="A173" s="118" t="s">
        <v>1</v>
      </c>
      <c r="B173" s="128"/>
      <c r="C173" s="15" t="s">
        <v>39</v>
      </c>
      <c r="D173" s="252"/>
      <c r="E173" s="253"/>
      <c r="F173" s="267"/>
      <c r="G173" s="268"/>
      <c r="H173" s="269"/>
      <c r="I173" s="267"/>
    </row>
    <row r="174" spans="1:9" ht="15.75" hidden="1" thickBot="1">
      <c r="A174" s="119" t="s">
        <v>18</v>
      </c>
      <c r="B174" s="188"/>
      <c r="C174" s="28" t="s">
        <v>42</v>
      </c>
      <c r="D174" s="245"/>
      <c r="E174" s="255"/>
      <c r="F174" s="247"/>
      <c r="G174" s="268"/>
      <c r="H174" s="249"/>
      <c r="I174" s="247"/>
    </row>
    <row r="175" spans="1:9" ht="15.75" hidden="1" thickBot="1">
      <c r="A175" s="50"/>
      <c r="C175" s="2"/>
      <c r="D175" s="262"/>
      <c r="E175" s="257"/>
      <c r="F175" s="270"/>
      <c r="G175" s="268"/>
      <c r="H175" s="271"/>
      <c r="I175" s="270"/>
    </row>
    <row r="176" spans="1:9" ht="15.75" thickBot="1">
      <c r="A176" s="117" t="s">
        <v>41</v>
      </c>
      <c r="B176" s="127"/>
      <c r="C176" s="18" t="s">
        <v>40</v>
      </c>
      <c r="D176" s="261"/>
      <c r="E176" s="259"/>
      <c r="F176" s="272"/>
      <c r="G176" s="268"/>
      <c r="H176" s="273"/>
      <c r="I176" s="272"/>
    </row>
    <row r="177" spans="1:9" ht="15.75" thickBot="1">
      <c r="A177" s="180"/>
      <c r="B177" s="127"/>
      <c r="C177" s="43" t="s">
        <v>39</v>
      </c>
      <c r="D177" s="274">
        <v>124.948</v>
      </c>
      <c r="E177" s="275">
        <v>106.021</v>
      </c>
      <c r="F177" s="276">
        <v>89.59</v>
      </c>
      <c r="G177" s="268"/>
      <c r="H177" s="249">
        <v>89.587</v>
      </c>
      <c r="I177" s="247">
        <v>58.39</v>
      </c>
    </row>
    <row r="178" spans="1:5" ht="15" hidden="1">
      <c r="A178" s="1"/>
      <c r="C178" s="15"/>
      <c r="D178" s="2"/>
      <c r="E178" s="2"/>
    </row>
    <row r="179" spans="1:9" ht="15.75" hidden="1" thickBot="1">
      <c r="A179" s="175" t="s">
        <v>38</v>
      </c>
      <c r="B179" s="187"/>
      <c r="C179" s="18" t="s">
        <v>37</v>
      </c>
      <c r="D179" s="33"/>
      <c r="E179" s="33"/>
      <c r="F179" s="58"/>
      <c r="H179" s="150"/>
      <c r="I179" s="58"/>
    </row>
    <row r="180" spans="1:9" ht="15.75" hidden="1" thickBot="1">
      <c r="A180" s="1"/>
      <c r="C180" s="4"/>
      <c r="D180" s="2"/>
      <c r="E180" s="2"/>
      <c r="H180" s="115"/>
      <c r="I180" s="141"/>
    </row>
    <row r="181" spans="1:9" ht="15.75" hidden="1" thickBot="1">
      <c r="A181" s="181" t="s">
        <v>36</v>
      </c>
      <c r="B181" s="189"/>
      <c r="C181" s="18" t="s">
        <v>35</v>
      </c>
      <c r="D181" s="33"/>
      <c r="E181" s="32"/>
      <c r="F181" s="58"/>
      <c r="H181" s="150"/>
      <c r="I181" s="58"/>
    </row>
    <row r="182" spans="1:5" ht="15" hidden="1">
      <c r="A182" s="1"/>
      <c r="C182" s="4"/>
      <c r="D182" s="2"/>
      <c r="E182" s="2"/>
    </row>
    <row r="183" spans="1:9" ht="15.75" hidden="1" thickBot="1">
      <c r="A183" s="175" t="s">
        <v>34</v>
      </c>
      <c r="B183" s="187"/>
      <c r="C183" s="18" t="s">
        <v>33</v>
      </c>
      <c r="D183" s="33"/>
      <c r="E183" s="38"/>
      <c r="F183" s="58"/>
      <c r="H183" s="150"/>
      <c r="I183" s="58"/>
    </row>
    <row r="184" spans="1:5" ht="15">
      <c r="A184" s="1"/>
      <c r="C184" s="2"/>
      <c r="D184" s="2"/>
      <c r="E184" s="2"/>
    </row>
    <row r="185" spans="3:5" ht="15">
      <c r="C185" s="27"/>
      <c r="D185" s="27"/>
      <c r="E185" s="27"/>
    </row>
    <row r="186" spans="3:5" ht="15">
      <c r="C186" s="27"/>
      <c r="D186" s="27"/>
      <c r="E186" s="27"/>
    </row>
    <row r="187" spans="3:5" ht="15">
      <c r="C187" s="27"/>
      <c r="D187" s="27"/>
      <c r="E187" s="27"/>
    </row>
    <row r="188" spans="1:9" ht="21" hidden="1" thickBot="1">
      <c r="A188" s="392" t="s">
        <v>11</v>
      </c>
      <c r="B188" s="380"/>
      <c r="C188" s="380"/>
      <c r="D188" s="380"/>
      <c r="E188" s="380"/>
      <c r="F188" s="380"/>
      <c r="H188" s="155"/>
      <c r="I188" s="142"/>
    </row>
    <row r="189" spans="1:9" ht="16.5" hidden="1" thickBot="1">
      <c r="A189" s="393" t="s">
        <v>32</v>
      </c>
      <c r="B189" s="390"/>
      <c r="C189" s="390"/>
      <c r="D189" s="390"/>
      <c r="E189" s="390"/>
      <c r="F189" s="390"/>
      <c r="H189" s="155"/>
      <c r="I189" s="142"/>
    </row>
    <row r="190" spans="1:9" ht="16.5" hidden="1" thickBot="1">
      <c r="A190" s="37"/>
      <c r="B190" s="190"/>
      <c r="C190" s="36"/>
      <c r="D190" s="20">
        <v>2006</v>
      </c>
      <c r="E190" s="20">
        <v>2007</v>
      </c>
      <c r="F190" s="60">
        <v>2008</v>
      </c>
      <c r="H190" s="146">
        <v>2009</v>
      </c>
      <c r="I190" s="60">
        <v>2010</v>
      </c>
    </row>
    <row r="191" spans="1:9" ht="15.75" hidden="1" thickBot="1">
      <c r="A191" s="175" t="s">
        <v>9</v>
      </c>
      <c r="B191" s="187"/>
      <c r="C191" s="18" t="s">
        <v>31</v>
      </c>
      <c r="D191" s="9"/>
      <c r="E191" s="35"/>
      <c r="F191" s="51"/>
      <c r="H191" s="148"/>
      <c r="I191" s="51"/>
    </row>
    <row r="192" spans="1:5" ht="15" hidden="1">
      <c r="A192" s="1"/>
      <c r="C192" s="34"/>
      <c r="D192" s="34"/>
      <c r="E192" s="34"/>
    </row>
    <row r="193" spans="1:9" ht="15.75" hidden="1" thickBot="1">
      <c r="A193" s="175" t="s">
        <v>27</v>
      </c>
      <c r="B193" s="187"/>
      <c r="C193" s="18" t="s">
        <v>30</v>
      </c>
      <c r="D193" s="33"/>
      <c r="E193" s="32"/>
      <c r="F193" s="58"/>
      <c r="H193" s="150"/>
      <c r="I193" s="58"/>
    </row>
    <row r="194" spans="1:5" ht="15" hidden="1">
      <c r="A194" s="1"/>
      <c r="C194" s="4"/>
      <c r="D194" s="2"/>
      <c r="E194" s="2"/>
    </row>
    <row r="195" spans="1:5" ht="15" hidden="1">
      <c r="A195" s="1"/>
      <c r="C195" s="4"/>
      <c r="D195" s="2"/>
      <c r="E195" s="2"/>
    </row>
    <row r="196" spans="1:5" ht="15" hidden="1">
      <c r="A196" s="1"/>
      <c r="C196" s="4"/>
      <c r="D196" s="2"/>
      <c r="E196" s="2"/>
    </row>
    <row r="197" spans="1:5" ht="15" hidden="1">
      <c r="A197" s="1"/>
      <c r="C197" s="4"/>
      <c r="D197" s="2"/>
      <c r="E197" s="2"/>
    </row>
    <row r="198" spans="1:5" ht="15" hidden="1">
      <c r="A198" s="1"/>
      <c r="C198" s="4"/>
      <c r="D198" s="2"/>
      <c r="E198" s="2"/>
    </row>
    <row r="199" spans="1:5" ht="15" hidden="1">
      <c r="A199" s="1"/>
      <c r="C199" s="4"/>
      <c r="D199" s="2"/>
      <c r="E199" s="2"/>
    </row>
    <row r="200" spans="1:5" ht="15" hidden="1">
      <c r="A200" s="1"/>
      <c r="C200" s="1"/>
      <c r="D200" s="2"/>
      <c r="E200" s="2"/>
    </row>
    <row r="201" spans="1:5" ht="15" hidden="1">
      <c r="A201" s="1"/>
      <c r="C201" s="1"/>
      <c r="D201" s="2"/>
      <c r="E201" s="2"/>
    </row>
    <row r="202" spans="1:9" ht="21" hidden="1" thickBot="1">
      <c r="A202" s="392" t="s">
        <v>11</v>
      </c>
      <c r="B202" s="380"/>
      <c r="C202" s="380"/>
      <c r="D202" s="380"/>
      <c r="E202" s="380"/>
      <c r="F202" s="380"/>
      <c r="H202" s="155"/>
      <c r="I202" s="142"/>
    </row>
    <row r="203" spans="1:9" ht="16.5" hidden="1" thickBot="1">
      <c r="A203" s="393" t="s">
        <v>29</v>
      </c>
      <c r="B203" s="390"/>
      <c r="C203" s="390"/>
      <c r="D203" s="390"/>
      <c r="E203" s="390"/>
      <c r="F203" s="390"/>
      <c r="H203" s="155"/>
      <c r="I203" s="142"/>
    </row>
    <row r="204" spans="1:9" ht="16.5" hidden="1" thickBot="1">
      <c r="A204" s="22"/>
      <c r="B204" s="124"/>
      <c r="C204" s="21"/>
      <c r="D204" s="20">
        <v>2006</v>
      </c>
      <c r="E204" s="20">
        <v>2007</v>
      </c>
      <c r="F204" s="60">
        <v>2008</v>
      </c>
      <c r="H204" s="146">
        <v>2009</v>
      </c>
      <c r="I204" s="60">
        <v>2010</v>
      </c>
    </row>
    <row r="205" spans="1:9" ht="15.75" hidden="1" thickBot="1">
      <c r="A205" s="175" t="s">
        <v>9</v>
      </c>
      <c r="B205" s="187"/>
      <c r="C205" s="18" t="s">
        <v>28</v>
      </c>
      <c r="D205" s="17"/>
      <c r="E205" s="17"/>
      <c r="F205" s="44"/>
      <c r="H205" s="57"/>
      <c r="I205" s="44"/>
    </row>
    <row r="206" spans="1:9" ht="15" hidden="1">
      <c r="A206" s="182" t="s">
        <v>7</v>
      </c>
      <c r="B206" s="126"/>
      <c r="C206" s="15" t="s">
        <v>20</v>
      </c>
      <c r="D206" s="14"/>
      <c r="E206" s="25"/>
      <c r="F206" s="54"/>
      <c r="H206" s="149"/>
      <c r="I206" s="54"/>
    </row>
    <row r="207" spans="1:9" ht="15" hidden="1">
      <c r="A207" s="182" t="s">
        <v>1</v>
      </c>
      <c r="B207" s="126"/>
      <c r="C207" s="15" t="s">
        <v>19</v>
      </c>
      <c r="D207" s="14"/>
      <c r="E207" s="25"/>
      <c r="F207" s="54"/>
      <c r="H207" s="149"/>
      <c r="I207" s="54"/>
    </row>
    <row r="208" spans="1:9" ht="15" hidden="1">
      <c r="A208" s="182" t="s">
        <v>18</v>
      </c>
      <c r="B208" s="126"/>
      <c r="C208" s="15" t="s">
        <v>17</v>
      </c>
      <c r="D208" s="14"/>
      <c r="E208" s="25"/>
      <c r="F208" s="54"/>
      <c r="H208" s="149"/>
      <c r="I208" s="54"/>
    </row>
    <row r="209" spans="1:9" ht="15.75" hidden="1" thickBot="1">
      <c r="A209" s="183" t="s">
        <v>16</v>
      </c>
      <c r="B209" s="130"/>
      <c r="C209" s="28" t="s">
        <v>15</v>
      </c>
      <c r="D209" s="9"/>
      <c r="E209" s="8"/>
      <c r="F209" s="51"/>
      <c r="H209" s="148"/>
      <c r="I209" s="51"/>
    </row>
    <row r="210" spans="3:5" ht="15" hidden="1">
      <c r="C210" s="15"/>
      <c r="D210" s="2"/>
      <c r="E210" s="3"/>
    </row>
    <row r="211" spans="1:9" ht="15.75" hidden="1" thickBot="1">
      <c r="A211" s="175" t="s">
        <v>27</v>
      </c>
      <c r="B211" s="187"/>
      <c r="C211" s="18" t="s">
        <v>26</v>
      </c>
      <c r="D211" s="17"/>
      <c r="E211" s="29"/>
      <c r="F211" s="44"/>
      <c r="H211" s="57"/>
      <c r="I211" s="44"/>
    </row>
    <row r="212" spans="1:9" ht="15" hidden="1">
      <c r="A212" s="182" t="s">
        <v>7</v>
      </c>
      <c r="B212" s="126"/>
      <c r="C212" s="15" t="s">
        <v>20</v>
      </c>
      <c r="D212" s="14"/>
      <c r="E212" s="26"/>
      <c r="F212" s="54"/>
      <c r="H212" s="149"/>
      <c r="I212" s="54"/>
    </row>
    <row r="213" spans="1:9" ht="15" hidden="1">
      <c r="A213" s="182" t="s">
        <v>1</v>
      </c>
      <c r="B213" s="126"/>
      <c r="C213" s="15" t="s">
        <v>19</v>
      </c>
      <c r="D213" s="14"/>
      <c r="E213" s="25"/>
      <c r="F213" s="54"/>
      <c r="H213" s="149"/>
      <c r="I213" s="54"/>
    </row>
    <row r="214" spans="1:9" ht="15" hidden="1">
      <c r="A214" s="182" t="s">
        <v>18</v>
      </c>
      <c r="B214" s="126"/>
      <c r="C214" s="15" t="s">
        <v>25</v>
      </c>
      <c r="D214" s="14"/>
      <c r="E214" s="25"/>
      <c r="F214" s="54"/>
      <c r="H214" s="149"/>
      <c r="I214" s="54"/>
    </row>
    <row r="215" spans="1:9" ht="15" hidden="1">
      <c r="A215" s="182" t="s">
        <v>16</v>
      </c>
      <c r="B215" s="126"/>
      <c r="C215" s="15" t="s">
        <v>17</v>
      </c>
      <c r="D215" s="11"/>
      <c r="E215" s="25"/>
      <c r="F215" s="54"/>
      <c r="H215" s="149"/>
      <c r="I215" s="54"/>
    </row>
    <row r="216" spans="1:9" ht="15.75" hidden="1" thickBot="1">
      <c r="A216" s="183" t="s">
        <v>24</v>
      </c>
      <c r="B216" s="130"/>
      <c r="C216" s="28" t="s">
        <v>23</v>
      </c>
      <c r="D216" s="9"/>
      <c r="E216" s="8"/>
      <c r="F216" s="51"/>
      <c r="H216" s="148"/>
      <c r="I216" s="51"/>
    </row>
    <row r="217" spans="3:5" ht="15" hidden="1">
      <c r="C217" s="2"/>
      <c r="D217" s="2"/>
      <c r="E217" s="3"/>
    </row>
    <row r="218" spans="1:9" ht="15.75" hidden="1" thickBot="1">
      <c r="A218" s="175" t="s">
        <v>22</v>
      </c>
      <c r="B218" s="187"/>
      <c r="C218" s="18" t="s">
        <v>21</v>
      </c>
      <c r="D218" s="17"/>
      <c r="E218" s="29"/>
      <c r="F218" s="44"/>
      <c r="H218" s="57"/>
      <c r="I218" s="44"/>
    </row>
    <row r="219" spans="1:9" ht="15" hidden="1">
      <c r="A219" s="184" t="s">
        <v>7</v>
      </c>
      <c r="B219" s="126"/>
      <c r="C219" s="15" t="s">
        <v>20</v>
      </c>
      <c r="D219" s="14"/>
      <c r="E219" s="26"/>
      <c r="F219" s="54"/>
      <c r="H219" s="149"/>
      <c r="I219" s="54"/>
    </row>
    <row r="220" spans="1:9" ht="15" hidden="1">
      <c r="A220" s="182" t="s">
        <v>1</v>
      </c>
      <c r="B220" s="126"/>
      <c r="C220" s="15" t="s">
        <v>19</v>
      </c>
      <c r="D220" s="14"/>
      <c r="E220" s="25"/>
      <c r="F220" s="54"/>
      <c r="H220" s="149"/>
      <c r="I220" s="54"/>
    </row>
    <row r="221" spans="1:9" ht="15" hidden="1">
      <c r="A221" s="182" t="s">
        <v>18</v>
      </c>
      <c r="B221" s="126"/>
      <c r="C221" s="15" t="s">
        <v>17</v>
      </c>
      <c r="D221" s="14"/>
      <c r="E221" s="25"/>
      <c r="F221" s="54"/>
      <c r="H221" s="149"/>
      <c r="I221" s="54"/>
    </row>
    <row r="222" spans="1:9" ht="15.75" hidden="1" thickBot="1">
      <c r="A222" s="183" t="s">
        <v>16</v>
      </c>
      <c r="B222" s="130"/>
      <c r="C222" s="28" t="s">
        <v>15</v>
      </c>
      <c r="D222" s="9"/>
      <c r="E222" s="8"/>
      <c r="F222" s="51"/>
      <c r="H222" s="148"/>
      <c r="I222" s="51"/>
    </row>
    <row r="223" spans="3:5" ht="15" hidden="1">
      <c r="C223" s="2"/>
      <c r="D223" s="2"/>
      <c r="E223" s="2"/>
    </row>
    <row r="224" spans="3:5" ht="15" hidden="1">
      <c r="C224" s="27"/>
      <c r="D224" s="27"/>
      <c r="E224" s="27"/>
    </row>
    <row r="225" spans="3:5" ht="15" hidden="1">
      <c r="C225" s="27"/>
      <c r="D225" s="27"/>
      <c r="E225" s="27"/>
    </row>
    <row r="226" spans="1:9" ht="21" hidden="1" thickBot="1">
      <c r="A226" s="392" t="s">
        <v>11</v>
      </c>
      <c r="B226" s="380"/>
      <c r="C226" s="380"/>
      <c r="D226" s="380"/>
      <c r="E226" s="380"/>
      <c r="F226" s="380"/>
      <c r="H226" s="155"/>
      <c r="I226" s="142"/>
    </row>
    <row r="227" spans="1:9" ht="16.5" hidden="1" thickBot="1">
      <c r="A227" s="393" t="s">
        <v>14</v>
      </c>
      <c r="B227" s="390"/>
      <c r="C227" s="390"/>
      <c r="D227" s="390"/>
      <c r="E227" s="390"/>
      <c r="F227" s="390"/>
      <c r="H227" s="155"/>
      <c r="I227" s="142"/>
    </row>
    <row r="228" spans="1:9" ht="16.5" hidden="1" thickBot="1">
      <c r="A228" s="22"/>
      <c r="B228" s="124"/>
      <c r="C228" s="21"/>
      <c r="D228" s="20">
        <v>2006</v>
      </c>
      <c r="E228" s="20">
        <v>2007</v>
      </c>
      <c r="F228" s="60">
        <v>2008</v>
      </c>
      <c r="H228" s="146">
        <v>2009</v>
      </c>
      <c r="I228" s="60">
        <v>2010</v>
      </c>
    </row>
    <row r="229" spans="1:9" ht="15.75" hidden="1" thickBot="1">
      <c r="A229" s="175" t="s">
        <v>9</v>
      </c>
      <c r="B229" s="187"/>
      <c r="C229" s="18" t="s">
        <v>13</v>
      </c>
      <c r="D229" s="17"/>
      <c r="E229" s="17"/>
      <c r="F229" s="44"/>
      <c r="H229" s="57"/>
      <c r="I229" s="44"/>
    </row>
    <row r="230" spans="1:9" ht="15" hidden="1">
      <c r="A230" s="182" t="s">
        <v>7</v>
      </c>
      <c r="B230" s="126"/>
      <c r="C230" s="2" t="s">
        <v>6</v>
      </c>
      <c r="D230" s="14"/>
      <c r="E230" s="25"/>
      <c r="F230" s="54"/>
      <c r="H230" s="149"/>
      <c r="I230" s="54"/>
    </row>
    <row r="231" spans="1:9" ht="15" hidden="1">
      <c r="A231" s="68" t="s">
        <v>12</v>
      </c>
      <c r="B231" s="131"/>
      <c r="C231" s="15" t="s">
        <v>4</v>
      </c>
      <c r="D231" s="14"/>
      <c r="E231" s="26"/>
      <c r="F231" s="54"/>
      <c r="H231" s="149"/>
      <c r="I231" s="54"/>
    </row>
    <row r="232" spans="1:9" ht="15" hidden="1">
      <c r="A232" s="185" t="s">
        <v>3</v>
      </c>
      <c r="B232" s="132"/>
      <c r="C232" s="15" t="s">
        <v>2</v>
      </c>
      <c r="D232" s="11"/>
      <c r="E232" s="25"/>
      <c r="F232" s="54"/>
      <c r="H232" s="149"/>
      <c r="I232" s="54"/>
    </row>
    <row r="233" spans="1:9" ht="15.75" hidden="1" thickBot="1">
      <c r="A233" s="186" t="s">
        <v>1</v>
      </c>
      <c r="B233" s="188"/>
      <c r="C233" s="10" t="s">
        <v>0</v>
      </c>
      <c r="D233" s="9"/>
      <c r="E233" s="8"/>
      <c r="F233" s="51"/>
      <c r="H233" s="148"/>
      <c r="I233" s="51"/>
    </row>
    <row r="234" spans="1:5" ht="15" hidden="1">
      <c r="A234" s="1"/>
      <c r="D234" s="1"/>
      <c r="E234" s="1"/>
    </row>
    <row r="235" spans="1:5" ht="15" hidden="1">
      <c r="A235" s="1"/>
      <c r="C235" s="3"/>
      <c r="D235" s="2"/>
      <c r="E235" s="2"/>
    </row>
    <row r="236" spans="1:9" ht="21" hidden="1" thickBot="1">
      <c r="A236" s="392" t="s">
        <v>11</v>
      </c>
      <c r="B236" s="380"/>
      <c r="C236" s="380"/>
      <c r="D236" s="380"/>
      <c r="E236" s="380"/>
      <c r="F236" s="380"/>
      <c r="H236" s="155"/>
      <c r="I236" s="142"/>
    </row>
    <row r="237" spans="1:9" ht="16.5" hidden="1" thickBot="1">
      <c r="A237" s="393" t="s">
        <v>10</v>
      </c>
      <c r="B237" s="390"/>
      <c r="C237" s="390"/>
      <c r="D237" s="390"/>
      <c r="E237" s="390"/>
      <c r="F237" s="390"/>
      <c r="H237" s="155"/>
      <c r="I237" s="142"/>
    </row>
    <row r="238" spans="1:9" ht="16.5" hidden="1" thickBot="1">
      <c r="A238" s="22"/>
      <c r="B238" s="124"/>
      <c r="C238" s="21"/>
      <c r="D238" s="20">
        <v>2006</v>
      </c>
      <c r="E238" s="20">
        <v>2007</v>
      </c>
      <c r="F238" s="60">
        <v>2008</v>
      </c>
      <c r="H238" s="146">
        <v>2009</v>
      </c>
      <c r="I238" s="60">
        <v>2010</v>
      </c>
    </row>
    <row r="239" spans="1:9" ht="15.75" hidden="1" thickBot="1">
      <c r="A239" s="175" t="s">
        <v>9</v>
      </c>
      <c r="B239" s="187"/>
      <c r="C239" s="18" t="s">
        <v>8</v>
      </c>
      <c r="D239" s="17"/>
      <c r="E239" s="17"/>
      <c r="F239" s="44"/>
      <c r="H239" s="57"/>
      <c r="I239" s="44"/>
    </row>
    <row r="240" spans="1:9" ht="15" hidden="1">
      <c r="A240" s="184" t="s">
        <v>7</v>
      </c>
      <c r="B240" s="126"/>
      <c r="C240" s="2" t="s">
        <v>6</v>
      </c>
      <c r="D240" s="14"/>
      <c r="E240" s="13"/>
      <c r="F240" s="54"/>
      <c r="H240" s="149"/>
      <c r="I240" s="54"/>
    </row>
    <row r="241" spans="1:9" ht="15" hidden="1">
      <c r="A241" s="68" t="s">
        <v>5</v>
      </c>
      <c r="B241" s="131"/>
      <c r="C241" s="15" t="s">
        <v>4</v>
      </c>
      <c r="D241" s="14"/>
      <c r="E241" s="13"/>
      <c r="F241" s="54"/>
      <c r="H241" s="149"/>
      <c r="I241" s="54"/>
    </row>
    <row r="242" spans="1:9" ht="15" hidden="1">
      <c r="A242" s="68" t="s">
        <v>3</v>
      </c>
      <c r="B242" s="131"/>
      <c r="C242" s="15" t="s">
        <v>2</v>
      </c>
      <c r="D242" s="14"/>
      <c r="E242" s="13"/>
      <c r="F242" s="54"/>
      <c r="H242" s="149"/>
      <c r="I242" s="54"/>
    </row>
    <row r="243" spans="1:9" ht="15.75" hidden="1" thickBot="1">
      <c r="A243" s="183" t="s">
        <v>1</v>
      </c>
      <c r="B243" s="130"/>
      <c r="C243" s="10" t="s">
        <v>0</v>
      </c>
      <c r="D243" s="9"/>
      <c r="E243" s="8"/>
      <c r="F243" s="51"/>
      <c r="H243" s="148"/>
      <c r="I243" s="51"/>
    </row>
    <row r="244" spans="1:5" ht="15">
      <c r="A244" s="5"/>
      <c r="B244" s="126"/>
      <c r="C244" s="4"/>
      <c r="D244" s="2"/>
      <c r="E244" s="4"/>
    </row>
    <row r="246" spans="3:9" ht="15.75" thickBot="1">
      <c r="C246" s="83"/>
      <c r="D246" s="84"/>
      <c r="E246" s="84"/>
      <c r="F246" s="85"/>
      <c r="H246" s="83"/>
      <c r="I246" s="85"/>
    </row>
    <row r="247" spans="2:9" ht="15">
      <c r="B247" s="50"/>
      <c r="F247" s="72"/>
      <c r="H247" s="72"/>
      <c r="I247" s="72"/>
    </row>
    <row r="248" spans="2:9" ht="15">
      <c r="B248" s="1"/>
      <c r="F248" s="1"/>
      <c r="G248" s="1"/>
      <c r="H248" s="1"/>
      <c r="I248" s="1"/>
    </row>
    <row r="249" spans="2:9" ht="15">
      <c r="B249" s="1"/>
      <c r="F249" s="1"/>
      <c r="G249" s="1"/>
      <c r="H249" s="1"/>
      <c r="I249" s="1"/>
    </row>
  </sheetData>
  <sheetProtection/>
  <mergeCells count="17">
    <mergeCell ref="A189:F189"/>
    <mergeCell ref="A237:F237"/>
    <mergeCell ref="A202:F202"/>
    <mergeCell ref="A203:F203"/>
    <mergeCell ref="A226:F226"/>
    <mergeCell ref="A227:F227"/>
    <mergeCell ref="A236:F236"/>
    <mergeCell ref="A98:F98"/>
    <mergeCell ref="A99:F99"/>
    <mergeCell ref="A108:F108"/>
    <mergeCell ref="A109:F109"/>
    <mergeCell ref="A188:F188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57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6"/>
  <sheetViews>
    <sheetView showGridLines="0" zoomScale="85" zoomScaleNormal="85" zoomScaleSheetLayoutView="66" zoomScalePageLayoutView="0" workbookViewId="0" topLeftCell="B128">
      <selection activeCell="M244" sqref="M244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48" customWidth="1"/>
    <col min="8" max="8" width="21.140625" style="0" customWidth="1"/>
    <col min="9" max="9" width="21.140625" style="48" customWidth="1"/>
  </cols>
  <sheetData>
    <row r="1" spans="1:9" ht="45.75" customHeight="1" thickBot="1">
      <c r="A1" s="381"/>
      <c r="B1" s="382"/>
      <c r="C1" s="383"/>
      <c r="D1" s="72"/>
      <c r="E1" s="72"/>
      <c r="F1" s="114"/>
      <c r="G1" s="1"/>
      <c r="H1" s="84"/>
      <c r="I1" s="8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43"/>
      <c r="I2" s="144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G3"/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102"/>
      <c r="E4" s="102"/>
      <c r="F4" s="108"/>
      <c r="H4" s="191"/>
      <c r="I4" s="177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7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80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79"/>
      <c r="I7" s="51"/>
    </row>
    <row r="8" spans="1:8" ht="15.75" hidden="1" thickBot="1">
      <c r="A8" s="50"/>
      <c r="C8" s="4"/>
      <c r="D8" s="2"/>
      <c r="E8" s="1"/>
      <c r="H8" s="1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7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80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80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79"/>
      <c r="I12" s="51"/>
    </row>
    <row r="13" spans="1:8" ht="15.75" hidden="1" thickBot="1">
      <c r="A13" s="50"/>
      <c r="C13" s="15"/>
      <c r="D13" s="2"/>
      <c r="E13" s="1"/>
      <c r="H13" s="1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7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80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80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79"/>
      <c r="I17" s="51"/>
    </row>
    <row r="18" spans="1:8" ht="15.75" hidden="1" thickBot="1">
      <c r="A18" s="50"/>
      <c r="C18" s="4"/>
      <c r="D18" s="2"/>
      <c r="E18" s="1"/>
      <c r="H18" s="1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81"/>
      <c r="I19" s="58"/>
    </row>
    <row r="20" spans="1:8" ht="15.75" hidden="1" thickBot="1">
      <c r="A20" s="50"/>
      <c r="C20" s="4"/>
      <c r="D20" s="2"/>
      <c r="E20" s="3"/>
      <c r="H20" s="1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81"/>
      <c r="I21" s="58"/>
    </row>
    <row r="22" spans="1:8" ht="15.75" hidden="1" thickBot="1">
      <c r="A22" s="50"/>
      <c r="C22" s="4"/>
      <c r="D22" s="2"/>
      <c r="E22" s="3"/>
      <c r="H22" s="1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81"/>
      <c r="I23" s="58"/>
    </row>
    <row r="24" spans="1:8" ht="15.75" hidden="1" thickBot="1">
      <c r="A24" s="50"/>
      <c r="C24" s="4"/>
      <c r="D24" s="2"/>
      <c r="E24" s="3"/>
      <c r="H24" s="1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81"/>
      <c r="I25" s="58"/>
    </row>
    <row r="26" spans="1:8" ht="15.75" hidden="1" thickBot="1">
      <c r="A26" s="50"/>
      <c r="C26" s="4"/>
      <c r="D26" s="2"/>
      <c r="E26" s="3"/>
      <c r="H26" s="1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77"/>
      <c r="I27" s="44"/>
    </row>
    <row r="28" spans="1:9" ht="15.75" thickBot="1">
      <c r="A28" s="63" t="s">
        <v>7</v>
      </c>
      <c r="B28" s="126"/>
      <c r="C28" s="262" t="s">
        <v>20</v>
      </c>
      <c r="D28" s="252">
        <v>10.25197</v>
      </c>
      <c r="E28" s="253">
        <v>9.54266</v>
      </c>
      <c r="F28" s="254">
        <v>8.75</v>
      </c>
      <c r="G28" s="258"/>
      <c r="H28" s="284">
        <v>8.22</v>
      </c>
      <c r="I28" s="254">
        <v>6.5</v>
      </c>
    </row>
    <row r="29" spans="1:9" ht="15.75" hidden="1" thickBot="1">
      <c r="A29" s="63" t="s">
        <v>1</v>
      </c>
      <c r="B29" s="126"/>
      <c r="C29" s="262" t="s">
        <v>39</v>
      </c>
      <c r="D29" s="252"/>
      <c r="E29" s="253"/>
      <c r="F29" s="254"/>
      <c r="G29" s="258"/>
      <c r="H29" s="284"/>
      <c r="I29" s="254"/>
    </row>
    <row r="30" spans="1:9" ht="15.75" hidden="1" thickBot="1">
      <c r="A30" s="116" t="s">
        <v>18</v>
      </c>
      <c r="B30" s="130"/>
      <c r="C30" s="285" t="s">
        <v>42</v>
      </c>
      <c r="D30" s="245"/>
      <c r="E30" s="255"/>
      <c r="F30" s="256"/>
      <c r="G30" s="258"/>
      <c r="H30" s="286"/>
      <c r="I30" s="256"/>
    </row>
    <row r="31" spans="1:9" ht="15.75" hidden="1" thickBot="1">
      <c r="A31" s="50"/>
      <c r="C31" s="248"/>
      <c r="D31" s="257"/>
      <c r="E31" s="257"/>
      <c r="F31" s="258"/>
      <c r="G31" s="258"/>
      <c r="H31" s="257"/>
      <c r="I31" s="258"/>
    </row>
    <row r="32" spans="1:9" ht="15.75" thickBot="1">
      <c r="A32" s="115" t="s">
        <v>50</v>
      </c>
      <c r="C32" s="287" t="s">
        <v>49</v>
      </c>
      <c r="D32" s="259"/>
      <c r="E32" s="259"/>
      <c r="F32" s="260"/>
      <c r="G32" s="258"/>
      <c r="H32" s="288"/>
      <c r="I32" s="260"/>
    </row>
    <row r="33" spans="1:9" ht="15.75" thickBot="1">
      <c r="A33" s="63" t="s">
        <v>7</v>
      </c>
      <c r="B33" s="126"/>
      <c r="C33" s="262" t="s">
        <v>20</v>
      </c>
      <c r="D33" s="252">
        <v>44.70606</v>
      </c>
      <c r="E33" s="253">
        <v>6.401457</v>
      </c>
      <c r="F33" s="254">
        <v>99.02</v>
      </c>
      <c r="G33" s="258"/>
      <c r="H33" s="284">
        <v>141.34</v>
      </c>
      <c r="I33" s="254">
        <v>203.9</v>
      </c>
    </row>
    <row r="34" spans="1:9" ht="15.75" hidden="1" thickBot="1">
      <c r="A34" s="63" t="s">
        <v>1</v>
      </c>
      <c r="B34" s="126"/>
      <c r="C34" s="262" t="s">
        <v>39</v>
      </c>
      <c r="D34" s="252"/>
      <c r="E34" s="253"/>
      <c r="F34" s="254"/>
      <c r="G34" s="258"/>
      <c r="H34" s="284"/>
      <c r="I34" s="254"/>
    </row>
    <row r="35" spans="1:9" ht="15.75" hidden="1" thickBot="1">
      <c r="A35" s="116" t="s">
        <v>18</v>
      </c>
      <c r="B35" s="130"/>
      <c r="C35" s="285" t="s">
        <v>42</v>
      </c>
      <c r="D35" s="245"/>
      <c r="E35" s="255"/>
      <c r="F35" s="256"/>
      <c r="G35" s="258"/>
      <c r="H35" s="286"/>
      <c r="I35" s="256"/>
    </row>
    <row r="36" spans="1:9" ht="15.75" hidden="1" thickBot="1">
      <c r="A36" s="50"/>
      <c r="C36" s="248"/>
      <c r="D36" s="257"/>
      <c r="E36" s="257"/>
      <c r="F36" s="258"/>
      <c r="G36" s="258"/>
      <c r="H36" s="257"/>
      <c r="I36" s="258"/>
    </row>
    <row r="37" spans="1:9" ht="15.75" thickBot="1">
      <c r="A37" s="117" t="s">
        <v>48</v>
      </c>
      <c r="B37" s="127"/>
      <c r="C37" s="287" t="s">
        <v>47</v>
      </c>
      <c r="D37" s="261"/>
      <c r="E37" s="259"/>
      <c r="F37" s="260"/>
      <c r="G37" s="258"/>
      <c r="H37" s="288"/>
      <c r="I37" s="260"/>
    </row>
    <row r="38" spans="1:9" ht="15.75" thickBot="1">
      <c r="A38" s="118" t="s">
        <v>7</v>
      </c>
      <c r="B38" s="128"/>
      <c r="C38" s="262" t="s">
        <v>20</v>
      </c>
      <c r="D38" s="252">
        <v>2.311</v>
      </c>
      <c r="E38" s="253">
        <v>3.039</v>
      </c>
      <c r="F38" s="254">
        <v>4.375</v>
      </c>
      <c r="G38" s="258"/>
      <c r="H38" s="284">
        <v>5.97</v>
      </c>
      <c r="I38" s="254">
        <v>8.259</v>
      </c>
    </row>
    <row r="39" spans="1:9" ht="15.75" hidden="1" thickBot="1">
      <c r="A39" s="118" t="s">
        <v>1</v>
      </c>
      <c r="B39" s="128"/>
      <c r="C39" s="262" t="s">
        <v>46</v>
      </c>
      <c r="D39" s="252"/>
      <c r="E39" s="253"/>
      <c r="F39" s="254"/>
      <c r="G39" s="258"/>
      <c r="H39" s="284"/>
      <c r="I39" s="254"/>
    </row>
    <row r="40" spans="1:9" ht="15.75" hidden="1" thickBot="1">
      <c r="A40" s="119" t="s">
        <v>18</v>
      </c>
      <c r="B40" s="188"/>
      <c r="C40" s="285" t="s">
        <v>45</v>
      </c>
      <c r="D40" s="245"/>
      <c r="E40" s="255"/>
      <c r="F40" s="256"/>
      <c r="G40" s="258"/>
      <c r="H40" s="286"/>
      <c r="I40" s="256"/>
    </row>
    <row r="41" spans="1:9" ht="15.75" hidden="1" thickBot="1">
      <c r="A41" s="50"/>
      <c r="C41" s="289"/>
      <c r="D41" s="262"/>
      <c r="E41" s="257"/>
      <c r="F41" s="258"/>
      <c r="G41" s="258"/>
      <c r="H41" s="257"/>
      <c r="I41" s="258"/>
    </row>
    <row r="42" spans="1:9" ht="15.75" thickBot="1">
      <c r="A42" s="117" t="s">
        <v>44</v>
      </c>
      <c r="B42" s="127"/>
      <c r="C42" s="287" t="s">
        <v>43</v>
      </c>
      <c r="D42" s="261"/>
      <c r="E42" s="259"/>
      <c r="F42" s="260"/>
      <c r="G42" s="258"/>
      <c r="H42" s="288"/>
      <c r="I42" s="260"/>
    </row>
    <row r="43" spans="1:9" ht="15.75" thickBot="1">
      <c r="A43" s="118" t="s">
        <v>7</v>
      </c>
      <c r="B43" s="128"/>
      <c r="C43" s="262" t="s">
        <v>20</v>
      </c>
      <c r="D43" s="252">
        <v>6.811</v>
      </c>
      <c r="E43" s="253">
        <v>6.369</v>
      </c>
      <c r="F43" s="254">
        <v>6.6</v>
      </c>
      <c r="G43" s="258"/>
      <c r="H43" s="284">
        <v>6.683</v>
      </c>
      <c r="I43" s="254">
        <v>6.678</v>
      </c>
    </row>
    <row r="44" spans="1:9" ht="15.75" hidden="1" thickBot="1">
      <c r="A44" s="118" t="s">
        <v>1</v>
      </c>
      <c r="B44" s="128"/>
      <c r="C44" s="262" t="s">
        <v>39</v>
      </c>
      <c r="D44" s="252"/>
      <c r="E44" s="253"/>
      <c r="F44" s="254"/>
      <c r="G44" s="258"/>
      <c r="H44" s="284"/>
      <c r="I44" s="254"/>
    </row>
    <row r="45" spans="1:9" ht="15.75" hidden="1" thickBot="1">
      <c r="A45" s="119" t="s">
        <v>18</v>
      </c>
      <c r="B45" s="188"/>
      <c r="C45" s="285" t="s">
        <v>42</v>
      </c>
      <c r="D45" s="245"/>
      <c r="E45" s="255"/>
      <c r="F45" s="256"/>
      <c r="G45" s="258"/>
      <c r="H45" s="286"/>
      <c r="I45" s="256"/>
    </row>
    <row r="46" spans="1:9" ht="15.75" hidden="1" thickBot="1">
      <c r="A46" s="50"/>
      <c r="C46" s="290"/>
      <c r="D46" s="262"/>
      <c r="E46" s="257"/>
      <c r="F46" s="258"/>
      <c r="G46" s="258"/>
      <c r="H46" s="257"/>
      <c r="I46" s="258"/>
    </row>
    <row r="47" spans="1:9" ht="15.75" thickBot="1">
      <c r="A47" s="117" t="s">
        <v>41</v>
      </c>
      <c r="B47" s="127"/>
      <c r="C47" s="287" t="s">
        <v>40</v>
      </c>
      <c r="D47" s="261"/>
      <c r="E47" s="259"/>
      <c r="F47" s="260"/>
      <c r="G47" s="258"/>
      <c r="H47" s="288"/>
      <c r="I47" s="260"/>
    </row>
    <row r="48" spans="1:9" ht="15.75" thickBot="1">
      <c r="A48" s="180"/>
      <c r="B48" s="127"/>
      <c r="C48" s="291" t="s">
        <v>39</v>
      </c>
      <c r="D48" s="274">
        <v>30.411</v>
      </c>
      <c r="E48" s="275">
        <v>28.218</v>
      </c>
      <c r="F48" s="280">
        <v>26.27</v>
      </c>
      <c r="G48" s="258"/>
      <c r="H48" s="286">
        <v>26.273</v>
      </c>
      <c r="I48" s="256">
        <v>14.63</v>
      </c>
    </row>
    <row r="49" spans="1:5" ht="15" hidden="1">
      <c r="A49" s="1"/>
      <c r="C49" s="15"/>
      <c r="D49" s="2"/>
      <c r="E49" s="2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58"/>
      <c r="H50" s="81"/>
      <c r="I50" s="58"/>
    </row>
    <row r="51" spans="1:9" ht="15.75" hidden="1" thickBot="1">
      <c r="A51" s="1"/>
      <c r="C51" s="4"/>
      <c r="D51" s="2"/>
      <c r="E51" s="2"/>
      <c r="H51" s="39"/>
      <c r="I51" s="141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58"/>
      <c r="H52" s="81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58"/>
      <c r="H54" s="81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392" t="s">
        <v>11</v>
      </c>
      <c r="B60" s="380"/>
      <c r="C60" s="380"/>
      <c r="D60" s="380"/>
      <c r="E60" s="380"/>
      <c r="F60" s="380"/>
      <c r="H60" s="24"/>
      <c r="I60" s="142"/>
    </row>
    <row r="61" spans="1:9" ht="16.5" hidden="1" thickBot="1">
      <c r="A61" s="393" t="s">
        <v>32</v>
      </c>
      <c r="B61" s="390"/>
      <c r="C61" s="390"/>
      <c r="D61" s="390"/>
      <c r="E61" s="390"/>
      <c r="F61" s="390"/>
      <c r="H61" s="24"/>
      <c r="I61" s="142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60">
        <v>2008</v>
      </c>
      <c r="H62" s="78">
        <v>2009</v>
      </c>
      <c r="I62" s="60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51"/>
      <c r="H63" s="79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58"/>
      <c r="H65" s="81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392" t="s">
        <v>11</v>
      </c>
      <c r="B74" s="380"/>
      <c r="C74" s="380"/>
      <c r="D74" s="380"/>
      <c r="E74" s="380"/>
      <c r="F74" s="380"/>
      <c r="H74" s="24"/>
      <c r="I74" s="142"/>
    </row>
    <row r="75" spans="1:9" ht="16.5" hidden="1" thickBot="1">
      <c r="A75" s="393" t="s">
        <v>29</v>
      </c>
      <c r="B75" s="390"/>
      <c r="C75" s="390"/>
      <c r="D75" s="390"/>
      <c r="E75" s="390"/>
      <c r="F75" s="390"/>
      <c r="H75" s="24"/>
      <c r="I75" s="142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60">
        <v>2008</v>
      </c>
      <c r="H76" s="78">
        <v>2009</v>
      </c>
      <c r="I76" s="60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44"/>
      <c r="H77" s="77"/>
      <c r="I77" s="44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54"/>
      <c r="H78" s="80"/>
      <c r="I78" s="54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54"/>
      <c r="H79" s="80"/>
      <c r="I79" s="54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54"/>
      <c r="H80" s="80"/>
      <c r="I80" s="54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51"/>
      <c r="H81" s="79"/>
      <c r="I81" s="51"/>
    </row>
    <row r="82" spans="3:5" ht="15" hidden="1">
      <c r="C82" s="15"/>
      <c r="D82" s="2"/>
      <c r="E82" s="3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44"/>
      <c r="H83" s="77"/>
      <c r="I83" s="44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54"/>
      <c r="H84" s="80"/>
      <c r="I84" s="54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54"/>
      <c r="H85" s="80"/>
      <c r="I85" s="54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54"/>
      <c r="H86" s="80"/>
      <c r="I86" s="54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54"/>
      <c r="H87" s="80"/>
      <c r="I87" s="54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51"/>
      <c r="H88" s="79"/>
      <c r="I88" s="51"/>
    </row>
    <row r="89" spans="3:5" ht="15" hidden="1">
      <c r="C89" s="2"/>
      <c r="D89" s="2"/>
      <c r="E89" s="3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44"/>
      <c r="H90" s="77"/>
      <c r="I90" s="44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54"/>
      <c r="H91" s="80"/>
      <c r="I91" s="54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54"/>
      <c r="H92" s="80"/>
      <c r="I92" s="54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54"/>
      <c r="H93" s="80"/>
      <c r="I93" s="54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51"/>
      <c r="H94" s="79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392" t="s">
        <v>11</v>
      </c>
      <c r="B98" s="380"/>
      <c r="C98" s="380"/>
      <c r="D98" s="380"/>
      <c r="E98" s="380"/>
      <c r="F98" s="380"/>
      <c r="H98" s="24"/>
      <c r="I98" s="142"/>
    </row>
    <row r="99" spans="1:9" ht="16.5" hidden="1" thickBot="1">
      <c r="A99" s="393" t="s">
        <v>14</v>
      </c>
      <c r="B99" s="390"/>
      <c r="C99" s="390"/>
      <c r="D99" s="390"/>
      <c r="E99" s="390"/>
      <c r="F99" s="390"/>
      <c r="H99" s="24"/>
      <c r="I99" s="142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60">
        <v>2008</v>
      </c>
      <c r="H100" s="78">
        <v>2009</v>
      </c>
      <c r="I100" s="60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44"/>
      <c r="H101" s="77"/>
      <c r="I101" s="44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54"/>
      <c r="H102" s="80"/>
      <c r="I102" s="54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54"/>
      <c r="H103" s="80"/>
      <c r="I103" s="54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54"/>
      <c r="H104" s="80"/>
      <c r="I104" s="54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51"/>
      <c r="H105" s="79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392" t="s">
        <v>11</v>
      </c>
      <c r="B108" s="380"/>
      <c r="C108" s="380"/>
      <c r="D108" s="380"/>
      <c r="E108" s="380"/>
      <c r="F108" s="380"/>
      <c r="H108" s="24"/>
      <c r="I108" s="142"/>
    </row>
    <row r="109" spans="1:9" ht="16.5" hidden="1" thickBot="1">
      <c r="A109" s="393" t="s">
        <v>10</v>
      </c>
      <c r="B109" s="390"/>
      <c r="C109" s="390"/>
      <c r="D109" s="390"/>
      <c r="E109" s="390"/>
      <c r="F109" s="390"/>
      <c r="H109" s="24"/>
      <c r="I109" s="142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60">
        <v>2008</v>
      </c>
      <c r="H110" s="78">
        <v>2009</v>
      </c>
      <c r="I110" s="60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44"/>
      <c r="H111" s="77"/>
      <c r="I111" s="44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54"/>
      <c r="H112" s="80"/>
      <c r="I112" s="54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54"/>
      <c r="H113" s="80"/>
      <c r="I113" s="54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54"/>
      <c r="H114" s="80"/>
      <c r="I114" s="54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51"/>
      <c r="H115" s="79"/>
      <c r="I115" s="51"/>
    </row>
    <row r="116" spans="1:5" ht="15" hidden="1">
      <c r="A116" s="5"/>
      <c r="B116" s="126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23" ht="15.75" thickBot="1"/>
    <row r="124" spans="2:9" ht="15.75" thickBot="1">
      <c r="B124" s="50"/>
      <c r="C124" s="114"/>
      <c r="D124" s="114"/>
      <c r="E124" s="114"/>
      <c r="F124" s="114"/>
      <c r="G124" s="1"/>
      <c r="H124" s="114"/>
      <c r="I124" s="114"/>
    </row>
    <row r="127" ht="15.75" thickBot="1"/>
    <row r="128" spans="1:6" ht="45.75" customHeight="1" thickBot="1">
      <c r="A128" s="87"/>
      <c r="B128" s="194"/>
      <c r="C128" s="219"/>
      <c r="D128" s="94"/>
      <c r="E128" s="94"/>
      <c r="F128" s="139"/>
    </row>
    <row r="129" spans="1:9" ht="21" customHeight="1" thickBot="1">
      <c r="A129" s="96"/>
      <c r="B129" s="194"/>
      <c r="C129" s="155"/>
      <c r="D129" s="218" t="s">
        <v>11</v>
      </c>
      <c r="E129" s="217"/>
      <c r="F129" s="142"/>
      <c r="H129" s="199"/>
      <c r="I129" s="200"/>
    </row>
    <row r="130" spans="1:9" ht="16.5" customHeight="1" thickBot="1">
      <c r="A130" s="96"/>
      <c r="B130" s="124"/>
      <c r="C130" s="21"/>
      <c r="D130" s="20" t="s">
        <v>73</v>
      </c>
      <c r="E130" s="20" t="s">
        <v>74</v>
      </c>
      <c r="F130" s="60" t="s">
        <v>75</v>
      </c>
      <c r="G130"/>
      <c r="H130" s="146" t="s">
        <v>76</v>
      </c>
      <c r="I130" s="60" t="s">
        <v>77</v>
      </c>
    </row>
    <row r="131" spans="1:9" ht="16.5" customHeight="1" thickBot="1">
      <c r="A131" s="96"/>
      <c r="B131" s="97"/>
      <c r="C131" s="193" t="s">
        <v>67</v>
      </c>
      <c r="D131" s="218"/>
      <c r="E131" s="217"/>
      <c r="F131" s="142"/>
      <c r="H131" s="145"/>
      <c r="I131" s="108"/>
    </row>
    <row r="132" spans="1:9" ht="15.75" hidden="1" thickBot="1">
      <c r="A132" s="115" t="s">
        <v>9</v>
      </c>
      <c r="B132" s="187"/>
      <c r="C132" s="18" t="s">
        <v>66</v>
      </c>
      <c r="D132" s="17"/>
      <c r="E132" s="16"/>
      <c r="F132" s="44"/>
      <c r="H132" s="77"/>
      <c r="I132" s="44"/>
    </row>
    <row r="133" spans="1:9" ht="15.75" hidden="1" thickBot="1">
      <c r="A133" s="63" t="s">
        <v>7</v>
      </c>
      <c r="B133" s="126"/>
      <c r="C133" s="15" t="s">
        <v>20</v>
      </c>
      <c r="D133" s="14"/>
      <c r="E133" s="26"/>
      <c r="F133" s="54"/>
      <c r="H133" s="80"/>
      <c r="I133" s="54"/>
    </row>
    <row r="134" spans="1:9" ht="15.75" hidden="1" thickBot="1">
      <c r="A134" s="116" t="s">
        <v>1</v>
      </c>
      <c r="B134" s="130"/>
      <c r="C134" s="28" t="s">
        <v>65</v>
      </c>
      <c r="D134" s="9"/>
      <c r="E134" s="59"/>
      <c r="F134" s="51"/>
      <c r="H134" s="79"/>
      <c r="I134" s="51"/>
    </row>
    <row r="135" spans="1:8" ht="15.75" hidden="1" thickBot="1">
      <c r="A135" s="50"/>
      <c r="C135" s="4"/>
      <c r="D135" s="2"/>
      <c r="E135" s="1"/>
      <c r="H135" s="1"/>
    </row>
    <row r="136" spans="1:9" ht="15.75" hidden="1" thickBot="1">
      <c r="A136" s="115" t="s">
        <v>27</v>
      </c>
      <c r="B136" s="187"/>
      <c r="C136" s="18" t="s">
        <v>64</v>
      </c>
      <c r="D136" s="17"/>
      <c r="E136" s="16"/>
      <c r="F136" s="44"/>
      <c r="H136" s="77"/>
      <c r="I136" s="44"/>
    </row>
    <row r="137" spans="1:9" ht="15.75" hidden="1" thickBot="1">
      <c r="A137" s="63" t="s">
        <v>7</v>
      </c>
      <c r="B137" s="126"/>
      <c r="C137" s="15" t="s">
        <v>39</v>
      </c>
      <c r="D137" s="14"/>
      <c r="E137" s="25"/>
      <c r="F137" s="54"/>
      <c r="H137" s="80"/>
      <c r="I137" s="54"/>
    </row>
    <row r="138" spans="1:9" ht="15.75" hidden="1" thickBot="1">
      <c r="A138" s="63" t="s">
        <v>1</v>
      </c>
      <c r="B138" s="126"/>
      <c r="C138" s="15" t="s">
        <v>62</v>
      </c>
      <c r="D138" s="14"/>
      <c r="E138" s="13"/>
      <c r="F138" s="54"/>
      <c r="H138" s="80"/>
      <c r="I138" s="54"/>
    </row>
    <row r="139" spans="1:9" ht="15.75" hidden="1" thickBot="1">
      <c r="A139" s="116" t="s">
        <v>18</v>
      </c>
      <c r="B139" s="130"/>
      <c r="C139" s="28" t="s">
        <v>61</v>
      </c>
      <c r="D139" s="9"/>
      <c r="E139" s="8"/>
      <c r="F139" s="51"/>
      <c r="H139" s="79"/>
      <c r="I139" s="51"/>
    </row>
    <row r="140" spans="1:8" ht="15.75" hidden="1" thickBot="1">
      <c r="A140" s="50"/>
      <c r="C140" s="15"/>
      <c r="D140" s="2"/>
      <c r="E140" s="1"/>
      <c r="H140" s="1"/>
    </row>
    <row r="141" spans="1:9" ht="15.75" hidden="1" thickBot="1">
      <c r="A141" s="115" t="s">
        <v>22</v>
      </c>
      <c r="B141" s="187"/>
      <c r="C141" s="18" t="s">
        <v>63</v>
      </c>
      <c r="D141" s="17"/>
      <c r="E141" s="16"/>
      <c r="F141" s="44"/>
      <c r="H141" s="77"/>
      <c r="I141" s="44"/>
    </row>
    <row r="142" spans="1:9" ht="15.75" hidden="1" thickBot="1">
      <c r="A142" s="63" t="s">
        <v>7</v>
      </c>
      <c r="B142" s="126"/>
      <c r="C142" s="15" t="s">
        <v>39</v>
      </c>
      <c r="D142" s="14"/>
      <c r="E142" s="13"/>
      <c r="F142" s="54"/>
      <c r="H142" s="80"/>
      <c r="I142" s="54"/>
    </row>
    <row r="143" spans="1:9" ht="15.75" hidden="1" thickBot="1">
      <c r="A143" s="63" t="s">
        <v>1</v>
      </c>
      <c r="B143" s="126"/>
      <c r="C143" s="15" t="s">
        <v>62</v>
      </c>
      <c r="D143" s="14"/>
      <c r="E143" s="13"/>
      <c r="F143" s="54"/>
      <c r="H143" s="80"/>
      <c r="I143" s="54"/>
    </row>
    <row r="144" spans="1:9" ht="15.75" hidden="1" thickBot="1">
      <c r="A144" s="116" t="s">
        <v>18</v>
      </c>
      <c r="B144" s="130"/>
      <c r="C144" s="28" t="s">
        <v>61</v>
      </c>
      <c r="D144" s="9"/>
      <c r="E144" s="8"/>
      <c r="F144" s="51"/>
      <c r="H144" s="79"/>
      <c r="I144" s="51"/>
    </row>
    <row r="145" spans="1:8" ht="15.75" hidden="1" thickBot="1">
      <c r="A145" s="50"/>
      <c r="C145" s="4"/>
      <c r="D145" s="2"/>
      <c r="E145" s="1"/>
      <c r="H145" s="1"/>
    </row>
    <row r="146" spans="1:9" ht="15.75" hidden="1" thickBot="1">
      <c r="A146" s="115" t="s">
        <v>60</v>
      </c>
      <c r="B146" s="187"/>
      <c r="C146" s="18" t="s">
        <v>59</v>
      </c>
      <c r="D146" s="33"/>
      <c r="E146" s="38"/>
      <c r="F146" s="58"/>
      <c r="H146" s="81"/>
      <c r="I146" s="58"/>
    </row>
    <row r="147" spans="1:8" ht="15.75" hidden="1" thickBot="1">
      <c r="A147" s="50"/>
      <c r="C147" s="4"/>
      <c r="D147" s="2"/>
      <c r="E147" s="3"/>
      <c r="H147" s="1"/>
    </row>
    <row r="148" spans="1:9" ht="15.75" hidden="1" thickBot="1">
      <c r="A148" s="115" t="s">
        <v>58</v>
      </c>
      <c r="B148" s="187"/>
      <c r="C148" s="18" t="s">
        <v>57</v>
      </c>
      <c r="D148" s="33"/>
      <c r="E148" s="38"/>
      <c r="F148" s="58"/>
      <c r="H148" s="81"/>
      <c r="I148" s="58"/>
    </row>
    <row r="149" spans="1:8" ht="15.75" hidden="1" thickBot="1">
      <c r="A149" s="50"/>
      <c r="C149" s="4"/>
      <c r="D149" s="2"/>
      <c r="E149" s="3"/>
      <c r="H149" s="1"/>
    </row>
    <row r="150" spans="1:9" ht="15.75" hidden="1" thickBot="1">
      <c r="A150" s="115" t="s">
        <v>56</v>
      </c>
      <c r="B150" s="187"/>
      <c r="C150" s="18" t="s">
        <v>55</v>
      </c>
      <c r="D150" s="33"/>
      <c r="E150" s="38"/>
      <c r="F150" s="58"/>
      <c r="H150" s="81"/>
      <c r="I150" s="58"/>
    </row>
    <row r="151" spans="1:8" ht="15.75" hidden="1" thickBot="1">
      <c r="A151" s="50"/>
      <c r="C151" s="4"/>
      <c r="D151" s="2"/>
      <c r="E151" s="3"/>
      <c r="H151" s="1"/>
    </row>
    <row r="152" spans="1:9" ht="15.75" hidden="1" thickBot="1">
      <c r="A152" s="115" t="s">
        <v>54</v>
      </c>
      <c r="B152" s="187"/>
      <c r="C152" s="18" t="s">
        <v>53</v>
      </c>
      <c r="D152" s="33"/>
      <c r="E152" s="38"/>
      <c r="F152" s="58"/>
      <c r="H152" s="81"/>
      <c r="I152" s="58"/>
    </row>
    <row r="153" spans="1:8" ht="15.75" hidden="1" thickBot="1">
      <c r="A153" s="50"/>
      <c r="C153" s="4"/>
      <c r="D153" s="2"/>
      <c r="E153" s="3"/>
      <c r="H153" s="1"/>
    </row>
    <row r="154" spans="1:9" ht="15.75" thickBot="1">
      <c r="A154" s="115" t="s">
        <v>52</v>
      </c>
      <c r="C154" s="18" t="s">
        <v>51</v>
      </c>
      <c r="D154" s="17"/>
      <c r="E154" s="16"/>
      <c r="F154" s="44"/>
      <c r="H154" s="77"/>
      <c r="I154" s="44"/>
    </row>
    <row r="155" spans="1:9" ht="15.75" thickBot="1">
      <c r="A155" s="63" t="s">
        <v>7</v>
      </c>
      <c r="B155" s="126"/>
      <c r="C155" s="15" t="s">
        <v>20</v>
      </c>
      <c r="D155" s="252">
        <v>4.57069</v>
      </c>
      <c r="E155" s="253">
        <v>4.17515</v>
      </c>
      <c r="F155" s="267">
        <v>3.8</v>
      </c>
      <c r="G155" s="270"/>
      <c r="H155" s="281">
        <v>3.57</v>
      </c>
      <c r="I155" s="267">
        <v>3.37</v>
      </c>
    </row>
    <row r="156" spans="1:9" ht="15.75" hidden="1" thickBot="1">
      <c r="A156" s="63" t="s">
        <v>1</v>
      </c>
      <c r="B156" s="126"/>
      <c r="C156" s="15" t="s">
        <v>39</v>
      </c>
      <c r="D156" s="252"/>
      <c r="E156" s="253"/>
      <c r="F156" s="267"/>
      <c r="G156" s="270"/>
      <c r="H156" s="281"/>
      <c r="I156" s="267"/>
    </row>
    <row r="157" spans="1:9" ht="15.75" hidden="1" thickBot="1">
      <c r="A157" s="116" t="s">
        <v>18</v>
      </c>
      <c r="B157" s="130"/>
      <c r="C157" s="28" t="s">
        <v>42</v>
      </c>
      <c r="D157" s="245"/>
      <c r="E157" s="255"/>
      <c r="F157" s="247"/>
      <c r="G157" s="270"/>
      <c r="H157" s="282"/>
      <c r="I157" s="247"/>
    </row>
    <row r="158" spans="1:9" ht="15.75" hidden="1" thickBot="1">
      <c r="A158" s="50"/>
      <c r="C158" s="1"/>
      <c r="D158" s="257"/>
      <c r="E158" s="257"/>
      <c r="F158" s="270"/>
      <c r="G158" s="270"/>
      <c r="H158" s="248"/>
      <c r="I158" s="270"/>
    </row>
    <row r="159" spans="1:9" ht="15.75" thickBot="1">
      <c r="A159" s="115" t="s">
        <v>50</v>
      </c>
      <c r="C159" s="18" t="s">
        <v>49</v>
      </c>
      <c r="D159" s="259"/>
      <c r="E159" s="259"/>
      <c r="F159" s="272"/>
      <c r="G159" s="270"/>
      <c r="H159" s="283"/>
      <c r="I159" s="272"/>
    </row>
    <row r="160" spans="1:9" ht="15.75" thickBot="1">
      <c r="A160" s="63" t="s">
        <v>7</v>
      </c>
      <c r="B160" s="126"/>
      <c r="C160" s="15" t="s">
        <v>20</v>
      </c>
      <c r="D160" s="252">
        <v>14.08876</v>
      </c>
      <c r="E160" s="253">
        <v>22.99098</v>
      </c>
      <c r="F160" s="267">
        <v>33.21</v>
      </c>
      <c r="G160" s="270"/>
      <c r="H160" s="281">
        <v>49.85</v>
      </c>
      <c r="I160" s="267">
        <v>72.16</v>
      </c>
    </row>
    <row r="161" spans="1:9" ht="15.75" hidden="1" thickBot="1">
      <c r="A161" s="63" t="s">
        <v>1</v>
      </c>
      <c r="B161" s="126"/>
      <c r="C161" s="15" t="s">
        <v>39</v>
      </c>
      <c r="D161" s="252"/>
      <c r="E161" s="253"/>
      <c r="F161" s="267"/>
      <c r="G161" s="270"/>
      <c r="H161" s="281"/>
      <c r="I161" s="267"/>
    </row>
    <row r="162" spans="1:9" ht="15.75" hidden="1" thickBot="1">
      <c r="A162" s="116" t="s">
        <v>18</v>
      </c>
      <c r="B162" s="130"/>
      <c r="C162" s="28" t="s">
        <v>42</v>
      </c>
      <c r="D162" s="245"/>
      <c r="E162" s="255"/>
      <c r="F162" s="247"/>
      <c r="G162" s="270"/>
      <c r="H162" s="282"/>
      <c r="I162" s="247"/>
    </row>
    <row r="163" spans="1:9" ht="15.75" hidden="1" thickBot="1">
      <c r="A163" s="50"/>
      <c r="C163" s="1"/>
      <c r="D163" s="257"/>
      <c r="E163" s="257"/>
      <c r="F163" s="270"/>
      <c r="G163" s="270"/>
      <c r="H163" s="248"/>
      <c r="I163" s="270"/>
    </row>
    <row r="164" spans="1:9" ht="15.75" thickBot="1">
      <c r="A164" s="117" t="s">
        <v>48</v>
      </c>
      <c r="B164" s="127"/>
      <c r="C164" s="18" t="s">
        <v>47</v>
      </c>
      <c r="D164" s="261"/>
      <c r="E164" s="259"/>
      <c r="F164" s="272"/>
      <c r="G164" s="270"/>
      <c r="H164" s="283"/>
      <c r="I164" s="272"/>
    </row>
    <row r="165" spans="1:9" ht="15.75" thickBot="1">
      <c r="A165" s="118" t="s">
        <v>7</v>
      </c>
      <c r="B165" s="128"/>
      <c r="C165" s="15" t="s">
        <v>20</v>
      </c>
      <c r="D165" s="252">
        <v>3.857</v>
      </c>
      <c r="E165" s="253">
        <v>4.116</v>
      </c>
      <c r="F165" s="267">
        <v>5.55</v>
      </c>
      <c r="G165" s="270"/>
      <c r="H165" s="281">
        <v>7.935</v>
      </c>
      <c r="I165" s="267">
        <v>11.111</v>
      </c>
    </row>
    <row r="166" spans="1:9" ht="15.75" hidden="1" thickBot="1">
      <c r="A166" s="118" t="s">
        <v>1</v>
      </c>
      <c r="B166" s="128"/>
      <c r="C166" s="15" t="s">
        <v>46</v>
      </c>
      <c r="D166" s="252"/>
      <c r="E166" s="253"/>
      <c r="F166" s="267"/>
      <c r="G166" s="270"/>
      <c r="H166" s="281"/>
      <c r="I166" s="267"/>
    </row>
    <row r="167" spans="1:9" ht="15.75" hidden="1" thickBot="1">
      <c r="A167" s="119" t="s">
        <v>18</v>
      </c>
      <c r="B167" s="188"/>
      <c r="C167" s="28" t="s">
        <v>45</v>
      </c>
      <c r="D167" s="245"/>
      <c r="E167" s="255"/>
      <c r="F167" s="247"/>
      <c r="G167" s="270"/>
      <c r="H167" s="282"/>
      <c r="I167" s="247"/>
    </row>
    <row r="168" spans="1:9" ht="15.75" hidden="1" thickBot="1">
      <c r="A168" s="50"/>
      <c r="C168" s="4"/>
      <c r="D168" s="262"/>
      <c r="E168" s="257"/>
      <c r="F168" s="270"/>
      <c r="G168" s="270"/>
      <c r="H168" s="248"/>
      <c r="I168" s="270"/>
    </row>
    <row r="169" spans="1:9" ht="15.75" thickBot="1">
      <c r="A169" s="117" t="s">
        <v>44</v>
      </c>
      <c r="B169" s="127"/>
      <c r="C169" s="18" t="s">
        <v>43</v>
      </c>
      <c r="D169" s="261"/>
      <c r="E169" s="259"/>
      <c r="F169" s="272"/>
      <c r="G169" s="270"/>
      <c r="H169" s="283"/>
      <c r="I169" s="272"/>
    </row>
    <row r="170" spans="1:9" ht="15.75" thickBot="1">
      <c r="A170" s="118" t="s">
        <v>7</v>
      </c>
      <c r="B170" s="128"/>
      <c r="C170" s="15" t="s">
        <v>20</v>
      </c>
      <c r="D170" s="252">
        <v>16.814</v>
      </c>
      <c r="E170" s="253">
        <v>15.945</v>
      </c>
      <c r="F170" s="267">
        <v>17.05</v>
      </c>
      <c r="G170" s="270"/>
      <c r="H170" s="281">
        <v>17.3</v>
      </c>
      <c r="I170" s="267">
        <v>17.387</v>
      </c>
    </row>
    <row r="171" spans="1:9" ht="15.75" hidden="1" thickBot="1">
      <c r="A171" s="118" t="s">
        <v>1</v>
      </c>
      <c r="B171" s="128"/>
      <c r="C171" s="15" t="s">
        <v>39</v>
      </c>
      <c r="D171" s="252"/>
      <c r="E171" s="253"/>
      <c r="F171" s="267"/>
      <c r="G171" s="270"/>
      <c r="H171" s="281"/>
      <c r="I171" s="267"/>
    </row>
    <row r="172" spans="1:9" ht="15.75" hidden="1" thickBot="1">
      <c r="A172" s="119" t="s">
        <v>18</v>
      </c>
      <c r="B172" s="188"/>
      <c r="C172" s="28" t="s">
        <v>42</v>
      </c>
      <c r="D172" s="245"/>
      <c r="E172" s="255"/>
      <c r="F172" s="247"/>
      <c r="G172" s="270"/>
      <c r="H172" s="282"/>
      <c r="I172" s="247"/>
    </row>
    <row r="173" spans="1:9" ht="15.75" hidden="1" thickBot="1">
      <c r="A173" s="50"/>
      <c r="C173" s="2"/>
      <c r="D173" s="262"/>
      <c r="E173" s="257"/>
      <c r="F173" s="270"/>
      <c r="G173" s="270"/>
      <c r="H173" s="248"/>
      <c r="I173" s="270"/>
    </row>
    <row r="174" spans="1:9" ht="15.75" thickBot="1">
      <c r="A174" s="117" t="s">
        <v>41</v>
      </c>
      <c r="B174" s="127"/>
      <c r="C174" s="18" t="s">
        <v>40</v>
      </c>
      <c r="D174" s="261"/>
      <c r="E174" s="259"/>
      <c r="F174" s="272"/>
      <c r="G174" s="270"/>
      <c r="H174" s="283"/>
      <c r="I174" s="272"/>
    </row>
    <row r="175" spans="1:9" ht="15.75" thickBot="1">
      <c r="A175" s="180"/>
      <c r="B175" s="127"/>
      <c r="C175" s="43" t="s">
        <v>39</v>
      </c>
      <c r="D175" s="274">
        <v>12.048</v>
      </c>
      <c r="E175" s="275">
        <v>12.02</v>
      </c>
      <c r="F175" s="276">
        <v>11.42</v>
      </c>
      <c r="G175" s="270"/>
      <c r="H175" s="282">
        <v>11.416</v>
      </c>
      <c r="I175" s="247">
        <v>8.53</v>
      </c>
    </row>
    <row r="176" spans="1:9" ht="15">
      <c r="A176" s="1"/>
      <c r="C176" s="15"/>
      <c r="D176" s="2"/>
      <c r="E176" s="2"/>
      <c r="I176" s="140"/>
    </row>
    <row r="177" spans="1:9" ht="15.75" hidden="1" thickBot="1">
      <c r="A177" s="175" t="s">
        <v>38</v>
      </c>
      <c r="B177" s="187"/>
      <c r="C177" s="18" t="s">
        <v>37</v>
      </c>
      <c r="D177" s="33"/>
      <c r="E177" s="33"/>
      <c r="F177" s="58"/>
      <c r="H177" s="81"/>
      <c r="I177" s="58"/>
    </row>
    <row r="178" spans="1:9" ht="15.75" hidden="1" thickBot="1">
      <c r="A178" s="1"/>
      <c r="C178" s="4"/>
      <c r="D178" s="2"/>
      <c r="E178" s="2"/>
      <c r="H178" s="39"/>
      <c r="I178" s="141"/>
    </row>
    <row r="179" spans="1:9" ht="15.75" hidden="1" thickBot="1">
      <c r="A179" s="181" t="s">
        <v>36</v>
      </c>
      <c r="B179" s="189"/>
      <c r="C179" s="18" t="s">
        <v>35</v>
      </c>
      <c r="D179" s="33"/>
      <c r="E179" s="32"/>
      <c r="F179" s="58"/>
      <c r="H179" s="81"/>
      <c r="I179" s="58"/>
    </row>
    <row r="180" spans="1:5" ht="15" hidden="1">
      <c r="A180" s="1"/>
      <c r="C180" s="4"/>
      <c r="D180" s="2"/>
      <c r="E180" s="2"/>
    </row>
    <row r="181" spans="1:9" ht="15.75" hidden="1" thickBot="1">
      <c r="A181" s="175" t="s">
        <v>34</v>
      </c>
      <c r="B181" s="187"/>
      <c r="C181" s="18" t="s">
        <v>33</v>
      </c>
      <c r="D181" s="33"/>
      <c r="E181" s="38"/>
      <c r="F181" s="58"/>
      <c r="H181" s="81"/>
      <c r="I181" s="58"/>
    </row>
    <row r="182" spans="1:5" ht="15" hidden="1">
      <c r="A182" s="1"/>
      <c r="C182" s="2"/>
      <c r="D182" s="2"/>
      <c r="E182" s="2"/>
    </row>
    <row r="183" spans="3:5" ht="15" hidden="1">
      <c r="C183" s="27"/>
      <c r="D183" s="27"/>
      <c r="E183" s="27"/>
    </row>
    <row r="184" spans="3:5" ht="15" hidden="1">
      <c r="C184" s="27"/>
      <c r="D184" s="27"/>
      <c r="E184" s="27"/>
    </row>
    <row r="185" spans="3:5" ht="15" hidden="1">
      <c r="C185" s="27"/>
      <c r="D185" s="27"/>
      <c r="E185" s="27"/>
    </row>
    <row r="186" spans="3:5" ht="15" hidden="1">
      <c r="C186" s="27"/>
      <c r="D186" s="27"/>
      <c r="E186" s="27"/>
    </row>
    <row r="187" spans="1:9" ht="21" hidden="1" thickBot="1">
      <c r="A187" s="392" t="s">
        <v>11</v>
      </c>
      <c r="B187" s="380"/>
      <c r="C187" s="380"/>
      <c r="D187" s="380"/>
      <c r="E187" s="380"/>
      <c r="F187" s="380"/>
      <c r="H187" s="24"/>
      <c r="I187" s="142"/>
    </row>
    <row r="188" spans="1:9" ht="16.5" hidden="1" thickBot="1">
      <c r="A188" s="393" t="s">
        <v>32</v>
      </c>
      <c r="B188" s="390"/>
      <c r="C188" s="390"/>
      <c r="D188" s="390"/>
      <c r="E188" s="390"/>
      <c r="F188" s="390"/>
      <c r="H188" s="24"/>
      <c r="I188" s="142"/>
    </row>
    <row r="189" spans="1:9" ht="16.5" hidden="1" thickBot="1">
      <c r="A189" s="37"/>
      <c r="B189" s="190"/>
      <c r="C189" s="36"/>
      <c r="D189" s="20">
        <v>2006</v>
      </c>
      <c r="E189" s="20">
        <v>2007</v>
      </c>
      <c r="F189" s="60">
        <v>2008</v>
      </c>
      <c r="H189" s="78">
        <v>2009</v>
      </c>
      <c r="I189" s="60">
        <v>2010</v>
      </c>
    </row>
    <row r="190" spans="1:9" ht="15.75" hidden="1" thickBot="1">
      <c r="A190" s="175" t="s">
        <v>9</v>
      </c>
      <c r="B190" s="187"/>
      <c r="C190" s="18" t="s">
        <v>31</v>
      </c>
      <c r="D190" s="9"/>
      <c r="E190" s="35"/>
      <c r="F190" s="51"/>
      <c r="H190" s="79"/>
      <c r="I190" s="51"/>
    </row>
    <row r="191" spans="1:5" ht="15" hidden="1">
      <c r="A191" s="1"/>
      <c r="C191" s="34"/>
      <c r="D191" s="34"/>
      <c r="E191" s="34"/>
    </row>
    <row r="192" spans="1:9" ht="15.75" hidden="1" thickBot="1">
      <c r="A192" s="175" t="s">
        <v>27</v>
      </c>
      <c r="B192" s="187"/>
      <c r="C192" s="18" t="s">
        <v>30</v>
      </c>
      <c r="D192" s="33"/>
      <c r="E192" s="32"/>
      <c r="F192" s="58"/>
      <c r="H192" s="81"/>
      <c r="I192" s="58"/>
    </row>
    <row r="193" spans="1:5" ht="15" hidden="1">
      <c r="A193" s="1"/>
      <c r="C193" s="4"/>
      <c r="D193" s="2"/>
      <c r="E193" s="2"/>
    </row>
    <row r="194" spans="1:5" ht="15">
      <c r="A194" s="1"/>
      <c r="C194" s="4"/>
      <c r="D194" s="2"/>
      <c r="E194" s="2"/>
    </row>
    <row r="195" spans="1:5" ht="15">
      <c r="A195" s="1"/>
      <c r="C195" s="4"/>
      <c r="D195" s="2"/>
      <c r="E195" s="2"/>
    </row>
    <row r="196" spans="1:9" ht="16.5" hidden="1" thickBot="1">
      <c r="A196" s="393" t="s">
        <v>29</v>
      </c>
      <c r="B196" s="390"/>
      <c r="C196" s="390"/>
      <c r="D196" s="390"/>
      <c r="E196" s="390"/>
      <c r="F196" s="394"/>
      <c r="H196" s="24"/>
      <c r="I196" s="142"/>
    </row>
    <row r="197" spans="1:9" ht="16.5" hidden="1" thickBot="1">
      <c r="A197" s="22"/>
      <c r="B197" s="124"/>
      <c r="C197" s="21"/>
      <c r="D197" s="20">
        <v>2006</v>
      </c>
      <c r="E197" s="20">
        <v>2007</v>
      </c>
      <c r="F197" s="60">
        <v>2008</v>
      </c>
      <c r="H197" s="78">
        <v>2009</v>
      </c>
      <c r="I197" s="60">
        <v>2010</v>
      </c>
    </row>
    <row r="198" spans="1:9" ht="15.75" hidden="1" thickBot="1">
      <c r="A198" s="175" t="s">
        <v>9</v>
      </c>
      <c r="B198" s="187"/>
      <c r="C198" s="18" t="s">
        <v>28</v>
      </c>
      <c r="D198" s="17"/>
      <c r="E198" s="17"/>
      <c r="F198" s="44"/>
      <c r="H198" s="77"/>
      <c r="I198" s="44"/>
    </row>
    <row r="199" spans="1:9" ht="15" hidden="1">
      <c r="A199" s="182" t="s">
        <v>7</v>
      </c>
      <c r="B199" s="126"/>
      <c r="C199" s="15" t="s">
        <v>20</v>
      </c>
      <c r="D199" s="14"/>
      <c r="E199" s="25"/>
      <c r="F199" s="54"/>
      <c r="H199" s="80"/>
      <c r="I199" s="54"/>
    </row>
    <row r="200" spans="1:9" ht="15" hidden="1">
      <c r="A200" s="182" t="s">
        <v>1</v>
      </c>
      <c r="B200" s="126"/>
      <c r="C200" s="15" t="s">
        <v>19</v>
      </c>
      <c r="D200" s="14"/>
      <c r="E200" s="25"/>
      <c r="F200" s="54"/>
      <c r="H200" s="80"/>
      <c r="I200" s="54"/>
    </row>
    <row r="201" spans="1:9" ht="15" hidden="1">
      <c r="A201" s="182" t="s">
        <v>18</v>
      </c>
      <c r="B201" s="126"/>
      <c r="C201" s="15" t="s">
        <v>17</v>
      </c>
      <c r="D201" s="14"/>
      <c r="E201" s="25"/>
      <c r="F201" s="54"/>
      <c r="H201" s="80"/>
      <c r="I201" s="54"/>
    </row>
    <row r="202" spans="1:9" ht="15.75" hidden="1" thickBot="1">
      <c r="A202" s="183" t="s">
        <v>16</v>
      </c>
      <c r="B202" s="130"/>
      <c r="C202" s="28" t="s">
        <v>15</v>
      </c>
      <c r="D202" s="9"/>
      <c r="E202" s="8"/>
      <c r="F202" s="51"/>
      <c r="H202" s="79"/>
      <c r="I202" s="51"/>
    </row>
    <row r="203" spans="3:5" ht="15" hidden="1">
      <c r="C203" s="15"/>
      <c r="D203" s="2"/>
      <c r="E203" s="3"/>
    </row>
    <row r="204" spans="1:9" ht="15.75" hidden="1" thickBot="1">
      <c r="A204" s="175" t="s">
        <v>27</v>
      </c>
      <c r="B204" s="187"/>
      <c r="C204" s="18" t="s">
        <v>26</v>
      </c>
      <c r="D204" s="17"/>
      <c r="E204" s="29"/>
      <c r="F204" s="44"/>
      <c r="H204" s="77"/>
      <c r="I204" s="44"/>
    </row>
    <row r="205" spans="1:9" ht="15" hidden="1">
      <c r="A205" s="182" t="s">
        <v>7</v>
      </c>
      <c r="B205" s="126"/>
      <c r="C205" s="15" t="s">
        <v>20</v>
      </c>
      <c r="D205" s="14"/>
      <c r="E205" s="26"/>
      <c r="F205" s="54"/>
      <c r="H205" s="80"/>
      <c r="I205" s="54"/>
    </row>
    <row r="206" spans="1:9" ht="15" hidden="1">
      <c r="A206" s="182" t="s">
        <v>1</v>
      </c>
      <c r="B206" s="126"/>
      <c r="C206" s="15" t="s">
        <v>19</v>
      </c>
      <c r="D206" s="14"/>
      <c r="E206" s="25"/>
      <c r="F206" s="54"/>
      <c r="H206" s="80"/>
      <c r="I206" s="54"/>
    </row>
    <row r="207" spans="1:9" ht="15" hidden="1">
      <c r="A207" s="182" t="s">
        <v>18</v>
      </c>
      <c r="B207" s="126"/>
      <c r="C207" s="15" t="s">
        <v>25</v>
      </c>
      <c r="D207" s="14"/>
      <c r="E207" s="25"/>
      <c r="F207" s="54"/>
      <c r="H207" s="80"/>
      <c r="I207" s="54"/>
    </row>
    <row r="208" spans="1:9" ht="15" hidden="1">
      <c r="A208" s="182" t="s">
        <v>16</v>
      </c>
      <c r="B208" s="126"/>
      <c r="C208" s="15" t="s">
        <v>17</v>
      </c>
      <c r="D208" s="11"/>
      <c r="E208" s="25"/>
      <c r="F208" s="54"/>
      <c r="H208" s="80"/>
      <c r="I208" s="54"/>
    </row>
    <row r="209" spans="1:9" ht="15.75" hidden="1" thickBot="1">
      <c r="A209" s="183" t="s">
        <v>24</v>
      </c>
      <c r="B209" s="130"/>
      <c r="C209" s="28" t="s">
        <v>23</v>
      </c>
      <c r="D209" s="9"/>
      <c r="E209" s="8"/>
      <c r="F209" s="51"/>
      <c r="H209" s="79"/>
      <c r="I209" s="51"/>
    </row>
    <row r="210" spans="3:5" ht="15" hidden="1">
      <c r="C210" s="2"/>
      <c r="D210" s="2"/>
      <c r="E210" s="3"/>
    </row>
    <row r="211" spans="1:9" ht="15.75" hidden="1" thickBot="1">
      <c r="A211" s="175" t="s">
        <v>22</v>
      </c>
      <c r="B211" s="187"/>
      <c r="C211" s="18" t="s">
        <v>21</v>
      </c>
      <c r="D211" s="17"/>
      <c r="E211" s="29"/>
      <c r="F211" s="44"/>
      <c r="H211" s="77"/>
      <c r="I211" s="44"/>
    </row>
    <row r="212" spans="1:9" ht="15" hidden="1">
      <c r="A212" s="184" t="s">
        <v>7</v>
      </c>
      <c r="B212" s="126"/>
      <c r="C212" s="15" t="s">
        <v>20</v>
      </c>
      <c r="D212" s="14"/>
      <c r="E212" s="26"/>
      <c r="F212" s="54"/>
      <c r="H212" s="80"/>
      <c r="I212" s="54"/>
    </row>
    <row r="213" spans="1:9" ht="15" hidden="1">
      <c r="A213" s="182" t="s">
        <v>1</v>
      </c>
      <c r="B213" s="126"/>
      <c r="C213" s="15" t="s">
        <v>19</v>
      </c>
      <c r="D213" s="14"/>
      <c r="E213" s="25"/>
      <c r="F213" s="54"/>
      <c r="H213" s="80"/>
      <c r="I213" s="54"/>
    </row>
    <row r="214" spans="1:9" ht="15" hidden="1">
      <c r="A214" s="182" t="s">
        <v>18</v>
      </c>
      <c r="B214" s="126"/>
      <c r="C214" s="15" t="s">
        <v>17</v>
      </c>
      <c r="D214" s="14"/>
      <c r="E214" s="25"/>
      <c r="F214" s="54"/>
      <c r="H214" s="80"/>
      <c r="I214" s="54"/>
    </row>
    <row r="215" spans="1:9" ht="15.75" hidden="1" thickBot="1">
      <c r="A215" s="183" t="s">
        <v>16</v>
      </c>
      <c r="B215" s="130"/>
      <c r="C215" s="28" t="s">
        <v>15</v>
      </c>
      <c r="D215" s="9"/>
      <c r="E215" s="8"/>
      <c r="F215" s="51"/>
      <c r="H215" s="79"/>
      <c r="I215" s="51"/>
    </row>
    <row r="216" spans="3:5" ht="15" hidden="1">
      <c r="C216" s="2"/>
      <c r="D216" s="2"/>
      <c r="E216" s="2"/>
    </row>
    <row r="217" spans="3:5" ht="15" hidden="1">
      <c r="C217" s="27"/>
      <c r="D217" s="27"/>
      <c r="E217" s="27"/>
    </row>
    <row r="218" spans="3:5" ht="15" hidden="1">
      <c r="C218" s="27"/>
      <c r="D218" s="27"/>
      <c r="E218" s="27"/>
    </row>
    <row r="219" spans="1:9" ht="21" hidden="1" thickBot="1">
      <c r="A219" s="392" t="s">
        <v>11</v>
      </c>
      <c r="B219" s="380"/>
      <c r="C219" s="380"/>
      <c r="D219" s="380"/>
      <c r="E219" s="380"/>
      <c r="F219" s="380"/>
      <c r="H219" s="24"/>
      <c r="I219" s="142"/>
    </row>
    <row r="220" spans="1:9" ht="16.5" hidden="1" thickBot="1">
      <c r="A220" s="393" t="s">
        <v>14</v>
      </c>
      <c r="B220" s="390"/>
      <c r="C220" s="390"/>
      <c r="D220" s="390"/>
      <c r="E220" s="390"/>
      <c r="F220" s="390"/>
      <c r="H220" s="24"/>
      <c r="I220" s="142"/>
    </row>
    <row r="221" spans="1:9" ht="16.5" hidden="1" thickBot="1">
      <c r="A221" s="22"/>
      <c r="B221" s="124"/>
      <c r="C221" s="21"/>
      <c r="D221" s="20">
        <v>2006</v>
      </c>
      <c r="E221" s="20">
        <v>2007</v>
      </c>
      <c r="F221" s="60">
        <v>2008</v>
      </c>
      <c r="H221" s="78">
        <v>2009</v>
      </c>
      <c r="I221" s="60">
        <v>2010</v>
      </c>
    </row>
    <row r="222" spans="1:9" ht="15.75" hidden="1" thickBot="1">
      <c r="A222" s="175" t="s">
        <v>9</v>
      </c>
      <c r="B222" s="187"/>
      <c r="C222" s="18" t="s">
        <v>13</v>
      </c>
      <c r="D222" s="17"/>
      <c r="E222" s="17"/>
      <c r="F222" s="44"/>
      <c r="H222" s="77"/>
      <c r="I222" s="44"/>
    </row>
    <row r="223" spans="1:9" ht="15" hidden="1">
      <c r="A223" s="182" t="s">
        <v>7</v>
      </c>
      <c r="B223" s="126"/>
      <c r="C223" s="2" t="s">
        <v>6</v>
      </c>
      <c r="D223" s="14"/>
      <c r="E223" s="25"/>
      <c r="F223" s="54"/>
      <c r="H223" s="80"/>
      <c r="I223" s="54"/>
    </row>
    <row r="224" spans="1:9" ht="15" hidden="1">
      <c r="A224" s="68" t="s">
        <v>12</v>
      </c>
      <c r="B224" s="131"/>
      <c r="C224" s="15" t="s">
        <v>4</v>
      </c>
      <c r="D224" s="14"/>
      <c r="E224" s="26"/>
      <c r="F224" s="54"/>
      <c r="H224" s="80"/>
      <c r="I224" s="54"/>
    </row>
    <row r="225" spans="1:9" ht="15" hidden="1">
      <c r="A225" s="185" t="s">
        <v>3</v>
      </c>
      <c r="B225" s="132"/>
      <c r="C225" s="15" t="s">
        <v>2</v>
      </c>
      <c r="D225" s="11"/>
      <c r="E225" s="25"/>
      <c r="F225" s="54"/>
      <c r="H225" s="80"/>
      <c r="I225" s="54"/>
    </row>
    <row r="226" spans="1:9" ht="15.75" hidden="1" thickBot="1">
      <c r="A226" s="186" t="s">
        <v>1</v>
      </c>
      <c r="B226" s="188"/>
      <c r="C226" s="10" t="s">
        <v>0</v>
      </c>
      <c r="D226" s="9"/>
      <c r="E226" s="8"/>
      <c r="F226" s="51"/>
      <c r="H226" s="79"/>
      <c r="I226" s="51"/>
    </row>
    <row r="227" spans="1:5" ht="15" hidden="1">
      <c r="A227" s="1"/>
      <c r="D227" s="1"/>
      <c r="E227" s="1"/>
    </row>
    <row r="228" spans="1:5" ht="15" hidden="1">
      <c r="A228" s="1"/>
      <c r="C228" s="3"/>
      <c r="D228" s="2"/>
      <c r="E228" s="2"/>
    </row>
    <row r="229" spans="1:9" ht="21" hidden="1" thickBot="1">
      <c r="A229" s="392" t="s">
        <v>11</v>
      </c>
      <c r="B229" s="380"/>
      <c r="C229" s="380"/>
      <c r="D229" s="380"/>
      <c r="E229" s="380"/>
      <c r="F229" s="380"/>
      <c r="H229" s="24"/>
      <c r="I229" s="142"/>
    </row>
    <row r="230" spans="1:9" ht="16.5" hidden="1" thickBot="1">
      <c r="A230" s="393" t="s">
        <v>10</v>
      </c>
      <c r="B230" s="390"/>
      <c r="C230" s="390"/>
      <c r="D230" s="390"/>
      <c r="E230" s="390"/>
      <c r="F230" s="390"/>
      <c r="H230" s="24"/>
      <c r="I230" s="142"/>
    </row>
    <row r="231" spans="1:9" ht="16.5" hidden="1" thickBot="1">
      <c r="A231" s="22"/>
      <c r="B231" s="124"/>
      <c r="C231" s="21"/>
      <c r="D231" s="20">
        <v>2006</v>
      </c>
      <c r="E231" s="20">
        <v>2007</v>
      </c>
      <c r="F231" s="60">
        <v>2008</v>
      </c>
      <c r="H231" s="78">
        <v>2009</v>
      </c>
      <c r="I231" s="60">
        <v>2010</v>
      </c>
    </row>
    <row r="232" spans="1:9" ht="15.75" hidden="1" thickBot="1">
      <c r="A232" s="175" t="s">
        <v>9</v>
      </c>
      <c r="B232" s="187"/>
      <c r="C232" s="18" t="s">
        <v>8</v>
      </c>
      <c r="D232" s="17"/>
      <c r="E232" s="17"/>
      <c r="F232" s="44"/>
      <c r="H232" s="77"/>
      <c r="I232" s="44"/>
    </row>
    <row r="233" spans="1:9" ht="15" hidden="1">
      <c r="A233" s="184" t="s">
        <v>7</v>
      </c>
      <c r="B233" s="126"/>
      <c r="C233" s="2" t="s">
        <v>6</v>
      </c>
      <c r="D233" s="14"/>
      <c r="E233" s="13"/>
      <c r="F233" s="54"/>
      <c r="H233" s="80"/>
      <c r="I233" s="54"/>
    </row>
    <row r="234" spans="1:9" ht="15" hidden="1">
      <c r="A234" s="68" t="s">
        <v>5</v>
      </c>
      <c r="B234" s="131"/>
      <c r="C234" s="15" t="s">
        <v>4</v>
      </c>
      <c r="D234" s="14"/>
      <c r="E234" s="13"/>
      <c r="F234" s="54"/>
      <c r="H234" s="80"/>
      <c r="I234" s="54"/>
    </row>
    <row r="235" spans="1:9" ht="15" hidden="1">
      <c r="A235" s="68" t="s">
        <v>3</v>
      </c>
      <c r="B235" s="131"/>
      <c r="C235" s="15" t="s">
        <v>2</v>
      </c>
      <c r="D235" s="14"/>
      <c r="E235" s="13"/>
      <c r="F235" s="54"/>
      <c r="H235" s="80"/>
      <c r="I235" s="54"/>
    </row>
    <row r="236" spans="1:9" ht="15.75" hidden="1" thickBot="1">
      <c r="A236" s="183" t="s">
        <v>1</v>
      </c>
      <c r="B236" s="130"/>
      <c r="C236" s="10" t="s">
        <v>0</v>
      </c>
      <c r="D236" s="9"/>
      <c r="E236" s="8"/>
      <c r="F236" s="54"/>
      <c r="H236" s="79"/>
      <c r="I236" s="54"/>
    </row>
    <row r="237" spans="1:9" ht="15">
      <c r="A237" s="91"/>
      <c r="B237" s="126"/>
      <c r="C237" s="2"/>
      <c r="F237" s="47"/>
      <c r="I237" s="47"/>
    </row>
    <row r="238" spans="1:9" ht="15">
      <c r="A238" s="91"/>
      <c r="B238" s="126"/>
      <c r="C238" s="2"/>
      <c r="F238" s="47"/>
      <c r="I238" s="47"/>
    </row>
    <row r="239" spans="3:5" ht="15">
      <c r="C239" s="2"/>
      <c r="D239" s="2"/>
      <c r="E239" s="1"/>
    </row>
    <row r="242" spans="3:9" ht="15.75" thickBot="1">
      <c r="C242" s="83"/>
      <c r="D242" s="84"/>
      <c r="E242" s="84"/>
      <c r="F242" s="85"/>
      <c r="H242" s="83"/>
      <c r="I242" s="85"/>
    </row>
    <row r="243" spans="2:9" ht="15">
      <c r="B243" s="50"/>
      <c r="F243" s="72"/>
      <c r="G243" s="1"/>
      <c r="H243" s="72"/>
      <c r="I243" s="72"/>
    </row>
    <row r="244" spans="2:9" ht="15">
      <c r="B244" s="50"/>
      <c r="C244" s="1"/>
      <c r="D244" s="1"/>
      <c r="E244" s="1"/>
      <c r="F244" s="1"/>
      <c r="G244" s="1"/>
      <c r="H244" s="1"/>
      <c r="I244" s="1"/>
    </row>
    <row r="245" spans="2:9" ht="15">
      <c r="B245" s="50"/>
      <c r="C245" s="1"/>
      <c r="D245" s="1"/>
      <c r="E245" s="1"/>
      <c r="F245" s="1"/>
      <c r="G245" s="1"/>
      <c r="H245" s="1"/>
      <c r="I245" s="1"/>
    </row>
    <row r="246" spans="2:9" ht="15">
      <c r="B246" s="50"/>
      <c r="C246" s="1"/>
      <c r="D246" s="1"/>
      <c r="E246" s="1"/>
      <c r="F246" s="1"/>
      <c r="G246" s="1"/>
      <c r="H246" s="1"/>
      <c r="I246" s="1"/>
    </row>
  </sheetData>
  <sheetProtection/>
  <mergeCells count="16">
    <mergeCell ref="A188:F188"/>
    <mergeCell ref="A230:F230"/>
    <mergeCell ref="A196:F196"/>
    <mergeCell ref="A219:F219"/>
    <mergeCell ref="A220:F220"/>
    <mergeCell ref="A229:F229"/>
    <mergeCell ref="A98:F98"/>
    <mergeCell ref="A99:F99"/>
    <mergeCell ref="A108:F108"/>
    <mergeCell ref="A109:F109"/>
    <mergeCell ref="A187:F187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56" r:id="rId2"/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="85" zoomScaleNormal="85" zoomScaleSheetLayoutView="66" zoomScalePageLayoutView="0" workbookViewId="0" topLeftCell="B129">
      <selection activeCell="N250" sqref="N250"/>
    </sheetView>
  </sheetViews>
  <sheetFormatPr defaultColWidth="9.140625" defaultRowHeight="15"/>
  <cols>
    <col min="1" max="1" width="11.8515625" style="0" hidden="1" customWidth="1"/>
    <col min="2" max="2" width="8.00390625" style="125" customWidth="1"/>
    <col min="3" max="3" width="40.8515625" style="0" customWidth="1"/>
    <col min="4" max="5" width="21.140625" style="0" customWidth="1"/>
    <col min="6" max="6" width="21.140625" style="48" customWidth="1"/>
    <col min="7" max="7" width="7.8515625" style="0" customWidth="1"/>
    <col min="8" max="8" width="21.140625" style="50" customWidth="1"/>
    <col min="9" max="9" width="21.140625" style="48" customWidth="1"/>
  </cols>
  <sheetData>
    <row r="1" spans="1:9" ht="45.75" customHeight="1" thickBot="1">
      <c r="A1" s="387"/>
      <c r="B1" s="382"/>
      <c r="C1" s="395"/>
      <c r="D1" s="395"/>
      <c r="E1" s="72"/>
      <c r="F1" s="114"/>
      <c r="H1" s="84"/>
      <c r="I1" s="84"/>
    </row>
    <row r="2" spans="1:9" ht="21" customHeight="1" thickBot="1">
      <c r="A2" s="176"/>
      <c r="B2" s="123"/>
      <c r="C2" s="103"/>
      <c r="D2" s="102" t="s">
        <v>11</v>
      </c>
      <c r="E2" s="101"/>
      <c r="F2" s="100"/>
      <c r="H2" s="197"/>
      <c r="I2" s="198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102"/>
      <c r="E4" s="102"/>
      <c r="F4" s="108"/>
      <c r="H4" s="155"/>
      <c r="I4" s="142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2.9546</v>
      </c>
      <c r="E28" s="253">
        <v>2.59485</v>
      </c>
      <c r="F28" s="254">
        <v>2.4</v>
      </c>
      <c r="G28" s="279"/>
      <c r="H28" s="263">
        <v>2.32</v>
      </c>
      <c r="I28" s="254">
        <v>2.16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116" t="s">
        <v>18</v>
      </c>
      <c r="B30" s="130"/>
      <c r="C30" s="28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50"/>
      <c r="C31" s="1"/>
      <c r="D31" s="257"/>
      <c r="E31" s="257"/>
      <c r="F31" s="258"/>
      <c r="G31" s="279"/>
      <c r="H31" s="265"/>
      <c r="I31" s="258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63" t="s">
        <v>7</v>
      </c>
      <c r="B33" s="126"/>
      <c r="C33" s="15" t="s">
        <v>20</v>
      </c>
      <c r="D33" s="252">
        <v>14.91313</v>
      </c>
      <c r="E33" s="253">
        <v>22.01912</v>
      </c>
      <c r="F33" s="254">
        <v>35.04</v>
      </c>
      <c r="G33" s="279"/>
      <c r="H33" s="263">
        <v>55.47</v>
      </c>
      <c r="I33" s="254">
        <v>57.54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116" t="s">
        <v>18</v>
      </c>
      <c r="B35" s="130"/>
      <c r="C35" s="28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50"/>
      <c r="C36" s="1"/>
      <c r="D36" s="257"/>
      <c r="E36" s="257"/>
      <c r="F36" s="258"/>
      <c r="G36" s="279"/>
      <c r="H36" s="265"/>
      <c r="I36" s="258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118" t="s">
        <v>7</v>
      </c>
      <c r="B38" s="128"/>
      <c r="C38" s="15" t="s">
        <v>20</v>
      </c>
      <c r="D38" s="252">
        <v>1.608</v>
      </c>
      <c r="E38" s="253">
        <v>2.184</v>
      </c>
      <c r="F38" s="254">
        <v>3.276</v>
      </c>
      <c r="G38" s="279"/>
      <c r="H38" s="263">
        <v>4.991</v>
      </c>
      <c r="I38" s="254">
        <v>5.09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119" t="s">
        <v>18</v>
      </c>
      <c r="B40" s="188"/>
      <c r="C40" s="28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50"/>
      <c r="C41" s="4"/>
      <c r="D41" s="262"/>
      <c r="E41" s="257"/>
      <c r="F41" s="258"/>
      <c r="G41" s="279"/>
      <c r="H41" s="265"/>
      <c r="I41" s="258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118" t="s">
        <v>7</v>
      </c>
      <c r="B43" s="128"/>
      <c r="C43" s="15" t="s">
        <v>20</v>
      </c>
      <c r="D43" s="252">
        <v>6.064</v>
      </c>
      <c r="E43" s="253">
        <v>5.642</v>
      </c>
      <c r="F43" s="254">
        <v>5.8</v>
      </c>
      <c r="G43" s="279"/>
      <c r="H43" s="263">
        <v>5.994</v>
      </c>
      <c r="I43" s="254">
        <v>6.343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119" t="s">
        <v>18</v>
      </c>
      <c r="B45" s="188"/>
      <c r="C45" s="28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279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180"/>
      <c r="B48" s="127"/>
      <c r="C48" s="43" t="s">
        <v>39</v>
      </c>
      <c r="D48" s="274">
        <v>16.057</v>
      </c>
      <c r="E48" s="275">
        <v>14.395</v>
      </c>
      <c r="F48" s="280">
        <v>12.69</v>
      </c>
      <c r="G48" s="279"/>
      <c r="H48" s="264">
        <v>12.693</v>
      </c>
      <c r="I48" s="256">
        <v>10.72</v>
      </c>
    </row>
    <row r="49" spans="1:5" ht="15" hidden="1">
      <c r="A49" s="1"/>
      <c r="C49" s="15"/>
      <c r="D49" s="2"/>
      <c r="E49" s="2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58"/>
      <c r="H50" s="150"/>
      <c r="I50" s="58"/>
    </row>
    <row r="51" spans="1:9" ht="15.75" hidden="1" thickBot="1">
      <c r="A51" s="1"/>
      <c r="C51" s="4"/>
      <c r="D51" s="2"/>
      <c r="E51" s="2"/>
      <c r="H51" s="115"/>
      <c r="I51" s="141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58"/>
      <c r="H52" s="150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58"/>
      <c r="H54" s="150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392" t="s">
        <v>11</v>
      </c>
      <c r="B60" s="380"/>
      <c r="C60" s="380"/>
      <c r="D60" s="380"/>
      <c r="E60" s="380"/>
      <c r="F60" s="380"/>
      <c r="H60" s="155"/>
      <c r="I60" s="142"/>
    </row>
    <row r="61" spans="1:9" ht="16.5" hidden="1" thickBot="1">
      <c r="A61" s="393" t="s">
        <v>32</v>
      </c>
      <c r="B61" s="390"/>
      <c r="C61" s="390"/>
      <c r="D61" s="390"/>
      <c r="E61" s="390"/>
      <c r="F61" s="390"/>
      <c r="H61" s="155"/>
      <c r="I61" s="142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60">
        <v>2008</v>
      </c>
      <c r="H62" s="146">
        <v>2009</v>
      </c>
      <c r="I62" s="60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51"/>
      <c r="H63" s="148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58"/>
      <c r="H65" s="150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392" t="s">
        <v>11</v>
      </c>
      <c r="B74" s="380"/>
      <c r="C74" s="380"/>
      <c r="D74" s="380"/>
      <c r="E74" s="380"/>
      <c r="F74" s="380"/>
      <c r="H74" s="155"/>
      <c r="I74" s="142"/>
    </row>
    <row r="75" spans="1:9" ht="16.5" hidden="1" thickBot="1">
      <c r="A75" s="393" t="s">
        <v>29</v>
      </c>
      <c r="B75" s="390"/>
      <c r="C75" s="390"/>
      <c r="D75" s="390"/>
      <c r="E75" s="390"/>
      <c r="F75" s="390"/>
      <c r="H75" s="155"/>
      <c r="I75" s="142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60">
        <v>2008</v>
      </c>
      <c r="H76" s="146">
        <v>2009</v>
      </c>
      <c r="I76" s="60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44"/>
      <c r="H77" s="57"/>
      <c r="I77" s="44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54"/>
      <c r="H78" s="149"/>
      <c r="I78" s="54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54"/>
      <c r="H79" s="149"/>
      <c r="I79" s="54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54"/>
      <c r="H80" s="149"/>
      <c r="I80" s="54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51"/>
      <c r="H81" s="148"/>
      <c r="I81" s="51"/>
    </row>
    <row r="82" spans="3:5" ht="15" hidden="1">
      <c r="C82" s="15"/>
      <c r="D82" s="2"/>
      <c r="E82" s="3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44"/>
      <c r="H83" s="57"/>
      <c r="I83" s="44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54"/>
      <c r="H84" s="149"/>
      <c r="I84" s="54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54"/>
      <c r="H85" s="149"/>
      <c r="I85" s="54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54"/>
      <c r="H86" s="149"/>
      <c r="I86" s="54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54"/>
      <c r="H87" s="149"/>
      <c r="I87" s="54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51"/>
      <c r="H88" s="148"/>
      <c r="I88" s="51"/>
    </row>
    <row r="89" spans="3:5" ht="15" hidden="1">
      <c r="C89" s="2"/>
      <c r="D89" s="2"/>
      <c r="E89" s="3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44"/>
      <c r="H90" s="57"/>
      <c r="I90" s="44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54"/>
      <c r="H91" s="149"/>
      <c r="I91" s="54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54"/>
      <c r="H92" s="149"/>
      <c r="I92" s="54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54"/>
      <c r="H93" s="149"/>
      <c r="I93" s="54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51"/>
      <c r="H94" s="148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392" t="s">
        <v>11</v>
      </c>
      <c r="B98" s="380"/>
      <c r="C98" s="380"/>
      <c r="D98" s="380"/>
      <c r="E98" s="380"/>
      <c r="F98" s="380"/>
      <c r="H98" s="155"/>
      <c r="I98" s="142"/>
    </row>
    <row r="99" spans="1:9" ht="16.5" hidden="1" thickBot="1">
      <c r="A99" s="393" t="s">
        <v>14</v>
      </c>
      <c r="B99" s="390"/>
      <c r="C99" s="390"/>
      <c r="D99" s="390"/>
      <c r="E99" s="390"/>
      <c r="F99" s="390"/>
      <c r="H99" s="155"/>
      <c r="I99" s="142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60">
        <v>2008</v>
      </c>
      <c r="H100" s="146">
        <v>2009</v>
      </c>
      <c r="I100" s="60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54"/>
      <c r="H102" s="149"/>
      <c r="I102" s="54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54"/>
      <c r="H103" s="149"/>
      <c r="I103" s="54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54"/>
      <c r="H104" s="149"/>
      <c r="I104" s="54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51"/>
      <c r="H105" s="148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392" t="s">
        <v>11</v>
      </c>
      <c r="B108" s="380"/>
      <c r="C108" s="380"/>
      <c r="D108" s="380"/>
      <c r="E108" s="380"/>
      <c r="F108" s="380"/>
      <c r="H108" s="155"/>
      <c r="I108" s="142"/>
    </row>
    <row r="109" spans="1:9" ht="16.5" hidden="1" thickBot="1">
      <c r="A109" s="393" t="s">
        <v>10</v>
      </c>
      <c r="B109" s="390"/>
      <c r="C109" s="390"/>
      <c r="D109" s="390"/>
      <c r="E109" s="390"/>
      <c r="F109" s="390"/>
      <c r="H109" s="155"/>
      <c r="I109" s="142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60">
        <v>2008</v>
      </c>
      <c r="H110" s="146">
        <v>2009</v>
      </c>
      <c r="I110" s="60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54"/>
      <c r="H112" s="149"/>
      <c r="I112" s="54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54"/>
      <c r="H113" s="149"/>
      <c r="I113" s="54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54"/>
      <c r="H114" s="149"/>
      <c r="I114" s="54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51"/>
      <c r="H115" s="148"/>
      <c r="I115" s="51"/>
    </row>
    <row r="116" spans="1:5" ht="15" hidden="1">
      <c r="A116" s="5"/>
      <c r="B116" s="126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25" ht="15.75" thickBot="1"/>
    <row r="126" spans="2:9" ht="15.75" thickBot="1">
      <c r="B126" s="50"/>
      <c r="C126" s="114"/>
      <c r="D126" s="114"/>
      <c r="E126" s="114"/>
      <c r="F126" s="114"/>
      <c r="H126" s="114"/>
      <c r="I126" s="114"/>
    </row>
    <row r="128" ht="15.75" thickBot="1"/>
    <row r="129" spans="1:5" ht="45.75" customHeight="1" thickBot="1">
      <c r="A129" s="87"/>
      <c r="B129" s="194"/>
      <c r="C129" s="98"/>
      <c r="D129" s="1"/>
      <c r="E129" s="1"/>
    </row>
    <row r="130" spans="1:9" ht="21" customHeight="1" thickBot="1">
      <c r="A130" s="96"/>
      <c r="B130" s="194"/>
      <c r="C130" s="155"/>
      <c r="D130" s="218" t="s">
        <v>11</v>
      </c>
      <c r="E130" s="218"/>
      <c r="F130" s="142"/>
      <c r="H130" s="199"/>
      <c r="I130" s="200"/>
    </row>
    <row r="131" spans="1:9" ht="16.5" customHeight="1" thickBot="1">
      <c r="A131" s="96"/>
      <c r="B131" s="124"/>
      <c r="C131" s="21"/>
      <c r="D131" s="20" t="s">
        <v>73</v>
      </c>
      <c r="E131" s="20" t="s">
        <v>74</v>
      </c>
      <c r="F131" s="60" t="s">
        <v>75</v>
      </c>
      <c r="H131" s="146" t="s">
        <v>76</v>
      </c>
      <c r="I131" s="60" t="s">
        <v>77</v>
      </c>
    </row>
    <row r="132" spans="1:9" ht="16.5" customHeight="1" thickBot="1">
      <c r="A132" s="96"/>
      <c r="B132" s="97"/>
      <c r="C132" s="214" t="s">
        <v>67</v>
      </c>
      <c r="D132" s="24"/>
      <c r="E132" s="24"/>
      <c r="F132" s="142"/>
      <c r="H132" s="145"/>
      <c r="I132" s="108"/>
    </row>
    <row r="133" spans="1:9" ht="15.75" hidden="1" thickBot="1">
      <c r="A133" s="115" t="s">
        <v>9</v>
      </c>
      <c r="B133" s="187"/>
      <c r="C133" s="18" t="s">
        <v>66</v>
      </c>
      <c r="D133" s="17"/>
      <c r="E133" s="16"/>
      <c r="F133" s="44"/>
      <c r="H133" s="57"/>
      <c r="I133" s="44"/>
    </row>
    <row r="134" spans="1:9" ht="15.75" hidden="1" thickBot="1">
      <c r="A134" s="63" t="s">
        <v>7</v>
      </c>
      <c r="B134" s="126"/>
      <c r="C134" s="15" t="s">
        <v>20</v>
      </c>
      <c r="D134" s="14"/>
      <c r="E134" s="26"/>
      <c r="F134" s="54"/>
      <c r="H134" s="149"/>
      <c r="I134" s="54"/>
    </row>
    <row r="135" spans="1:9" ht="15.75" hidden="1" thickBot="1">
      <c r="A135" s="116" t="s">
        <v>1</v>
      </c>
      <c r="B135" s="130"/>
      <c r="C135" s="28" t="s">
        <v>65</v>
      </c>
      <c r="D135" s="9"/>
      <c r="E135" s="59"/>
      <c r="F135" s="51"/>
      <c r="H135" s="148"/>
      <c r="I135" s="51"/>
    </row>
    <row r="136" spans="1:5" ht="15.75" hidden="1" thickBot="1">
      <c r="A136" s="50"/>
      <c r="C136" s="4"/>
      <c r="D136" s="2"/>
      <c r="E136" s="1"/>
    </row>
    <row r="137" spans="1:9" ht="15.75" hidden="1" thickBot="1">
      <c r="A137" s="115" t="s">
        <v>27</v>
      </c>
      <c r="B137" s="187"/>
      <c r="C137" s="18" t="s">
        <v>64</v>
      </c>
      <c r="D137" s="17"/>
      <c r="E137" s="16"/>
      <c r="F137" s="44"/>
      <c r="H137" s="57"/>
      <c r="I137" s="44"/>
    </row>
    <row r="138" spans="1:9" ht="15.75" hidden="1" thickBot="1">
      <c r="A138" s="63" t="s">
        <v>7</v>
      </c>
      <c r="B138" s="126"/>
      <c r="C138" s="15" t="s">
        <v>39</v>
      </c>
      <c r="D138" s="14"/>
      <c r="E138" s="25"/>
      <c r="F138" s="54"/>
      <c r="H138" s="149"/>
      <c r="I138" s="54"/>
    </row>
    <row r="139" spans="1:9" ht="15.75" hidden="1" thickBot="1">
      <c r="A139" s="63" t="s">
        <v>1</v>
      </c>
      <c r="B139" s="126"/>
      <c r="C139" s="15" t="s">
        <v>62</v>
      </c>
      <c r="D139" s="14"/>
      <c r="E139" s="13"/>
      <c r="F139" s="54"/>
      <c r="H139" s="149"/>
      <c r="I139" s="54"/>
    </row>
    <row r="140" spans="1:9" ht="15.75" hidden="1" thickBot="1">
      <c r="A140" s="116" t="s">
        <v>18</v>
      </c>
      <c r="B140" s="130"/>
      <c r="C140" s="28" t="s">
        <v>61</v>
      </c>
      <c r="D140" s="9"/>
      <c r="E140" s="8"/>
      <c r="F140" s="51"/>
      <c r="H140" s="148"/>
      <c r="I140" s="51"/>
    </row>
    <row r="141" spans="1:5" ht="15.75" hidden="1" thickBot="1">
      <c r="A141" s="50"/>
      <c r="C141" s="15"/>
      <c r="D141" s="2"/>
      <c r="E141" s="1"/>
    </row>
    <row r="142" spans="1:9" ht="15.75" hidden="1" thickBot="1">
      <c r="A142" s="115" t="s">
        <v>22</v>
      </c>
      <c r="B142" s="187"/>
      <c r="C142" s="18" t="s">
        <v>63</v>
      </c>
      <c r="D142" s="17"/>
      <c r="E142" s="16"/>
      <c r="F142" s="44"/>
      <c r="H142" s="57"/>
      <c r="I142" s="44"/>
    </row>
    <row r="143" spans="1:9" ht="15.75" hidden="1" thickBot="1">
      <c r="A143" s="63" t="s">
        <v>7</v>
      </c>
      <c r="B143" s="126"/>
      <c r="C143" s="15" t="s">
        <v>39</v>
      </c>
      <c r="D143" s="14"/>
      <c r="E143" s="13"/>
      <c r="F143" s="54"/>
      <c r="H143" s="149"/>
      <c r="I143" s="54"/>
    </row>
    <row r="144" spans="1:9" ht="15.75" hidden="1" thickBot="1">
      <c r="A144" s="63" t="s">
        <v>1</v>
      </c>
      <c r="B144" s="126"/>
      <c r="C144" s="15" t="s">
        <v>62</v>
      </c>
      <c r="D144" s="14"/>
      <c r="E144" s="13"/>
      <c r="F144" s="54"/>
      <c r="H144" s="149"/>
      <c r="I144" s="54"/>
    </row>
    <row r="145" spans="1:9" ht="15.75" hidden="1" thickBot="1">
      <c r="A145" s="116" t="s">
        <v>18</v>
      </c>
      <c r="B145" s="130"/>
      <c r="C145" s="28" t="s">
        <v>61</v>
      </c>
      <c r="D145" s="9"/>
      <c r="E145" s="8"/>
      <c r="F145" s="51"/>
      <c r="H145" s="148"/>
      <c r="I145" s="51"/>
    </row>
    <row r="146" spans="1:5" ht="15.75" hidden="1" thickBot="1">
      <c r="A146" s="50"/>
      <c r="C146" s="4"/>
      <c r="D146" s="2"/>
      <c r="E146" s="1"/>
    </row>
    <row r="147" spans="1:9" ht="15.75" hidden="1" thickBot="1">
      <c r="A147" s="115" t="s">
        <v>60</v>
      </c>
      <c r="B147" s="187"/>
      <c r="C147" s="18" t="s">
        <v>59</v>
      </c>
      <c r="D147" s="33"/>
      <c r="E147" s="38"/>
      <c r="F147" s="58"/>
      <c r="H147" s="150"/>
      <c r="I147" s="58"/>
    </row>
    <row r="148" spans="1:5" ht="15.75" hidden="1" thickBot="1">
      <c r="A148" s="50"/>
      <c r="C148" s="4"/>
      <c r="D148" s="2"/>
      <c r="E148" s="3"/>
    </row>
    <row r="149" spans="1:9" ht="15.75" hidden="1" thickBot="1">
      <c r="A149" s="115" t="s">
        <v>58</v>
      </c>
      <c r="B149" s="187"/>
      <c r="C149" s="18" t="s">
        <v>57</v>
      </c>
      <c r="D149" s="33"/>
      <c r="E149" s="38"/>
      <c r="F149" s="58"/>
      <c r="H149" s="150"/>
      <c r="I149" s="58"/>
    </row>
    <row r="150" spans="1:5" ht="15.75" hidden="1" thickBot="1">
      <c r="A150" s="50"/>
      <c r="C150" s="4"/>
      <c r="D150" s="2"/>
      <c r="E150" s="3"/>
    </row>
    <row r="151" spans="1:9" ht="15.75" hidden="1" thickBot="1">
      <c r="A151" s="115" t="s">
        <v>56</v>
      </c>
      <c r="B151" s="187"/>
      <c r="C151" s="18" t="s">
        <v>55</v>
      </c>
      <c r="D151" s="33"/>
      <c r="E151" s="38"/>
      <c r="F151" s="58"/>
      <c r="H151" s="150"/>
      <c r="I151" s="58"/>
    </row>
    <row r="152" spans="1:5" ht="15.75" hidden="1" thickBot="1">
      <c r="A152" s="50"/>
      <c r="C152" s="4"/>
      <c r="D152" s="2"/>
      <c r="E152" s="3"/>
    </row>
    <row r="153" spans="1:9" ht="15.75" hidden="1" thickBot="1">
      <c r="A153" s="115" t="s">
        <v>54</v>
      </c>
      <c r="B153" s="187"/>
      <c r="C153" s="18" t="s">
        <v>53</v>
      </c>
      <c r="D153" s="33"/>
      <c r="E153" s="38"/>
      <c r="F153" s="58"/>
      <c r="H153" s="150"/>
      <c r="I153" s="58"/>
    </row>
    <row r="154" spans="1:5" ht="15.75" hidden="1" thickBot="1">
      <c r="A154" s="50"/>
      <c r="C154" s="4"/>
      <c r="D154" s="2"/>
      <c r="E154" s="3"/>
    </row>
    <row r="155" spans="1:9" ht="15.75" thickBot="1">
      <c r="A155" s="115" t="s">
        <v>52</v>
      </c>
      <c r="C155" s="18" t="s">
        <v>51</v>
      </c>
      <c r="D155" s="17"/>
      <c r="E155" s="16"/>
      <c r="F155" s="44"/>
      <c r="H155" s="57"/>
      <c r="I155" s="44"/>
    </row>
    <row r="156" spans="1:9" ht="15.75" thickBot="1">
      <c r="A156" s="63" t="s">
        <v>7</v>
      </c>
      <c r="B156" s="126"/>
      <c r="C156" s="15" t="s">
        <v>20</v>
      </c>
      <c r="D156" s="252">
        <v>4.4927</v>
      </c>
      <c r="E156" s="253">
        <v>4.46461</v>
      </c>
      <c r="F156" s="267">
        <v>4.17</v>
      </c>
      <c r="G156" s="268"/>
      <c r="H156" s="269">
        <v>4.12</v>
      </c>
      <c r="I156" s="375" t="s">
        <v>69</v>
      </c>
    </row>
    <row r="157" spans="1:9" ht="15.75" hidden="1" thickBot="1">
      <c r="A157" s="63" t="s">
        <v>1</v>
      </c>
      <c r="B157" s="126"/>
      <c r="C157" s="15" t="s">
        <v>39</v>
      </c>
      <c r="D157" s="252"/>
      <c r="E157" s="253"/>
      <c r="F157" s="267"/>
      <c r="G157" s="268"/>
      <c r="H157" s="269"/>
      <c r="I157" s="267"/>
    </row>
    <row r="158" spans="1:9" ht="15.75" hidden="1" thickBot="1">
      <c r="A158" s="116" t="s">
        <v>18</v>
      </c>
      <c r="B158" s="130"/>
      <c r="C158" s="28" t="s">
        <v>42</v>
      </c>
      <c r="D158" s="245"/>
      <c r="E158" s="255"/>
      <c r="F158" s="247"/>
      <c r="G158" s="268"/>
      <c r="H158" s="249"/>
      <c r="I158" s="247"/>
    </row>
    <row r="159" spans="1:9" ht="15.75" hidden="1" thickBot="1">
      <c r="A159" s="50"/>
      <c r="C159" s="1"/>
      <c r="D159" s="257"/>
      <c r="E159" s="257"/>
      <c r="F159" s="270"/>
      <c r="G159" s="268"/>
      <c r="H159" s="271"/>
      <c r="I159" s="270"/>
    </row>
    <row r="160" spans="1:9" ht="15.75" thickBot="1">
      <c r="A160" s="115" t="s">
        <v>50</v>
      </c>
      <c r="C160" s="18" t="s">
        <v>49</v>
      </c>
      <c r="D160" s="259"/>
      <c r="E160" s="259"/>
      <c r="F160" s="272"/>
      <c r="G160" s="268"/>
      <c r="H160" s="273"/>
      <c r="I160" s="272"/>
    </row>
    <row r="161" spans="1:9" ht="15.75" thickBot="1">
      <c r="A161" s="63" t="s">
        <v>7</v>
      </c>
      <c r="B161" s="126"/>
      <c r="C161" s="15" t="s">
        <v>20</v>
      </c>
      <c r="D161" s="252">
        <v>5.71217</v>
      </c>
      <c r="E161" s="253">
        <v>6.40229</v>
      </c>
      <c r="F161" s="267">
        <v>8.44</v>
      </c>
      <c r="G161" s="268"/>
      <c r="H161" s="269">
        <v>13.09</v>
      </c>
      <c r="I161" s="375" t="s">
        <v>69</v>
      </c>
    </row>
    <row r="162" spans="1:9" ht="15.75" hidden="1" thickBot="1">
      <c r="A162" s="63" t="s">
        <v>1</v>
      </c>
      <c r="B162" s="126"/>
      <c r="C162" s="15" t="s">
        <v>39</v>
      </c>
      <c r="D162" s="252"/>
      <c r="E162" s="253"/>
      <c r="F162" s="267"/>
      <c r="G162" s="268"/>
      <c r="H162" s="269"/>
      <c r="I162" s="267"/>
    </row>
    <row r="163" spans="1:9" ht="15.75" hidden="1" thickBot="1">
      <c r="A163" s="116" t="s">
        <v>18</v>
      </c>
      <c r="B163" s="130"/>
      <c r="C163" s="28" t="s">
        <v>42</v>
      </c>
      <c r="D163" s="245"/>
      <c r="E163" s="255"/>
      <c r="F163" s="247"/>
      <c r="G163" s="268"/>
      <c r="H163" s="249"/>
      <c r="I163" s="247"/>
    </row>
    <row r="164" spans="1:9" ht="15.75" hidden="1" thickBot="1">
      <c r="A164" s="50"/>
      <c r="C164" s="1"/>
      <c r="D164" s="257"/>
      <c r="E164" s="257"/>
      <c r="F164" s="270"/>
      <c r="G164" s="268"/>
      <c r="H164" s="271"/>
      <c r="I164" s="270"/>
    </row>
    <row r="165" spans="1:9" ht="15.75" thickBot="1">
      <c r="A165" s="117" t="s">
        <v>48</v>
      </c>
      <c r="B165" s="127"/>
      <c r="C165" s="18" t="s">
        <v>47</v>
      </c>
      <c r="D165" s="261"/>
      <c r="E165" s="259"/>
      <c r="F165" s="272"/>
      <c r="G165" s="268"/>
      <c r="H165" s="273"/>
      <c r="I165" s="272"/>
    </row>
    <row r="166" spans="1:9" ht="15.75" thickBot="1">
      <c r="A166" s="118" t="s">
        <v>7</v>
      </c>
      <c r="B166" s="128"/>
      <c r="C166" s="15" t="s">
        <v>20</v>
      </c>
      <c r="D166" s="252">
        <v>0.343</v>
      </c>
      <c r="E166" s="253">
        <v>0.36</v>
      </c>
      <c r="F166" s="267">
        <v>0.41100000000000003</v>
      </c>
      <c r="G166" s="268"/>
      <c r="H166" s="269">
        <v>0.554</v>
      </c>
      <c r="I166" s="375" t="s">
        <v>69</v>
      </c>
    </row>
    <row r="167" spans="1:9" ht="15.75" hidden="1" thickBot="1">
      <c r="A167" s="118" t="s">
        <v>1</v>
      </c>
      <c r="B167" s="128"/>
      <c r="C167" s="15" t="s">
        <v>46</v>
      </c>
      <c r="D167" s="252"/>
      <c r="E167" s="253"/>
      <c r="F167" s="267"/>
      <c r="G167" s="268"/>
      <c r="H167" s="269"/>
      <c r="I167" s="267"/>
    </row>
    <row r="168" spans="1:9" ht="15.75" hidden="1" thickBot="1">
      <c r="A168" s="119" t="s">
        <v>18</v>
      </c>
      <c r="B168" s="188"/>
      <c r="C168" s="28" t="s">
        <v>45</v>
      </c>
      <c r="D168" s="245"/>
      <c r="E168" s="255"/>
      <c r="F168" s="247"/>
      <c r="G168" s="268"/>
      <c r="H168" s="249"/>
      <c r="I168" s="247"/>
    </row>
    <row r="169" spans="1:9" ht="15.75" hidden="1" thickBot="1">
      <c r="A169" s="50"/>
      <c r="C169" s="4"/>
      <c r="D169" s="262"/>
      <c r="E169" s="257"/>
      <c r="F169" s="270"/>
      <c r="G169" s="268"/>
      <c r="H169" s="271"/>
      <c r="I169" s="270"/>
    </row>
    <row r="170" spans="1:9" ht="15.75" thickBot="1">
      <c r="A170" s="117" t="s">
        <v>44</v>
      </c>
      <c r="B170" s="127"/>
      <c r="C170" s="18" t="s">
        <v>43</v>
      </c>
      <c r="D170" s="261"/>
      <c r="E170" s="259"/>
      <c r="F170" s="272"/>
      <c r="G170" s="268"/>
      <c r="H170" s="273"/>
      <c r="I170" s="272"/>
    </row>
    <row r="171" spans="1:9" ht="15.75" thickBot="1">
      <c r="A171" s="118" t="s">
        <v>7</v>
      </c>
      <c r="B171" s="128"/>
      <c r="C171" s="15" t="s">
        <v>20</v>
      </c>
      <c r="D171" s="252">
        <v>27.593</v>
      </c>
      <c r="E171" s="253">
        <v>26.534</v>
      </c>
      <c r="F171" s="267">
        <v>27.17</v>
      </c>
      <c r="G171" s="268"/>
      <c r="H171" s="269">
        <v>27.733</v>
      </c>
      <c r="I171" s="267">
        <v>28.804</v>
      </c>
    </row>
    <row r="172" spans="1:9" ht="15.75" hidden="1" thickBot="1">
      <c r="A172" s="118" t="s">
        <v>1</v>
      </c>
      <c r="B172" s="128"/>
      <c r="C172" s="15" t="s">
        <v>39</v>
      </c>
      <c r="D172" s="252"/>
      <c r="E172" s="253"/>
      <c r="F172" s="267"/>
      <c r="G172" s="268"/>
      <c r="H172" s="269"/>
      <c r="I172" s="267"/>
    </row>
    <row r="173" spans="1:9" ht="15.75" hidden="1" thickBot="1">
      <c r="A173" s="119" t="s">
        <v>18</v>
      </c>
      <c r="B173" s="188"/>
      <c r="C173" s="28" t="s">
        <v>42</v>
      </c>
      <c r="D173" s="245"/>
      <c r="E173" s="255"/>
      <c r="F173" s="247"/>
      <c r="G173" s="268"/>
      <c r="H173" s="249"/>
      <c r="I173" s="247"/>
    </row>
    <row r="174" spans="1:9" ht="15.75" hidden="1" thickBot="1">
      <c r="A174" s="50"/>
      <c r="C174" s="2"/>
      <c r="D174" s="262"/>
      <c r="E174" s="257"/>
      <c r="F174" s="270"/>
      <c r="G174" s="268"/>
      <c r="H174" s="271"/>
      <c r="I174" s="270"/>
    </row>
    <row r="175" spans="1:9" ht="15.75" thickBot="1">
      <c r="A175" s="117" t="s">
        <v>41</v>
      </c>
      <c r="B175" s="127"/>
      <c r="C175" s="18" t="s">
        <v>40</v>
      </c>
      <c r="D175" s="261"/>
      <c r="E175" s="259"/>
      <c r="F175" s="272"/>
      <c r="G175" s="268"/>
      <c r="H175" s="273"/>
      <c r="I175" s="272"/>
    </row>
    <row r="176" spans="1:9" ht="15.75" thickBot="1">
      <c r="A176" s="180"/>
      <c r="B176" s="127"/>
      <c r="C176" s="43" t="s">
        <v>39</v>
      </c>
      <c r="D176" s="274">
        <v>23.521</v>
      </c>
      <c r="E176" s="275">
        <v>21.111</v>
      </c>
      <c r="F176" s="276">
        <v>18.95</v>
      </c>
      <c r="G176" s="268"/>
      <c r="H176" s="249">
        <v>18.954</v>
      </c>
      <c r="I176" s="247">
        <v>17.5</v>
      </c>
    </row>
    <row r="177" spans="1:6" ht="15">
      <c r="A177" s="1"/>
      <c r="C177" s="376" t="s">
        <v>81</v>
      </c>
      <c r="D177" s="2"/>
      <c r="E177" s="2"/>
      <c r="F177" s="71"/>
    </row>
    <row r="178" spans="1:9" ht="15.75" hidden="1" thickBot="1">
      <c r="A178" s="175" t="s">
        <v>38</v>
      </c>
      <c r="B178" s="129"/>
      <c r="C178" s="18" t="s">
        <v>37</v>
      </c>
      <c r="D178" s="33"/>
      <c r="E178" s="33"/>
      <c r="F178" s="51"/>
      <c r="H178" s="150"/>
      <c r="I178" s="58"/>
    </row>
    <row r="179" spans="1:9" ht="15.75" hidden="1" thickBot="1">
      <c r="A179" s="1"/>
      <c r="C179" s="4"/>
      <c r="D179" s="2"/>
      <c r="E179" s="2"/>
      <c r="H179" s="115"/>
      <c r="I179" s="141"/>
    </row>
    <row r="180" spans="1:9" ht="15.75" hidden="1" thickBot="1">
      <c r="A180" s="181" t="s">
        <v>36</v>
      </c>
      <c r="B180" s="189"/>
      <c r="C180" s="18" t="s">
        <v>35</v>
      </c>
      <c r="D180" s="33"/>
      <c r="E180" s="32"/>
      <c r="F180" s="58"/>
      <c r="H180" s="150"/>
      <c r="I180" s="58"/>
    </row>
    <row r="181" spans="1:5" ht="15" hidden="1">
      <c r="A181" s="1"/>
      <c r="C181" s="4"/>
      <c r="D181" s="2"/>
      <c r="E181" s="2"/>
    </row>
    <row r="182" spans="1:9" ht="15.75" hidden="1" thickBot="1">
      <c r="A182" s="175" t="s">
        <v>34</v>
      </c>
      <c r="B182" s="187"/>
      <c r="C182" s="18" t="s">
        <v>33</v>
      </c>
      <c r="D182" s="33"/>
      <c r="E182" s="38"/>
      <c r="F182" s="58"/>
      <c r="H182" s="150"/>
      <c r="I182" s="58"/>
    </row>
    <row r="183" spans="1:5" ht="15" hidden="1">
      <c r="A183" s="1"/>
      <c r="C183" s="2"/>
      <c r="D183" s="2"/>
      <c r="E183" s="2"/>
    </row>
    <row r="184" spans="3:5" ht="15" hidden="1">
      <c r="C184" s="27"/>
      <c r="D184" s="27"/>
      <c r="E184" s="27"/>
    </row>
    <row r="185" spans="3:5" ht="15" hidden="1">
      <c r="C185" s="27"/>
      <c r="D185" s="27"/>
      <c r="E185" s="27"/>
    </row>
    <row r="186" spans="3:5" ht="15" hidden="1">
      <c r="C186" s="27"/>
      <c r="D186" s="27"/>
      <c r="E186" s="27"/>
    </row>
    <row r="187" spans="3:5" ht="15" hidden="1">
      <c r="C187" s="27"/>
      <c r="D187" s="27"/>
      <c r="E187" s="27"/>
    </row>
    <row r="188" spans="1:9" ht="21" hidden="1" thickBot="1">
      <c r="A188" s="392" t="s">
        <v>11</v>
      </c>
      <c r="B188" s="380"/>
      <c r="C188" s="380"/>
      <c r="D188" s="380"/>
      <c r="E188" s="380"/>
      <c r="F188" s="380"/>
      <c r="H188" s="155"/>
      <c r="I188" s="142"/>
    </row>
    <row r="189" spans="1:9" ht="16.5" hidden="1" thickBot="1">
      <c r="A189" s="393" t="s">
        <v>32</v>
      </c>
      <c r="B189" s="390"/>
      <c r="C189" s="390"/>
      <c r="D189" s="390"/>
      <c r="E189" s="390"/>
      <c r="F189" s="390"/>
      <c r="H189" s="155"/>
      <c r="I189" s="142"/>
    </row>
    <row r="190" spans="1:9" ht="16.5" hidden="1" thickBot="1">
      <c r="A190" s="37"/>
      <c r="B190" s="190"/>
      <c r="C190" s="36"/>
      <c r="D190" s="20">
        <v>2006</v>
      </c>
      <c r="E190" s="20">
        <v>2007</v>
      </c>
      <c r="F190" s="60">
        <v>2008</v>
      </c>
      <c r="H190" s="146">
        <v>2009</v>
      </c>
      <c r="I190" s="60">
        <v>2010</v>
      </c>
    </row>
    <row r="191" spans="1:9" ht="15.75" hidden="1" thickBot="1">
      <c r="A191" s="175" t="s">
        <v>9</v>
      </c>
      <c r="B191" s="187"/>
      <c r="C191" s="18" t="s">
        <v>31</v>
      </c>
      <c r="D191" s="9"/>
      <c r="E191" s="35"/>
      <c r="F191" s="51"/>
      <c r="H191" s="148"/>
      <c r="I191" s="51"/>
    </row>
    <row r="192" spans="1:5" ht="15" hidden="1">
      <c r="A192" s="1"/>
      <c r="C192" s="34"/>
      <c r="D192" s="34"/>
      <c r="E192" s="34"/>
    </row>
    <row r="193" spans="1:9" ht="15.75" hidden="1" thickBot="1">
      <c r="A193" s="175" t="s">
        <v>27</v>
      </c>
      <c r="B193" s="187"/>
      <c r="C193" s="18" t="s">
        <v>30</v>
      </c>
      <c r="D193" s="33"/>
      <c r="E193" s="32"/>
      <c r="F193" s="58"/>
      <c r="H193" s="150"/>
      <c r="I193" s="58"/>
    </row>
    <row r="194" spans="1:5" ht="15" hidden="1">
      <c r="A194" s="1"/>
      <c r="C194" s="4"/>
      <c r="D194" s="2"/>
      <c r="E194" s="2"/>
    </row>
    <row r="195" spans="1:5" ht="15">
      <c r="A195" s="1"/>
      <c r="C195" s="4"/>
      <c r="D195" s="2"/>
      <c r="E195" s="2"/>
    </row>
    <row r="196" spans="1:5" ht="15" hidden="1">
      <c r="A196" s="1"/>
      <c r="C196" s="4"/>
      <c r="D196" s="2"/>
      <c r="E196" s="2"/>
    </row>
    <row r="197" spans="1:5" ht="15" hidden="1">
      <c r="A197" s="1"/>
      <c r="C197" s="4"/>
      <c r="D197" s="2"/>
      <c r="E197" s="2"/>
    </row>
    <row r="198" spans="1:5" ht="15" hidden="1">
      <c r="A198" s="1"/>
      <c r="C198" s="4"/>
      <c r="D198" s="2"/>
      <c r="E198" s="2"/>
    </row>
    <row r="199" spans="1:5" ht="15" hidden="1">
      <c r="A199" s="1"/>
      <c r="C199" s="4"/>
      <c r="D199" s="2"/>
      <c r="E199" s="2"/>
    </row>
    <row r="200" spans="1:5" ht="15" hidden="1">
      <c r="A200" s="1"/>
      <c r="C200" s="1"/>
      <c r="D200" s="2"/>
      <c r="E200" s="2"/>
    </row>
    <row r="201" spans="1:5" ht="15" hidden="1">
      <c r="A201" s="1"/>
      <c r="C201" s="1"/>
      <c r="D201" s="2"/>
      <c r="E201" s="2"/>
    </row>
    <row r="202" spans="1:9" ht="21" hidden="1" thickBot="1">
      <c r="A202" s="392" t="s">
        <v>11</v>
      </c>
      <c r="B202" s="380"/>
      <c r="C202" s="380"/>
      <c r="D202" s="380"/>
      <c r="E202" s="380"/>
      <c r="F202" s="380"/>
      <c r="H202" s="155"/>
      <c r="I202" s="142"/>
    </row>
    <row r="203" spans="1:9" ht="16.5" hidden="1" thickBot="1">
      <c r="A203" s="393" t="s">
        <v>29</v>
      </c>
      <c r="B203" s="390"/>
      <c r="C203" s="390"/>
      <c r="D203" s="390"/>
      <c r="E203" s="390"/>
      <c r="F203" s="390"/>
      <c r="H203" s="155"/>
      <c r="I203" s="142"/>
    </row>
    <row r="204" spans="1:9" ht="16.5" hidden="1" thickBot="1">
      <c r="A204" s="22"/>
      <c r="B204" s="124"/>
      <c r="C204" s="21"/>
      <c r="D204" s="20">
        <v>2006</v>
      </c>
      <c r="E204" s="20">
        <v>2007</v>
      </c>
      <c r="F204" s="60">
        <v>2008</v>
      </c>
      <c r="H204" s="146">
        <v>2009</v>
      </c>
      <c r="I204" s="60">
        <v>2010</v>
      </c>
    </row>
    <row r="205" spans="1:9" ht="15.75" hidden="1" thickBot="1">
      <c r="A205" s="175" t="s">
        <v>9</v>
      </c>
      <c r="B205" s="187"/>
      <c r="C205" s="18" t="s">
        <v>28</v>
      </c>
      <c r="D205" s="17"/>
      <c r="E205" s="17"/>
      <c r="F205" s="44"/>
      <c r="H205" s="57"/>
      <c r="I205" s="44"/>
    </row>
    <row r="206" spans="1:9" ht="15" hidden="1">
      <c r="A206" s="182" t="s">
        <v>7</v>
      </c>
      <c r="B206" s="126"/>
      <c r="C206" s="15" t="s">
        <v>20</v>
      </c>
      <c r="D206" s="14"/>
      <c r="E206" s="25"/>
      <c r="F206" s="54"/>
      <c r="H206" s="149"/>
      <c r="I206" s="54"/>
    </row>
    <row r="207" spans="1:9" ht="15" hidden="1">
      <c r="A207" s="182" t="s">
        <v>1</v>
      </c>
      <c r="B207" s="126"/>
      <c r="C207" s="15" t="s">
        <v>19</v>
      </c>
      <c r="D207" s="14"/>
      <c r="E207" s="25"/>
      <c r="F207" s="54"/>
      <c r="H207" s="149"/>
      <c r="I207" s="54"/>
    </row>
    <row r="208" spans="1:9" ht="15" hidden="1">
      <c r="A208" s="182" t="s">
        <v>18</v>
      </c>
      <c r="B208" s="126"/>
      <c r="C208" s="15" t="s">
        <v>17</v>
      </c>
      <c r="D208" s="14"/>
      <c r="E208" s="25"/>
      <c r="F208" s="54"/>
      <c r="H208" s="149"/>
      <c r="I208" s="54"/>
    </row>
    <row r="209" spans="1:9" ht="15.75" hidden="1" thickBot="1">
      <c r="A209" s="183" t="s">
        <v>16</v>
      </c>
      <c r="B209" s="130"/>
      <c r="C209" s="28" t="s">
        <v>15</v>
      </c>
      <c r="D209" s="9"/>
      <c r="E209" s="8"/>
      <c r="F209" s="51"/>
      <c r="H209" s="148"/>
      <c r="I209" s="51"/>
    </row>
    <row r="210" spans="3:5" ht="15" hidden="1">
      <c r="C210" s="15"/>
      <c r="D210" s="2"/>
      <c r="E210" s="3"/>
    </row>
    <row r="211" spans="1:9" ht="15.75" hidden="1" thickBot="1">
      <c r="A211" s="175" t="s">
        <v>27</v>
      </c>
      <c r="B211" s="187"/>
      <c r="C211" s="18" t="s">
        <v>26</v>
      </c>
      <c r="D211" s="17"/>
      <c r="E211" s="29"/>
      <c r="F211" s="44"/>
      <c r="H211" s="57"/>
      <c r="I211" s="44"/>
    </row>
    <row r="212" spans="1:9" ht="15" hidden="1">
      <c r="A212" s="182" t="s">
        <v>7</v>
      </c>
      <c r="B212" s="126"/>
      <c r="C212" s="15" t="s">
        <v>20</v>
      </c>
      <c r="D212" s="14"/>
      <c r="E212" s="26"/>
      <c r="F212" s="54"/>
      <c r="H212" s="149"/>
      <c r="I212" s="54"/>
    </row>
    <row r="213" spans="1:9" ht="15" hidden="1">
      <c r="A213" s="182" t="s">
        <v>1</v>
      </c>
      <c r="B213" s="126"/>
      <c r="C213" s="15" t="s">
        <v>19</v>
      </c>
      <c r="D213" s="14"/>
      <c r="E213" s="25"/>
      <c r="F213" s="54"/>
      <c r="H213" s="149"/>
      <c r="I213" s="54"/>
    </row>
    <row r="214" spans="1:9" ht="15" hidden="1">
      <c r="A214" s="182" t="s">
        <v>18</v>
      </c>
      <c r="B214" s="126"/>
      <c r="C214" s="15" t="s">
        <v>25</v>
      </c>
      <c r="D214" s="14"/>
      <c r="E214" s="25"/>
      <c r="F214" s="54"/>
      <c r="H214" s="149"/>
      <c r="I214" s="54"/>
    </row>
    <row r="215" spans="1:9" ht="15" hidden="1">
      <c r="A215" s="182" t="s">
        <v>16</v>
      </c>
      <c r="B215" s="126"/>
      <c r="C215" s="15" t="s">
        <v>17</v>
      </c>
      <c r="D215" s="11"/>
      <c r="E215" s="25"/>
      <c r="F215" s="54"/>
      <c r="H215" s="149"/>
      <c r="I215" s="54"/>
    </row>
    <row r="216" spans="1:9" ht="15.75" hidden="1" thickBot="1">
      <c r="A216" s="183" t="s">
        <v>24</v>
      </c>
      <c r="B216" s="130"/>
      <c r="C216" s="28" t="s">
        <v>23</v>
      </c>
      <c r="D216" s="9"/>
      <c r="E216" s="8"/>
      <c r="F216" s="51"/>
      <c r="H216" s="148"/>
      <c r="I216" s="51"/>
    </row>
    <row r="217" spans="3:5" ht="15" hidden="1">
      <c r="C217" s="2"/>
      <c r="D217" s="2"/>
      <c r="E217" s="3"/>
    </row>
    <row r="218" spans="1:9" ht="15.75" hidden="1" thickBot="1">
      <c r="A218" s="175" t="s">
        <v>22</v>
      </c>
      <c r="B218" s="187"/>
      <c r="C218" s="18" t="s">
        <v>21</v>
      </c>
      <c r="D218" s="17"/>
      <c r="E218" s="29"/>
      <c r="F218" s="44"/>
      <c r="H218" s="57"/>
      <c r="I218" s="44"/>
    </row>
    <row r="219" spans="1:9" ht="15" hidden="1">
      <c r="A219" s="184" t="s">
        <v>7</v>
      </c>
      <c r="B219" s="126"/>
      <c r="C219" s="15" t="s">
        <v>20</v>
      </c>
      <c r="D219" s="14"/>
      <c r="E219" s="26"/>
      <c r="F219" s="54"/>
      <c r="H219" s="149"/>
      <c r="I219" s="54"/>
    </row>
    <row r="220" spans="1:9" ht="15" hidden="1">
      <c r="A220" s="182" t="s">
        <v>1</v>
      </c>
      <c r="B220" s="126"/>
      <c r="C220" s="15" t="s">
        <v>19</v>
      </c>
      <c r="D220" s="14"/>
      <c r="E220" s="25"/>
      <c r="F220" s="54"/>
      <c r="H220" s="149"/>
      <c r="I220" s="54"/>
    </row>
    <row r="221" spans="1:9" ht="15" hidden="1">
      <c r="A221" s="182" t="s">
        <v>18</v>
      </c>
      <c r="B221" s="126"/>
      <c r="C221" s="15" t="s">
        <v>17</v>
      </c>
      <c r="D221" s="14"/>
      <c r="E221" s="25"/>
      <c r="F221" s="54"/>
      <c r="H221" s="149"/>
      <c r="I221" s="54"/>
    </row>
    <row r="222" spans="1:9" ht="15.75" hidden="1" thickBot="1">
      <c r="A222" s="183" t="s">
        <v>16</v>
      </c>
      <c r="B222" s="130"/>
      <c r="C222" s="28" t="s">
        <v>15</v>
      </c>
      <c r="D222" s="9"/>
      <c r="E222" s="8"/>
      <c r="F222" s="51"/>
      <c r="H222" s="148"/>
      <c r="I222" s="51"/>
    </row>
    <row r="223" spans="3:5" ht="15" hidden="1">
      <c r="C223" s="2"/>
      <c r="D223" s="2"/>
      <c r="E223" s="2"/>
    </row>
    <row r="224" spans="3:5" ht="15" hidden="1">
      <c r="C224" s="27"/>
      <c r="D224" s="27"/>
      <c r="E224" s="27"/>
    </row>
    <row r="225" spans="3:5" ht="15" hidden="1">
      <c r="C225" s="27"/>
      <c r="D225" s="27"/>
      <c r="E225" s="27"/>
    </row>
    <row r="226" spans="1:9" ht="21" hidden="1" thickBot="1">
      <c r="A226" s="392" t="s">
        <v>11</v>
      </c>
      <c r="B226" s="380"/>
      <c r="C226" s="380"/>
      <c r="D226" s="380"/>
      <c r="E226" s="380"/>
      <c r="F226" s="380"/>
      <c r="H226" s="155"/>
      <c r="I226" s="142"/>
    </row>
    <row r="227" spans="1:9" ht="16.5" hidden="1" thickBot="1">
      <c r="A227" s="393" t="s">
        <v>14</v>
      </c>
      <c r="B227" s="390"/>
      <c r="C227" s="390"/>
      <c r="D227" s="390"/>
      <c r="E227" s="390"/>
      <c r="F227" s="390"/>
      <c r="H227" s="155"/>
      <c r="I227" s="142"/>
    </row>
    <row r="228" spans="1:9" ht="16.5" hidden="1" thickBot="1">
      <c r="A228" s="22"/>
      <c r="B228" s="124"/>
      <c r="C228" s="21"/>
      <c r="D228" s="20">
        <v>2006</v>
      </c>
      <c r="E228" s="20">
        <v>2007</v>
      </c>
      <c r="F228" s="60">
        <v>2008</v>
      </c>
      <c r="H228" s="146">
        <v>2009</v>
      </c>
      <c r="I228" s="60">
        <v>2010</v>
      </c>
    </row>
    <row r="229" spans="1:9" ht="15.75" hidden="1" thickBot="1">
      <c r="A229" s="175" t="s">
        <v>9</v>
      </c>
      <c r="B229" s="187"/>
      <c r="C229" s="18" t="s">
        <v>13</v>
      </c>
      <c r="D229" s="17"/>
      <c r="E229" s="17"/>
      <c r="F229" s="44"/>
      <c r="H229" s="57"/>
      <c r="I229" s="44"/>
    </row>
    <row r="230" spans="1:9" ht="15" hidden="1">
      <c r="A230" s="182" t="s">
        <v>7</v>
      </c>
      <c r="B230" s="126"/>
      <c r="C230" s="2" t="s">
        <v>6</v>
      </c>
      <c r="D230" s="14"/>
      <c r="E230" s="25"/>
      <c r="F230" s="54"/>
      <c r="H230" s="149"/>
      <c r="I230" s="54"/>
    </row>
    <row r="231" spans="1:9" ht="15" hidden="1">
      <c r="A231" s="68" t="s">
        <v>12</v>
      </c>
      <c r="B231" s="131"/>
      <c r="C231" s="15" t="s">
        <v>4</v>
      </c>
      <c r="D231" s="14"/>
      <c r="E231" s="26"/>
      <c r="F231" s="54"/>
      <c r="H231" s="149"/>
      <c r="I231" s="54"/>
    </row>
    <row r="232" spans="1:9" ht="15" hidden="1">
      <c r="A232" s="185" t="s">
        <v>3</v>
      </c>
      <c r="B232" s="132"/>
      <c r="C232" s="15" t="s">
        <v>2</v>
      </c>
      <c r="D232" s="11"/>
      <c r="E232" s="25"/>
      <c r="F232" s="54"/>
      <c r="H232" s="149"/>
      <c r="I232" s="54"/>
    </row>
    <row r="233" spans="1:9" ht="15.75" hidden="1" thickBot="1">
      <c r="A233" s="186" t="s">
        <v>1</v>
      </c>
      <c r="B233" s="188"/>
      <c r="C233" s="10" t="s">
        <v>0</v>
      </c>
      <c r="D233" s="9"/>
      <c r="E233" s="8"/>
      <c r="F233" s="51"/>
      <c r="H233" s="148"/>
      <c r="I233" s="51"/>
    </row>
    <row r="234" spans="1:5" ht="15" hidden="1">
      <c r="A234" s="1"/>
      <c r="D234" s="1"/>
      <c r="E234" s="1"/>
    </row>
    <row r="235" spans="1:5" ht="15" hidden="1">
      <c r="A235" s="1"/>
      <c r="C235" s="3"/>
      <c r="D235" s="2"/>
      <c r="E235" s="2"/>
    </row>
    <row r="236" spans="1:9" ht="21" hidden="1" thickBot="1">
      <c r="A236" s="392" t="s">
        <v>11</v>
      </c>
      <c r="B236" s="380"/>
      <c r="C236" s="380"/>
      <c r="D236" s="380"/>
      <c r="E236" s="380"/>
      <c r="F236" s="380"/>
      <c r="H236" s="155"/>
      <c r="I236" s="142"/>
    </row>
    <row r="237" spans="1:9" ht="16.5" hidden="1" thickBot="1">
      <c r="A237" s="393" t="s">
        <v>10</v>
      </c>
      <c r="B237" s="390"/>
      <c r="C237" s="390"/>
      <c r="D237" s="390"/>
      <c r="E237" s="390"/>
      <c r="F237" s="390"/>
      <c r="H237" s="155"/>
      <c r="I237" s="142"/>
    </row>
    <row r="238" spans="1:9" ht="16.5" hidden="1" thickBot="1">
      <c r="A238" s="22"/>
      <c r="B238" s="124"/>
      <c r="C238" s="21"/>
      <c r="D238" s="20">
        <v>2006</v>
      </c>
      <c r="E238" s="20">
        <v>2007</v>
      </c>
      <c r="F238" s="60">
        <v>2008</v>
      </c>
      <c r="H238" s="146">
        <v>2009</v>
      </c>
      <c r="I238" s="60">
        <v>2010</v>
      </c>
    </row>
    <row r="239" spans="1:9" ht="15.75" hidden="1" thickBot="1">
      <c r="A239" s="175" t="s">
        <v>9</v>
      </c>
      <c r="B239" s="187"/>
      <c r="C239" s="18" t="s">
        <v>8</v>
      </c>
      <c r="D239" s="17"/>
      <c r="E239" s="17"/>
      <c r="F239" s="44"/>
      <c r="H239" s="57"/>
      <c r="I239" s="44"/>
    </row>
    <row r="240" spans="1:9" ht="15" hidden="1">
      <c r="A240" s="184" t="s">
        <v>7</v>
      </c>
      <c r="B240" s="126"/>
      <c r="C240" s="2" t="s">
        <v>6</v>
      </c>
      <c r="D240" s="14"/>
      <c r="E240" s="13"/>
      <c r="F240" s="54"/>
      <c r="H240" s="149"/>
      <c r="I240" s="54"/>
    </row>
    <row r="241" spans="1:9" ht="15" hidden="1">
      <c r="A241" s="68" t="s">
        <v>5</v>
      </c>
      <c r="B241" s="131"/>
      <c r="C241" s="15" t="s">
        <v>4</v>
      </c>
      <c r="D241" s="14"/>
      <c r="E241" s="13"/>
      <c r="F241" s="54"/>
      <c r="H241" s="149"/>
      <c r="I241" s="54"/>
    </row>
    <row r="242" spans="1:9" ht="15" hidden="1">
      <c r="A242" s="68" t="s">
        <v>3</v>
      </c>
      <c r="B242" s="131"/>
      <c r="C242" s="15" t="s">
        <v>2</v>
      </c>
      <c r="D242" s="14"/>
      <c r="E242" s="13"/>
      <c r="F242" s="54"/>
      <c r="H242" s="149"/>
      <c r="I242" s="54"/>
    </row>
    <row r="243" spans="1:9" ht="15.75" hidden="1" thickBot="1">
      <c r="A243" s="183" t="s">
        <v>1</v>
      </c>
      <c r="B243" s="130"/>
      <c r="C243" s="10" t="s">
        <v>0</v>
      </c>
      <c r="D243" s="9"/>
      <c r="E243" s="8"/>
      <c r="F243" s="51"/>
      <c r="H243" s="148"/>
      <c r="I243" s="51"/>
    </row>
    <row r="244" spans="1:5" ht="15">
      <c r="A244" s="5"/>
      <c r="B244" s="126"/>
      <c r="C244" s="4"/>
      <c r="D244" s="2"/>
      <c r="E244" s="4"/>
    </row>
    <row r="249" spans="3:9" ht="15.75" thickBot="1">
      <c r="C249" s="84"/>
      <c r="D249" s="84"/>
      <c r="E249" s="84"/>
      <c r="F249" s="85"/>
      <c r="H249" s="83"/>
      <c r="I249" s="85"/>
    </row>
    <row r="250" spans="2:9" ht="15">
      <c r="B250" s="50"/>
      <c r="C250" s="72"/>
      <c r="D250" s="72"/>
      <c r="E250" s="72"/>
      <c r="F250" s="72"/>
      <c r="H250" s="72"/>
      <c r="I250" s="72"/>
    </row>
    <row r="251" spans="2:9" ht="15">
      <c r="B251" s="50"/>
      <c r="C251" s="1"/>
      <c r="D251" s="1"/>
      <c r="E251" s="1"/>
      <c r="F251" s="1"/>
      <c r="H251" s="1"/>
      <c r="I251" s="1"/>
    </row>
    <row r="252" spans="2:9" ht="15">
      <c r="B252" s="50"/>
      <c r="C252" s="1"/>
      <c r="D252" s="1"/>
      <c r="E252" s="1"/>
      <c r="F252" s="1"/>
      <c r="H252" s="1"/>
      <c r="I252" s="1"/>
    </row>
    <row r="253" spans="2:9" ht="15">
      <c r="B253" s="50"/>
      <c r="C253" s="1"/>
      <c r="D253" s="1"/>
      <c r="E253" s="1"/>
      <c r="F253" s="1"/>
      <c r="H253" s="1"/>
      <c r="I253" s="1"/>
    </row>
    <row r="254" spans="2:6" ht="15">
      <c r="B254" s="50"/>
      <c r="C254" s="1"/>
      <c r="D254" s="1"/>
      <c r="E254" s="1"/>
      <c r="F254" s="1"/>
    </row>
  </sheetData>
  <sheetProtection/>
  <mergeCells count="17">
    <mergeCell ref="A189:F189"/>
    <mergeCell ref="A237:F237"/>
    <mergeCell ref="A202:F202"/>
    <mergeCell ref="A203:F203"/>
    <mergeCell ref="A226:F226"/>
    <mergeCell ref="A227:F227"/>
    <mergeCell ref="A236:F236"/>
    <mergeCell ref="A98:F98"/>
    <mergeCell ref="A99:F99"/>
    <mergeCell ref="A108:F108"/>
    <mergeCell ref="A109:F109"/>
    <mergeCell ref="A188:F188"/>
    <mergeCell ref="A1:D1"/>
    <mergeCell ref="A74:F74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55" r:id="rId2"/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9"/>
  <sheetViews>
    <sheetView showGridLines="0" zoomScale="85" zoomScaleNormal="85" zoomScaleSheetLayoutView="66" zoomScalePageLayoutView="0" workbookViewId="0" topLeftCell="B157">
      <selection activeCell="F253" sqref="F253"/>
    </sheetView>
  </sheetViews>
  <sheetFormatPr defaultColWidth="9.140625" defaultRowHeight="15"/>
  <cols>
    <col min="1" max="1" width="11.8515625" style="0" hidden="1" customWidth="1"/>
    <col min="2" max="2" width="8.00390625" style="125" customWidth="1"/>
    <col min="3" max="3" width="40.8515625" style="0" customWidth="1"/>
    <col min="4" max="6" width="21.140625" style="0" customWidth="1"/>
    <col min="7" max="7" width="8.00390625" style="0" customWidth="1"/>
    <col min="8" max="8" width="21.140625" style="50" customWidth="1"/>
    <col min="9" max="9" width="21.140625" style="48" customWidth="1"/>
  </cols>
  <sheetData>
    <row r="1" spans="1:9" ht="45.75" customHeight="1" thickBot="1">
      <c r="A1" s="381"/>
      <c r="B1" s="382"/>
      <c r="C1" s="383"/>
      <c r="D1" s="72"/>
      <c r="E1" s="72"/>
      <c r="F1" s="114"/>
      <c r="H1" s="84"/>
      <c r="I1" s="8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43"/>
      <c r="I2" s="144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21" customHeight="1" thickBot="1">
      <c r="A4" s="96"/>
      <c r="B4" s="123"/>
      <c r="C4" s="133" t="s">
        <v>67</v>
      </c>
      <c r="D4" s="210"/>
      <c r="E4" s="210"/>
      <c r="F4" s="220"/>
      <c r="H4" s="145"/>
      <c r="I4" s="108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6" ht="15.75" hidden="1" thickBot="1">
      <c r="A8" s="50"/>
      <c r="C8" s="4"/>
      <c r="D8" s="2"/>
      <c r="E8" s="1"/>
      <c r="F8" s="48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6" ht="15.75" hidden="1" thickBot="1">
      <c r="A13" s="50"/>
      <c r="C13" s="15"/>
      <c r="D13" s="2"/>
      <c r="E13" s="1"/>
      <c r="F13" s="48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6" ht="15.75" hidden="1" thickBot="1">
      <c r="A18" s="50"/>
      <c r="C18" s="4"/>
      <c r="D18" s="2"/>
      <c r="E18" s="1"/>
      <c r="F18" s="48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6" ht="15.75" hidden="1" thickBot="1">
      <c r="A20" s="50"/>
      <c r="C20" s="4"/>
      <c r="D20" s="2"/>
      <c r="E20" s="3"/>
      <c r="F20" s="48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6" ht="15.75" hidden="1" thickBot="1">
      <c r="A22" s="50"/>
      <c r="C22" s="4"/>
      <c r="D22" s="2"/>
      <c r="E22" s="3"/>
      <c r="F22" s="48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6" ht="15.75" hidden="1" thickBot="1">
      <c r="A24" s="50"/>
      <c r="C24" s="4"/>
      <c r="D24" s="2"/>
      <c r="E24" s="3"/>
      <c r="F24" s="48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6" ht="15.75" hidden="1" thickBot="1">
      <c r="A26" s="50"/>
      <c r="C26" s="4"/>
      <c r="D26" s="2"/>
      <c r="E26" s="3"/>
      <c r="F26" s="48"/>
    </row>
    <row r="27" spans="1:9" ht="15.75" thickBot="1">
      <c r="A27" s="294" t="s">
        <v>52</v>
      </c>
      <c r="B27" s="295"/>
      <c r="C27" s="287" t="s">
        <v>51</v>
      </c>
      <c r="D27" s="296"/>
      <c r="E27" s="293"/>
      <c r="F27" s="272"/>
      <c r="G27" s="268"/>
      <c r="H27" s="273"/>
      <c r="I27" s="272"/>
    </row>
    <row r="28" spans="1:9" ht="15.75" thickBot="1">
      <c r="A28" s="297" t="s">
        <v>7</v>
      </c>
      <c r="B28" s="298"/>
      <c r="C28" s="262" t="s">
        <v>20</v>
      </c>
      <c r="D28" s="252">
        <v>28.88017</v>
      </c>
      <c r="E28" s="253">
        <v>28.43783</v>
      </c>
      <c r="F28" s="254">
        <v>27.83</v>
      </c>
      <c r="G28" s="279"/>
      <c r="H28" s="263">
        <v>27.75</v>
      </c>
      <c r="I28" s="254">
        <v>27.43</v>
      </c>
    </row>
    <row r="29" spans="1:9" ht="15.75" hidden="1" thickBot="1">
      <c r="A29" s="297" t="s">
        <v>1</v>
      </c>
      <c r="B29" s="298"/>
      <c r="C29" s="262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299" t="s">
        <v>18</v>
      </c>
      <c r="B30" s="300"/>
      <c r="C30" s="285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271"/>
      <c r="B31" s="295"/>
      <c r="C31" s="248"/>
      <c r="D31" s="257"/>
      <c r="E31" s="257"/>
      <c r="F31" s="258"/>
      <c r="G31" s="279"/>
      <c r="H31" s="265"/>
      <c r="I31" s="258"/>
    </row>
    <row r="32" spans="1:9" ht="15.75" thickBot="1">
      <c r="A32" s="294" t="s">
        <v>50</v>
      </c>
      <c r="B32" s="295"/>
      <c r="C32" s="287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297" t="s">
        <v>7</v>
      </c>
      <c r="B33" s="298"/>
      <c r="C33" s="262" t="s">
        <v>20</v>
      </c>
      <c r="D33" s="252">
        <v>113.82511</v>
      </c>
      <c r="E33" s="253">
        <v>170.43556</v>
      </c>
      <c r="F33" s="254">
        <v>235.44</v>
      </c>
      <c r="G33" s="279"/>
      <c r="H33" s="263">
        <v>371.32</v>
      </c>
      <c r="I33" s="254">
        <v>494.5</v>
      </c>
    </row>
    <row r="34" spans="1:9" ht="15.75" hidden="1" thickBot="1">
      <c r="A34" s="297" t="s">
        <v>1</v>
      </c>
      <c r="B34" s="298"/>
      <c r="C34" s="262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299" t="s">
        <v>18</v>
      </c>
      <c r="B35" s="300"/>
      <c r="C35" s="285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271"/>
      <c r="B36" s="295"/>
      <c r="C36" s="248"/>
      <c r="D36" s="257"/>
      <c r="E36" s="257"/>
      <c r="F36" s="258"/>
      <c r="G36" s="279"/>
      <c r="H36" s="265"/>
      <c r="I36" s="258"/>
    </row>
    <row r="37" spans="1:9" ht="15.75" thickBot="1">
      <c r="A37" s="301" t="s">
        <v>48</v>
      </c>
      <c r="B37" s="302"/>
      <c r="C37" s="287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303" t="s">
        <v>7</v>
      </c>
      <c r="B38" s="304"/>
      <c r="C38" s="262" t="s">
        <v>20</v>
      </c>
      <c r="D38" s="252">
        <v>2.503</v>
      </c>
      <c r="E38" s="253">
        <v>3.4530000000000003</v>
      </c>
      <c r="F38" s="254">
        <v>4.521</v>
      </c>
      <c r="G38" s="279"/>
      <c r="H38" s="263">
        <v>6.781</v>
      </c>
      <c r="I38" s="254">
        <v>8.776</v>
      </c>
    </row>
    <row r="39" spans="1:9" ht="15.75" hidden="1" thickBot="1">
      <c r="A39" s="303" t="s">
        <v>1</v>
      </c>
      <c r="B39" s="304"/>
      <c r="C39" s="262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305" t="s">
        <v>18</v>
      </c>
      <c r="B40" s="306"/>
      <c r="C40" s="285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271"/>
      <c r="B41" s="295"/>
      <c r="C41" s="289"/>
      <c r="D41" s="262"/>
      <c r="E41" s="257"/>
      <c r="F41" s="258"/>
      <c r="G41" s="279"/>
      <c r="H41" s="265"/>
      <c r="I41" s="258"/>
    </row>
    <row r="42" spans="1:9" ht="15.75" thickBot="1">
      <c r="A42" s="301" t="s">
        <v>44</v>
      </c>
      <c r="B42" s="302"/>
      <c r="C42" s="287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303" t="s">
        <v>7</v>
      </c>
      <c r="B43" s="304"/>
      <c r="C43" s="262" t="s">
        <v>20</v>
      </c>
      <c r="D43" s="252">
        <v>27.066</v>
      </c>
      <c r="E43" s="253">
        <v>26.425</v>
      </c>
      <c r="F43" s="254">
        <v>27.25</v>
      </c>
      <c r="G43" s="279"/>
      <c r="H43" s="263">
        <v>27.419</v>
      </c>
      <c r="I43" s="254">
        <v>27.448</v>
      </c>
    </row>
    <row r="44" spans="1:9" ht="15.75" hidden="1" thickBot="1">
      <c r="A44" s="303" t="s">
        <v>1</v>
      </c>
      <c r="B44" s="304"/>
      <c r="C44" s="262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305" t="s">
        <v>18</v>
      </c>
      <c r="B45" s="306"/>
      <c r="C45" s="285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271"/>
      <c r="B46" s="295"/>
      <c r="C46" s="290"/>
      <c r="D46" s="262"/>
      <c r="E46" s="257"/>
      <c r="F46" s="258"/>
      <c r="G46" s="279"/>
      <c r="H46" s="265"/>
      <c r="I46" s="258"/>
    </row>
    <row r="47" spans="1:9" ht="15.75" thickBot="1">
      <c r="A47" s="301" t="s">
        <v>41</v>
      </c>
      <c r="B47" s="302"/>
      <c r="C47" s="287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307"/>
      <c r="B48" s="302"/>
      <c r="C48" s="291" t="s">
        <v>39</v>
      </c>
      <c r="D48" s="274">
        <v>262.602</v>
      </c>
      <c r="E48" s="275">
        <v>256.305</v>
      </c>
      <c r="F48" s="280">
        <v>242.02</v>
      </c>
      <c r="G48" s="279"/>
      <c r="H48" s="264">
        <v>242.02</v>
      </c>
      <c r="I48" s="256">
        <v>188.12</v>
      </c>
    </row>
    <row r="49" spans="1:9" ht="15" hidden="1">
      <c r="A49" s="248"/>
      <c r="B49" s="295"/>
      <c r="C49" s="262"/>
      <c r="D49" s="290"/>
      <c r="E49" s="290"/>
      <c r="F49" s="268"/>
      <c r="G49" s="268"/>
      <c r="H49" s="271"/>
      <c r="I49" s="270"/>
    </row>
    <row r="50" spans="1:9" ht="15.75" hidden="1" thickBot="1">
      <c r="A50" s="308" t="s">
        <v>38</v>
      </c>
      <c r="B50" s="309"/>
      <c r="C50" s="287" t="s">
        <v>37</v>
      </c>
      <c r="D50" s="310"/>
      <c r="E50" s="310"/>
      <c r="F50" s="311"/>
      <c r="G50" s="268"/>
      <c r="H50" s="312"/>
      <c r="I50" s="240"/>
    </row>
    <row r="51" spans="1:9" ht="15.75" hidden="1" thickBot="1">
      <c r="A51" s="248"/>
      <c r="B51" s="295"/>
      <c r="C51" s="289"/>
      <c r="D51" s="290"/>
      <c r="E51" s="290"/>
      <c r="F51" s="268"/>
      <c r="G51" s="268"/>
      <c r="H51" s="294"/>
      <c r="I51" s="313"/>
    </row>
    <row r="52" spans="1:9" ht="15.75" hidden="1" thickBot="1">
      <c r="A52" s="314" t="s">
        <v>36</v>
      </c>
      <c r="B52" s="315"/>
      <c r="C52" s="287" t="s">
        <v>35</v>
      </c>
      <c r="D52" s="310"/>
      <c r="E52" s="316"/>
      <c r="F52" s="317"/>
      <c r="G52" s="268"/>
      <c r="H52" s="312"/>
      <c r="I52" s="240"/>
    </row>
    <row r="53" spans="1:9" ht="15" hidden="1">
      <c r="A53" s="248"/>
      <c r="B53" s="295"/>
      <c r="C53" s="289"/>
      <c r="D53" s="290"/>
      <c r="E53" s="290"/>
      <c r="F53" s="268"/>
      <c r="G53" s="268"/>
      <c r="H53" s="271"/>
      <c r="I53" s="270"/>
    </row>
    <row r="54" spans="1:9" ht="15.75" hidden="1" thickBot="1">
      <c r="A54" s="308" t="s">
        <v>34</v>
      </c>
      <c r="B54" s="309"/>
      <c r="C54" s="287" t="s">
        <v>33</v>
      </c>
      <c r="D54" s="310"/>
      <c r="E54" s="318"/>
      <c r="F54" s="317"/>
      <c r="G54" s="268"/>
      <c r="H54" s="312"/>
      <c r="I54" s="240"/>
    </row>
    <row r="55" spans="1:9" ht="15" hidden="1">
      <c r="A55" s="248"/>
      <c r="B55" s="295"/>
      <c r="C55" s="290"/>
      <c r="D55" s="290"/>
      <c r="E55" s="290"/>
      <c r="F55" s="268"/>
      <c r="G55" s="268"/>
      <c r="H55" s="271"/>
      <c r="I55" s="270"/>
    </row>
    <row r="56" spans="1:9" ht="15" hidden="1">
      <c r="A56" s="268"/>
      <c r="B56" s="295"/>
      <c r="C56" s="319"/>
      <c r="D56" s="319"/>
      <c r="E56" s="319"/>
      <c r="F56" s="268"/>
      <c r="G56" s="268"/>
      <c r="H56" s="271"/>
      <c r="I56" s="270"/>
    </row>
    <row r="57" spans="1:9" ht="15" hidden="1">
      <c r="A57" s="268"/>
      <c r="B57" s="295"/>
      <c r="C57" s="319"/>
      <c r="D57" s="319"/>
      <c r="E57" s="319"/>
      <c r="F57" s="268"/>
      <c r="G57" s="268"/>
      <c r="H57" s="271"/>
      <c r="I57" s="270"/>
    </row>
    <row r="58" spans="1:9" ht="15" hidden="1">
      <c r="A58" s="268"/>
      <c r="B58" s="295"/>
      <c r="C58" s="319"/>
      <c r="D58" s="319"/>
      <c r="E58" s="319"/>
      <c r="F58" s="268"/>
      <c r="G58" s="268"/>
      <c r="H58" s="271"/>
      <c r="I58" s="270"/>
    </row>
    <row r="59" spans="1:9" ht="15" hidden="1">
      <c r="A59" s="268"/>
      <c r="B59" s="295"/>
      <c r="C59" s="319"/>
      <c r="D59" s="319"/>
      <c r="E59" s="319"/>
      <c r="F59" s="268"/>
      <c r="G59" s="268"/>
      <c r="H59" s="271"/>
      <c r="I59" s="270"/>
    </row>
    <row r="60" spans="1:9" ht="21" hidden="1" thickBot="1">
      <c r="A60" s="396" t="s">
        <v>11</v>
      </c>
      <c r="B60" s="397"/>
      <c r="C60" s="397"/>
      <c r="D60" s="397"/>
      <c r="E60" s="397"/>
      <c r="F60" s="397"/>
      <c r="G60" s="268"/>
      <c r="H60" s="320"/>
      <c r="I60" s="321"/>
    </row>
    <row r="61" spans="1:9" ht="16.5" hidden="1" thickBot="1">
      <c r="A61" s="398" t="s">
        <v>32</v>
      </c>
      <c r="B61" s="399"/>
      <c r="C61" s="399"/>
      <c r="D61" s="399"/>
      <c r="E61" s="399"/>
      <c r="F61" s="399"/>
      <c r="G61" s="268"/>
      <c r="H61" s="320"/>
      <c r="I61" s="321"/>
    </row>
    <row r="62" spans="1:9" ht="16.5" hidden="1" thickBot="1">
      <c r="A62" s="322"/>
      <c r="B62" s="323"/>
      <c r="C62" s="324"/>
      <c r="D62" s="325">
        <v>2006</v>
      </c>
      <c r="E62" s="325">
        <v>2007</v>
      </c>
      <c r="F62" s="326">
        <v>2008</v>
      </c>
      <c r="G62" s="268"/>
      <c r="H62" s="327">
        <v>2009</v>
      </c>
      <c r="I62" s="328">
        <v>2010</v>
      </c>
    </row>
    <row r="63" spans="1:9" ht="15.75" hidden="1" thickBot="1">
      <c r="A63" s="308" t="s">
        <v>9</v>
      </c>
      <c r="B63" s="309"/>
      <c r="C63" s="287" t="s">
        <v>31</v>
      </c>
      <c r="D63" s="329"/>
      <c r="E63" s="330"/>
      <c r="F63" s="331"/>
      <c r="G63" s="268"/>
      <c r="H63" s="249"/>
      <c r="I63" s="247"/>
    </row>
    <row r="64" spans="1:9" ht="15" hidden="1">
      <c r="A64" s="248"/>
      <c r="B64" s="295"/>
      <c r="C64" s="332"/>
      <c r="D64" s="332"/>
      <c r="E64" s="332"/>
      <c r="F64" s="248"/>
      <c r="G64" s="268"/>
      <c r="H64" s="271"/>
      <c r="I64" s="270"/>
    </row>
    <row r="65" spans="1:9" ht="15.75" hidden="1" thickBot="1">
      <c r="A65" s="308" t="s">
        <v>27</v>
      </c>
      <c r="B65" s="309"/>
      <c r="C65" s="287" t="s">
        <v>30</v>
      </c>
      <c r="D65" s="310"/>
      <c r="E65" s="316"/>
      <c r="F65" s="317"/>
      <c r="G65" s="268"/>
      <c r="H65" s="312"/>
      <c r="I65" s="240"/>
    </row>
    <row r="66" spans="1:9" ht="15" hidden="1">
      <c r="A66" s="248"/>
      <c r="B66" s="295"/>
      <c r="C66" s="289"/>
      <c r="D66" s="290"/>
      <c r="E66" s="290"/>
      <c r="F66" s="248"/>
      <c r="G66" s="268"/>
      <c r="H66" s="271"/>
      <c r="I66" s="270"/>
    </row>
    <row r="67" spans="1:9" ht="15" hidden="1">
      <c r="A67" s="248"/>
      <c r="B67" s="295"/>
      <c r="C67" s="289"/>
      <c r="D67" s="290"/>
      <c r="E67" s="290"/>
      <c r="F67" s="248"/>
      <c r="G67" s="268"/>
      <c r="H67" s="271"/>
      <c r="I67" s="270"/>
    </row>
    <row r="68" spans="1:9" ht="15" hidden="1">
      <c r="A68" s="248"/>
      <c r="B68" s="295"/>
      <c r="C68" s="289"/>
      <c r="D68" s="290"/>
      <c r="E68" s="290"/>
      <c r="F68" s="248"/>
      <c r="G68" s="268"/>
      <c r="H68" s="271"/>
      <c r="I68" s="270"/>
    </row>
    <row r="69" spans="1:9" ht="15" hidden="1">
      <c r="A69" s="248"/>
      <c r="B69" s="295"/>
      <c r="C69" s="289"/>
      <c r="D69" s="290"/>
      <c r="E69" s="290"/>
      <c r="F69" s="248"/>
      <c r="G69" s="268"/>
      <c r="H69" s="271"/>
      <c r="I69" s="270"/>
    </row>
    <row r="70" spans="1:9" ht="15" hidden="1">
      <c r="A70" s="248"/>
      <c r="B70" s="295"/>
      <c r="C70" s="289"/>
      <c r="D70" s="290"/>
      <c r="E70" s="290"/>
      <c r="F70" s="248"/>
      <c r="G70" s="268"/>
      <c r="H70" s="271"/>
      <c r="I70" s="270"/>
    </row>
    <row r="71" spans="1:9" ht="15" hidden="1">
      <c r="A71" s="248"/>
      <c r="B71" s="295"/>
      <c r="C71" s="289"/>
      <c r="D71" s="290"/>
      <c r="E71" s="290"/>
      <c r="F71" s="248"/>
      <c r="G71" s="268"/>
      <c r="H71" s="271"/>
      <c r="I71" s="270"/>
    </row>
    <row r="72" spans="1:9" ht="15" hidden="1">
      <c r="A72" s="248"/>
      <c r="B72" s="295"/>
      <c r="C72" s="248"/>
      <c r="D72" s="290"/>
      <c r="E72" s="290"/>
      <c r="F72" s="248"/>
      <c r="G72" s="268"/>
      <c r="H72" s="271"/>
      <c r="I72" s="270"/>
    </row>
    <row r="73" spans="1:9" ht="15" hidden="1">
      <c r="A73" s="248"/>
      <c r="B73" s="295"/>
      <c r="C73" s="248"/>
      <c r="D73" s="290"/>
      <c r="E73" s="290"/>
      <c r="F73" s="248"/>
      <c r="G73" s="268"/>
      <c r="H73" s="271"/>
      <c r="I73" s="270"/>
    </row>
    <row r="74" spans="1:9" ht="21" hidden="1" thickBot="1">
      <c r="A74" s="396" t="s">
        <v>11</v>
      </c>
      <c r="B74" s="397"/>
      <c r="C74" s="397"/>
      <c r="D74" s="397"/>
      <c r="E74" s="397"/>
      <c r="F74" s="397"/>
      <c r="G74" s="268"/>
      <c r="H74" s="320"/>
      <c r="I74" s="321"/>
    </row>
    <row r="75" spans="1:9" ht="16.5" hidden="1" thickBot="1">
      <c r="A75" s="398" t="s">
        <v>29</v>
      </c>
      <c r="B75" s="399"/>
      <c r="C75" s="399"/>
      <c r="D75" s="399"/>
      <c r="E75" s="399"/>
      <c r="F75" s="399"/>
      <c r="G75" s="268"/>
      <c r="H75" s="320"/>
      <c r="I75" s="321"/>
    </row>
    <row r="76" spans="1:9" ht="16.5" hidden="1" thickBot="1">
      <c r="A76" s="333"/>
      <c r="B76" s="334"/>
      <c r="C76" s="335"/>
      <c r="D76" s="325">
        <v>2006</v>
      </c>
      <c r="E76" s="325">
        <v>2007</v>
      </c>
      <c r="F76" s="326">
        <v>2008</v>
      </c>
      <c r="G76" s="268"/>
      <c r="H76" s="327">
        <v>2009</v>
      </c>
      <c r="I76" s="328">
        <v>2010</v>
      </c>
    </row>
    <row r="77" spans="1:9" ht="15.75" hidden="1" thickBot="1">
      <c r="A77" s="308" t="s">
        <v>9</v>
      </c>
      <c r="B77" s="309"/>
      <c r="C77" s="287" t="s">
        <v>28</v>
      </c>
      <c r="D77" s="296"/>
      <c r="E77" s="296"/>
      <c r="F77" s="293"/>
      <c r="G77" s="268"/>
      <c r="H77" s="273"/>
      <c r="I77" s="272"/>
    </row>
    <row r="78" spans="1:9" ht="15" hidden="1">
      <c r="A78" s="336" t="s">
        <v>7</v>
      </c>
      <c r="B78" s="298"/>
      <c r="C78" s="262" t="s">
        <v>20</v>
      </c>
      <c r="D78" s="337"/>
      <c r="E78" s="292"/>
      <c r="F78" s="338"/>
      <c r="G78" s="268"/>
      <c r="H78" s="269"/>
      <c r="I78" s="267"/>
    </row>
    <row r="79" spans="1:9" ht="15" hidden="1">
      <c r="A79" s="336" t="s">
        <v>1</v>
      </c>
      <c r="B79" s="298"/>
      <c r="C79" s="262" t="s">
        <v>19</v>
      </c>
      <c r="D79" s="337"/>
      <c r="E79" s="292"/>
      <c r="F79" s="338"/>
      <c r="G79" s="268"/>
      <c r="H79" s="269"/>
      <c r="I79" s="267"/>
    </row>
    <row r="80" spans="1:9" ht="15" hidden="1">
      <c r="A80" s="336" t="s">
        <v>18</v>
      </c>
      <c r="B80" s="298"/>
      <c r="C80" s="262" t="s">
        <v>17</v>
      </c>
      <c r="D80" s="337"/>
      <c r="E80" s="292"/>
      <c r="F80" s="338"/>
      <c r="G80" s="268"/>
      <c r="H80" s="269"/>
      <c r="I80" s="267"/>
    </row>
    <row r="81" spans="1:9" ht="15.75" hidden="1" thickBot="1">
      <c r="A81" s="339" t="s">
        <v>16</v>
      </c>
      <c r="B81" s="300"/>
      <c r="C81" s="285" t="s">
        <v>15</v>
      </c>
      <c r="D81" s="329"/>
      <c r="E81" s="246"/>
      <c r="F81" s="331"/>
      <c r="G81" s="268"/>
      <c r="H81" s="249"/>
      <c r="I81" s="247"/>
    </row>
    <row r="82" spans="1:9" ht="15" hidden="1">
      <c r="A82" s="268"/>
      <c r="B82" s="295"/>
      <c r="C82" s="262"/>
      <c r="D82" s="290"/>
      <c r="E82" s="340"/>
      <c r="F82" s="248"/>
      <c r="G82" s="268"/>
      <c r="H82" s="271"/>
      <c r="I82" s="270"/>
    </row>
    <row r="83" spans="1:9" ht="15.75" hidden="1" thickBot="1">
      <c r="A83" s="308" t="s">
        <v>27</v>
      </c>
      <c r="B83" s="309"/>
      <c r="C83" s="287" t="s">
        <v>26</v>
      </c>
      <c r="D83" s="296"/>
      <c r="E83" s="341"/>
      <c r="F83" s="293"/>
      <c r="G83" s="268"/>
      <c r="H83" s="273"/>
      <c r="I83" s="272"/>
    </row>
    <row r="84" spans="1:9" ht="15" hidden="1">
      <c r="A84" s="336" t="s">
        <v>7</v>
      </c>
      <c r="B84" s="298"/>
      <c r="C84" s="262" t="s">
        <v>20</v>
      </c>
      <c r="D84" s="337"/>
      <c r="E84" s="342"/>
      <c r="F84" s="338"/>
      <c r="G84" s="268"/>
      <c r="H84" s="269"/>
      <c r="I84" s="267"/>
    </row>
    <row r="85" spans="1:9" ht="15" hidden="1">
      <c r="A85" s="336" t="s">
        <v>1</v>
      </c>
      <c r="B85" s="298"/>
      <c r="C85" s="262" t="s">
        <v>19</v>
      </c>
      <c r="D85" s="337"/>
      <c r="E85" s="292"/>
      <c r="F85" s="338"/>
      <c r="G85" s="268"/>
      <c r="H85" s="269"/>
      <c r="I85" s="267"/>
    </row>
    <row r="86" spans="1:9" ht="15" hidden="1">
      <c r="A86" s="336" t="s">
        <v>18</v>
      </c>
      <c r="B86" s="298"/>
      <c r="C86" s="262" t="s">
        <v>25</v>
      </c>
      <c r="D86" s="337"/>
      <c r="E86" s="292"/>
      <c r="F86" s="338"/>
      <c r="G86" s="268"/>
      <c r="H86" s="269"/>
      <c r="I86" s="267"/>
    </row>
    <row r="87" spans="1:9" ht="15" hidden="1">
      <c r="A87" s="336" t="s">
        <v>16</v>
      </c>
      <c r="B87" s="298"/>
      <c r="C87" s="262" t="s">
        <v>17</v>
      </c>
      <c r="D87" s="343"/>
      <c r="E87" s="292"/>
      <c r="F87" s="338"/>
      <c r="G87" s="268"/>
      <c r="H87" s="269"/>
      <c r="I87" s="267"/>
    </row>
    <row r="88" spans="1:9" ht="15.75" hidden="1" thickBot="1">
      <c r="A88" s="339" t="s">
        <v>24</v>
      </c>
      <c r="B88" s="300"/>
      <c r="C88" s="285" t="s">
        <v>23</v>
      </c>
      <c r="D88" s="329"/>
      <c r="E88" s="246"/>
      <c r="F88" s="331"/>
      <c r="G88" s="268"/>
      <c r="H88" s="249"/>
      <c r="I88" s="247"/>
    </row>
    <row r="89" spans="1:9" ht="15" hidden="1">
      <c r="A89" s="268"/>
      <c r="B89" s="295"/>
      <c r="C89" s="290"/>
      <c r="D89" s="290"/>
      <c r="E89" s="340"/>
      <c r="F89" s="248"/>
      <c r="G89" s="268"/>
      <c r="H89" s="271"/>
      <c r="I89" s="270"/>
    </row>
    <row r="90" spans="1:9" ht="15.75" hidden="1" thickBot="1">
      <c r="A90" s="308" t="s">
        <v>22</v>
      </c>
      <c r="B90" s="309"/>
      <c r="C90" s="287" t="s">
        <v>21</v>
      </c>
      <c r="D90" s="296"/>
      <c r="E90" s="341"/>
      <c r="F90" s="293"/>
      <c r="G90" s="268"/>
      <c r="H90" s="273"/>
      <c r="I90" s="272"/>
    </row>
    <row r="91" spans="1:9" ht="15" hidden="1">
      <c r="A91" s="344" t="s">
        <v>7</v>
      </c>
      <c r="B91" s="298"/>
      <c r="C91" s="262" t="s">
        <v>20</v>
      </c>
      <c r="D91" s="337"/>
      <c r="E91" s="342"/>
      <c r="F91" s="338"/>
      <c r="G91" s="268"/>
      <c r="H91" s="269"/>
      <c r="I91" s="267"/>
    </row>
    <row r="92" spans="1:9" ht="15" hidden="1">
      <c r="A92" s="336" t="s">
        <v>1</v>
      </c>
      <c r="B92" s="298"/>
      <c r="C92" s="262" t="s">
        <v>19</v>
      </c>
      <c r="D92" s="337"/>
      <c r="E92" s="292"/>
      <c r="F92" s="338"/>
      <c r="G92" s="268"/>
      <c r="H92" s="269"/>
      <c r="I92" s="267"/>
    </row>
    <row r="93" spans="1:9" ht="15" hidden="1">
      <c r="A93" s="336" t="s">
        <v>18</v>
      </c>
      <c r="B93" s="298"/>
      <c r="C93" s="262" t="s">
        <v>17</v>
      </c>
      <c r="D93" s="337"/>
      <c r="E93" s="292"/>
      <c r="F93" s="338"/>
      <c r="G93" s="268"/>
      <c r="H93" s="269"/>
      <c r="I93" s="267"/>
    </row>
    <row r="94" spans="1:9" ht="15.75" hidden="1" thickBot="1">
      <c r="A94" s="339" t="s">
        <v>16</v>
      </c>
      <c r="B94" s="300"/>
      <c r="C94" s="285" t="s">
        <v>15</v>
      </c>
      <c r="D94" s="329"/>
      <c r="E94" s="246"/>
      <c r="F94" s="331"/>
      <c r="G94" s="268"/>
      <c r="H94" s="249"/>
      <c r="I94" s="247"/>
    </row>
    <row r="95" spans="1:9" ht="15" hidden="1">
      <c r="A95" s="268"/>
      <c r="B95" s="295"/>
      <c r="C95" s="290"/>
      <c r="D95" s="290"/>
      <c r="E95" s="290"/>
      <c r="F95" s="248"/>
      <c r="G95" s="268"/>
      <c r="H95" s="271"/>
      <c r="I95" s="270"/>
    </row>
    <row r="96" spans="1:9" ht="15" hidden="1">
      <c r="A96" s="268"/>
      <c r="B96" s="295"/>
      <c r="C96" s="319"/>
      <c r="D96" s="319"/>
      <c r="E96" s="319"/>
      <c r="F96" s="268"/>
      <c r="G96" s="268"/>
      <c r="H96" s="271"/>
      <c r="I96" s="270"/>
    </row>
    <row r="97" spans="1:9" ht="15" hidden="1">
      <c r="A97" s="268"/>
      <c r="B97" s="295"/>
      <c r="C97" s="319"/>
      <c r="D97" s="319"/>
      <c r="E97" s="319"/>
      <c r="F97" s="268"/>
      <c r="G97" s="268"/>
      <c r="H97" s="271"/>
      <c r="I97" s="270"/>
    </row>
    <row r="98" spans="1:9" ht="21" hidden="1" thickBot="1">
      <c r="A98" s="396" t="s">
        <v>11</v>
      </c>
      <c r="B98" s="397"/>
      <c r="C98" s="397"/>
      <c r="D98" s="397"/>
      <c r="E98" s="397"/>
      <c r="F98" s="397"/>
      <c r="G98" s="268"/>
      <c r="H98" s="320"/>
      <c r="I98" s="321"/>
    </row>
    <row r="99" spans="1:9" ht="16.5" hidden="1" thickBot="1">
      <c r="A99" s="398" t="s">
        <v>14</v>
      </c>
      <c r="B99" s="399"/>
      <c r="C99" s="399"/>
      <c r="D99" s="399"/>
      <c r="E99" s="399"/>
      <c r="F99" s="399"/>
      <c r="G99" s="268"/>
      <c r="H99" s="320"/>
      <c r="I99" s="321"/>
    </row>
    <row r="100" spans="1:9" ht="16.5" hidden="1" thickBot="1">
      <c r="A100" s="333"/>
      <c r="B100" s="334"/>
      <c r="C100" s="335"/>
      <c r="D100" s="325">
        <v>2006</v>
      </c>
      <c r="E100" s="325">
        <v>2007</v>
      </c>
      <c r="F100" s="326">
        <v>2008</v>
      </c>
      <c r="G100" s="268"/>
      <c r="H100" s="327">
        <v>2009</v>
      </c>
      <c r="I100" s="328">
        <v>2010</v>
      </c>
    </row>
    <row r="101" spans="1:9" ht="15.75" hidden="1" thickBot="1">
      <c r="A101" s="308" t="s">
        <v>9</v>
      </c>
      <c r="B101" s="309"/>
      <c r="C101" s="287" t="s">
        <v>13</v>
      </c>
      <c r="D101" s="296"/>
      <c r="E101" s="296"/>
      <c r="F101" s="293"/>
      <c r="G101" s="268"/>
      <c r="H101" s="273"/>
      <c r="I101" s="272"/>
    </row>
    <row r="102" spans="1:9" ht="15" hidden="1">
      <c r="A102" s="336" t="s">
        <v>7</v>
      </c>
      <c r="B102" s="298"/>
      <c r="C102" s="290" t="s">
        <v>6</v>
      </c>
      <c r="D102" s="337"/>
      <c r="E102" s="292"/>
      <c r="F102" s="338"/>
      <c r="G102" s="268"/>
      <c r="H102" s="269"/>
      <c r="I102" s="267"/>
    </row>
    <row r="103" spans="1:9" ht="15" hidden="1">
      <c r="A103" s="345" t="s">
        <v>12</v>
      </c>
      <c r="B103" s="346"/>
      <c r="C103" s="262" t="s">
        <v>4</v>
      </c>
      <c r="D103" s="337"/>
      <c r="E103" s="342"/>
      <c r="F103" s="338"/>
      <c r="G103" s="268"/>
      <c r="H103" s="269"/>
      <c r="I103" s="267"/>
    </row>
    <row r="104" spans="1:9" ht="15" hidden="1">
      <c r="A104" s="347" t="s">
        <v>3</v>
      </c>
      <c r="B104" s="348"/>
      <c r="C104" s="262" t="s">
        <v>2</v>
      </c>
      <c r="D104" s="343"/>
      <c r="E104" s="292"/>
      <c r="F104" s="338"/>
      <c r="G104" s="268"/>
      <c r="H104" s="269"/>
      <c r="I104" s="267"/>
    </row>
    <row r="105" spans="1:9" ht="15.75" hidden="1" thickBot="1">
      <c r="A105" s="349" t="s">
        <v>1</v>
      </c>
      <c r="B105" s="306"/>
      <c r="C105" s="350" t="s">
        <v>0</v>
      </c>
      <c r="D105" s="329"/>
      <c r="E105" s="246"/>
      <c r="F105" s="331"/>
      <c r="G105" s="268"/>
      <c r="H105" s="249"/>
      <c r="I105" s="247"/>
    </row>
    <row r="106" spans="1:9" ht="15" hidden="1">
      <c r="A106" s="248"/>
      <c r="B106" s="295"/>
      <c r="C106" s="268"/>
      <c r="D106" s="248"/>
      <c r="E106" s="248"/>
      <c r="F106" s="248"/>
      <c r="G106" s="268"/>
      <c r="H106" s="271"/>
      <c r="I106" s="270"/>
    </row>
    <row r="107" spans="1:9" ht="15" hidden="1">
      <c r="A107" s="248"/>
      <c r="B107" s="295"/>
      <c r="C107" s="340"/>
      <c r="D107" s="290"/>
      <c r="E107" s="290"/>
      <c r="F107" s="248"/>
      <c r="G107" s="268"/>
      <c r="H107" s="271"/>
      <c r="I107" s="270"/>
    </row>
    <row r="108" spans="1:9" ht="21" hidden="1" thickBot="1">
      <c r="A108" s="396" t="s">
        <v>11</v>
      </c>
      <c r="B108" s="397"/>
      <c r="C108" s="397"/>
      <c r="D108" s="397"/>
      <c r="E108" s="397"/>
      <c r="F108" s="397"/>
      <c r="G108" s="268"/>
      <c r="H108" s="320"/>
      <c r="I108" s="321"/>
    </row>
    <row r="109" spans="1:9" ht="16.5" hidden="1" thickBot="1">
      <c r="A109" s="398" t="s">
        <v>10</v>
      </c>
      <c r="B109" s="399"/>
      <c r="C109" s="399"/>
      <c r="D109" s="399"/>
      <c r="E109" s="399"/>
      <c r="F109" s="399"/>
      <c r="G109" s="268"/>
      <c r="H109" s="320"/>
      <c r="I109" s="321"/>
    </row>
    <row r="110" spans="1:9" ht="16.5" hidden="1" thickBot="1">
      <c r="A110" s="333"/>
      <c r="B110" s="334"/>
      <c r="C110" s="335"/>
      <c r="D110" s="325">
        <v>2006</v>
      </c>
      <c r="E110" s="325">
        <v>2007</v>
      </c>
      <c r="F110" s="326">
        <v>2008</v>
      </c>
      <c r="G110" s="268"/>
      <c r="H110" s="327">
        <v>2009</v>
      </c>
      <c r="I110" s="328">
        <v>2010</v>
      </c>
    </row>
    <row r="111" spans="1:9" ht="15.75" hidden="1" thickBot="1">
      <c r="A111" s="308" t="s">
        <v>9</v>
      </c>
      <c r="B111" s="309"/>
      <c r="C111" s="287" t="s">
        <v>8</v>
      </c>
      <c r="D111" s="296"/>
      <c r="E111" s="296"/>
      <c r="F111" s="293"/>
      <c r="G111" s="268"/>
      <c r="H111" s="273"/>
      <c r="I111" s="272"/>
    </row>
    <row r="112" spans="1:9" ht="15" hidden="1">
      <c r="A112" s="344" t="s">
        <v>7</v>
      </c>
      <c r="B112" s="298"/>
      <c r="C112" s="290" t="s">
        <v>6</v>
      </c>
      <c r="D112" s="337"/>
      <c r="E112" s="351"/>
      <c r="F112" s="338"/>
      <c r="G112" s="268"/>
      <c r="H112" s="269"/>
      <c r="I112" s="267"/>
    </row>
    <row r="113" spans="1:9" ht="15" hidden="1">
      <c r="A113" s="345" t="s">
        <v>5</v>
      </c>
      <c r="B113" s="346"/>
      <c r="C113" s="262" t="s">
        <v>4</v>
      </c>
      <c r="D113" s="337"/>
      <c r="E113" s="351"/>
      <c r="F113" s="338"/>
      <c r="G113" s="268"/>
      <c r="H113" s="269"/>
      <c r="I113" s="267"/>
    </row>
    <row r="114" spans="1:9" ht="15" hidden="1">
      <c r="A114" s="345" t="s">
        <v>3</v>
      </c>
      <c r="B114" s="346"/>
      <c r="C114" s="262" t="s">
        <v>2</v>
      </c>
      <c r="D114" s="337"/>
      <c r="E114" s="351"/>
      <c r="F114" s="338"/>
      <c r="G114" s="268"/>
      <c r="H114" s="269"/>
      <c r="I114" s="267"/>
    </row>
    <row r="115" spans="1:9" ht="15.75" hidden="1" thickBot="1">
      <c r="A115" s="339" t="s">
        <v>1</v>
      </c>
      <c r="B115" s="300"/>
      <c r="C115" s="350" t="s">
        <v>0</v>
      </c>
      <c r="D115" s="329"/>
      <c r="E115" s="246"/>
      <c r="F115" s="331"/>
      <c r="G115" s="268"/>
      <c r="H115" s="249"/>
      <c r="I115" s="247"/>
    </row>
    <row r="116" spans="1:9" ht="15" hidden="1">
      <c r="A116" s="352"/>
      <c r="B116" s="298"/>
      <c r="C116" s="289"/>
      <c r="D116" s="290"/>
      <c r="E116" s="289"/>
      <c r="F116" s="248"/>
      <c r="G116" s="268"/>
      <c r="H116" s="271"/>
      <c r="I116" s="270"/>
    </row>
    <row r="117" spans="1:9" ht="15" hidden="1">
      <c r="A117" s="268"/>
      <c r="B117" s="295"/>
      <c r="C117" s="290"/>
      <c r="D117" s="340"/>
      <c r="E117" s="248"/>
      <c r="F117" s="248"/>
      <c r="G117" s="268"/>
      <c r="H117" s="271"/>
      <c r="I117" s="270"/>
    </row>
    <row r="118" spans="1:9" ht="15" hidden="1">
      <c r="A118" s="268"/>
      <c r="B118" s="295"/>
      <c r="C118" s="290"/>
      <c r="D118" s="290"/>
      <c r="E118" s="248"/>
      <c r="F118" s="248"/>
      <c r="G118" s="268"/>
      <c r="H118" s="271"/>
      <c r="I118" s="270"/>
    </row>
    <row r="119" spans="1:9" ht="15">
      <c r="A119" s="268"/>
      <c r="B119" s="295"/>
      <c r="C119" s="268"/>
      <c r="D119" s="268"/>
      <c r="E119" s="268"/>
      <c r="F119" s="270"/>
      <c r="G119" s="268"/>
      <c r="H119" s="271"/>
      <c r="I119" s="270"/>
    </row>
    <row r="120" ht="15">
      <c r="F120" s="48"/>
    </row>
    <row r="121" ht="15">
      <c r="F121" s="48"/>
    </row>
    <row r="122" ht="15">
      <c r="F122" s="48"/>
    </row>
    <row r="123" ht="15.75" thickBot="1">
      <c r="F123" s="48"/>
    </row>
    <row r="124" spans="2:9" ht="15.75" thickBot="1">
      <c r="B124" s="50"/>
      <c r="C124" s="114"/>
      <c r="D124" s="114"/>
      <c r="E124" s="114"/>
      <c r="F124" s="114"/>
      <c r="H124" s="114"/>
      <c r="I124" s="114"/>
    </row>
    <row r="125" ht="15">
      <c r="F125" s="48"/>
    </row>
    <row r="126" ht="15">
      <c r="F126" s="48"/>
    </row>
    <row r="127" ht="15">
      <c r="F127" s="48"/>
    </row>
    <row r="128" ht="15">
      <c r="F128" s="48"/>
    </row>
    <row r="129" spans="3:6" ht="15.75" thickBot="1">
      <c r="C129" s="50"/>
      <c r="D129" s="1"/>
      <c r="E129" s="1"/>
      <c r="F129" s="48"/>
    </row>
    <row r="130" spans="1:6" ht="45.75" customHeight="1" thickBot="1">
      <c r="A130" s="221"/>
      <c r="B130" s="228"/>
      <c r="C130" s="224"/>
      <c r="D130" s="1"/>
      <c r="E130" s="1"/>
      <c r="F130" s="139"/>
    </row>
    <row r="131" spans="1:9" ht="21" customHeight="1" thickBot="1">
      <c r="A131" s="222"/>
      <c r="B131" s="228"/>
      <c r="C131" s="223"/>
      <c r="D131" s="218" t="s">
        <v>11</v>
      </c>
      <c r="E131" s="218"/>
      <c r="F131" s="142"/>
      <c r="H131" s="155"/>
      <c r="I131" s="142"/>
    </row>
    <row r="132" spans="1:9" ht="16.5" customHeight="1" thickBot="1">
      <c r="A132" s="225"/>
      <c r="B132" s="228"/>
      <c r="C132" s="21"/>
      <c r="D132" s="20" t="s">
        <v>73</v>
      </c>
      <c r="E132" s="20" t="s">
        <v>74</v>
      </c>
      <c r="F132" s="60" t="s">
        <v>75</v>
      </c>
      <c r="H132" s="146" t="s">
        <v>76</v>
      </c>
      <c r="I132" s="60" t="s">
        <v>77</v>
      </c>
    </row>
    <row r="133" spans="1:9" ht="16.5" customHeight="1" thickBot="1">
      <c r="A133" s="225"/>
      <c r="B133" s="228"/>
      <c r="C133" s="227" t="s">
        <v>67</v>
      </c>
      <c r="D133" s="133"/>
      <c r="E133" s="133"/>
      <c r="F133" s="226"/>
      <c r="H133" s="195"/>
      <c r="I133" s="177"/>
    </row>
    <row r="134" spans="1:9" ht="15.75" hidden="1" thickBot="1">
      <c r="A134" s="115" t="s">
        <v>9</v>
      </c>
      <c r="B134" s="187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6"/>
      <c r="C135" s="15" t="s">
        <v>20</v>
      </c>
      <c r="D135" s="14"/>
      <c r="E135" s="26"/>
      <c r="F135" s="54"/>
      <c r="H135" s="149"/>
      <c r="I135" s="54"/>
    </row>
    <row r="136" spans="1:9" ht="15.75" hidden="1" thickBot="1">
      <c r="A136" s="116" t="s">
        <v>1</v>
      </c>
      <c r="B136" s="130"/>
      <c r="C136" s="28" t="s">
        <v>65</v>
      </c>
      <c r="D136" s="9"/>
      <c r="E136" s="59"/>
      <c r="F136" s="51"/>
      <c r="H136" s="148"/>
      <c r="I136" s="51"/>
    </row>
    <row r="137" spans="1:6" ht="15.75" hidden="1" thickBot="1">
      <c r="A137" s="50"/>
      <c r="C137" s="4"/>
      <c r="D137" s="2"/>
      <c r="E137" s="1"/>
      <c r="F137" s="48"/>
    </row>
    <row r="138" spans="1:9" ht="15.75" hidden="1" thickBot="1">
      <c r="A138" s="115" t="s">
        <v>27</v>
      </c>
      <c r="B138" s="187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6"/>
      <c r="C139" s="15" t="s">
        <v>39</v>
      </c>
      <c r="D139" s="14"/>
      <c r="E139" s="25"/>
      <c r="F139" s="54"/>
      <c r="H139" s="149"/>
      <c r="I139" s="54"/>
    </row>
    <row r="140" spans="1:9" ht="15.75" hidden="1" thickBot="1">
      <c r="A140" s="63" t="s">
        <v>1</v>
      </c>
      <c r="B140" s="126"/>
      <c r="C140" s="15" t="s">
        <v>62</v>
      </c>
      <c r="D140" s="14"/>
      <c r="E140" s="13"/>
      <c r="F140" s="54"/>
      <c r="H140" s="149"/>
      <c r="I140" s="54"/>
    </row>
    <row r="141" spans="1:9" ht="15.75" hidden="1" thickBot="1">
      <c r="A141" s="116" t="s">
        <v>18</v>
      </c>
      <c r="B141" s="130"/>
      <c r="C141" s="28" t="s">
        <v>61</v>
      </c>
      <c r="D141" s="9"/>
      <c r="E141" s="8"/>
      <c r="F141" s="51"/>
      <c r="H141" s="148"/>
      <c r="I141" s="51"/>
    </row>
    <row r="142" spans="1:6" ht="15.75" hidden="1" thickBot="1">
      <c r="A142" s="50"/>
      <c r="C142" s="15"/>
      <c r="D142" s="2"/>
      <c r="E142" s="1"/>
      <c r="F142" s="48"/>
    </row>
    <row r="143" spans="1:9" ht="15.75" hidden="1" thickBot="1">
      <c r="A143" s="115" t="s">
        <v>22</v>
      </c>
      <c r="B143" s="187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6"/>
      <c r="C144" s="15" t="s">
        <v>39</v>
      </c>
      <c r="D144" s="14"/>
      <c r="E144" s="13"/>
      <c r="F144" s="54"/>
      <c r="H144" s="149"/>
      <c r="I144" s="54"/>
    </row>
    <row r="145" spans="1:9" ht="15.75" hidden="1" thickBot="1">
      <c r="A145" s="63" t="s">
        <v>1</v>
      </c>
      <c r="B145" s="126"/>
      <c r="C145" s="15" t="s">
        <v>62</v>
      </c>
      <c r="D145" s="14"/>
      <c r="E145" s="13"/>
      <c r="F145" s="54"/>
      <c r="H145" s="149"/>
      <c r="I145" s="54"/>
    </row>
    <row r="146" spans="1:9" ht="15.75" hidden="1" thickBot="1">
      <c r="A146" s="116" t="s">
        <v>18</v>
      </c>
      <c r="B146" s="130"/>
      <c r="C146" s="28" t="s">
        <v>61</v>
      </c>
      <c r="D146" s="9"/>
      <c r="E146" s="8"/>
      <c r="F146" s="51"/>
      <c r="H146" s="148"/>
      <c r="I146" s="51"/>
    </row>
    <row r="147" spans="1:6" ht="15.75" hidden="1" thickBot="1">
      <c r="A147" s="50"/>
      <c r="C147" s="4"/>
      <c r="D147" s="2"/>
      <c r="E147" s="1"/>
      <c r="F147" s="48"/>
    </row>
    <row r="148" spans="1:9" ht="15.75" hidden="1" thickBot="1">
      <c r="A148" s="115" t="s">
        <v>60</v>
      </c>
      <c r="B148" s="187"/>
      <c r="C148" s="18" t="s">
        <v>59</v>
      </c>
      <c r="D148" s="33"/>
      <c r="E148" s="38"/>
      <c r="F148" s="58"/>
      <c r="H148" s="150"/>
      <c r="I148" s="58"/>
    </row>
    <row r="149" spans="1:6" ht="15.75" hidden="1" thickBot="1">
      <c r="A149" s="50"/>
      <c r="C149" s="4"/>
      <c r="D149" s="2"/>
      <c r="E149" s="3"/>
      <c r="F149" s="48"/>
    </row>
    <row r="150" spans="1:9" ht="15.75" hidden="1" thickBot="1">
      <c r="A150" s="115" t="s">
        <v>58</v>
      </c>
      <c r="B150" s="187"/>
      <c r="C150" s="18" t="s">
        <v>57</v>
      </c>
      <c r="D150" s="33"/>
      <c r="E150" s="38"/>
      <c r="F150" s="58"/>
      <c r="H150" s="150"/>
      <c r="I150" s="58"/>
    </row>
    <row r="151" spans="1:6" ht="15.75" hidden="1" thickBot="1">
      <c r="A151" s="50"/>
      <c r="C151" s="4"/>
      <c r="D151" s="2"/>
      <c r="E151" s="3"/>
      <c r="F151" s="48"/>
    </row>
    <row r="152" spans="1:9" ht="15.75" hidden="1" thickBot="1">
      <c r="A152" s="115" t="s">
        <v>56</v>
      </c>
      <c r="B152" s="187"/>
      <c r="C152" s="18" t="s">
        <v>55</v>
      </c>
      <c r="D152" s="33"/>
      <c r="E152" s="38"/>
      <c r="F152" s="58"/>
      <c r="H152" s="150"/>
      <c r="I152" s="58"/>
    </row>
    <row r="153" spans="1:6" ht="15.75" hidden="1" thickBot="1">
      <c r="A153" s="50"/>
      <c r="C153" s="4"/>
      <c r="D153" s="2"/>
      <c r="E153" s="3"/>
      <c r="F153" s="48"/>
    </row>
    <row r="154" spans="1:9" ht="15.75" hidden="1" thickBot="1">
      <c r="A154" s="115" t="s">
        <v>54</v>
      </c>
      <c r="B154" s="187"/>
      <c r="C154" s="18" t="s">
        <v>53</v>
      </c>
      <c r="D154" s="33"/>
      <c r="E154" s="38"/>
      <c r="F154" s="58"/>
      <c r="H154" s="150"/>
      <c r="I154" s="58"/>
    </row>
    <row r="155" spans="1:6" ht="15.75" hidden="1" thickBot="1">
      <c r="A155" s="50"/>
      <c r="C155" s="4"/>
      <c r="D155" s="2"/>
      <c r="E155" s="3"/>
      <c r="F155" s="48"/>
    </row>
    <row r="156" spans="1:9" ht="15.75" thickBot="1">
      <c r="A156" s="115" t="s">
        <v>52</v>
      </c>
      <c r="C156" s="18" t="s">
        <v>51</v>
      </c>
      <c r="D156" s="17"/>
      <c r="E156" s="16"/>
      <c r="F156" s="44"/>
      <c r="H156" s="57"/>
      <c r="I156" s="44"/>
    </row>
    <row r="157" spans="1:9" ht="15.75" thickBot="1">
      <c r="A157" s="63" t="s">
        <v>7</v>
      </c>
      <c r="B157" s="126"/>
      <c r="C157" s="15" t="s">
        <v>20</v>
      </c>
      <c r="D157" s="252">
        <v>36.78513</v>
      </c>
      <c r="E157" s="253">
        <v>36.73</v>
      </c>
      <c r="F157" s="254">
        <v>35.76</v>
      </c>
      <c r="G157" s="279"/>
      <c r="H157" s="263">
        <v>34.6</v>
      </c>
      <c r="I157" s="254">
        <v>33.01</v>
      </c>
    </row>
    <row r="158" spans="1:9" ht="15.75" hidden="1" thickBot="1">
      <c r="A158" s="63" t="s">
        <v>1</v>
      </c>
      <c r="B158" s="126"/>
      <c r="C158" s="15" t="s">
        <v>39</v>
      </c>
      <c r="D158" s="252"/>
      <c r="E158" s="253"/>
      <c r="F158" s="254"/>
      <c r="G158" s="279"/>
      <c r="H158" s="263"/>
      <c r="I158" s="254"/>
    </row>
    <row r="159" spans="1:9" ht="15.75" hidden="1" thickBot="1">
      <c r="A159" s="116" t="s">
        <v>18</v>
      </c>
      <c r="B159" s="130"/>
      <c r="C159" s="28" t="s">
        <v>42</v>
      </c>
      <c r="D159" s="245"/>
      <c r="E159" s="255"/>
      <c r="F159" s="256"/>
      <c r="G159" s="279"/>
      <c r="H159" s="264"/>
      <c r="I159" s="256"/>
    </row>
    <row r="160" spans="1:9" ht="15.75" hidden="1" thickBot="1">
      <c r="A160" s="50"/>
      <c r="C160" s="1"/>
      <c r="D160" s="257"/>
      <c r="E160" s="257"/>
      <c r="F160" s="258"/>
      <c r="G160" s="279"/>
      <c r="H160" s="265"/>
      <c r="I160" s="258"/>
    </row>
    <row r="161" spans="1:9" ht="15.75" thickBot="1">
      <c r="A161" s="115" t="s">
        <v>50</v>
      </c>
      <c r="C161" s="18" t="s">
        <v>49</v>
      </c>
      <c r="D161" s="259"/>
      <c r="E161" s="259"/>
      <c r="F161" s="260"/>
      <c r="G161" s="279"/>
      <c r="H161" s="266"/>
      <c r="I161" s="260"/>
    </row>
    <row r="162" spans="1:9" ht="15.75" thickBot="1">
      <c r="A162" s="63" t="s">
        <v>7</v>
      </c>
      <c r="B162" s="126"/>
      <c r="C162" s="15" t="s">
        <v>20</v>
      </c>
      <c r="D162" s="252">
        <v>76.01981</v>
      </c>
      <c r="E162" s="253">
        <v>116.98</v>
      </c>
      <c r="F162" s="254">
        <v>164</v>
      </c>
      <c r="G162" s="279"/>
      <c r="H162" s="263">
        <v>241.94</v>
      </c>
      <c r="I162" s="254">
        <v>313.61</v>
      </c>
    </row>
    <row r="163" spans="1:9" ht="15.75" hidden="1" thickBot="1">
      <c r="A163" s="63" t="s">
        <v>1</v>
      </c>
      <c r="B163" s="126"/>
      <c r="C163" s="15" t="s">
        <v>39</v>
      </c>
      <c r="D163" s="252"/>
      <c r="E163" s="253"/>
      <c r="F163" s="254"/>
      <c r="G163" s="279"/>
      <c r="H163" s="263"/>
      <c r="I163" s="254"/>
    </row>
    <row r="164" spans="1:9" ht="15.75" hidden="1" thickBot="1">
      <c r="A164" s="116" t="s">
        <v>18</v>
      </c>
      <c r="B164" s="130"/>
      <c r="C164" s="28" t="s">
        <v>42</v>
      </c>
      <c r="D164" s="245"/>
      <c r="E164" s="255"/>
      <c r="F164" s="256"/>
      <c r="G164" s="279"/>
      <c r="H164" s="264"/>
      <c r="I164" s="256"/>
    </row>
    <row r="165" spans="1:9" ht="15.75" hidden="1" thickBot="1">
      <c r="A165" s="50"/>
      <c r="C165" s="1"/>
      <c r="D165" s="257"/>
      <c r="E165" s="257"/>
      <c r="F165" s="258"/>
      <c r="G165" s="279"/>
      <c r="H165" s="265"/>
      <c r="I165" s="258"/>
    </row>
    <row r="166" spans="1:9" ht="15.75" thickBot="1">
      <c r="A166" s="117" t="s">
        <v>48</v>
      </c>
      <c r="B166" s="127"/>
      <c r="C166" s="18" t="s">
        <v>47</v>
      </c>
      <c r="D166" s="261"/>
      <c r="E166" s="259"/>
      <c r="F166" s="260"/>
      <c r="G166" s="279"/>
      <c r="H166" s="266"/>
      <c r="I166" s="260"/>
    </row>
    <row r="167" spans="1:9" ht="15.75" thickBot="1">
      <c r="A167" s="118" t="s">
        <v>7</v>
      </c>
      <c r="B167" s="128"/>
      <c r="C167" s="15" t="s">
        <v>20</v>
      </c>
      <c r="D167" s="252">
        <v>3.334</v>
      </c>
      <c r="E167" s="253">
        <v>4.53</v>
      </c>
      <c r="F167" s="254">
        <v>5.85</v>
      </c>
      <c r="G167" s="279"/>
      <c r="H167" s="263">
        <v>8.036</v>
      </c>
      <c r="I167" s="254">
        <v>10.001</v>
      </c>
    </row>
    <row r="168" spans="1:9" ht="15.75" hidden="1" thickBot="1">
      <c r="A168" s="118" t="s">
        <v>1</v>
      </c>
      <c r="B168" s="128"/>
      <c r="C168" s="15" t="s">
        <v>46</v>
      </c>
      <c r="D168" s="252"/>
      <c r="E168" s="253"/>
      <c r="F168" s="254"/>
      <c r="G168" s="279"/>
      <c r="H168" s="263"/>
      <c r="I168" s="254"/>
    </row>
    <row r="169" spans="1:9" ht="15.75" hidden="1" thickBot="1">
      <c r="A169" s="119" t="s">
        <v>18</v>
      </c>
      <c r="B169" s="188"/>
      <c r="C169" s="28" t="s">
        <v>45</v>
      </c>
      <c r="D169" s="245"/>
      <c r="E169" s="255"/>
      <c r="F169" s="256"/>
      <c r="G169" s="279"/>
      <c r="H169" s="264"/>
      <c r="I169" s="256"/>
    </row>
    <row r="170" spans="1:9" ht="15.75" hidden="1" thickBot="1">
      <c r="A170" s="50"/>
      <c r="C170" s="4"/>
      <c r="D170" s="262"/>
      <c r="E170" s="257"/>
      <c r="F170" s="258"/>
      <c r="G170" s="279"/>
      <c r="H170" s="265"/>
      <c r="I170" s="258"/>
    </row>
    <row r="171" spans="1:9" ht="15.75" thickBot="1">
      <c r="A171" s="117" t="s">
        <v>44</v>
      </c>
      <c r="B171" s="127"/>
      <c r="C171" s="18" t="s">
        <v>43</v>
      </c>
      <c r="D171" s="261"/>
      <c r="E171" s="259"/>
      <c r="F171" s="260"/>
      <c r="G171" s="279"/>
      <c r="H171" s="266"/>
      <c r="I171" s="260"/>
    </row>
    <row r="172" spans="1:9" ht="15.75" thickBot="1">
      <c r="A172" s="118" t="s">
        <v>7</v>
      </c>
      <c r="B172" s="128"/>
      <c r="C172" s="15" t="s">
        <v>20</v>
      </c>
      <c r="D172" s="252">
        <v>21.268</v>
      </c>
      <c r="E172" s="253">
        <v>21.268</v>
      </c>
      <c r="F172" s="254">
        <v>19.468</v>
      </c>
      <c r="G172" s="279"/>
      <c r="H172" s="263">
        <v>1.372</v>
      </c>
      <c r="I172" s="254">
        <v>1.372</v>
      </c>
    </row>
    <row r="173" spans="1:9" ht="15.75" hidden="1" thickBot="1">
      <c r="A173" s="118" t="s">
        <v>1</v>
      </c>
      <c r="B173" s="128"/>
      <c r="C173" s="15" t="s">
        <v>39</v>
      </c>
      <c r="D173" s="252"/>
      <c r="E173" s="253"/>
      <c r="F173" s="254"/>
      <c r="G173" s="279"/>
      <c r="H173" s="263"/>
      <c r="I173" s="254"/>
    </row>
    <row r="174" spans="1:9" ht="15.75" hidden="1" thickBot="1">
      <c r="A174" s="119" t="s">
        <v>18</v>
      </c>
      <c r="B174" s="188"/>
      <c r="C174" s="28" t="s">
        <v>42</v>
      </c>
      <c r="D174" s="245"/>
      <c r="E174" s="255"/>
      <c r="F174" s="256"/>
      <c r="G174" s="279"/>
      <c r="H174" s="264"/>
      <c r="I174" s="256"/>
    </row>
    <row r="175" spans="1:9" ht="15.75" hidden="1" thickBot="1">
      <c r="A175" s="50"/>
      <c r="C175" s="2"/>
      <c r="D175" s="262"/>
      <c r="E175" s="257"/>
      <c r="F175" s="258"/>
      <c r="G175" s="279"/>
      <c r="H175" s="265"/>
      <c r="I175" s="258"/>
    </row>
    <row r="176" spans="1:9" ht="15.75" thickBot="1">
      <c r="A176" s="117" t="s">
        <v>41</v>
      </c>
      <c r="B176" s="127"/>
      <c r="C176" s="18" t="s">
        <v>40</v>
      </c>
      <c r="D176" s="261"/>
      <c r="E176" s="259"/>
      <c r="F176" s="260"/>
      <c r="G176" s="279"/>
      <c r="H176" s="266"/>
      <c r="I176" s="260"/>
    </row>
    <row r="177" spans="1:9" ht="15.75" thickBot="1">
      <c r="A177" s="180"/>
      <c r="B177" s="127"/>
      <c r="C177" s="43" t="s">
        <v>39</v>
      </c>
      <c r="D177" s="274">
        <v>57.679</v>
      </c>
      <c r="E177" s="275">
        <v>48.371</v>
      </c>
      <c r="F177" s="280">
        <v>43.426</v>
      </c>
      <c r="G177" s="279"/>
      <c r="H177" s="353">
        <v>123.469</v>
      </c>
      <c r="I177" s="354">
        <v>85.73</v>
      </c>
    </row>
    <row r="178" spans="1:6" ht="15">
      <c r="A178" s="1"/>
      <c r="C178" s="15"/>
      <c r="D178" s="2"/>
      <c r="E178" s="2"/>
      <c r="F178" s="48"/>
    </row>
    <row r="179" spans="1:9" ht="15.75" hidden="1" thickBot="1">
      <c r="A179" s="175" t="s">
        <v>38</v>
      </c>
      <c r="B179" s="129"/>
      <c r="C179" s="18" t="s">
        <v>37</v>
      </c>
      <c r="D179" s="33"/>
      <c r="E179" s="33"/>
      <c r="F179" s="58"/>
      <c r="H179" s="150"/>
      <c r="I179" s="58"/>
    </row>
    <row r="180" spans="1:9" ht="15.75" hidden="1" thickBot="1">
      <c r="A180" s="1"/>
      <c r="C180" s="4"/>
      <c r="D180" s="2"/>
      <c r="E180" s="2"/>
      <c r="F180" s="48"/>
      <c r="H180" s="115"/>
      <c r="I180" s="141"/>
    </row>
    <row r="181" spans="1:9" ht="15.75" hidden="1" thickBot="1">
      <c r="A181" s="181" t="s">
        <v>36</v>
      </c>
      <c r="B181" s="189"/>
      <c r="C181" s="18" t="s">
        <v>35</v>
      </c>
      <c r="D181" s="33"/>
      <c r="E181" s="32"/>
      <c r="F181" s="58"/>
      <c r="H181" s="150"/>
      <c r="I181" s="58"/>
    </row>
    <row r="182" spans="1:6" ht="15" hidden="1">
      <c r="A182" s="1"/>
      <c r="C182" s="4"/>
      <c r="D182" s="2"/>
      <c r="E182" s="2"/>
      <c r="F182" s="48"/>
    </row>
    <row r="183" spans="1:9" ht="15.75" hidden="1" thickBot="1">
      <c r="A183" s="175" t="s">
        <v>34</v>
      </c>
      <c r="B183" s="187"/>
      <c r="C183" s="18" t="s">
        <v>33</v>
      </c>
      <c r="D183" s="33"/>
      <c r="E183" s="38"/>
      <c r="F183" s="58"/>
      <c r="H183" s="150"/>
      <c r="I183" s="58"/>
    </row>
    <row r="184" spans="1:6" ht="15">
      <c r="A184" s="1"/>
      <c r="C184" s="2"/>
      <c r="D184" s="2"/>
      <c r="E184" s="2"/>
      <c r="F184" s="48"/>
    </row>
    <row r="185" spans="1:6" ht="15">
      <c r="A185" s="1"/>
      <c r="C185" s="2"/>
      <c r="D185" s="2"/>
      <c r="E185" s="2"/>
      <c r="F185" s="48"/>
    </row>
    <row r="186" spans="1:9" ht="21" hidden="1" thickBot="1">
      <c r="A186" s="392" t="s">
        <v>11</v>
      </c>
      <c r="B186" s="380"/>
      <c r="C186" s="380"/>
      <c r="D186" s="380"/>
      <c r="E186" s="380"/>
      <c r="F186" s="388"/>
      <c r="H186" s="155"/>
      <c r="I186" s="142"/>
    </row>
    <row r="187" spans="1:9" ht="16.5" hidden="1" thickBot="1">
      <c r="A187" s="393" t="s">
        <v>32</v>
      </c>
      <c r="B187" s="390"/>
      <c r="C187" s="390"/>
      <c r="D187" s="390"/>
      <c r="E187" s="390"/>
      <c r="F187" s="391"/>
      <c r="H187" s="155"/>
      <c r="I187" s="142"/>
    </row>
    <row r="188" spans="1:9" ht="16.5" hidden="1" thickBot="1">
      <c r="A188" s="37"/>
      <c r="B188" s="190"/>
      <c r="C188" s="36"/>
      <c r="D188" s="20">
        <v>2006</v>
      </c>
      <c r="E188" s="20">
        <v>2007</v>
      </c>
      <c r="F188" s="60">
        <v>2008</v>
      </c>
      <c r="H188" s="146">
        <v>2009</v>
      </c>
      <c r="I188" s="60">
        <v>2010</v>
      </c>
    </row>
    <row r="189" spans="1:9" ht="15.75" hidden="1" thickBot="1">
      <c r="A189" s="175" t="s">
        <v>9</v>
      </c>
      <c r="B189" s="187"/>
      <c r="C189" s="18" t="s">
        <v>31</v>
      </c>
      <c r="D189" s="9"/>
      <c r="E189" s="35"/>
      <c r="F189" s="51"/>
      <c r="H189" s="148"/>
      <c r="I189" s="51"/>
    </row>
    <row r="190" spans="1:6" ht="15" hidden="1">
      <c r="A190" s="1"/>
      <c r="C190" s="34"/>
      <c r="D190" s="34"/>
      <c r="E190" s="34"/>
      <c r="F190" s="48"/>
    </row>
    <row r="191" spans="1:9" ht="15.75" hidden="1" thickBot="1">
      <c r="A191" s="175" t="s">
        <v>27</v>
      </c>
      <c r="B191" s="187"/>
      <c r="C191" s="18" t="s">
        <v>30</v>
      </c>
      <c r="D191" s="33"/>
      <c r="E191" s="32"/>
      <c r="F191" s="58"/>
      <c r="H191" s="150"/>
      <c r="I191" s="58"/>
    </row>
    <row r="192" spans="1:6" ht="15" hidden="1">
      <c r="A192" s="1"/>
      <c r="C192" s="4"/>
      <c r="D192" s="2"/>
      <c r="E192" s="2"/>
      <c r="F192" s="48"/>
    </row>
    <row r="193" spans="1:6" ht="15" hidden="1">
      <c r="A193" s="1"/>
      <c r="C193" s="4"/>
      <c r="D193" s="2"/>
      <c r="E193" s="2"/>
      <c r="F193" s="48"/>
    </row>
    <row r="194" spans="1:6" ht="15" hidden="1">
      <c r="A194" s="1"/>
      <c r="C194" s="4"/>
      <c r="D194" s="2"/>
      <c r="E194" s="2"/>
      <c r="F194" s="48"/>
    </row>
    <row r="195" spans="1:6" ht="15" hidden="1">
      <c r="A195" s="1"/>
      <c r="C195" s="4"/>
      <c r="D195" s="2"/>
      <c r="E195" s="2"/>
      <c r="F195" s="48"/>
    </row>
    <row r="196" spans="1:6" ht="15" hidden="1">
      <c r="A196" s="1"/>
      <c r="C196" s="4"/>
      <c r="D196" s="2"/>
      <c r="E196" s="2"/>
      <c r="F196" s="48"/>
    </row>
    <row r="197" spans="1:6" ht="15" hidden="1">
      <c r="A197" s="1"/>
      <c r="C197" s="4"/>
      <c r="D197" s="2"/>
      <c r="E197" s="2"/>
      <c r="F197" s="48"/>
    </row>
    <row r="198" spans="1:6" ht="15" hidden="1">
      <c r="A198" s="1"/>
      <c r="C198" s="1"/>
      <c r="D198" s="2"/>
      <c r="E198" s="2"/>
      <c r="F198" s="48"/>
    </row>
    <row r="199" spans="1:6" ht="15" hidden="1">
      <c r="A199" s="1"/>
      <c r="C199" s="1"/>
      <c r="D199" s="2"/>
      <c r="E199" s="2"/>
      <c r="F199" s="48"/>
    </row>
    <row r="200" spans="1:9" ht="21" hidden="1" thickBot="1">
      <c r="A200" s="392" t="s">
        <v>11</v>
      </c>
      <c r="B200" s="380"/>
      <c r="C200" s="380"/>
      <c r="D200" s="380"/>
      <c r="E200" s="380"/>
      <c r="F200" s="388"/>
      <c r="H200" s="155"/>
      <c r="I200" s="142"/>
    </row>
    <row r="201" spans="1:9" ht="16.5" hidden="1" thickBot="1">
      <c r="A201" s="393" t="s">
        <v>29</v>
      </c>
      <c r="B201" s="390"/>
      <c r="C201" s="390"/>
      <c r="D201" s="390"/>
      <c r="E201" s="390"/>
      <c r="F201" s="391"/>
      <c r="H201" s="155"/>
      <c r="I201" s="142"/>
    </row>
    <row r="202" spans="1:9" ht="16.5" hidden="1" thickBot="1">
      <c r="A202" s="22"/>
      <c r="B202" s="124"/>
      <c r="C202" s="21"/>
      <c r="D202" s="20">
        <v>2006</v>
      </c>
      <c r="E202" s="20">
        <v>2007</v>
      </c>
      <c r="F202" s="60">
        <v>2008</v>
      </c>
      <c r="H202" s="146">
        <v>2009</v>
      </c>
      <c r="I202" s="60">
        <v>2010</v>
      </c>
    </row>
    <row r="203" spans="1:9" ht="15.75" hidden="1" thickBot="1">
      <c r="A203" s="175" t="s">
        <v>9</v>
      </c>
      <c r="B203" s="187"/>
      <c r="C203" s="18" t="s">
        <v>28</v>
      </c>
      <c r="D203" s="17"/>
      <c r="E203" s="17"/>
      <c r="F203" s="44"/>
      <c r="H203" s="57"/>
      <c r="I203" s="44"/>
    </row>
    <row r="204" spans="1:9" ht="15" hidden="1">
      <c r="A204" s="182" t="s">
        <v>7</v>
      </c>
      <c r="B204" s="126"/>
      <c r="C204" s="15" t="s">
        <v>20</v>
      </c>
      <c r="D204" s="14"/>
      <c r="E204" s="25"/>
      <c r="F204" s="54"/>
      <c r="H204" s="149"/>
      <c r="I204" s="54"/>
    </row>
    <row r="205" spans="1:9" ht="15" hidden="1">
      <c r="A205" s="182" t="s">
        <v>1</v>
      </c>
      <c r="B205" s="126"/>
      <c r="C205" s="15" t="s">
        <v>19</v>
      </c>
      <c r="D205" s="14"/>
      <c r="E205" s="25"/>
      <c r="F205" s="54"/>
      <c r="H205" s="149"/>
      <c r="I205" s="54"/>
    </row>
    <row r="206" spans="1:9" ht="15" hidden="1">
      <c r="A206" s="182" t="s">
        <v>18</v>
      </c>
      <c r="B206" s="126"/>
      <c r="C206" s="15" t="s">
        <v>17</v>
      </c>
      <c r="D206" s="14"/>
      <c r="E206" s="25"/>
      <c r="F206" s="54"/>
      <c r="H206" s="149"/>
      <c r="I206" s="54"/>
    </row>
    <row r="207" spans="1:9" ht="15.75" hidden="1" thickBot="1">
      <c r="A207" s="183" t="s">
        <v>16</v>
      </c>
      <c r="B207" s="130"/>
      <c r="C207" s="28" t="s">
        <v>15</v>
      </c>
      <c r="D207" s="9"/>
      <c r="E207" s="8"/>
      <c r="F207" s="51"/>
      <c r="H207" s="148"/>
      <c r="I207" s="51"/>
    </row>
    <row r="208" spans="1:6" ht="15" hidden="1">
      <c r="A208" s="1"/>
      <c r="C208" s="15"/>
      <c r="D208" s="2"/>
      <c r="E208" s="3"/>
      <c r="F208" s="48"/>
    </row>
    <row r="209" spans="1:9" ht="15.75" hidden="1" thickBot="1">
      <c r="A209" s="175" t="s">
        <v>27</v>
      </c>
      <c r="B209" s="187"/>
      <c r="C209" s="18" t="s">
        <v>26</v>
      </c>
      <c r="D209" s="17"/>
      <c r="E209" s="29"/>
      <c r="F209" s="44"/>
      <c r="H209" s="57"/>
      <c r="I209" s="44"/>
    </row>
    <row r="210" spans="1:9" ht="15" hidden="1">
      <c r="A210" s="182" t="s">
        <v>7</v>
      </c>
      <c r="B210" s="126"/>
      <c r="C210" s="15" t="s">
        <v>20</v>
      </c>
      <c r="D210" s="14"/>
      <c r="E210" s="26"/>
      <c r="F210" s="54"/>
      <c r="H210" s="149"/>
      <c r="I210" s="54"/>
    </row>
    <row r="211" spans="1:9" ht="15" hidden="1">
      <c r="A211" s="182" t="s">
        <v>1</v>
      </c>
      <c r="B211" s="126"/>
      <c r="C211" s="15" t="s">
        <v>19</v>
      </c>
      <c r="D211" s="14"/>
      <c r="E211" s="25"/>
      <c r="F211" s="54"/>
      <c r="H211" s="149"/>
      <c r="I211" s="54"/>
    </row>
    <row r="212" spans="1:9" ht="15" hidden="1">
      <c r="A212" s="182" t="s">
        <v>18</v>
      </c>
      <c r="B212" s="126"/>
      <c r="C212" s="15" t="s">
        <v>25</v>
      </c>
      <c r="D212" s="14"/>
      <c r="E212" s="25"/>
      <c r="F212" s="54"/>
      <c r="H212" s="149"/>
      <c r="I212" s="54"/>
    </row>
    <row r="213" spans="1:9" ht="15" hidden="1">
      <c r="A213" s="182" t="s">
        <v>16</v>
      </c>
      <c r="B213" s="126"/>
      <c r="C213" s="15" t="s">
        <v>17</v>
      </c>
      <c r="D213" s="11"/>
      <c r="E213" s="25"/>
      <c r="F213" s="54"/>
      <c r="H213" s="149"/>
      <c r="I213" s="54"/>
    </row>
    <row r="214" spans="1:9" ht="15.75" hidden="1" thickBot="1">
      <c r="A214" s="183" t="s">
        <v>24</v>
      </c>
      <c r="B214" s="130"/>
      <c r="C214" s="28" t="s">
        <v>23</v>
      </c>
      <c r="D214" s="9"/>
      <c r="E214" s="8"/>
      <c r="F214" s="51"/>
      <c r="H214" s="148"/>
      <c r="I214" s="51"/>
    </row>
    <row r="215" spans="1:6" ht="15" hidden="1">
      <c r="A215" s="1"/>
      <c r="C215" s="2"/>
      <c r="D215" s="2"/>
      <c r="E215" s="3"/>
      <c r="F215" s="48"/>
    </row>
    <row r="216" spans="1:9" ht="15.75" hidden="1" thickBot="1">
      <c r="A216" s="175" t="s">
        <v>22</v>
      </c>
      <c r="B216" s="187"/>
      <c r="C216" s="18" t="s">
        <v>21</v>
      </c>
      <c r="D216" s="17"/>
      <c r="E216" s="29"/>
      <c r="F216" s="44"/>
      <c r="H216" s="57"/>
      <c r="I216" s="44"/>
    </row>
    <row r="217" spans="1:9" ht="15" hidden="1">
      <c r="A217" s="184" t="s">
        <v>7</v>
      </c>
      <c r="B217" s="126"/>
      <c r="C217" s="15" t="s">
        <v>20</v>
      </c>
      <c r="D217" s="14"/>
      <c r="E217" s="26"/>
      <c r="F217" s="54"/>
      <c r="H217" s="149"/>
      <c r="I217" s="54"/>
    </row>
    <row r="218" spans="1:9" ht="15" hidden="1">
      <c r="A218" s="182" t="s">
        <v>1</v>
      </c>
      <c r="B218" s="126"/>
      <c r="C218" s="15" t="s">
        <v>19</v>
      </c>
      <c r="D218" s="14"/>
      <c r="E218" s="25"/>
      <c r="F218" s="54"/>
      <c r="H218" s="149"/>
      <c r="I218" s="54"/>
    </row>
    <row r="219" spans="1:9" ht="15" hidden="1">
      <c r="A219" s="182" t="s">
        <v>18</v>
      </c>
      <c r="B219" s="126"/>
      <c r="C219" s="15" t="s">
        <v>17</v>
      </c>
      <c r="D219" s="14"/>
      <c r="E219" s="25"/>
      <c r="F219" s="54"/>
      <c r="H219" s="149"/>
      <c r="I219" s="54"/>
    </row>
    <row r="220" spans="1:9" ht="15.75" hidden="1" thickBot="1">
      <c r="A220" s="183" t="s">
        <v>16</v>
      </c>
      <c r="B220" s="130"/>
      <c r="C220" s="28" t="s">
        <v>15</v>
      </c>
      <c r="D220" s="9"/>
      <c r="E220" s="8"/>
      <c r="F220" s="51"/>
      <c r="H220" s="148"/>
      <c r="I220" s="51"/>
    </row>
    <row r="221" spans="1:6" ht="15" hidden="1">
      <c r="A221" s="1"/>
      <c r="C221" s="2"/>
      <c r="D221" s="2"/>
      <c r="E221" s="2"/>
      <c r="F221" s="48"/>
    </row>
    <row r="222" spans="1:6" ht="15" hidden="1">
      <c r="A222" s="1"/>
      <c r="C222" s="2"/>
      <c r="D222" s="2"/>
      <c r="E222" s="2"/>
      <c r="F222" s="48"/>
    </row>
    <row r="223" spans="1:6" ht="15" hidden="1">
      <c r="A223" s="1"/>
      <c r="C223" s="2"/>
      <c r="D223" s="2"/>
      <c r="E223" s="2"/>
      <c r="F223" s="48"/>
    </row>
    <row r="224" spans="1:9" ht="21" hidden="1" thickBot="1">
      <c r="A224" s="392" t="s">
        <v>11</v>
      </c>
      <c r="B224" s="380"/>
      <c r="C224" s="380"/>
      <c r="D224" s="380"/>
      <c r="E224" s="380"/>
      <c r="F224" s="388"/>
      <c r="H224" s="155"/>
      <c r="I224" s="142"/>
    </row>
    <row r="225" spans="1:9" ht="16.5" hidden="1" thickBot="1">
      <c r="A225" s="393" t="s">
        <v>14</v>
      </c>
      <c r="B225" s="390"/>
      <c r="C225" s="390"/>
      <c r="D225" s="390"/>
      <c r="E225" s="390"/>
      <c r="F225" s="391"/>
      <c r="H225" s="155"/>
      <c r="I225" s="142"/>
    </row>
    <row r="226" spans="1:9" ht="16.5" hidden="1" thickBot="1">
      <c r="A226" s="22"/>
      <c r="B226" s="124"/>
      <c r="C226" s="21"/>
      <c r="D226" s="20">
        <v>2006</v>
      </c>
      <c r="E226" s="20">
        <v>2007</v>
      </c>
      <c r="F226" s="60">
        <v>2008</v>
      </c>
      <c r="H226" s="146">
        <v>2009</v>
      </c>
      <c r="I226" s="60">
        <v>2010</v>
      </c>
    </row>
    <row r="227" spans="1:9" ht="15.75" hidden="1" thickBot="1">
      <c r="A227" s="175" t="s">
        <v>9</v>
      </c>
      <c r="B227" s="187"/>
      <c r="C227" s="18" t="s">
        <v>13</v>
      </c>
      <c r="D227" s="17"/>
      <c r="E227" s="17"/>
      <c r="F227" s="44"/>
      <c r="H227" s="57"/>
      <c r="I227" s="44"/>
    </row>
    <row r="228" spans="1:9" ht="15" hidden="1">
      <c r="A228" s="182" t="s">
        <v>7</v>
      </c>
      <c r="B228" s="126"/>
      <c r="C228" s="2" t="s">
        <v>6</v>
      </c>
      <c r="D228" s="14"/>
      <c r="E228" s="25"/>
      <c r="F228" s="54"/>
      <c r="H228" s="149"/>
      <c r="I228" s="54"/>
    </row>
    <row r="229" spans="1:9" ht="15" hidden="1">
      <c r="A229" s="68" t="s">
        <v>12</v>
      </c>
      <c r="B229" s="131"/>
      <c r="C229" s="15" t="s">
        <v>4</v>
      </c>
      <c r="D229" s="14"/>
      <c r="E229" s="26"/>
      <c r="F229" s="54"/>
      <c r="H229" s="149"/>
      <c r="I229" s="54"/>
    </row>
    <row r="230" spans="1:9" ht="15" hidden="1">
      <c r="A230" s="185" t="s">
        <v>3</v>
      </c>
      <c r="B230" s="132"/>
      <c r="C230" s="15" t="s">
        <v>2</v>
      </c>
      <c r="D230" s="11"/>
      <c r="E230" s="25"/>
      <c r="F230" s="54"/>
      <c r="H230" s="149"/>
      <c r="I230" s="54"/>
    </row>
    <row r="231" spans="1:9" ht="15.75" hidden="1" thickBot="1">
      <c r="A231" s="186" t="s">
        <v>1</v>
      </c>
      <c r="B231" s="188"/>
      <c r="C231" s="10" t="s">
        <v>0</v>
      </c>
      <c r="D231" s="9"/>
      <c r="E231" s="8"/>
      <c r="F231" s="51"/>
      <c r="H231" s="148"/>
      <c r="I231" s="51"/>
    </row>
    <row r="232" spans="1:6" ht="15" hidden="1">
      <c r="A232" s="1"/>
      <c r="C232" s="1"/>
      <c r="D232" s="1"/>
      <c r="E232" s="1"/>
      <c r="F232" s="48"/>
    </row>
    <row r="233" spans="1:6" ht="15" hidden="1">
      <c r="A233" s="1"/>
      <c r="C233" s="3"/>
      <c r="D233" s="2"/>
      <c r="E233" s="2"/>
      <c r="F233" s="48"/>
    </row>
    <row r="234" spans="1:9" ht="21" hidden="1" thickBot="1">
      <c r="A234" s="392" t="s">
        <v>11</v>
      </c>
      <c r="B234" s="380"/>
      <c r="C234" s="380"/>
      <c r="D234" s="380"/>
      <c r="E234" s="380"/>
      <c r="F234" s="388"/>
      <c r="H234" s="155"/>
      <c r="I234" s="142"/>
    </row>
    <row r="235" spans="1:9" ht="16.5" hidden="1" thickBot="1">
      <c r="A235" s="393" t="s">
        <v>10</v>
      </c>
      <c r="B235" s="390"/>
      <c r="C235" s="390"/>
      <c r="D235" s="390"/>
      <c r="E235" s="390"/>
      <c r="F235" s="391"/>
      <c r="H235" s="155"/>
      <c r="I235" s="142"/>
    </row>
    <row r="236" spans="1:9" ht="16.5" hidden="1" thickBot="1">
      <c r="A236" s="22"/>
      <c r="B236" s="124"/>
      <c r="C236" s="21"/>
      <c r="D236" s="20">
        <v>2006</v>
      </c>
      <c r="E236" s="20">
        <v>2007</v>
      </c>
      <c r="F236" s="60">
        <v>2008</v>
      </c>
      <c r="H236" s="146">
        <v>2009</v>
      </c>
      <c r="I236" s="60">
        <v>2010</v>
      </c>
    </row>
    <row r="237" spans="1:9" ht="15.75" hidden="1" thickBot="1">
      <c r="A237" s="175" t="s">
        <v>9</v>
      </c>
      <c r="B237" s="187"/>
      <c r="C237" s="18" t="s">
        <v>8</v>
      </c>
      <c r="D237" s="17"/>
      <c r="E237" s="17"/>
      <c r="F237" s="44"/>
      <c r="H237" s="57"/>
      <c r="I237" s="44"/>
    </row>
    <row r="238" spans="1:9" ht="15" hidden="1">
      <c r="A238" s="184" t="s">
        <v>7</v>
      </c>
      <c r="B238" s="126"/>
      <c r="C238" s="2" t="s">
        <v>6</v>
      </c>
      <c r="D238" s="14"/>
      <c r="E238" s="13"/>
      <c r="F238" s="54"/>
      <c r="H238" s="149"/>
      <c r="I238" s="54"/>
    </row>
    <row r="239" spans="1:9" ht="15" hidden="1">
      <c r="A239" s="68" t="s">
        <v>5</v>
      </c>
      <c r="B239" s="131"/>
      <c r="C239" s="15" t="s">
        <v>4</v>
      </c>
      <c r="D239" s="14"/>
      <c r="E239" s="13"/>
      <c r="F239" s="54"/>
      <c r="H239" s="149"/>
      <c r="I239" s="54"/>
    </row>
    <row r="240" spans="1:9" ht="15" hidden="1">
      <c r="A240" s="68" t="s">
        <v>3</v>
      </c>
      <c r="B240" s="131"/>
      <c r="C240" s="15" t="s">
        <v>2</v>
      </c>
      <c r="D240" s="14"/>
      <c r="E240" s="13"/>
      <c r="F240" s="54"/>
      <c r="H240" s="149"/>
      <c r="I240" s="54"/>
    </row>
    <row r="241" spans="1:9" ht="15.75" hidden="1" thickBot="1">
      <c r="A241" s="183" t="s">
        <v>1</v>
      </c>
      <c r="B241" s="130"/>
      <c r="C241" s="10" t="s">
        <v>0</v>
      </c>
      <c r="D241" s="9"/>
      <c r="E241" s="8"/>
      <c r="F241" s="51"/>
      <c r="H241" s="148"/>
      <c r="I241" s="51"/>
    </row>
    <row r="242" spans="1:6" ht="15">
      <c r="A242" s="91"/>
      <c r="B242" s="126"/>
      <c r="C242" s="4"/>
      <c r="D242" s="2"/>
      <c r="E242" s="4"/>
      <c r="F242" s="48"/>
    </row>
    <row r="243" spans="1:6" ht="15">
      <c r="A243" s="1"/>
      <c r="C243" s="1"/>
      <c r="D243" s="1"/>
      <c r="E243" s="1"/>
      <c r="F243" s="48"/>
    </row>
    <row r="244" spans="1:6" ht="15">
      <c r="A244" s="1"/>
      <c r="C244" s="1"/>
      <c r="D244" s="1"/>
      <c r="E244" s="1"/>
      <c r="F244" s="48"/>
    </row>
    <row r="245" spans="1:9" ht="15.75" thickBot="1">
      <c r="A245" s="1"/>
      <c r="C245" s="83"/>
      <c r="D245" s="84"/>
      <c r="E245" s="84"/>
      <c r="F245" s="85"/>
      <c r="H245" s="83"/>
      <c r="I245" s="85"/>
    </row>
    <row r="246" spans="2:9" ht="15">
      <c r="B246" s="50"/>
      <c r="H246" s="72"/>
      <c r="I246" s="72"/>
    </row>
    <row r="247" spans="1:9" ht="15">
      <c r="A247" s="1"/>
      <c r="B247" s="50"/>
      <c r="H247" s="1"/>
      <c r="I247" s="1"/>
    </row>
    <row r="248" spans="1:9" ht="15">
      <c r="A248" s="1"/>
      <c r="B248" s="50"/>
      <c r="H248" s="1"/>
      <c r="I248" s="1"/>
    </row>
    <row r="249" spans="1:9" ht="15">
      <c r="A249" s="1"/>
      <c r="B249" s="50"/>
      <c r="H249" s="1"/>
      <c r="I249" s="1"/>
    </row>
    <row r="250" spans="1:9" ht="15">
      <c r="A250" s="1"/>
      <c r="B250" s="50"/>
      <c r="H250" s="1"/>
      <c r="I250" s="1"/>
    </row>
    <row r="251" spans="1:9" ht="15">
      <c r="A251" s="1"/>
      <c r="B251" s="50"/>
      <c r="H251" s="1"/>
      <c r="I251" s="1"/>
    </row>
    <row r="252" spans="1:9" ht="15">
      <c r="A252" s="1"/>
      <c r="B252" s="50"/>
      <c r="H252" s="1"/>
      <c r="I252" s="1"/>
    </row>
    <row r="253" spans="1:9" ht="15">
      <c r="A253" s="1"/>
      <c r="B253" s="50"/>
      <c r="H253" s="1"/>
      <c r="I253" s="1"/>
    </row>
    <row r="254" spans="1:9" ht="15">
      <c r="A254" s="1"/>
      <c r="B254" s="50"/>
      <c r="H254" s="1"/>
      <c r="I254" s="1"/>
    </row>
    <row r="255" spans="1:9" ht="15">
      <c r="A255" s="1"/>
      <c r="B255" s="50"/>
      <c r="H255" s="1"/>
      <c r="I255" s="1"/>
    </row>
    <row r="256" spans="1:9" ht="15">
      <c r="A256" s="1"/>
      <c r="B256" s="50"/>
      <c r="H256" s="1"/>
      <c r="I256" s="1"/>
    </row>
    <row r="257" spans="1:9" ht="15">
      <c r="A257" s="1"/>
      <c r="B257" s="50"/>
      <c r="H257" s="1"/>
      <c r="I257" s="1"/>
    </row>
    <row r="258" spans="1:9" ht="15">
      <c r="A258" s="1"/>
      <c r="B258" s="50"/>
      <c r="H258" s="1"/>
      <c r="I258" s="1"/>
    </row>
    <row r="259" spans="8:9" ht="15">
      <c r="H259" s="1"/>
      <c r="I259" s="1"/>
    </row>
  </sheetData>
  <sheetProtection/>
  <mergeCells count="17">
    <mergeCell ref="A187:F187"/>
    <mergeCell ref="A235:F235"/>
    <mergeCell ref="A200:F200"/>
    <mergeCell ref="A201:F201"/>
    <mergeCell ref="A224:F224"/>
    <mergeCell ref="A225:F225"/>
    <mergeCell ref="A234:F234"/>
    <mergeCell ref="A1:C1"/>
    <mergeCell ref="A60:F60"/>
    <mergeCell ref="A61:F61"/>
    <mergeCell ref="A75:F75"/>
    <mergeCell ref="A186:F186"/>
    <mergeCell ref="A98:F98"/>
    <mergeCell ref="A99:F99"/>
    <mergeCell ref="A108:F108"/>
    <mergeCell ref="A109:F109"/>
    <mergeCell ref="A74:F74"/>
  </mergeCells>
  <printOptions/>
  <pageMargins left="0.7" right="0.7" top="0.75" bottom="0.75" header="0.3" footer="0.3"/>
  <pageSetup horizontalDpi="600" verticalDpi="600" orientation="portrait" pageOrder="overThenDown" scale="6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7"/>
  <sheetViews>
    <sheetView showGridLines="0" zoomScale="85" zoomScaleNormal="85" zoomScalePageLayoutView="0" workbookViewId="0" topLeftCell="B158">
      <selection activeCell="K253" sqref="K253"/>
    </sheetView>
  </sheetViews>
  <sheetFormatPr defaultColWidth="9.140625" defaultRowHeight="15"/>
  <cols>
    <col min="1" max="1" width="11.8515625" style="0" hidden="1" customWidth="1"/>
    <col min="2" max="2" width="7.8515625" style="125" customWidth="1"/>
    <col min="3" max="3" width="40.8515625" style="0" customWidth="1"/>
    <col min="4" max="6" width="21.140625" style="0" customWidth="1"/>
    <col min="7" max="7" width="8.00390625" style="0" customWidth="1"/>
    <col min="8" max="8" width="21.140625" style="50" customWidth="1"/>
    <col min="9" max="9" width="21.140625" style="48" customWidth="1"/>
  </cols>
  <sheetData>
    <row r="1" spans="1:9" ht="45.75" customHeight="1" thickBot="1">
      <c r="A1" s="381"/>
      <c r="B1" s="382"/>
      <c r="C1" s="383"/>
      <c r="D1" s="72"/>
      <c r="E1" s="72"/>
      <c r="F1" s="114"/>
      <c r="H1" s="84"/>
      <c r="I1" s="84"/>
    </row>
    <row r="2" spans="1:9" ht="21" customHeight="1" thickBot="1">
      <c r="A2" s="96"/>
      <c r="B2" s="123"/>
      <c r="C2" s="99"/>
      <c r="D2" s="101" t="s">
        <v>11</v>
      </c>
      <c r="E2" s="101"/>
      <c r="F2" s="100"/>
      <c r="H2" s="171"/>
      <c r="I2" s="100"/>
    </row>
    <row r="3" spans="1:9" ht="16.5" customHeight="1" thickBot="1">
      <c r="A3" s="96"/>
      <c r="B3" s="124"/>
      <c r="C3" s="21"/>
      <c r="D3" s="20" t="s">
        <v>73</v>
      </c>
      <c r="E3" s="20" t="s">
        <v>74</v>
      </c>
      <c r="F3" s="60" t="s">
        <v>75</v>
      </c>
      <c r="H3" s="146" t="s">
        <v>76</v>
      </c>
      <c r="I3" s="60" t="s">
        <v>77</v>
      </c>
    </row>
    <row r="4" spans="1:9" ht="16.5" customHeight="1" thickBot="1">
      <c r="A4" s="96"/>
      <c r="B4" s="123"/>
      <c r="C4" s="133" t="s">
        <v>67</v>
      </c>
      <c r="D4" s="210"/>
      <c r="E4" s="210"/>
      <c r="F4" s="211"/>
      <c r="H4" s="195"/>
      <c r="I4" s="108"/>
    </row>
    <row r="5" spans="1:9" ht="15.75" hidden="1" thickBot="1">
      <c r="A5" s="115" t="s">
        <v>9</v>
      </c>
      <c r="B5" s="187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6"/>
      <c r="C6" s="15" t="s">
        <v>20</v>
      </c>
      <c r="D6" s="14"/>
      <c r="E6" s="26"/>
      <c r="F6" s="54"/>
      <c r="H6" s="149"/>
      <c r="I6" s="54"/>
    </row>
    <row r="7" spans="1:9" ht="15.75" hidden="1" thickBot="1">
      <c r="A7" s="116" t="s">
        <v>1</v>
      </c>
      <c r="B7" s="130"/>
      <c r="C7" s="28" t="s">
        <v>65</v>
      </c>
      <c r="D7" s="9"/>
      <c r="E7" s="59"/>
      <c r="F7" s="51"/>
      <c r="H7" s="148"/>
      <c r="I7" s="51"/>
    </row>
    <row r="8" spans="1:6" ht="15.75" hidden="1" thickBot="1">
      <c r="A8" s="50"/>
      <c r="C8" s="4"/>
      <c r="D8" s="2"/>
      <c r="E8" s="1"/>
      <c r="F8" s="48"/>
    </row>
    <row r="9" spans="1:9" ht="15.75" hidden="1" thickBot="1">
      <c r="A9" s="115" t="s">
        <v>27</v>
      </c>
      <c r="B9" s="187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6"/>
      <c r="C10" s="15" t="s">
        <v>39</v>
      </c>
      <c r="D10" s="14"/>
      <c r="E10" s="25"/>
      <c r="F10" s="54"/>
      <c r="H10" s="149"/>
      <c r="I10" s="54"/>
    </row>
    <row r="11" spans="1:9" ht="15.75" hidden="1" thickBot="1">
      <c r="A11" s="63" t="s">
        <v>1</v>
      </c>
      <c r="B11" s="126"/>
      <c r="C11" s="15" t="s">
        <v>62</v>
      </c>
      <c r="D11" s="14"/>
      <c r="E11" s="13"/>
      <c r="F11" s="54"/>
      <c r="H11" s="149"/>
      <c r="I11" s="54"/>
    </row>
    <row r="12" spans="1:9" ht="15.75" hidden="1" thickBot="1">
      <c r="A12" s="116" t="s">
        <v>18</v>
      </c>
      <c r="B12" s="130"/>
      <c r="C12" s="28" t="s">
        <v>61</v>
      </c>
      <c r="D12" s="9"/>
      <c r="E12" s="8"/>
      <c r="F12" s="51"/>
      <c r="H12" s="148"/>
      <c r="I12" s="51"/>
    </row>
    <row r="13" spans="1:6" ht="15.75" hidden="1" thickBot="1">
      <c r="A13" s="50"/>
      <c r="C13" s="15"/>
      <c r="D13" s="2"/>
      <c r="E13" s="1"/>
      <c r="F13" s="48"/>
    </row>
    <row r="14" spans="1:9" ht="15.75" hidden="1" thickBot="1">
      <c r="A14" s="115" t="s">
        <v>22</v>
      </c>
      <c r="B14" s="187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6"/>
      <c r="C15" s="15" t="s">
        <v>39</v>
      </c>
      <c r="D15" s="14"/>
      <c r="E15" s="13"/>
      <c r="F15" s="54"/>
      <c r="H15" s="149"/>
      <c r="I15" s="54"/>
    </row>
    <row r="16" spans="1:9" ht="15.75" hidden="1" thickBot="1">
      <c r="A16" s="63" t="s">
        <v>1</v>
      </c>
      <c r="B16" s="126"/>
      <c r="C16" s="15" t="s">
        <v>62</v>
      </c>
      <c r="D16" s="14"/>
      <c r="E16" s="13"/>
      <c r="F16" s="54"/>
      <c r="H16" s="149"/>
      <c r="I16" s="54"/>
    </row>
    <row r="17" spans="1:9" ht="15.75" hidden="1" thickBot="1">
      <c r="A17" s="116" t="s">
        <v>18</v>
      </c>
      <c r="B17" s="130"/>
      <c r="C17" s="28" t="s">
        <v>61</v>
      </c>
      <c r="D17" s="9"/>
      <c r="E17" s="8"/>
      <c r="F17" s="51"/>
      <c r="H17" s="148"/>
      <c r="I17" s="51"/>
    </row>
    <row r="18" spans="1:6" ht="15.75" hidden="1" thickBot="1">
      <c r="A18" s="50"/>
      <c r="C18" s="4"/>
      <c r="D18" s="2"/>
      <c r="E18" s="1"/>
      <c r="F18" s="48"/>
    </row>
    <row r="19" spans="1:9" ht="15.75" hidden="1" thickBot="1">
      <c r="A19" s="115" t="s">
        <v>60</v>
      </c>
      <c r="B19" s="187"/>
      <c r="C19" s="18" t="s">
        <v>59</v>
      </c>
      <c r="D19" s="33"/>
      <c r="E19" s="38"/>
      <c r="F19" s="58"/>
      <c r="H19" s="150"/>
      <c r="I19" s="58"/>
    </row>
    <row r="20" spans="1:6" ht="15.75" hidden="1" thickBot="1">
      <c r="A20" s="50"/>
      <c r="C20" s="4"/>
      <c r="D20" s="2"/>
      <c r="E20" s="3"/>
      <c r="F20" s="48"/>
    </row>
    <row r="21" spans="1:9" ht="15.75" hidden="1" thickBot="1">
      <c r="A21" s="115" t="s">
        <v>58</v>
      </c>
      <c r="B21" s="187"/>
      <c r="C21" s="18" t="s">
        <v>57</v>
      </c>
      <c r="D21" s="33"/>
      <c r="E21" s="38"/>
      <c r="F21" s="58"/>
      <c r="H21" s="150"/>
      <c r="I21" s="58"/>
    </row>
    <row r="22" spans="1:6" ht="15.75" hidden="1" thickBot="1">
      <c r="A22" s="50"/>
      <c r="C22" s="4"/>
      <c r="D22" s="2"/>
      <c r="E22" s="3"/>
      <c r="F22" s="48"/>
    </row>
    <row r="23" spans="1:9" ht="15.75" hidden="1" thickBot="1">
      <c r="A23" s="115" t="s">
        <v>56</v>
      </c>
      <c r="B23" s="187"/>
      <c r="C23" s="18" t="s">
        <v>55</v>
      </c>
      <c r="D23" s="33"/>
      <c r="E23" s="38"/>
      <c r="F23" s="58"/>
      <c r="H23" s="150"/>
      <c r="I23" s="58"/>
    </row>
    <row r="24" spans="1:6" ht="15.75" hidden="1" thickBot="1">
      <c r="A24" s="50"/>
      <c r="C24" s="4"/>
      <c r="D24" s="2"/>
      <c r="E24" s="3"/>
      <c r="F24" s="48"/>
    </row>
    <row r="25" spans="1:9" ht="15.75" hidden="1" thickBot="1">
      <c r="A25" s="115" t="s">
        <v>54</v>
      </c>
      <c r="B25" s="187"/>
      <c r="C25" s="18" t="s">
        <v>53</v>
      </c>
      <c r="D25" s="33"/>
      <c r="E25" s="38"/>
      <c r="F25" s="58"/>
      <c r="H25" s="150"/>
      <c r="I25" s="58"/>
    </row>
    <row r="26" spans="1:6" ht="15.75" hidden="1" thickBot="1">
      <c r="A26" s="50"/>
      <c r="C26" s="4"/>
      <c r="D26" s="2"/>
      <c r="E26" s="3"/>
      <c r="F26" s="48"/>
    </row>
    <row r="27" spans="1:9" ht="15.75" thickBot="1">
      <c r="A27" s="115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6"/>
      <c r="C28" s="15" t="s">
        <v>20</v>
      </c>
      <c r="D28" s="252">
        <v>14.43347</v>
      </c>
      <c r="E28" s="253">
        <v>14.88116</v>
      </c>
      <c r="F28" s="254">
        <v>15.38</v>
      </c>
      <c r="G28" s="279"/>
      <c r="H28" s="263">
        <v>14.63</v>
      </c>
      <c r="I28" s="254">
        <v>14.01</v>
      </c>
    </row>
    <row r="29" spans="1:9" ht="15.75" hidden="1" thickBot="1">
      <c r="A29" s="63" t="s">
        <v>1</v>
      </c>
      <c r="B29" s="126"/>
      <c r="C29" s="15" t="s">
        <v>39</v>
      </c>
      <c r="D29" s="252"/>
      <c r="E29" s="253"/>
      <c r="F29" s="254"/>
      <c r="G29" s="279"/>
      <c r="H29" s="263"/>
      <c r="I29" s="254"/>
    </row>
    <row r="30" spans="1:9" ht="15.75" hidden="1" thickBot="1">
      <c r="A30" s="116" t="s">
        <v>18</v>
      </c>
      <c r="B30" s="130"/>
      <c r="C30" s="28" t="s">
        <v>42</v>
      </c>
      <c r="D30" s="245"/>
      <c r="E30" s="255"/>
      <c r="F30" s="256"/>
      <c r="G30" s="279"/>
      <c r="H30" s="264"/>
      <c r="I30" s="256"/>
    </row>
    <row r="31" spans="1:9" ht="15.75" hidden="1" thickBot="1">
      <c r="A31" s="50"/>
      <c r="C31" s="1"/>
      <c r="D31" s="257"/>
      <c r="E31" s="257"/>
      <c r="F31" s="258"/>
      <c r="G31" s="279"/>
      <c r="H31" s="265"/>
      <c r="I31" s="258"/>
    </row>
    <row r="32" spans="1:9" ht="15.75" thickBot="1">
      <c r="A32" s="115" t="s">
        <v>50</v>
      </c>
      <c r="C32" s="18" t="s">
        <v>49</v>
      </c>
      <c r="D32" s="259"/>
      <c r="E32" s="259"/>
      <c r="F32" s="260"/>
      <c r="G32" s="279"/>
      <c r="H32" s="266"/>
      <c r="I32" s="260"/>
    </row>
    <row r="33" spans="1:9" ht="15.75" thickBot="1">
      <c r="A33" s="63" t="s">
        <v>7</v>
      </c>
      <c r="B33" s="126"/>
      <c r="C33" s="15" t="s">
        <v>20</v>
      </c>
      <c r="D33" s="252">
        <v>50.30986</v>
      </c>
      <c r="E33" s="253">
        <v>78.42436</v>
      </c>
      <c r="F33" s="254">
        <v>116.43</v>
      </c>
      <c r="G33" s="279"/>
      <c r="H33" s="263">
        <v>164.01</v>
      </c>
      <c r="I33" s="254">
        <v>232.13</v>
      </c>
    </row>
    <row r="34" spans="1:9" ht="15.75" hidden="1" thickBot="1">
      <c r="A34" s="63" t="s">
        <v>1</v>
      </c>
      <c r="B34" s="126"/>
      <c r="C34" s="15" t="s">
        <v>39</v>
      </c>
      <c r="D34" s="252"/>
      <c r="E34" s="253"/>
      <c r="F34" s="254"/>
      <c r="G34" s="279"/>
      <c r="H34" s="263"/>
      <c r="I34" s="254"/>
    </row>
    <row r="35" spans="1:9" ht="15.75" hidden="1" thickBot="1">
      <c r="A35" s="116" t="s">
        <v>18</v>
      </c>
      <c r="B35" s="130"/>
      <c r="C35" s="28" t="s">
        <v>42</v>
      </c>
      <c r="D35" s="245"/>
      <c r="E35" s="255"/>
      <c r="F35" s="256"/>
      <c r="G35" s="279"/>
      <c r="H35" s="264"/>
      <c r="I35" s="256"/>
    </row>
    <row r="36" spans="1:9" ht="15.75" hidden="1" thickBot="1">
      <c r="A36" s="50"/>
      <c r="C36" s="1"/>
      <c r="D36" s="257"/>
      <c r="E36" s="257"/>
      <c r="F36" s="258"/>
      <c r="G36" s="279"/>
      <c r="H36" s="265"/>
      <c r="I36" s="258"/>
    </row>
    <row r="37" spans="1:9" ht="15.75" thickBot="1">
      <c r="A37" s="117" t="s">
        <v>48</v>
      </c>
      <c r="B37" s="127"/>
      <c r="C37" s="18" t="s">
        <v>47</v>
      </c>
      <c r="D37" s="261"/>
      <c r="E37" s="259"/>
      <c r="F37" s="260"/>
      <c r="G37" s="279"/>
      <c r="H37" s="266"/>
      <c r="I37" s="260"/>
    </row>
    <row r="38" spans="1:9" ht="15.75" thickBot="1">
      <c r="A38" s="118" t="s">
        <v>7</v>
      </c>
      <c r="B38" s="128"/>
      <c r="C38" s="15" t="s">
        <v>20</v>
      </c>
      <c r="D38" s="252">
        <v>4.509</v>
      </c>
      <c r="E38" s="253">
        <v>6.422</v>
      </c>
      <c r="F38" s="254">
        <v>8.968</v>
      </c>
      <c r="G38" s="279"/>
      <c r="H38" s="263">
        <v>12.019</v>
      </c>
      <c r="I38" s="254">
        <v>16.376</v>
      </c>
    </row>
    <row r="39" spans="1:9" ht="15.75" hidden="1" thickBot="1">
      <c r="A39" s="118" t="s">
        <v>1</v>
      </c>
      <c r="B39" s="128"/>
      <c r="C39" s="15" t="s">
        <v>46</v>
      </c>
      <c r="D39" s="252"/>
      <c r="E39" s="253"/>
      <c r="F39" s="254"/>
      <c r="G39" s="279"/>
      <c r="H39" s="263"/>
      <c r="I39" s="254"/>
    </row>
    <row r="40" spans="1:9" ht="15.75" hidden="1" thickBot="1">
      <c r="A40" s="119" t="s">
        <v>18</v>
      </c>
      <c r="B40" s="188"/>
      <c r="C40" s="28" t="s">
        <v>45</v>
      </c>
      <c r="D40" s="245"/>
      <c r="E40" s="255"/>
      <c r="F40" s="256"/>
      <c r="G40" s="279"/>
      <c r="H40" s="264"/>
      <c r="I40" s="256"/>
    </row>
    <row r="41" spans="1:9" ht="15.75" hidden="1" thickBot="1">
      <c r="A41" s="50"/>
      <c r="C41" s="4"/>
      <c r="D41" s="262"/>
      <c r="E41" s="257"/>
      <c r="F41" s="258"/>
      <c r="G41" s="279"/>
      <c r="H41" s="265"/>
      <c r="I41" s="258"/>
    </row>
    <row r="42" spans="1:9" ht="15.75" thickBot="1">
      <c r="A42" s="117" t="s">
        <v>44</v>
      </c>
      <c r="B42" s="127"/>
      <c r="C42" s="18" t="s">
        <v>43</v>
      </c>
      <c r="D42" s="261"/>
      <c r="E42" s="259"/>
      <c r="F42" s="260"/>
      <c r="G42" s="279"/>
      <c r="H42" s="266"/>
      <c r="I42" s="260"/>
    </row>
    <row r="43" spans="1:9" ht="15.75" thickBot="1">
      <c r="A43" s="118" t="s">
        <v>7</v>
      </c>
      <c r="B43" s="128"/>
      <c r="C43" s="15" t="s">
        <v>20</v>
      </c>
      <c r="D43" s="252">
        <v>0.437</v>
      </c>
      <c r="E43" s="253">
        <v>0.437</v>
      </c>
      <c r="F43" s="254">
        <v>0.567</v>
      </c>
      <c r="G43" s="279"/>
      <c r="H43" s="263">
        <v>0.57</v>
      </c>
      <c r="I43" s="254">
        <v>0.567</v>
      </c>
    </row>
    <row r="44" spans="1:9" ht="15.75" hidden="1" thickBot="1">
      <c r="A44" s="118" t="s">
        <v>1</v>
      </c>
      <c r="B44" s="128"/>
      <c r="C44" s="15" t="s">
        <v>39</v>
      </c>
      <c r="D44" s="252"/>
      <c r="E44" s="253"/>
      <c r="F44" s="254"/>
      <c r="G44" s="279"/>
      <c r="H44" s="263"/>
      <c r="I44" s="254"/>
    </row>
    <row r="45" spans="1:9" ht="15.75" hidden="1" thickBot="1">
      <c r="A45" s="119" t="s">
        <v>18</v>
      </c>
      <c r="B45" s="188"/>
      <c r="C45" s="28" t="s">
        <v>42</v>
      </c>
      <c r="D45" s="245"/>
      <c r="E45" s="255"/>
      <c r="F45" s="256"/>
      <c r="G45" s="279"/>
      <c r="H45" s="264"/>
      <c r="I45" s="256"/>
    </row>
    <row r="46" spans="1:9" ht="15.75" hidden="1" thickBot="1">
      <c r="A46" s="50"/>
      <c r="C46" s="2"/>
      <c r="D46" s="262"/>
      <c r="E46" s="257"/>
      <c r="F46" s="258"/>
      <c r="G46" s="279"/>
      <c r="H46" s="265"/>
      <c r="I46" s="258"/>
    </row>
    <row r="47" spans="1:9" ht="15.75" thickBot="1">
      <c r="A47" s="117" t="s">
        <v>41</v>
      </c>
      <c r="B47" s="127"/>
      <c r="C47" s="18" t="s">
        <v>40</v>
      </c>
      <c r="D47" s="261"/>
      <c r="E47" s="259"/>
      <c r="F47" s="260"/>
      <c r="G47" s="279"/>
      <c r="H47" s="266"/>
      <c r="I47" s="260"/>
    </row>
    <row r="48" spans="1:9" ht="15.75" thickBot="1">
      <c r="A48" s="180"/>
      <c r="B48" s="127"/>
      <c r="C48" s="43" t="s">
        <v>39</v>
      </c>
      <c r="D48" s="274">
        <v>65.404</v>
      </c>
      <c r="E48" s="275">
        <v>59.81</v>
      </c>
      <c r="F48" s="280">
        <v>60.024</v>
      </c>
      <c r="G48" s="279"/>
      <c r="H48" s="264">
        <v>64.08</v>
      </c>
      <c r="I48" s="256">
        <v>53.87</v>
      </c>
    </row>
    <row r="49" spans="1:5" ht="15" hidden="1">
      <c r="A49" s="1"/>
      <c r="C49" s="15"/>
      <c r="D49" s="2"/>
      <c r="E49" s="2"/>
    </row>
    <row r="50" spans="1:9" ht="15.75" hidden="1" thickBot="1">
      <c r="A50" s="175" t="s">
        <v>38</v>
      </c>
      <c r="B50" s="187"/>
      <c r="C50" s="18" t="s">
        <v>37</v>
      </c>
      <c r="D50" s="33"/>
      <c r="E50" s="33"/>
      <c r="F50" s="30"/>
      <c r="H50" s="150"/>
      <c r="I50" s="58"/>
    </row>
    <row r="51" spans="1:9" ht="15.75" hidden="1" thickBot="1">
      <c r="A51" s="1"/>
      <c r="C51" s="4"/>
      <c r="D51" s="2"/>
      <c r="E51" s="2"/>
      <c r="H51" s="115"/>
      <c r="I51" s="141"/>
    </row>
    <row r="52" spans="1:9" ht="15.75" hidden="1" thickBot="1">
      <c r="A52" s="181" t="s">
        <v>36</v>
      </c>
      <c r="B52" s="189"/>
      <c r="C52" s="18" t="s">
        <v>35</v>
      </c>
      <c r="D52" s="33"/>
      <c r="E52" s="32"/>
      <c r="F52" s="31"/>
      <c r="H52" s="150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5" t="s">
        <v>34</v>
      </c>
      <c r="B54" s="187"/>
      <c r="C54" s="18" t="s">
        <v>33</v>
      </c>
      <c r="D54" s="33"/>
      <c r="E54" s="38"/>
      <c r="F54" s="31"/>
      <c r="H54" s="150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392" t="s">
        <v>11</v>
      </c>
      <c r="B60" s="380"/>
      <c r="C60" s="380"/>
      <c r="D60" s="380"/>
      <c r="E60" s="380"/>
      <c r="F60" s="380"/>
      <c r="H60" s="155"/>
      <c r="I60" s="142"/>
    </row>
    <row r="61" spans="1:9" ht="16.5" hidden="1" thickBot="1">
      <c r="A61" s="393" t="s">
        <v>32</v>
      </c>
      <c r="B61" s="390"/>
      <c r="C61" s="390"/>
      <c r="D61" s="390"/>
      <c r="E61" s="390"/>
      <c r="F61" s="390"/>
      <c r="H61" s="155"/>
      <c r="I61" s="142"/>
    </row>
    <row r="62" spans="1:9" ht="16.5" hidden="1" thickBot="1">
      <c r="A62" s="37"/>
      <c r="B62" s="190"/>
      <c r="C62" s="36"/>
      <c r="D62" s="20">
        <v>2006</v>
      </c>
      <c r="E62" s="20">
        <v>2007</v>
      </c>
      <c r="F62" s="19">
        <v>2008</v>
      </c>
      <c r="H62" s="146">
        <v>2009</v>
      </c>
      <c r="I62" s="60">
        <v>2010</v>
      </c>
    </row>
    <row r="63" spans="1:9" ht="15.75" hidden="1" thickBot="1">
      <c r="A63" s="175" t="s">
        <v>9</v>
      </c>
      <c r="B63" s="187"/>
      <c r="C63" s="18" t="s">
        <v>31</v>
      </c>
      <c r="D63" s="9"/>
      <c r="E63" s="35"/>
      <c r="F63" s="7"/>
      <c r="H63" s="148"/>
      <c r="I63" s="51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5" t="s">
        <v>27</v>
      </c>
      <c r="B65" s="187"/>
      <c r="C65" s="18" t="s">
        <v>30</v>
      </c>
      <c r="D65" s="33"/>
      <c r="E65" s="32"/>
      <c r="F65" s="31"/>
      <c r="H65" s="150"/>
      <c r="I65" s="58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392" t="s">
        <v>11</v>
      </c>
      <c r="B74" s="380"/>
      <c r="C74" s="380"/>
      <c r="D74" s="380"/>
      <c r="E74" s="380"/>
      <c r="F74" s="380"/>
      <c r="H74" s="155"/>
      <c r="I74" s="142"/>
    </row>
    <row r="75" spans="1:9" ht="16.5" hidden="1" thickBot="1">
      <c r="A75" s="393" t="s">
        <v>29</v>
      </c>
      <c r="B75" s="390"/>
      <c r="C75" s="390"/>
      <c r="D75" s="390"/>
      <c r="E75" s="390"/>
      <c r="F75" s="390"/>
      <c r="H75" s="155"/>
      <c r="I75" s="142"/>
    </row>
    <row r="76" spans="1:9" ht="16.5" hidden="1" thickBot="1">
      <c r="A76" s="22"/>
      <c r="B76" s="124"/>
      <c r="C76" s="21"/>
      <c r="D76" s="20">
        <v>2006</v>
      </c>
      <c r="E76" s="20">
        <v>2007</v>
      </c>
      <c r="F76" s="19">
        <v>2008</v>
      </c>
      <c r="H76" s="146">
        <v>2009</v>
      </c>
      <c r="I76" s="60">
        <v>2010</v>
      </c>
    </row>
    <row r="77" spans="1:9" ht="15.75" hidden="1" thickBot="1">
      <c r="A77" s="175" t="s">
        <v>9</v>
      </c>
      <c r="B77" s="187"/>
      <c r="C77" s="18" t="s">
        <v>28</v>
      </c>
      <c r="D77" s="17"/>
      <c r="E77" s="17"/>
      <c r="F77" s="16"/>
      <c r="H77" s="57"/>
      <c r="I77" s="44"/>
    </row>
    <row r="78" spans="1:9" ht="15" hidden="1">
      <c r="A78" s="182" t="s">
        <v>7</v>
      </c>
      <c r="B78" s="126"/>
      <c r="C78" s="15" t="s">
        <v>20</v>
      </c>
      <c r="D78" s="14"/>
      <c r="E78" s="25"/>
      <c r="F78" s="12"/>
      <c r="H78" s="149"/>
      <c r="I78" s="54"/>
    </row>
    <row r="79" spans="1:9" ht="15" hidden="1">
      <c r="A79" s="182" t="s">
        <v>1</v>
      </c>
      <c r="B79" s="126"/>
      <c r="C79" s="15" t="s">
        <v>19</v>
      </c>
      <c r="D79" s="14"/>
      <c r="E79" s="25"/>
      <c r="F79" s="12"/>
      <c r="H79" s="149"/>
      <c r="I79" s="54"/>
    </row>
    <row r="80" spans="1:9" ht="15" hidden="1">
      <c r="A80" s="182" t="s">
        <v>18</v>
      </c>
      <c r="B80" s="126"/>
      <c r="C80" s="15" t="s">
        <v>17</v>
      </c>
      <c r="D80" s="14"/>
      <c r="E80" s="25"/>
      <c r="F80" s="12"/>
      <c r="H80" s="149"/>
      <c r="I80" s="54"/>
    </row>
    <row r="81" spans="1:9" ht="15.75" hidden="1" thickBot="1">
      <c r="A81" s="183" t="s">
        <v>16</v>
      </c>
      <c r="B81" s="130"/>
      <c r="C81" s="28" t="s">
        <v>15</v>
      </c>
      <c r="D81" s="9"/>
      <c r="E81" s="8"/>
      <c r="F81" s="7"/>
      <c r="H81" s="148"/>
      <c r="I81" s="51"/>
    </row>
    <row r="82" spans="3:6" ht="15" hidden="1">
      <c r="C82" s="15"/>
      <c r="D82" s="2"/>
      <c r="E82" s="3"/>
      <c r="F82" s="1"/>
    </row>
    <row r="83" spans="1:9" ht="15.75" hidden="1" thickBot="1">
      <c r="A83" s="175" t="s">
        <v>27</v>
      </c>
      <c r="B83" s="187"/>
      <c r="C83" s="18" t="s">
        <v>26</v>
      </c>
      <c r="D83" s="17"/>
      <c r="E83" s="29"/>
      <c r="F83" s="16"/>
      <c r="H83" s="57"/>
      <c r="I83" s="44"/>
    </row>
    <row r="84" spans="1:9" ht="15" hidden="1">
      <c r="A84" s="182" t="s">
        <v>7</v>
      </c>
      <c r="B84" s="126"/>
      <c r="C84" s="15" t="s">
        <v>20</v>
      </c>
      <c r="D84" s="14"/>
      <c r="E84" s="26"/>
      <c r="F84" s="12"/>
      <c r="H84" s="149"/>
      <c r="I84" s="54"/>
    </row>
    <row r="85" spans="1:9" ht="15" hidden="1">
      <c r="A85" s="182" t="s">
        <v>1</v>
      </c>
      <c r="B85" s="126"/>
      <c r="C85" s="15" t="s">
        <v>19</v>
      </c>
      <c r="D85" s="14"/>
      <c r="E85" s="25"/>
      <c r="F85" s="12"/>
      <c r="H85" s="149"/>
      <c r="I85" s="54"/>
    </row>
    <row r="86" spans="1:9" ht="15" hidden="1">
      <c r="A86" s="182" t="s">
        <v>18</v>
      </c>
      <c r="B86" s="126"/>
      <c r="C86" s="15" t="s">
        <v>25</v>
      </c>
      <c r="D86" s="14"/>
      <c r="E86" s="25"/>
      <c r="F86" s="12"/>
      <c r="H86" s="149"/>
      <c r="I86" s="54"/>
    </row>
    <row r="87" spans="1:9" ht="15" hidden="1">
      <c r="A87" s="182" t="s">
        <v>16</v>
      </c>
      <c r="B87" s="126"/>
      <c r="C87" s="15" t="s">
        <v>17</v>
      </c>
      <c r="D87" s="11"/>
      <c r="E87" s="25"/>
      <c r="F87" s="12"/>
      <c r="H87" s="149"/>
      <c r="I87" s="54"/>
    </row>
    <row r="88" spans="1:9" ht="15.75" hidden="1" thickBot="1">
      <c r="A88" s="183" t="s">
        <v>24</v>
      </c>
      <c r="B88" s="130"/>
      <c r="C88" s="28" t="s">
        <v>23</v>
      </c>
      <c r="D88" s="9"/>
      <c r="E88" s="8"/>
      <c r="F88" s="7"/>
      <c r="H88" s="148"/>
      <c r="I88" s="51"/>
    </row>
    <row r="89" spans="3:6" ht="15" hidden="1">
      <c r="C89" s="2"/>
      <c r="D89" s="2"/>
      <c r="E89" s="3"/>
      <c r="F89" s="1"/>
    </row>
    <row r="90" spans="1:9" ht="15.75" hidden="1" thickBot="1">
      <c r="A90" s="175" t="s">
        <v>22</v>
      </c>
      <c r="B90" s="187"/>
      <c r="C90" s="18" t="s">
        <v>21</v>
      </c>
      <c r="D90" s="17"/>
      <c r="E90" s="29"/>
      <c r="F90" s="16"/>
      <c r="H90" s="57"/>
      <c r="I90" s="44"/>
    </row>
    <row r="91" spans="1:9" ht="15" hidden="1">
      <c r="A91" s="184" t="s">
        <v>7</v>
      </c>
      <c r="B91" s="126"/>
      <c r="C91" s="15" t="s">
        <v>20</v>
      </c>
      <c r="D91" s="14"/>
      <c r="E91" s="26"/>
      <c r="F91" s="12"/>
      <c r="H91" s="149"/>
      <c r="I91" s="54"/>
    </row>
    <row r="92" spans="1:9" ht="15" hidden="1">
      <c r="A92" s="182" t="s">
        <v>1</v>
      </c>
      <c r="B92" s="126"/>
      <c r="C92" s="15" t="s">
        <v>19</v>
      </c>
      <c r="D92" s="14"/>
      <c r="E92" s="25"/>
      <c r="F92" s="12"/>
      <c r="H92" s="149"/>
      <c r="I92" s="54"/>
    </row>
    <row r="93" spans="1:9" ht="15" hidden="1">
      <c r="A93" s="182" t="s">
        <v>18</v>
      </c>
      <c r="B93" s="126"/>
      <c r="C93" s="15" t="s">
        <v>17</v>
      </c>
      <c r="D93" s="14"/>
      <c r="E93" s="25"/>
      <c r="F93" s="12"/>
      <c r="H93" s="149"/>
      <c r="I93" s="54"/>
    </row>
    <row r="94" spans="1:9" ht="15.75" hidden="1" thickBot="1">
      <c r="A94" s="183" t="s">
        <v>16</v>
      </c>
      <c r="B94" s="130"/>
      <c r="C94" s="28" t="s">
        <v>15</v>
      </c>
      <c r="D94" s="9"/>
      <c r="E94" s="8"/>
      <c r="F94" s="7"/>
      <c r="H94" s="148"/>
      <c r="I94" s="51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392" t="s">
        <v>11</v>
      </c>
      <c r="B98" s="380"/>
      <c r="C98" s="380"/>
      <c r="D98" s="380"/>
      <c r="E98" s="380"/>
      <c r="F98" s="380"/>
      <c r="H98" s="155"/>
      <c r="I98" s="142"/>
    </row>
    <row r="99" spans="1:9" ht="16.5" hidden="1" thickBot="1">
      <c r="A99" s="393" t="s">
        <v>14</v>
      </c>
      <c r="B99" s="390"/>
      <c r="C99" s="390"/>
      <c r="D99" s="390"/>
      <c r="E99" s="390"/>
      <c r="F99" s="390"/>
      <c r="H99" s="155"/>
      <c r="I99" s="142"/>
    </row>
    <row r="100" spans="1:9" ht="16.5" hidden="1" thickBot="1">
      <c r="A100" s="22"/>
      <c r="B100" s="124"/>
      <c r="C100" s="21"/>
      <c r="D100" s="20">
        <v>2006</v>
      </c>
      <c r="E100" s="20">
        <v>2007</v>
      </c>
      <c r="F100" s="19">
        <v>2008</v>
      </c>
      <c r="H100" s="146">
        <v>2009</v>
      </c>
      <c r="I100" s="60">
        <v>2010</v>
      </c>
    </row>
    <row r="101" spans="1:9" ht="15.75" hidden="1" thickBot="1">
      <c r="A101" s="175" t="s">
        <v>9</v>
      </c>
      <c r="B101" s="187"/>
      <c r="C101" s="18" t="s">
        <v>13</v>
      </c>
      <c r="D101" s="17"/>
      <c r="E101" s="17"/>
      <c r="F101" s="16"/>
      <c r="H101" s="57"/>
      <c r="I101" s="44"/>
    </row>
    <row r="102" spans="1:9" ht="15" hidden="1">
      <c r="A102" s="182" t="s">
        <v>7</v>
      </c>
      <c r="B102" s="126"/>
      <c r="C102" s="2" t="s">
        <v>6</v>
      </c>
      <c r="D102" s="14"/>
      <c r="E102" s="25"/>
      <c r="F102" s="12"/>
      <c r="H102" s="149"/>
      <c r="I102" s="54"/>
    </row>
    <row r="103" spans="1:9" ht="15" hidden="1">
      <c r="A103" s="68" t="s">
        <v>12</v>
      </c>
      <c r="B103" s="131"/>
      <c r="C103" s="15" t="s">
        <v>4</v>
      </c>
      <c r="D103" s="14"/>
      <c r="E103" s="26"/>
      <c r="F103" s="12"/>
      <c r="H103" s="149"/>
      <c r="I103" s="54"/>
    </row>
    <row r="104" spans="1:9" ht="15" hidden="1">
      <c r="A104" s="185" t="s">
        <v>3</v>
      </c>
      <c r="B104" s="132"/>
      <c r="C104" s="15" t="s">
        <v>2</v>
      </c>
      <c r="D104" s="11"/>
      <c r="E104" s="25"/>
      <c r="F104" s="12"/>
      <c r="H104" s="149"/>
      <c r="I104" s="54"/>
    </row>
    <row r="105" spans="1:9" ht="15.75" hidden="1" thickBot="1">
      <c r="A105" s="186" t="s">
        <v>1</v>
      </c>
      <c r="B105" s="188"/>
      <c r="C105" s="10" t="s">
        <v>0</v>
      </c>
      <c r="D105" s="9"/>
      <c r="E105" s="8"/>
      <c r="F105" s="7"/>
      <c r="H105" s="148"/>
      <c r="I105" s="51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392" t="s">
        <v>11</v>
      </c>
      <c r="B108" s="380"/>
      <c r="C108" s="380"/>
      <c r="D108" s="380"/>
      <c r="E108" s="380"/>
      <c r="F108" s="380"/>
      <c r="H108" s="155"/>
      <c r="I108" s="142"/>
    </row>
    <row r="109" spans="1:9" ht="16.5" hidden="1" thickBot="1">
      <c r="A109" s="393" t="s">
        <v>10</v>
      </c>
      <c r="B109" s="390"/>
      <c r="C109" s="390"/>
      <c r="D109" s="390"/>
      <c r="E109" s="390"/>
      <c r="F109" s="390"/>
      <c r="H109" s="155"/>
      <c r="I109" s="142"/>
    </row>
    <row r="110" spans="1:9" ht="16.5" hidden="1" thickBot="1">
      <c r="A110" s="22"/>
      <c r="B110" s="124"/>
      <c r="C110" s="21"/>
      <c r="D110" s="20">
        <v>2006</v>
      </c>
      <c r="E110" s="20">
        <v>2007</v>
      </c>
      <c r="F110" s="19">
        <v>2008</v>
      </c>
      <c r="H110" s="146">
        <v>2009</v>
      </c>
      <c r="I110" s="60">
        <v>2010</v>
      </c>
    </row>
    <row r="111" spans="1:9" ht="15.75" hidden="1" thickBot="1">
      <c r="A111" s="175" t="s">
        <v>9</v>
      </c>
      <c r="B111" s="187"/>
      <c r="C111" s="18" t="s">
        <v>8</v>
      </c>
      <c r="D111" s="17"/>
      <c r="E111" s="17"/>
      <c r="F111" s="16"/>
      <c r="H111" s="57"/>
      <c r="I111" s="44"/>
    </row>
    <row r="112" spans="1:9" ht="15" hidden="1">
      <c r="A112" s="184" t="s">
        <v>7</v>
      </c>
      <c r="B112" s="126"/>
      <c r="C112" s="2" t="s">
        <v>6</v>
      </c>
      <c r="D112" s="14"/>
      <c r="E112" s="13"/>
      <c r="F112" s="12"/>
      <c r="H112" s="149"/>
      <c r="I112" s="54"/>
    </row>
    <row r="113" spans="1:9" ht="15" hidden="1">
      <c r="A113" s="68" t="s">
        <v>5</v>
      </c>
      <c r="B113" s="131"/>
      <c r="C113" s="15" t="s">
        <v>4</v>
      </c>
      <c r="D113" s="14"/>
      <c r="E113" s="13"/>
      <c r="F113" s="12"/>
      <c r="H113" s="149"/>
      <c r="I113" s="54"/>
    </row>
    <row r="114" spans="1:9" ht="15" hidden="1">
      <c r="A114" s="68" t="s">
        <v>3</v>
      </c>
      <c r="B114" s="131"/>
      <c r="C114" s="15" t="s">
        <v>2</v>
      </c>
      <c r="D114" s="14"/>
      <c r="E114" s="13"/>
      <c r="F114" s="12"/>
      <c r="H114" s="149"/>
      <c r="I114" s="54"/>
    </row>
    <row r="115" spans="1:9" ht="15.75" hidden="1" thickBot="1">
      <c r="A115" s="183" t="s">
        <v>1</v>
      </c>
      <c r="B115" s="130"/>
      <c r="C115" s="10" t="s">
        <v>0</v>
      </c>
      <c r="D115" s="9"/>
      <c r="E115" s="8"/>
      <c r="F115" s="7"/>
      <c r="H115" s="148"/>
      <c r="I115" s="51"/>
    </row>
    <row r="116" spans="1:6" ht="15" hidden="1">
      <c r="A116" s="5"/>
      <c r="B116" s="126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ht="15">
      <c r="F119" s="48"/>
    </row>
    <row r="120" ht="15">
      <c r="F120" s="48"/>
    </row>
    <row r="121" ht="15">
      <c r="F121" s="48"/>
    </row>
    <row r="122" ht="15">
      <c r="F122" s="48"/>
    </row>
    <row r="123" ht="15.75" thickBot="1">
      <c r="F123" s="48"/>
    </row>
    <row r="124" spans="2:9" ht="15.75" thickBot="1">
      <c r="B124" s="50"/>
      <c r="C124" s="114"/>
      <c r="D124" s="114"/>
      <c r="E124" s="114"/>
      <c r="F124" s="114"/>
      <c r="H124" s="114"/>
      <c r="I124" s="114"/>
    </row>
    <row r="125" ht="15">
      <c r="F125" s="48"/>
    </row>
    <row r="126" spans="3:6" ht="15.75" thickBot="1">
      <c r="C126" s="50"/>
      <c r="D126" s="1"/>
      <c r="E126" s="1"/>
      <c r="F126" s="48"/>
    </row>
    <row r="127" spans="1:7" ht="45.75" customHeight="1" thickBot="1">
      <c r="A127" s="90"/>
      <c r="B127" s="194"/>
      <c r="C127" s="98"/>
      <c r="D127" s="1"/>
      <c r="E127" s="1"/>
      <c r="F127" s="139"/>
      <c r="G127" s="1"/>
    </row>
    <row r="128" spans="1:9" ht="21" customHeight="1" thickBot="1">
      <c r="A128" s="96"/>
      <c r="B128" s="194"/>
      <c r="C128" s="155"/>
      <c r="D128" s="218" t="s">
        <v>11</v>
      </c>
      <c r="E128" s="218"/>
      <c r="F128" s="142"/>
      <c r="G128" s="1"/>
      <c r="H128" s="155"/>
      <c r="I128" s="142"/>
    </row>
    <row r="129" spans="1:9" ht="16.5" customHeight="1" thickBot="1">
      <c r="A129" s="96"/>
      <c r="B129" s="124"/>
      <c r="C129" s="21"/>
      <c r="D129" s="20" t="s">
        <v>73</v>
      </c>
      <c r="E129" s="20" t="s">
        <v>74</v>
      </c>
      <c r="F129" s="60" t="s">
        <v>75</v>
      </c>
      <c r="H129" s="146" t="s">
        <v>76</v>
      </c>
      <c r="I129" s="60" t="s">
        <v>77</v>
      </c>
    </row>
    <row r="130" spans="1:9" ht="16.5" customHeight="1" thickBot="1">
      <c r="A130" s="96"/>
      <c r="B130" s="97"/>
      <c r="C130" s="193" t="s">
        <v>67</v>
      </c>
      <c r="D130" s="218"/>
      <c r="E130" s="218"/>
      <c r="F130" s="142"/>
      <c r="G130" s="1"/>
      <c r="H130" s="145"/>
      <c r="I130" s="108"/>
    </row>
    <row r="131" spans="1:9" ht="15.75" hidden="1" thickBot="1">
      <c r="A131" s="115" t="s">
        <v>9</v>
      </c>
      <c r="B131" s="187"/>
      <c r="C131" s="18" t="s">
        <v>66</v>
      </c>
      <c r="D131" s="17"/>
      <c r="E131" s="16"/>
      <c r="F131" s="44"/>
      <c r="G131" s="1"/>
      <c r="H131" s="57"/>
      <c r="I131" s="44"/>
    </row>
    <row r="132" spans="1:9" ht="15.75" hidden="1" thickBot="1">
      <c r="A132" s="63" t="s">
        <v>7</v>
      </c>
      <c r="B132" s="126"/>
      <c r="C132" s="15" t="s">
        <v>20</v>
      </c>
      <c r="D132" s="14"/>
      <c r="E132" s="26"/>
      <c r="F132" s="54"/>
      <c r="G132" s="1"/>
      <c r="H132" s="149"/>
      <c r="I132" s="54"/>
    </row>
    <row r="133" spans="1:9" ht="15.75" hidden="1" thickBot="1">
      <c r="A133" s="116" t="s">
        <v>1</v>
      </c>
      <c r="B133" s="130"/>
      <c r="C133" s="28" t="s">
        <v>65</v>
      </c>
      <c r="D133" s="9"/>
      <c r="E133" s="59"/>
      <c r="F133" s="51"/>
      <c r="G133" s="1"/>
      <c r="H133" s="148"/>
      <c r="I133" s="51"/>
    </row>
    <row r="134" spans="1:7" ht="15.75" hidden="1" thickBot="1">
      <c r="A134" s="50"/>
      <c r="C134" s="4"/>
      <c r="D134" s="2"/>
      <c r="E134" s="1"/>
      <c r="F134" s="48"/>
      <c r="G134" s="1"/>
    </row>
    <row r="135" spans="1:9" ht="15.75" hidden="1" thickBot="1">
      <c r="A135" s="115" t="s">
        <v>27</v>
      </c>
      <c r="B135" s="187"/>
      <c r="C135" s="18" t="s">
        <v>64</v>
      </c>
      <c r="D135" s="17"/>
      <c r="E135" s="16"/>
      <c r="F135" s="44"/>
      <c r="G135" s="1"/>
      <c r="H135" s="57"/>
      <c r="I135" s="44"/>
    </row>
    <row r="136" spans="1:9" ht="15.75" hidden="1" thickBot="1">
      <c r="A136" s="63" t="s">
        <v>7</v>
      </c>
      <c r="B136" s="126"/>
      <c r="C136" s="15" t="s">
        <v>39</v>
      </c>
      <c r="D136" s="14"/>
      <c r="E136" s="25"/>
      <c r="F136" s="54"/>
      <c r="G136" s="1"/>
      <c r="H136" s="149"/>
      <c r="I136" s="54"/>
    </row>
    <row r="137" spans="1:9" ht="15.75" hidden="1" thickBot="1">
      <c r="A137" s="63" t="s">
        <v>1</v>
      </c>
      <c r="B137" s="126"/>
      <c r="C137" s="15" t="s">
        <v>62</v>
      </c>
      <c r="D137" s="14"/>
      <c r="E137" s="13"/>
      <c r="F137" s="54"/>
      <c r="G137" s="1"/>
      <c r="H137" s="149"/>
      <c r="I137" s="54"/>
    </row>
    <row r="138" spans="1:9" ht="15.75" hidden="1" thickBot="1">
      <c r="A138" s="116" t="s">
        <v>18</v>
      </c>
      <c r="B138" s="130"/>
      <c r="C138" s="28" t="s">
        <v>61</v>
      </c>
      <c r="D138" s="9"/>
      <c r="E138" s="8"/>
      <c r="F138" s="51"/>
      <c r="G138" s="1"/>
      <c r="H138" s="148"/>
      <c r="I138" s="51"/>
    </row>
    <row r="139" spans="1:7" ht="15.75" hidden="1" thickBot="1">
      <c r="A139" s="50"/>
      <c r="C139" s="15"/>
      <c r="D139" s="2"/>
      <c r="E139" s="1"/>
      <c r="F139" s="48"/>
      <c r="G139" s="1"/>
    </row>
    <row r="140" spans="1:9" ht="15.75" hidden="1" thickBot="1">
      <c r="A140" s="115" t="s">
        <v>22</v>
      </c>
      <c r="B140" s="187"/>
      <c r="C140" s="18" t="s">
        <v>63</v>
      </c>
      <c r="D140" s="17"/>
      <c r="E140" s="16"/>
      <c r="F140" s="44"/>
      <c r="G140" s="1"/>
      <c r="H140" s="57"/>
      <c r="I140" s="44"/>
    </row>
    <row r="141" spans="1:9" ht="15.75" hidden="1" thickBot="1">
      <c r="A141" s="63" t="s">
        <v>7</v>
      </c>
      <c r="B141" s="126"/>
      <c r="C141" s="15" t="s">
        <v>39</v>
      </c>
      <c r="D141" s="14"/>
      <c r="E141" s="13"/>
      <c r="F141" s="54"/>
      <c r="G141" s="1"/>
      <c r="H141" s="149"/>
      <c r="I141" s="54"/>
    </row>
    <row r="142" spans="1:9" ht="15.75" hidden="1" thickBot="1">
      <c r="A142" s="63" t="s">
        <v>1</v>
      </c>
      <c r="B142" s="126"/>
      <c r="C142" s="15" t="s">
        <v>62</v>
      </c>
      <c r="D142" s="14"/>
      <c r="E142" s="13"/>
      <c r="F142" s="54"/>
      <c r="G142" s="1"/>
      <c r="H142" s="149"/>
      <c r="I142" s="54"/>
    </row>
    <row r="143" spans="1:9" ht="15.75" hidden="1" thickBot="1">
      <c r="A143" s="116" t="s">
        <v>18</v>
      </c>
      <c r="B143" s="130"/>
      <c r="C143" s="28" t="s">
        <v>61</v>
      </c>
      <c r="D143" s="9"/>
      <c r="E143" s="8"/>
      <c r="F143" s="51"/>
      <c r="G143" s="1"/>
      <c r="H143" s="148"/>
      <c r="I143" s="51"/>
    </row>
    <row r="144" spans="1:7" ht="15.75" hidden="1" thickBot="1">
      <c r="A144" s="50"/>
      <c r="C144" s="4"/>
      <c r="D144" s="2"/>
      <c r="E144" s="1"/>
      <c r="F144" s="48"/>
      <c r="G144" s="1"/>
    </row>
    <row r="145" spans="1:9" ht="15.75" hidden="1" thickBot="1">
      <c r="A145" s="115" t="s">
        <v>60</v>
      </c>
      <c r="B145" s="187"/>
      <c r="C145" s="18" t="s">
        <v>59</v>
      </c>
      <c r="D145" s="33"/>
      <c r="E145" s="38"/>
      <c r="F145" s="58"/>
      <c r="G145" s="1"/>
      <c r="H145" s="150"/>
      <c r="I145" s="58"/>
    </row>
    <row r="146" spans="1:7" ht="15.75" hidden="1" thickBot="1">
      <c r="A146" s="50"/>
      <c r="C146" s="4"/>
      <c r="D146" s="2"/>
      <c r="E146" s="3"/>
      <c r="F146" s="48"/>
      <c r="G146" s="1"/>
    </row>
    <row r="147" spans="1:9" ht="15.75" hidden="1" thickBot="1">
      <c r="A147" s="115" t="s">
        <v>58</v>
      </c>
      <c r="B147" s="187"/>
      <c r="C147" s="18" t="s">
        <v>57</v>
      </c>
      <c r="D147" s="33"/>
      <c r="E147" s="38"/>
      <c r="F147" s="58"/>
      <c r="G147" s="1"/>
      <c r="H147" s="150"/>
      <c r="I147" s="58"/>
    </row>
    <row r="148" spans="1:7" ht="15.75" hidden="1" thickBot="1">
      <c r="A148" s="50"/>
      <c r="C148" s="4"/>
      <c r="D148" s="2"/>
      <c r="E148" s="3"/>
      <c r="F148" s="48"/>
      <c r="G148" s="1"/>
    </row>
    <row r="149" spans="1:9" ht="15.75" hidden="1" thickBot="1">
      <c r="A149" s="115" t="s">
        <v>56</v>
      </c>
      <c r="B149" s="187"/>
      <c r="C149" s="18" t="s">
        <v>55</v>
      </c>
      <c r="D149" s="33"/>
      <c r="E149" s="38"/>
      <c r="F149" s="58"/>
      <c r="G149" s="1"/>
      <c r="H149" s="150"/>
      <c r="I149" s="58"/>
    </row>
    <row r="150" spans="1:7" ht="15.75" hidden="1" thickBot="1">
      <c r="A150" s="50"/>
      <c r="C150" s="4"/>
      <c r="D150" s="2"/>
      <c r="E150" s="3"/>
      <c r="F150" s="48"/>
      <c r="G150" s="1"/>
    </row>
    <row r="151" spans="1:9" ht="15.75" hidden="1" thickBot="1">
      <c r="A151" s="115" t="s">
        <v>54</v>
      </c>
      <c r="B151" s="187"/>
      <c r="C151" s="18" t="s">
        <v>53</v>
      </c>
      <c r="D151" s="33"/>
      <c r="E151" s="38"/>
      <c r="F151" s="58"/>
      <c r="G151" s="1"/>
      <c r="H151" s="150"/>
      <c r="I151" s="58"/>
    </row>
    <row r="152" spans="1:7" ht="15.75" hidden="1" thickBot="1">
      <c r="A152" s="50"/>
      <c r="C152" s="4"/>
      <c r="D152" s="2"/>
      <c r="E152" s="3"/>
      <c r="F152" s="48"/>
      <c r="G152" s="1"/>
    </row>
    <row r="153" spans="1:9" ht="15.75" thickBot="1">
      <c r="A153" s="115" t="s">
        <v>52</v>
      </c>
      <c r="C153" s="18" t="s">
        <v>51</v>
      </c>
      <c r="D153" s="17"/>
      <c r="E153" s="16"/>
      <c r="F153" s="44"/>
      <c r="G153" s="1"/>
      <c r="H153" s="57"/>
      <c r="I153" s="44"/>
    </row>
    <row r="154" spans="1:9" ht="15.75" thickBot="1">
      <c r="A154" s="63" t="s">
        <v>7</v>
      </c>
      <c r="B154" s="126"/>
      <c r="C154" s="15" t="s">
        <v>20</v>
      </c>
      <c r="D154" s="252">
        <v>13.89001</v>
      </c>
      <c r="E154" s="253">
        <v>14.73275</v>
      </c>
      <c r="F154" s="267">
        <v>13.85</v>
      </c>
      <c r="G154" s="248"/>
      <c r="H154" s="269">
        <v>13.04</v>
      </c>
      <c r="I154" s="267">
        <v>13.84</v>
      </c>
    </row>
    <row r="155" spans="1:9" ht="15.75" hidden="1" thickBot="1">
      <c r="A155" s="63" t="s">
        <v>1</v>
      </c>
      <c r="B155" s="126"/>
      <c r="C155" s="15" t="s">
        <v>39</v>
      </c>
      <c r="D155" s="252"/>
      <c r="E155" s="253"/>
      <c r="F155" s="267"/>
      <c r="G155" s="248"/>
      <c r="H155" s="269"/>
      <c r="I155" s="267"/>
    </row>
    <row r="156" spans="1:9" ht="15.75" hidden="1" thickBot="1">
      <c r="A156" s="116" t="s">
        <v>18</v>
      </c>
      <c r="B156" s="130"/>
      <c r="C156" s="28" t="s">
        <v>42</v>
      </c>
      <c r="D156" s="245"/>
      <c r="E156" s="255"/>
      <c r="F156" s="247"/>
      <c r="G156" s="248"/>
      <c r="H156" s="249"/>
      <c r="I156" s="247"/>
    </row>
    <row r="157" spans="1:9" ht="15.75" hidden="1" thickBot="1">
      <c r="A157" s="50"/>
      <c r="C157" s="1"/>
      <c r="D157" s="257"/>
      <c r="E157" s="257"/>
      <c r="F157" s="270"/>
      <c r="G157" s="248"/>
      <c r="H157" s="271"/>
      <c r="I157" s="270"/>
    </row>
    <row r="158" spans="1:9" ht="15.75" thickBot="1">
      <c r="A158" s="115" t="s">
        <v>50</v>
      </c>
      <c r="C158" s="18" t="s">
        <v>49</v>
      </c>
      <c r="D158" s="259"/>
      <c r="E158" s="259"/>
      <c r="F158" s="272"/>
      <c r="G158" s="248"/>
      <c r="H158" s="273"/>
      <c r="I158" s="272"/>
    </row>
    <row r="159" spans="1:9" ht="15.75" thickBot="1">
      <c r="A159" s="63" t="s">
        <v>7</v>
      </c>
      <c r="B159" s="126"/>
      <c r="C159" s="15" t="s">
        <v>20</v>
      </c>
      <c r="D159" s="252">
        <v>108.52458</v>
      </c>
      <c r="E159" s="253">
        <v>124.91306</v>
      </c>
      <c r="F159" s="267">
        <v>196.72</v>
      </c>
      <c r="G159" s="248"/>
      <c r="H159" s="269">
        <v>308.71</v>
      </c>
      <c r="I159" s="267">
        <v>458.25</v>
      </c>
    </row>
    <row r="160" spans="1:9" ht="15.75" hidden="1" thickBot="1">
      <c r="A160" s="63" t="s">
        <v>1</v>
      </c>
      <c r="B160" s="126"/>
      <c r="C160" s="15" t="s">
        <v>39</v>
      </c>
      <c r="D160" s="252"/>
      <c r="E160" s="253"/>
      <c r="F160" s="267"/>
      <c r="G160" s="248"/>
      <c r="H160" s="269"/>
      <c r="I160" s="267"/>
    </row>
    <row r="161" spans="1:9" ht="15.75" hidden="1" thickBot="1">
      <c r="A161" s="116" t="s">
        <v>18</v>
      </c>
      <c r="B161" s="130"/>
      <c r="C161" s="28" t="s">
        <v>42</v>
      </c>
      <c r="D161" s="245"/>
      <c r="E161" s="255"/>
      <c r="F161" s="247"/>
      <c r="G161" s="248"/>
      <c r="H161" s="249"/>
      <c r="I161" s="247"/>
    </row>
    <row r="162" spans="1:9" ht="15.75" hidden="1" thickBot="1">
      <c r="A162" s="50"/>
      <c r="C162" s="1"/>
      <c r="D162" s="257"/>
      <c r="E162" s="257"/>
      <c r="F162" s="270"/>
      <c r="G162" s="248"/>
      <c r="H162" s="271"/>
      <c r="I162" s="270"/>
    </row>
    <row r="163" spans="1:9" ht="15.75" thickBot="1">
      <c r="A163" s="117" t="s">
        <v>48</v>
      </c>
      <c r="B163" s="127"/>
      <c r="C163" s="18" t="s">
        <v>47</v>
      </c>
      <c r="D163" s="261"/>
      <c r="E163" s="259"/>
      <c r="F163" s="272"/>
      <c r="G163" s="248"/>
      <c r="H163" s="273"/>
      <c r="I163" s="272"/>
    </row>
    <row r="164" spans="1:9" ht="15.75" thickBot="1">
      <c r="A164" s="118" t="s">
        <v>7</v>
      </c>
      <c r="B164" s="128"/>
      <c r="C164" s="15" t="s">
        <v>20</v>
      </c>
      <c r="D164" s="252">
        <v>1.222</v>
      </c>
      <c r="E164" s="253">
        <v>2.029</v>
      </c>
      <c r="F164" s="267">
        <v>3.008</v>
      </c>
      <c r="G164" s="248"/>
      <c r="H164" s="269">
        <v>4.523</v>
      </c>
      <c r="I164" s="267">
        <v>4.888</v>
      </c>
    </row>
    <row r="165" spans="1:9" ht="15.75" hidden="1" thickBot="1">
      <c r="A165" s="118" t="s">
        <v>1</v>
      </c>
      <c r="B165" s="128"/>
      <c r="C165" s="15" t="s">
        <v>46</v>
      </c>
      <c r="D165" s="252"/>
      <c r="E165" s="253"/>
      <c r="F165" s="267"/>
      <c r="G165" s="248"/>
      <c r="H165" s="269"/>
      <c r="I165" s="267"/>
    </row>
    <row r="166" spans="1:9" ht="15.75" hidden="1" thickBot="1">
      <c r="A166" s="119" t="s">
        <v>18</v>
      </c>
      <c r="B166" s="188"/>
      <c r="C166" s="28" t="s">
        <v>45</v>
      </c>
      <c r="D166" s="245"/>
      <c r="E166" s="255"/>
      <c r="F166" s="247"/>
      <c r="G166" s="248"/>
      <c r="H166" s="249"/>
      <c r="I166" s="247"/>
    </row>
    <row r="167" spans="1:9" ht="15.75" hidden="1" thickBot="1">
      <c r="A167" s="50"/>
      <c r="C167" s="4"/>
      <c r="D167" s="262"/>
      <c r="E167" s="257"/>
      <c r="F167" s="270"/>
      <c r="G167" s="248"/>
      <c r="H167" s="271"/>
      <c r="I167" s="270"/>
    </row>
    <row r="168" spans="1:9" ht="15.75" thickBot="1">
      <c r="A168" s="117" t="s">
        <v>44</v>
      </c>
      <c r="B168" s="127"/>
      <c r="C168" s="18" t="s">
        <v>43</v>
      </c>
      <c r="D168" s="261"/>
      <c r="E168" s="259"/>
      <c r="F168" s="272"/>
      <c r="G168" s="248"/>
      <c r="H168" s="273"/>
      <c r="I168" s="272"/>
    </row>
    <row r="169" spans="1:9" ht="15.75" thickBot="1">
      <c r="A169" s="118" t="s">
        <v>7</v>
      </c>
      <c r="B169" s="128"/>
      <c r="C169" s="15" t="s">
        <v>20</v>
      </c>
      <c r="D169" s="252">
        <v>49.777</v>
      </c>
      <c r="E169" s="253">
        <v>50.247</v>
      </c>
      <c r="F169" s="267">
        <v>52.5</v>
      </c>
      <c r="G169" s="248"/>
      <c r="H169" s="269">
        <v>52.597</v>
      </c>
      <c r="I169" s="267">
        <v>51.986</v>
      </c>
    </row>
    <row r="170" spans="1:9" ht="15.75" hidden="1" thickBot="1">
      <c r="A170" s="118" t="s">
        <v>1</v>
      </c>
      <c r="B170" s="128"/>
      <c r="C170" s="15" t="s">
        <v>39</v>
      </c>
      <c r="D170" s="252"/>
      <c r="E170" s="253"/>
      <c r="F170" s="267"/>
      <c r="G170" s="248"/>
      <c r="H170" s="269"/>
      <c r="I170" s="267"/>
    </row>
    <row r="171" spans="1:9" ht="15.75" hidden="1" thickBot="1">
      <c r="A171" s="119" t="s">
        <v>18</v>
      </c>
      <c r="B171" s="188"/>
      <c r="C171" s="28" t="s">
        <v>42</v>
      </c>
      <c r="D171" s="245"/>
      <c r="E171" s="255"/>
      <c r="F171" s="247"/>
      <c r="G171" s="248"/>
      <c r="H171" s="249"/>
      <c r="I171" s="247"/>
    </row>
    <row r="172" spans="1:9" ht="15.75" hidden="1" thickBot="1">
      <c r="A172" s="50"/>
      <c r="C172" s="2"/>
      <c r="D172" s="262"/>
      <c r="E172" s="257"/>
      <c r="F172" s="270"/>
      <c r="G172" s="248"/>
      <c r="H172" s="271"/>
      <c r="I172" s="270"/>
    </row>
    <row r="173" spans="1:9" ht="15.75" thickBot="1">
      <c r="A173" s="117" t="s">
        <v>41</v>
      </c>
      <c r="B173" s="127"/>
      <c r="C173" s="18" t="s">
        <v>40</v>
      </c>
      <c r="D173" s="261"/>
      <c r="E173" s="259"/>
      <c r="F173" s="272"/>
      <c r="G173" s="248"/>
      <c r="H173" s="273"/>
      <c r="I173" s="272"/>
    </row>
    <row r="174" spans="1:9" ht="15.75" thickBot="1">
      <c r="A174" s="180"/>
      <c r="B174" s="127"/>
      <c r="C174" s="43" t="s">
        <v>39</v>
      </c>
      <c r="D174" s="274">
        <v>51.772</v>
      </c>
      <c r="E174" s="275">
        <v>56.377</v>
      </c>
      <c r="F174" s="276">
        <v>56.99</v>
      </c>
      <c r="G174" s="248"/>
      <c r="H174" s="249">
        <v>56.992</v>
      </c>
      <c r="I174" s="247">
        <v>49.7</v>
      </c>
    </row>
    <row r="175" spans="1:6" ht="15">
      <c r="A175" s="1"/>
      <c r="C175" s="15"/>
      <c r="D175" s="2"/>
      <c r="E175" s="2"/>
      <c r="F175" s="48"/>
    </row>
    <row r="176" spans="1:9" ht="15.75" hidden="1" thickBot="1">
      <c r="A176" s="175" t="s">
        <v>38</v>
      </c>
      <c r="B176" s="187"/>
      <c r="C176" s="18" t="s">
        <v>37</v>
      </c>
      <c r="D176" s="33"/>
      <c r="E176" s="33"/>
      <c r="F176" s="58"/>
      <c r="H176" s="150"/>
      <c r="I176" s="58"/>
    </row>
    <row r="177" spans="1:9" ht="15.75" hidden="1" thickBot="1">
      <c r="A177" s="1"/>
      <c r="C177" s="4"/>
      <c r="D177" s="2"/>
      <c r="E177" s="2"/>
      <c r="F177" s="48"/>
      <c r="H177" s="115"/>
      <c r="I177" s="141"/>
    </row>
    <row r="178" spans="1:9" ht="15.75" hidden="1" thickBot="1">
      <c r="A178" s="181" t="s">
        <v>36</v>
      </c>
      <c r="B178" s="189"/>
      <c r="C178" s="18" t="s">
        <v>35</v>
      </c>
      <c r="D178" s="33"/>
      <c r="E178" s="32"/>
      <c r="F178" s="58"/>
      <c r="H178" s="150"/>
      <c r="I178" s="58"/>
    </row>
    <row r="179" spans="1:6" ht="15" hidden="1">
      <c r="A179" s="1"/>
      <c r="C179" s="4"/>
      <c r="D179" s="2"/>
      <c r="E179" s="2"/>
      <c r="F179" s="48"/>
    </row>
    <row r="180" spans="1:9" ht="15.75" hidden="1" thickBot="1">
      <c r="A180" s="175" t="s">
        <v>34</v>
      </c>
      <c r="B180" s="187"/>
      <c r="C180" s="18" t="s">
        <v>33</v>
      </c>
      <c r="D180" s="33"/>
      <c r="E180" s="38"/>
      <c r="F180" s="58"/>
      <c r="H180" s="150"/>
      <c r="I180" s="58"/>
    </row>
    <row r="181" spans="1:6" ht="15">
      <c r="A181" s="1"/>
      <c r="C181" s="2"/>
      <c r="D181" s="2"/>
      <c r="E181" s="2"/>
      <c r="F181" s="48"/>
    </row>
    <row r="182" spans="1:6" ht="15">
      <c r="A182" s="1"/>
      <c r="C182" s="2"/>
      <c r="D182" s="2"/>
      <c r="E182" s="2"/>
      <c r="F182" s="48"/>
    </row>
    <row r="183" spans="1:9" ht="21" hidden="1" thickBot="1">
      <c r="A183" s="392" t="s">
        <v>11</v>
      </c>
      <c r="B183" s="380"/>
      <c r="C183" s="380"/>
      <c r="D183" s="380"/>
      <c r="E183" s="380"/>
      <c r="F183" s="388"/>
      <c r="H183" s="155"/>
      <c r="I183" s="142"/>
    </row>
    <row r="184" spans="1:9" ht="16.5" hidden="1" thickBot="1">
      <c r="A184" s="393" t="s">
        <v>32</v>
      </c>
      <c r="B184" s="390"/>
      <c r="C184" s="390"/>
      <c r="D184" s="390"/>
      <c r="E184" s="390"/>
      <c r="F184" s="391"/>
      <c r="H184" s="155"/>
      <c r="I184" s="142"/>
    </row>
    <row r="185" spans="1:9" ht="16.5" hidden="1" thickBot="1">
      <c r="A185" s="37"/>
      <c r="B185" s="190"/>
      <c r="C185" s="36"/>
      <c r="D185" s="20">
        <v>2006</v>
      </c>
      <c r="E185" s="20">
        <v>2007</v>
      </c>
      <c r="F185" s="60">
        <v>2008</v>
      </c>
      <c r="H185" s="146">
        <v>2009</v>
      </c>
      <c r="I185" s="60">
        <v>2010</v>
      </c>
    </row>
    <row r="186" spans="1:9" ht="15.75" hidden="1" thickBot="1">
      <c r="A186" s="175" t="s">
        <v>9</v>
      </c>
      <c r="B186" s="187"/>
      <c r="C186" s="18" t="s">
        <v>31</v>
      </c>
      <c r="D186" s="9"/>
      <c r="E186" s="35"/>
      <c r="F186" s="51"/>
      <c r="H186" s="148"/>
      <c r="I186" s="51"/>
    </row>
    <row r="187" spans="1:6" ht="15" hidden="1">
      <c r="A187" s="1"/>
      <c r="C187" s="34"/>
      <c r="D187" s="34"/>
      <c r="E187" s="34"/>
      <c r="F187" s="48"/>
    </row>
    <row r="188" spans="1:9" ht="15.75" hidden="1" thickBot="1">
      <c r="A188" s="175" t="s">
        <v>27</v>
      </c>
      <c r="B188" s="187"/>
      <c r="C188" s="18" t="s">
        <v>30</v>
      </c>
      <c r="D188" s="33"/>
      <c r="E188" s="32"/>
      <c r="F188" s="58"/>
      <c r="H188" s="150"/>
      <c r="I188" s="58"/>
    </row>
    <row r="189" spans="1:6" ht="15" hidden="1">
      <c r="A189" s="1"/>
      <c r="C189" s="4"/>
      <c r="D189" s="2"/>
      <c r="E189" s="2"/>
      <c r="F189" s="48"/>
    </row>
    <row r="190" spans="1:6" ht="15" hidden="1">
      <c r="A190" s="1"/>
      <c r="C190" s="4"/>
      <c r="D190" s="2"/>
      <c r="E190" s="2"/>
      <c r="F190" s="48"/>
    </row>
    <row r="191" spans="1:6" ht="15" hidden="1">
      <c r="A191" s="1"/>
      <c r="C191" s="4"/>
      <c r="D191" s="2"/>
      <c r="E191" s="2"/>
      <c r="F191" s="48"/>
    </row>
    <row r="192" spans="1:6" ht="15" hidden="1">
      <c r="A192" s="1"/>
      <c r="C192" s="4"/>
      <c r="D192" s="2"/>
      <c r="E192" s="2"/>
      <c r="F192" s="48"/>
    </row>
    <row r="193" spans="1:6" ht="15" hidden="1">
      <c r="A193" s="1"/>
      <c r="C193" s="4"/>
      <c r="D193" s="2"/>
      <c r="E193" s="2"/>
      <c r="F193" s="48"/>
    </row>
    <row r="194" spans="1:6" ht="15" hidden="1">
      <c r="A194" s="1"/>
      <c r="C194" s="4"/>
      <c r="D194" s="2"/>
      <c r="E194" s="2"/>
      <c r="F194" s="48"/>
    </row>
    <row r="195" spans="1:6" ht="15" hidden="1">
      <c r="A195" s="1"/>
      <c r="C195" s="1"/>
      <c r="D195" s="2"/>
      <c r="E195" s="2"/>
      <c r="F195" s="48"/>
    </row>
    <row r="196" spans="1:6" ht="15" hidden="1">
      <c r="A196" s="1"/>
      <c r="C196" s="1"/>
      <c r="D196" s="2"/>
      <c r="E196" s="2"/>
      <c r="F196" s="48"/>
    </row>
    <row r="197" spans="1:9" ht="21" hidden="1" thickBot="1">
      <c r="A197" s="392" t="s">
        <v>11</v>
      </c>
      <c r="B197" s="380"/>
      <c r="C197" s="380"/>
      <c r="D197" s="380"/>
      <c r="E197" s="380"/>
      <c r="F197" s="388"/>
      <c r="H197" s="155"/>
      <c r="I197" s="142"/>
    </row>
    <row r="198" spans="1:9" ht="16.5" hidden="1" thickBot="1">
      <c r="A198" s="393" t="s">
        <v>29</v>
      </c>
      <c r="B198" s="390"/>
      <c r="C198" s="390"/>
      <c r="D198" s="390"/>
      <c r="E198" s="390"/>
      <c r="F198" s="391"/>
      <c r="H198" s="155"/>
      <c r="I198" s="142"/>
    </row>
    <row r="199" spans="1:9" ht="16.5" hidden="1" thickBot="1">
      <c r="A199" s="22"/>
      <c r="B199" s="124"/>
      <c r="C199" s="21"/>
      <c r="D199" s="20">
        <v>2006</v>
      </c>
      <c r="E199" s="20">
        <v>2007</v>
      </c>
      <c r="F199" s="60">
        <v>2008</v>
      </c>
      <c r="H199" s="146">
        <v>2009</v>
      </c>
      <c r="I199" s="60">
        <v>2010</v>
      </c>
    </row>
    <row r="200" spans="1:9" ht="15.75" hidden="1" thickBot="1">
      <c r="A200" s="175" t="s">
        <v>9</v>
      </c>
      <c r="B200" s="187"/>
      <c r="C200" s="18" t="s">
        <v>28</v>
      </c>
      <c r="D200" s="17"/>
      <c r="E200" s="17"/>
      <c r="F200" s="44"/>
      <c r="H200" s="57"/>
      <c r="I200" s="44"/>
    </row>
    <row r="201" spans="1:9" ht="15" hidden="1">
      <c r="A201" s="182" t="s">
        <v>7</v>
      </c>
      <c r="B201" s="126"/>
      <c r="C201" s="15" t="s">
        <v>20</v>
      </c>
      <c r="D201" s="14"/>
      <c r="E201" s="25"/>
      <c r="F201" s="54"/>
      <c r="H201" s="149"/>
      <c r="I201" s="54"/>
    </row>
    <row r="202" spans="1:9" ht="15" hidden="1">
      <c r="A202" s="182" t="s">
        <v>1</v>
      </c>
      <c r="B202" s="126"/>
      <c r="C202" s="15" t="s">
        <v>19</v>
      </c>
      <c r="D202" s="14"/>
      <c r="E202" s="25"/>
      <c r="F202" s="54"/>
      <c r="H202" s="149"/>
      <c r="I202" s="54"/>
    </row>
    <row r="203" spans="1:9" ht="15" hidden="1">
      <c r="A203" s="182" t="s">
        <v>18</v>
      </c>
      <c r="B203" s="126"/>
      <c r="C203" s="15" t="s">
        <v>17</v>
      </c>
      <c r="D203" s="14"/>
      <c r="E203" s="25"/>
      <c r="F203" s="54"/>
      <c r="H203" s="149"/>
      <c r="I203" s="54"/>
    </row>
    <row r="204" spans="1:9" ht="15.75" hidden="1" thickBot="1">
      <c r="A204" s="183" t="s">
        <v>16</v>
      </c>
      <c r="B204" s="130"/>
      <c r="C204" s="28" t="s">
        <v>15</v>
      </c>
      <c r="D204" s="9"/>
      <c r="E204" s="8"/>
      <c r="F204" s="51"/>
      <c r="H204" s="148"/>
      <c r="I204" s="51"/>
    </row>
    <row r="205" spans="1:6" ht="15" hidden="1">
      <c r="A205" s="1"/>
      <c r="C205" s="15"/>
      <c r="D205" s="2"/>
      <c r="E205" s="3"/>
      <c r="F205" s="48"/>
    </row>
    <row r="206" spans="1:9" ht="15.75" hidden="1" thickBot="1">
      <c r="A206" s="175" t="s">
        <v>27</v>
      </c>
      <c r="B206" s="187"/>
      <c r="C206" s="18" t="s">
        <v>26</v>
      </c>
      <c r="D206" s="17"/>
      <c r="E206" s="29"/>
      <c r="F206" s="44"/>
      <c r="H206" s="57"/>
      <c r="I206" s="44"/>
    </row>
    <row r="207" spans="1:9" ht="15" hidden="1">
      <c r="A207" s="182" t="s">
        <v>7</v>
      </c>
      <c r="B207" s="126"/>
      <c r="C207" s="15" t="s">
        <v>20</v>
      </c>
      <c r="D207" s="14"/>
      <c r="E207" s="26"/>
      <c r="F207" s="54"/>
      <c r="H207" s="149"/>
      <c r="I207" s="54"/>
    </row>
    <row r="208" spans="1:9" ht="15" hidden="1">
      <c r="A208" s="182" t="s">
        <v>1</v>
      </c>
      <c r="B208" s="126"/>
      <c r="C208" s="15" t="s">
        <v>19</v>
      </c>
      <c r="D208" s="14"/>
      <c r="E208" s="25"/>
      <c r="F208" s="54"/>
      <c r="H208" s="149"/>
      <c r="I208" s="54"/>
    </row>
    <row r="209" spans="1:9" ht="15" hidden="1">
      <c r="A209" s="182" t="s">
        <v>18</v>
      </c>
      <c r="B209" s="126"/>
      <c r="C209" s="15" t="s">
        <v>25</v>
      </c>
      <c r="D209" s="14"/>
      <c r="E209" s="25"/>
      <c r="F209" s="54"/>
      <c r="H209" s="149"/>
      <c r="I209" s="54"/>
    </row>
    <row r="210" spans="1:9" ht="15" hidden="1">
      <c r="A210" s="182" t="s">
        <v>16</v>
      </c>
      <c r="B210" s="126"/>
      <c r="C210" s="15" t="s">
        <v>17</v>
      </c>
      <c r="D210" s="11"/>
      <c r="E210" s="25"/>
      <c r="F210" s="54"/>
      <c r="H210" s="149"/>
      <c r="I210" s="54"/>
    </row>
    <row r="211" spans="1:9" ht="15.75" hidden="1" thickBot="1">
      <c r="A211" s="183" t="s">
        <v>24</v>
      </c>
      <c r="B211" s="130"/>
      <c r="C211" s="28" t="s">
        <v>23</v>
      </c>
      <c r="D211" s="9"/>
      <c r="E211" s="8"/>
      <c r="F211" s="51"/>
      <c r="H211" s="148"/>
      <c r="I211" s="51"/>
    </row>
    <row r="212" spans="1:6" ht="15" hidden="1">
      <c r="A212" s="1"/>
      <c r="C212" s="2"/>
      <c r="D212" s="2"/>
      <c r="E212" s="3"/>
      <c r="F212" s="48"/>
    </row>
    <row r="213" spans="1:9" ht="15.75" hidden="1" thickBot="1">
      <c r="A213" s="175" t="s">
        <v>22</v>
      </c>
      <c r="B213" s="187"/>
      <c r="C213" s="18" t="s">
        <v>21</v>
      </c>
      <c r="D213" s="17"/>
      <c r="E213" s="29"/>
      <c r="F213" s="44"/>
      <c r="H213" s="57"/>
      <c r="I213" s="44"/>
    </row>
    <row r="214" spans="1:9" ht="15" hidden="1">
      <c r="A214" s="184" t="s">
        <v>7</v>
      </c>
      <c r="B214" s="126"/>
      <c r="C214" s="15" t="s">
        <v>20</v>
      </c>
      <c r="D214" s="14"/>
      <c r="E214" s="26"/>
      <c r="F214" s="54"/>
      <c r="H214" s="149"/>
      <c r="I214" s="54"/>
    </row>
    <row r="215" spans="1:9" ht="15" hidden="1">
      <c r="A215" s="182" t="s">
        <v>1</v>
      </c>
      <c r="B215" s="126"/>
      <c r="C215" s="15" t="s">
        <v>19</v>
      </c>
      <c r="D215" s="14"/>
      <c r="E215" s="25"/>
      <c r="F215" s="54"/>
      <c r="H215" s="149"/>
      <c r="I215" s="54"/>
    </row>
    <row r="216" spans="1:9" ht="15" hidden="1">
      <c r="A216" s="182" t="s">
        <v>18</v>
      </c>
      <c r="B216" s="126"/>
      <c r="C216" s="15" t="s">
        <v>17</v>
      </c>
      <c r="D216" s="14"/>
      <c r="E216" s="25"/>
      <c r="F216" s="54"/>
      <c r="H216" s="149"/>
      <c r="I216" s="54"/>
    </row>
    <row r="217" spans="1:9" ht="15.75" hidden="1" thickBot="1">
      <c r="A217" s="183" t="s">
        <v>16</v>
      </c>
      <c r="B217" s="130"/>
      <c r="C217" s="28" t="s">
        <v>15</v>
      </c>
      <c r="D217" s="9"/>
      <c r="E217" s="8"/>
      <c r="F217" s="51"/>
      <c r="H217" s="148"/>
      <c r="I217" s="51"/>
    </row>
    <row r="218" spans="1:6" ht="15" hidden="1">
      <c r="A218" s="1"/>
      <c r="C218" s="2"/>
      <c r="D218" s="2"/>
      <c r="E218" s="2"/>
      <c r="F218" s="48"/>
    </row>
    <row r="219" spans="1:6" ht="15" hidden="1">
      <c r="A219" s="1"/>
      <c r="C219" s="2"/>
      <c r="D219" s="2"/>
      <c r="E219" s="2"/>
      <c r="F219" s="48"/>
    </row>
    <row r="220" spans="1:6" ht="15" hidden="1">
      <c r="A220" s="1"/>
      <c r="C220" s="2"/>
      <c r="D220" s="2"/>
      <c r="E220" s="2"/>
      <c r="F220" s="48"/>
    </row>
    <row r="221" spans="1:9" ht="21" hidden="1" thickBot="1">
      <c r="A221" s="392" t="s">
        <v>11</v>
      </c>
      <c r="B221" s="380"/>
      <c r="C221" s="380"/>
      <c r="D221" s="380"/>
      <c r="E221" s="380"/>
      <c r="F221" s="388"/>
      <c r="H221" s="155"/>
      <c r="I221" s="142"/>
    </row>
    <row r="222" spans="1:9" ht="16.5" hidden="1" thickBot="1">
      <c r="A222" s="393" t="s">
        <v>14</v>
      </c>
      <c r="B222" s="390"/>
      <c r="C222" s="390"/>
      <c r="D222" s="390"/>
      <c r="E222" s="390"/>
      <c r="F222" s="391"/>
      <c r="H222" s="155"/>
      <c r="I222" s="142"/>
    </row>
    <row r="223" spans="1:9" ht="16.5" hidden="1" thickBot="1">
      <c r="A223" s="22"/>
      <c r="B223" s="124"/>
      <c r="C223" s="21"/>
      <c r="D223" s="20">
        <v>2006</v>
      </c>
      <c r="E223" s="20">
        <v>2007</v>
      </c>
      <c r="F223" s="60">
        <v>2008</v>
      </c>
      <c r="H223" s="146">
        <v>2009</v>
      </c>
      <c r="I223" s="60">
        <v>2010</v>
      </c>
    </row>
    <row r="224" spans="1:9" ht="15.75" hidden="1" thickBot="1">
      <c r="A224" s="175" t="s">
        <v>9</v>
      </c>
      <c r="B224" s="187"/>
      <c r="C224" s="18" t="s">
        <v>13</v>
      </c>
      <c r="D224" s="17"/>
      <c r="E224" s="17"/>
      <c r="F224" s="44"/>
      <c r="H224" s="57"/>
      <c r="I224" s="44"/>
    </row>
    <row r="225" spans="1:9" ht="15" hidden="1">
      <c r="A225" s="182" t="s">
        <v>7</v>
      </c>
      <c r="B225" s="126"/>
      <c r="C225" s="2" t="s">
        <v>6</v>
      </c>
      <c r="D225" s="14"/>
      <c r="E225" s="25"/>
      <c r="F225" s="54"/>
      <c r="H225" s="149"/>
      <c r="I225" s="54"/>
    </row>
    <row r="226" spans="1:9" ht="15" hidden="1">
      <c r="A226" s="68" t="s">
        <v>12</v>
      </c>
      <c r="B226" s="131"/>
      <c r="C226" s="15" t="s">
        <v>4</v>
      </c>
      <c r="D226" s="14"/>
      <c r="E226" s="26"/>
      <c r="F226" s="54"/>
      <c r="H226" s="149"/>
      <c r="I226" s="54"/>
    </row>
    <row r="227" spans="1:9" ht="15" hidden="1">
      <c r="A227" s="185" t="s">
        <v>3</v>
      </c>
      <c r="B227" s="132"/>
      <c r="C227" s="15" t="s">
        <v>2</v>
      </c>
      <c r="D227" s="11"/>
      <c r="E227" s="25"/>
      <c r="F227" s="54"/>
      <c r="H227" s="149"/>
      <c r="I227" s="54"/>
    </row>
    <row r="228" spans="1:9" ht="15.75" hidden="1" thickBot="1">
      <c r="A228" s="186" t="s">
        <v>1</v>
      </c>
      <c r="B228" s="188"/>
      <c r="C228" s="10" t="s">
        <v>0</v>
      </c>
      <c r="D228" s="9"/>
      <c r="E228" s="8"/>
      <c r="F228" s="51"/>
      <c r="H228" s="148"/>
      <c r="I228" s="51"/>
    </row>
    <row r="229" spans="1:6" ht="15" hidden="1">
      <c r="A229" s="1"/>
      <c r="C229" s="1"/>
      <c r="D229" s="1"/>
      <c r="E229" s="1"/>
      <c r="F229" s="48"/>
    </row>
    <row r="230" spans="1:6" ht="15" hidden="1">
      <c r="A230" s="1"/>
      <c r="C230" s="3"/>
      <c r="D230" s="2"/>
      <c r="E230" s="2"/>
      <c r="F230" s="48"/>
    </row>
    <row r="231" spans="1:9" ht="21" hidden="1" thickBot="1">
      <c r="A231" s="392" t="s">
        <v>11</v>
      </c>
      <c r="B231" s="380"/>
      <c r="C231" s="380"/>
      <c r="D231" s="380"/>
      <c r="E231" s="380"/>
      <c r="F231" s="388"/>
      <c r="H231" s="155"/>
      <c r="I231" s="142"/>
    </row>
    <row r="232" spans="1:9" ht="16.5" hidden="1" thickBot="1">
      <c r="A232" s="393" t="s">
        <v>10</v>
      </c>
      <c r="B232" s="390"/>
      <c r="C232" s="390"/>
      <c r="D232" s="390"/>
      <c r="E232" s="390"/>
      <c r="F232" s="391"/>
      <c r="H232" s="155"/>
      <c r="I232" s="142"/>
    </row>
    <row r="233" spans="1:9" ht="16.5" hidden="1" thickBot="1">
      <c r="A233" s="22"/>
      <c r="B233" s="124"/>
      <c r="C233" s="21"/>
      <c r="D233" s="20">
        <v>2006</v>
      </c>
      <c r="E233" s="20">
        <v>2007</v>
      </c>
      <c r="F233" s="60">
        <v>2008</v>
      </c>
      <c r="H233" s="146">
        <v>2009</v>
      </c>
      <c r="I233" s="60">
        <v>2010</v>
      </c>
    </row>
    <row r="234" spans="1:9" ht="15.75" hidden="1" thickBot="1">
      <c r="A234" s="175" t="s">
        <v>9</v>
      </c>
      <c r="B234" s="187"/>
      <c r="C234" s="18" t="s">
        <v>8</v>
      </c>
      <c r="D234" s="17"/>
      <c r="E234" s="17"/>
      <c r="F234" s="44"/>
      <c r="H234" s="57"/>
      <c r="I234" s="44"/>
    </row>
    <row r="235" spans="1:9" ht="15" hidden="1">
      <c r="A235" s="184" t="s">
        <v>7</v>
      </c>
      <c r="B235" s="126"/>
      <c r="C235" s="2" t="s">
        <v>6</v>
      </c>
      <c r="D235" s="14"/>
      <c r="E235" s="13"/>
      <c r="F235" s="54"/>
      <c r="H235" s="149"/>
      <c r="I235" s="54"/>
    </row>
    <row r="236" spans="1:9" ht="15" hidden="1">
      <c r="A236" s="68" t="s">
        <v>5</v>
      </c>
      <c r="B236" s="131"/>
      <c r="C236" s="15" t="s">
        <v>4</v>
      </c>
      <c r="D236" s="14"/>
      <c r="E236" s="13"/>
      <c r="F236" s="54"/>
      <c r="H236" s="149"/>
      <c r="I236" s="54"/>
    </row>
    <row r="237" spans="1:9" ht="15" hidden="1">
      <c r="A237" s="68" t="s">
        <v>3</v>
      </c>
      <c r="B237" s="131"/>
      <c r="C237" s="15" t="s">
        <v>2</v>
      </c>
      <c r="D237" s="14"/>
      <c r="E237" s="13"/>
      <c r="F237" s="54"/>
      <c r="H237" s="149"/>
      <c r="I237" s="54"/>
    </row>
    <row r="238" spans="1:9" ht="15.75" hidden="1" thickBot="1">
      <c r="A238" s="183" t="s">
        <v>1</v>
      </c>
      <c r="B238" s="130"/>
      <c r="C238" s="10" t="s">
        <v>0</v>
      </c>
      <c r="D238" s="9"/>
      <c r="E238" s="8"/>
      <c r="F238" s="51"/>
      <c r="H238" s="148"/>
      <c r="I238" s="51"/>
    </row>
    <row r="239" spans="1:6" ht="15">
      <c r="A239" s="91"/>
      <c r="B239" s="126"/>
      <c r="C239" s="4"/>
      <c r="D239" s="2"/>
      <c r="E239" s="4"/>
      <c r="F239" s="48"/>
    </row>
    <row r="240" spans="1:6" ht="15">
      <c r="A240" s="91"/>
      <c r="B240" s="126"/>
      <c r="C240" s="4"/>
      <c r="D240" s="2"/>
      <c r="E240" s="4"/>
      <c r="F240" s="48"/>
    </row>
    <row r="241" spans="1:6" ht="15">
      <c r="A241" s="1"/>
      <c r="C241" s="1"/>
      <c r="D241" s="1"/>
      <c r="E241" s="1"/>
      <c r="F241" s="48"/>
    </row>
    <row r="242" spans="1:6" ht="15">
      <c r="A242" s="1"/>
      <c r="C242" s="1"/>
      <c r="D242" s="1"/>
      <c r="E242" s="1"/>
      <c r="F242" s="48"/>
    </row>
    <row r="243" spans="1:6" ht="15">
      <c r="A243" s="1"/>
      <c r="C243" s="1"/>
      <c r="D243" s="1"/>
      <c r="E243" s="1"/>
      <c r="F243" s="48"/>
    </row>
    <row r="244" spans="1:6" ht="15">
      <c r="A244" s="1"/>
      <c r="C244" s="1"/>
      <c r="D244" s="1"/>
      <c r="E244" s="1"/>
      <c r="F244" s="48"/>
    </row>
    <row r="245" spans="1:9" ht="15.75" thickBot="1">
      <c r="A245" s="1"/>
      <c r="C245" s="83"/>
      <c r="D245" s="84"/>
      <c r="E245" s="84"/>
      <c r="F245" s="85"/>
      <c r="H245" s="83"/>
      <c r="I245" s="85"/>
    </row>
    <row r="246" spans="2:9" ht="15">
      <c r="B246" s="50"/>
      <c r="H246" s="72"/>
      <c r="I246" s="72"/>
    </row>
    <row r="247" spans="2:9" ht="15">
      <c r="B247" s="1"/>
      <c r="H247" s="1"/>
      <c r="I247" s="1"/>
    </row>
    <row r="248" spans="2:9" ht="15">
      <c r="B248" s="50"/>
      <c r="C248" s="1"/>
      <c r="D248" s="1"/>
      <c r="E248" s="1"/>
      <c r="F248" s="1"/>
      <c r="G248" s="1"/>
      <c r="H248" s="1"/>
      <c r="I248" s="1"/>
    </row>
    <row r="249" spans="2:9" ht="15">
      <c r="B249" s="50"/>
      <c r="C249" s="1"/>
      <c r="D249" s="1"/>
      <c r="E249" s="1"/>
      <c r="F249" s="1"/>
      <c r="G249" s="1"/>
      <c r="H249" s="1"/>
      <c r="I249" s="1"/>
    </row>
    <row r="250" spans="2:9" ht="15">
      <c r="B250" s="50"/>
      <c r="C250" s="1"/>
      <c r="D250" s="1"/>
      <c r="E250" s="1"/>
      <c r="F250" s="1"/>
      <c r="G250" s="1"/>
      <c r="H250" s="1"/>
      <c r="I250" s="1"/>
    </row>
    <row r="251" spans="2:9" ht="15">
      <c r="B251" s="50"/>
      <c r="C251" s="1"/>
      <c r="D251" s="1"/>
      <c r="E251" s="1"/>
      <c r="F251" s="1"/>
      <c r="G251" s="1"/>
      <c r="H251" s="1"/>
      <c r="I251" s="1"/>
    </row>
    <row r="252" spans="2:9" ht="15">
      <c r="B252" s="50"/>
      <c r="C252" s="1"/>
      <c r="D252" s="1"/>
      <c r="E252" s="1"/>
      <c r="F252" s="1"/>
      <c r="G252" s="1"/>
      <c r="H252" s="1"/>
      <c r="I252" s="1"/>
    </row>
    <row r="253" spans="2:9" ht="15">
      <c r="B253" s="50"/>
      <c r="C253" s="1"/>
      <c r="D253" s="1"/>
      <c r="E253" s="1"/>
      <c r="F253" s="1"/>
      <c r="G253" s="1"/>
      <c r="H253" s="1"/>
      <c r="I253" s="1"/>
    </row>
    <row r="254" spans="2:9" ht="15">
      <c r="B254" s="50"/>
      <c r="C254" s="1"/>
      <c r="D254" s="1"/>
      <c r="E254" s="1"/>
      <c r="F254" s="1"/>
      <c r="G254" s="1"/>
      <c r="H254" s="1"/>
      <c r="I254" s="1"/>
    </row>
    <row r="255" spans="2:9" ht="15">
      <c r="B255" s="50"/>
      <c r="C255" s="1"/>
      <c r="D255" s="1"/>
      <c r="E255" s="1"/>
      <c r="F255" s="1"/>
      <c r="G255" s="1"/>
      <c r="H255" s="1"/>
      <c r="I255" s="1"/>
    </row>
    <row r="256" spans="2:9" ht="15">
      <c r="B256" s="50"/>
      <c r="C256" s="1"/>
      <c r="D256" s="1"/>
      <c r="E256" s="1"/>
      <c r="F256" s="1"/>
      <c r="G256" s="1"/>
      <c r="H256" s="1"/>
      <c r="I256" s="1"/>
    </row>
    <row r="257" spans="2:9" ht="15">
      <c r="B257" s="50"/>
      <c r="C257" s="1"/>
      <c r="D257" s="1"/>
      <c r="E257" s="1"/>
      <c r="F257" s="1"/>
      <c r="G257" s="1"/>
      <c r="H257" s="1"/>
      <c r="I257" s="1"/>
    </row>
  </sheetData>
  <sheetProtection/>
  <mergeCells count="17">
    <mergeCell ref="A184:F184"/>
    <mergeCell ref="A232:F232"/>
    <mergeCell ref="A197:F197"/>
    <mergeCell ref="A198:F198"/>
    <mergeCell ref="A221:F221"/>
    <mergeCell ref="A222:F222"/>
    <mergeCell ref="A231:F231"/>
    <mergeCell ref="A1:C1"/>
    <mergeCell ref="A60:F60"/>
    <mergeCell ref="A61:F61"/>
    <mergeCell ref="A75:F75"/>
    <mergeCell ref="A183:F183"/>
    <mergeCell ref="A98:F98"/>
    <mergeCell ref="A99:F99"/>
    <mergeCell ref="A108:F108"/>
    <mergeCell ref="A109:F109"/>
    <mergeCell ref="A74:F74"/>
  </mergeCells>
  <printOptions/>
  <pageMargins left="0.7" right="0.7" top="0.75" bottom="0.75" header="0.3" footer="0.3"/>
  <pageSetup horizontalDpi="600" verticalDpi="600" orientation="portrait" pageOrder="overThenDown" scale="57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WEB-2</cp:lastModifiedBy>
  <cp:lastPrinted>2012-10-08T11:04:48Z</cp:lastPrinted>
  <dcterms:created xsi:type="dcterms:W3CDTF">2012-09-19T07:02:48Z</dcterms:created>
  <dcterms:modified xsi:type="dcterms:W3CDTF">2013-04-04T11:18:12Z</dcterms:modified>
  <cp:category/>
  <cp:version/>
  <cp:contentType/>
  <cp:contentStatus/>
</cp:coreProperties>
</file>