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760" windowHeight="6420" tabRatio="921" firstSheet="15" activeTab="34"/>
  </bookViews>
  <sheets>
    <sheet name="t - 27" sheetId="1" r:id="rId1"/>
    <sheet name="t-28" sheetId="2" r:id="rId2"/>
    <sheet name="t-29" sheetId="3" r:id="rId3"/>
    <sheet name="T-30" sheetId="4" r:id="rId4"/>
    <sheet name="t -31" sheetId="5" r:id="rId5"/>
    <sheet name="T -  32" sheetId="6" r:id="rId6"/>
    <sheet name="T-33" sheetId="7" r:id="rId7"/>
    <sheet name="T -34" sheetId="8" r:id="rId8"/>
    <sheet name="T-35" sheetId="9" r:id="rId9"/>
    <sheet name="T- 36" sheetId="10" r:id="rId10"/>
    <sheet name="t 37" sheetId="11" r:id="rId11"/>
    <sheet name="T-38" sheetId="12" r:id="rId12"/>
    <sheet name="t39(a)" sheetId="13" r:id="rId13"/>
    <sheet name="T39(b)" sheetId="14" r:id="rId14"/>
    <sheet name="T39_c" sheetId="15" r:id="rId15"/>
    <sheet name="TB-5" sheetId="16" r:id="rId16"/>
    <sheet name="T40" sheetId="17" r:id="rId17"/>
    <sheet name="T41" sheetId="18" r:id="rId18"/>
    <sheet name="T42" sheetId="19" r:id="rId19"/>
    <sheet name="T 43" sheetId="20" r:id="rId20"/>
    <sheet name="T-44" sheetId="21" r:id="rId21"/>
    <sheet name="T-45" sheetId="22" r:id="rId22"/>
    <sheet name="T-46" sheetId="23" r:id="rId23"/>
    <sheet name="Tab.46(a) " sheetId="24" r:id="rId24"/>
    <sheet name="Tab.  46(b) " sheetId="25" r:id="rId25"/>
    <sheet name="T-46c" sheetId="26" r:id="rId26"/>
    <sheet name="T-46d" sheetId="27" r:id="rId27"/>
    <sheet name="t47" sheetId="28" r:id="rId28"/>
    <sheet name="t 48" sheetId="29" r:id="rId29"/>
    <sheet name="Tab-49" sheetId="30" r:id="rId30"/>
    <sheet name="Tab-50" sheetId="31" r:id="rId31"/>
    <sheet name=" Tab-51" sheetId="32" r:id="rId32"/>
    <sheet name="t 52(a)" sheetId="33" r:id="rId33"/>
    <sheet name="t 52(b)" sheetId="34" r:id="rId34"/>
    <sheet name="t 53" sheetId="35" r:id="rId35"/>
    <sheet name="t 54" sheetId="36" r:id="rId36"/>
    <sheet name="t 55" sheetId="37" r:id="rId37"/>
    <sheet name="t 56" sheetId="38" r:id="rId38"/>
  </sheets>
  <definedNames>
    <definedName name="_xlnm.Print_Area" localSheetId="31">' Tab-51'!$A$1:$K$20</definedName>
    <definedName name="_xlnm.Print_Area" localSheetId="5">'T -  32'!$B$2:$W$30</definedName>
    <definedName name="_xlnm.Print_Area" localSheetId="0">'t - 27'!$B$2:$F$40</definedName>
    <definedName name="_xlnm.Print_Area" localSheetId="4">'t -31'!$B$2:$K$25</definedName>
    <definedName name="_xlnm.Print_Area" localSheetId="7">'T -34'!$B$2:$L$54</definedName>
    <definedName name="_xlnm.Print_Area" localSheetId="9">'T- 36'!$B$2:$L$56</definedName>
    <definedName name="_xlnm.Print_Area" localSheetId="10">'t 37'!$B$2:$G$49</definedName>
    <definedName name="_xlnm.Print_Area" localSheetId="19">'T 43'!$B$2:$E$34</definedName>
    <definedName name="_xlnm.Print_Area" localSheetId="28">'t 48'!$B$1:$G$41</definedName>
    <definedName name="_xlnm.Print_Area" localSheetId="32">'t 52(a)'!$A$2:$M$14</definedName>
    <definedName name="_xlnm.Print_Area" localSheetId="33">'t 52(b)'!$B$2:$K$40</definedName>
    <definedName name="_xlnm.Print_Area" localSheetId="34">'t 53'!$A$3:$T$27</definedName>
    <definedName name="_xlnm.Print_Area" localSheetId="35">'t 54'!$A$1:$G$41</definedName>
    <definedName name="_xlnm.Print_Area" localSheetId="36">'t 55'!$A$1:$K$43</definedName>
    <definedName name="_xlnm.Print_Area" localSheetId="37">'t 56'!$A$1:$K$43</definedName>
    <definedName name="_xlnm.Print_Area" localSheetId="1">'t-28'!$B$2:$G$48</definedName>
    <definedName name="_xlnm.Print_Area" localSheetId="2">'t-29'!$A$1:$J$47</definedName>
    <definedName name="_xlnm.Print_Area" localSheetId="3">'T-30'!$B$2:$K$25</definedName>
    <definedName name="_xlnm.Print_Area" localSheetId="6">'T-33'!$A$2:$U$40</definedName>
    <definedName name="_xlnm.Print_Area" localSheetId="8">'T-35'!$A$2:$K$29</definedName>
    <definedName name="_xlnm.Print_Area" localSheetId="11">'T-38'!$A$1:$M$45</definedName>
    <definedName name="_xlnm.Print_Area" localSheetId="12">'t39(a)'!$B$2:$N$25</definedName>
    <definedName name="_xlnm.Print_Area" localSheetId="13">'T39(b)'!$B$1:$I$38</definedName>
    <definedName name="_xlnm.Print_Area" localSheetId="14">'T39_c'!$B$2:$I$34</definedName>
    <definedName name="_xlnm.Print_Area" localSheetId="16">'T40'!$B$1:$F$29</definedName>
    <definedName name="_xlnm.Print_Area" localSheetId="17">'T41'!$A$1:$G$14</definedName>
    <definedName name="_xlnm.Print_Area" localSheetId="18">'T42'!$B$1:$H$31</definedName>
    <definedName name="_xlnm.Print_Area" localSheetId="20">'T-44'!$B$2:$K$28</definedName>
    <definedName name="_xlnm.Print_Area" localSheetId="21">'T-45'!$A$2:$P$18</definedName>
    <definedName name="_xlnm.Print_Area" localSheetId="22">'T-46'!$C$1:$G$43</definedName>
    <definedName name="_xlnm.Print_Area" localSheetId="25">'T-46c'!$A$1:$G$15</definedName>
    <definedName name="_xlnm.Print_Area" localSheetId="26">'T-46d'!$A$1:$H$41</definedName>
    <definedName name="_xlnm.Print_Area" localSheetId="27">'t47'!$B$1:$L$40</definedName>
    <definedName name="_xlnm.Print_Area" localSheetId="24">'Tab.  46(b) '!$A$2:$J$42</definedName>
    <definedName name="_xlnm.Print_Area" localSheetId="23">'Tab.46(a) '!$A$2:$G$43</definedName>
    <definedName name="_xlnm.Print_Area" localSheetId="29">'Tab-49'!$B$1:$F$46</definedName>
    <definedName name="_xlnm.Print_Area" localSheetId="30">'Tab-50'!$B$2:$H$48</definedName>
    <definedName name="_xlnm.Print_Area" localSheetId="15">'TB-5'!$B$1:$J$55</definedName>
  </definedNames>
  <calcPr fullCalcOnLoad="1"/>
</workbook>
</file>

<file path=xl/sharedStrings.xml><?xml version="1.0" encoding="utf-8"?>
<sst xmlns="http://schemas.openxmlformats.org/spreadsheetml/2006/main" count="1750" uniqueCount="712">
  <si>
    <t>Rural</t>
  </si>
  <si>
    <t>Urban</t>
  </si>
  <si>
    <t>Male</t>
  </si>
  <si>
    <t>Female</t>
  </si>
  <si>
    <t>Andhra Pradesh</t>
  </si>
  <si>
    <t>Arunachal Pradesh</t>
  </si>
  <si>
    <t>Assam</t>
  </si>
  <si>
    <t>Bihar</t>
  </si>
  <si>
    <t>Goa</t>
  </si>
  <si>
    <t>Gujarat</t>
  </si>
  <si>
    <t>Haryana</t>
  </si>
  <si>
    <t>Himachal Pradesh</t>
  </si>
  <si>
    <t>Jammu &amp; Kashmir</t>
  </si>
  <si>
    <t>Karnataka</t>
  </si>
  <si>
    <t>Kerala</t>
  </si>
  <si>
    <t>Madhya Pradesh</t>
  </si>
  <si>
    <t>Maharashtra</t>
  </si>
  <si>
    <t>Manipur</t>
  </si>
  <si>
    <t>Meghalaya</t>
  </si>
  <si>
    <t>Mizoram</t>
  </si>
  <si>
    <t>Nagaland</t>
  </si>
  <si>
    <t>Orissa</t>
  </si>
  <si>
    <t>Punjab</t>
  </si>
  <si>
    <t>Rajasthan</t>
  </si>
  <si>
    <t>Sikkim</t>
  </si>
  <si>
    <t>Tamil Nadu</t>
  </si>
  <si>
    <t>Tripura</t>
  </si>
  <si>
    <t>Uttar Pradesh</t>
  </si>
  <si>
    <t>West Bengal</t>
  </si>
  <si>
    <t>A&amp;N Islands</t>
  </si>
  <si>
    <t>Chandigarh</t>
  </si>
  <si>
    <t>D&amp;N Haveli</t>
  </si>
  <si>
    <t>Daman &amp; Diu</t>
  </si>
  <si>
    <t>Delhi</t>
  </si>
  <si>
    <t>Lakshadweep</t>
  </si>
  <si>
    <t>Pondicherry</t>
  </si>
  <si>
    <t>All India</t>
  </si>
  <si>
    <t xml:space="preserve">    Source:</t>
  </si>
  <si>
    <t>Public Sector</t>
  </si>
  <si>
    <t>Private  Sector</t>
  </si>
  <si>
    <t>Fishing and Hunting</t>
  </si>
  <si>
    <t>Mining  &amp; Quarrying</t>
  </si>
  <si>
    <t>Manufacturing</t>
  </si>
  <si>
    <t>Electricity, Gas &amp; Water</t>
  </si>
  <si>
    <t xml:space="preserve">Construction </t>
  </si>
  <si>
    <t>Communications</t>
  </si>
  <si>
    <t>-</t>
  </si>
  <si>
    <t>Total</t>
  </si>
  <si>
    <t>Educational level</t>
  </si>
  <si>
    <t>Secondary</t>
  </si>
  <si>
    <t>All</t>
  </si>
  <si>
    <t>Middle</t>
  </si>
  <si>
    <t>Category</t>
  </si>
  <si>
    <t>Type of Operation</t>
  </si>
  <si>
    <t xml:space="preserve">Male </t>
  </si>
  <si>
    <t>(a)</t>
  </si>
  <si>
    <t>Manual Work in Cultivation</t>
  </si>
  <si>
    <t>Ploughing</t>
  </si>
  <si>
    <t>Sowing</t>
  </si>
  <si>
    <t>Transplanting</t>
  </si>
  <si>
    <t>Weeding</t>
  </si>
  <si>
    <t>Harvesting</t>
  </si>
  <si>
    <t>Other Cultivation activities</t>
  </si>
  <si>
    <t>(b)</t>
  </si>
  <si>
    <t>Forestry</t>
  </si>
  <si>
    <t>Plantation</t>
  </si>
  <si>
    <t>Animal Husbandary</t>
  </si>
  <si>
    <t>Fisheries</t>
  </si>
  <si>
    <t>Other agriculture activities</t>
  </si>
  <si>
    <t>Non- Manual work in cultivation</t>
  </si>
  <si>
    <t>(d)</t>
  </si>
  <si>
    <t>Non- Manual work in activities</t>
  </si>
  <si>
    <t>other than cultivation</t>
  </si>
  <si>
    <t>(1-9)</t>
  </si>
  <si>
    <t xml:space="preserve">R  u  r  a  l </t>
  </si>
  <si>
    <t>U  r  b  a  n</t>
  </si>
  <si>
    <t xml:space="preserve">        Industry Division</t>
  </si>
  <si>
    <t>Agriculture, Forestry,</t>
  </si>
  <si>
    <t xml:space="preserve">Year                               </t>
  </si>
  <si>
    <t/>
  </si>
  <si>
    <t>1972-73</t>
  </si>
  <si>
    <t>1977-78</t>
  </si>
  <si>
    <t>1987-88</t>
  </si>
  <si>
    <t>1993-94</t>
  </si>
  <si>
    <t>Year</t>
  </si>
  <si>
    <t xml:space="preserve">   15-29</t>
  </si>
  <si>
    <t xml:space="preserve">  30-44</t>
  </si>
  <si>
    <t xml:space="preserve">   45-59</t>
  </si>
  <si>
    <t xml:space="preserve">  60 &amp; above</t>
  </si>
  <si>
    <t xml:space="preserve">    Total </t>
  </si>
  <si>
    <t xml:space="preserve"> </t>
  </si>
  <si>
    <t xml:space="preserve">  Male</t>
  </si>
  <si>
    <t xml:space="preserve"> Female</t>
  </si>
  <si>
    <t>1983</t>
  </si>
  <si>
    <t>1994-95</t>
  </si>
  <si>
    <t>July 95-June 96</t>
  </si>
  <si>
    <t>Jan- Dec 97</t>
  </si>
  <si>
    <t>Jan-June 98</t>
  </si>
  <si>
    <t>Private Sector</t>
  </si>
  <si>
    <t xml:space="preserve">Women </t>
  </si>
  <si>
    <t>1993</t>
  </si>
  <si>
    <t>1994</t>
  </si>
  <si>
    <t>1995</t>
  </si>
  <si>
    <t xml:space="preserve">Major Activity Group </t>
  </si>
  <si>
    <t>Employment</t>
  </si>
  <si>
    <t>Hired Workers</t>
  </si>
  <si>
    <t xml:space="preserve"> Female </t>
  </si>
  <si>
    <t>Mining &amp; Quarrying</t>
  </si>
  <si>
    <t>Construction</t>
  </si>
  <si>
    <t>Wholesale Trade</t>
  </si>
  <si>
    <t>Transport</t>
  </si>
  <si>
    <t>Storage &amp; Ware-housing</t>
  </si>
  <si>
    <t xml:space="preserve">    Total</t>
  </si>
  <si>
    <t xml:space="preserve">   Male</t>
  </si>
  <si>
    <t>Code</t>
  </si>
  <si>
    <t xml:space="preserve">   Female</t>
  </si>
  <si>
    <t xml:space="preserve">    Male</t>
  </si>
  <si>
    <t>Others</t>
  </si>
  <si>
    <t>No. of Employees</t>
  </si>
  <si>
    <t>1971</t>
  </si>
  <si>
    <t>1972</t>
  </si>
  <si>
    <t>1973</t>
  </si>
  <si>
    <t>1974</t>
  </si>
  <si>
    <t>1975</t>
  </si>
  <si>
    <t>1976</t>
  </si>
  <si>
    <t>1978</t>
  </si>
  <si>
    <t>1979</t>
  </si>
  <si>
    <t>1980</t>
  </si>
  <si>
    <t>1981</t>
  </si>
  <si>
    <t>1982</t>
  </si>
  <si>
    <t>1984</t>
  </si>
  <si>
    <t>1988</t>
  </si>
  <si>
    <t>1989</t>
  </si>
  <si>
    <t>1990</t>
  </si>
  <si>
    <t>1991</t>
  </si>
  <si>
    <t xml:space="preserve">% of </t>
  </si>
  <si>
    <t>Defence (Civilian)</t>
  </si>
  <si>
    <t xml:space="preserve">Railways </t>
  </si>
  <si>
    <t xml:space="preserve">             </t>
  </si>
  <si>
    <t>Illiterate</t>
  </si>
  <si>
    <t xml:space="preserve">  Year</t>
  </si>
  <si>
    <t>1985-86</t>
  </si>
  <si>
    <t>1986-87</t>
  </si>
  <si>
    <t>1988-89</t>
  </si>
  <si>
    <t>1989-90</t>
  </si>
  <si>
    <t>1990-91</t>
  </si>
  <si>
    <t>1991-92</t>
  </si>
  <si>
    <t>1992-93</t>
  </si>
  <si>
    <t>1995-96</t>
  </si>
  <si>
    <t>1996-97</t>
  </si>
  <si>
    <t>1997-98</t>
  </si>
  <si>
    <t>1998-99</t>
  </si>
  <si>
    <t>1999-2000</t>
  </si>
  <si>
    <t>Source : Census of Central Government Employees, Directorate General of Employment and Training, Ministry of Labour</t>
  </si>
  <si>
    <t>Population Group</t>
  </si>
  <si>
    <t xml:space="preserve">Officers </t>
  </si>
  <si>
    <t>Semi-Urban</t>
  </si>
  <si>
    <t>Individuals</t>
  </si>
  <si>
    <t>Other</t>
  </si>
  <si>
    <t>Amount</t>
  </si>
  <si>
    <t>Bank Group</t>
  </si>
  <si>
    <t>15-29</t>
  </si>
  <si>
    <t xml:space="preserve"> 30-44</t>
  </si>
  <si>
    <t xml:space="preserve"> 45-59</t>
  </si>
  <si>
    <t xml:space="preserve">    Notes.:</t>
  </si>
  <si>
    <t>TRYSEM : Training of Rural Youth for Self Employment</t>
  </si>
  <si>
    <t xml:space="preserve">   </t>
  </si>
  <si>
    <t>Subordinates</t>
  </si>
  <si>
    <t>Figures  relate to usual status principal and subsidiary (all)workers .</t>
  </si>
  <si>
    <t>Not literate</t>
  </si>
  <si>
    <t>Industry division</t>
  </si>
  <si>
    <t>Casual Labours in Public Works</t>
  </si>
  <si>
    <t>Casual Labours in other Types of Works</t>
  </si>
  <si>
    <t>Clerks</t>
  </si>
  <si>
    <t>Metropolitian</t>
  </si>
  <si>
    <t>Urban/Metropolitan</t>
  </si>
  <si>
    <t>1999- 2000</t>
  </si>
  <si>
    <t xml:space="preserve">                                                                                           </t>
  </si>
  <si>
    <t>July 1999- June 2000</t>
  </si>
  <si>
    <t>July 1999-June 2000</t>
  </si>
  <si>
    <t>Agriculture (01--05)</t>
  </si>
  <si>
    <t>Mining and Quarrying (10-14)</t>
  </si>
  <si>
    <t>Manufacturing (15 -22)</t>
  </si>
  <si>
    <t>Manufacturing (23 -37)</t>
  </si>
  <si>
    <t>Electricity Gas &amp; Water(40-41)</t>
  </si>
  <si>
    <t>Construction (45)</t>
  </si>
  <si>
    <t>Trade (50-55)</t>
  </si>
  <si>
    <t>Transport and Storage etc.(60-64)</t>
  </si>
  <si>
    <t>Services (65-74)</t>
  </si>
  <si>
    <t>Services(75 -93)</t>
  </si>
  <si>
    <t>Others (99)</t>
  </si>
  <si>
    <t>Agriculture, Forestry, Fishing and Hunting (01- 05)</t>
  </si>
  <si>
    <t>Mining  &amp; Quarrying(10 -14)</t>
  </si>
  <si>
    <t>Manufacturing  (23- 37)</t>
  </si>
  <si>
    <t>Electricity, Gas &amp; Water  (40 -41)</t>
  </si>
  <si>
    <t>Wholesale  &amp; Retail Trade and Restaurants and Hotels. (50 -55)</t>
  </si>
  <si>
    <t>Transport, Storage &amp; Communications (60 -64)</t>
  </si>
  <si>
    <t>Other(unspecified) activities</t>
  </si>
  <si>
    <t>All Non- agricultural activities</t>
  </si>
  <si>
    <t>Sl.No.</t>
  </si>
  <si>
    <t>Item</t>
  </si>
  <si>
    <t>Combined</t>
  </si>
  <si>
    <t>Number</t>
  </si>
  <si>
    <t>%</t>
  </si>
  <si>
    <t xml:space="preserve">Gujarat </t>
  </si>
  <si>
    <t xml:space="preserve">Himachal Pradesh </t>
  </si>
  <si>
    <t xml:space="preserve">Jammu &amp; Kashmir </t>
  </si>
  <si>
    <t>A &amp; N Islands</t>
  </si>
  <si>
    <t xml:space="preserve">Chandigarh </t>
  </si>
  <si>
    <t xml:space="preserve">D &amp; N Haveli </t>
  </si>
  <si>
    <t xml:space="preserve">Daman &amp; Diu </t>
  </si>
  <si>
    <t xml:space="preserve">Lakshadweep </t>
  </si>
  <si>
    <t xml:space="preserve">Pondicherry </t>
  </si>
  <si>
    <t>The figures represent size of workforce as percentage  of population.</t>
  </si>
  <si>
    <t xml:space="preserve">                   </t>
  </si>
  <si>
    <t xml:space="preserve">        1993-94</t>
  </si>
  <si>
    <t xml:space="preserve">         1987- 88</t>
  </si>
  <si>
    <t>1999 - 2000</t>
  </si>
  <si>
    <t>Private hhs with emp. Persons(95)</t>
  </si>
  <si>
    <t>Financial, Insurance, Real Estate &amp; Business Services (65 -74)</t>
  </si>
  <si>
    <t>Hotels &amp; Restaurants</t>
  </si>
  <si>
    <t>Financial, insurance, Real Estate &amp; Business Services</t>
  </si>
  <si>
    <t xml:space="preserve"> Note     : Unemployment  rate is the percentage of unemployed in labour force. The figures of different rounds relate to the usual principal  status </t>
  </si>
  <si>
    <t xml:space="preserve">    0.0    :  Negligible</t>
  </si>
  <si>
    <t>Source  : National Sample Survey Organisation</t>
  </si>
  <si>
    <t>Literate but upto primary</t>
  </si>
  <si>
    <t>Graduate &amp; above</t>
  </si>
  <si>
    <t>No. of accounts</t>
  </si>
  <si>
    <t>Foreign Banks</t>
  </si>
  <si>
    <t>Regional Rural Banks</t>
  </si>
  <si>
    <t>Nationalised Banks</t>
  </si>
  <si>
    <t>2000-2001</t>
  </si>
  <si>
    <t>EAS         : Employment Assurance Scheme (since 1993-94)</t>
  </si>
  <si>
    <t xml:space="preserve">Educational level           </t>
  </si>
  <si>
    <t>Note : Figures relate to the principal usual activities category and for  population  aged 15 years and above.</t>
  </si>
  <si>
    <t>001</t>
  </si>
  <si>
    <t>002</t>
  </si>
  <si>
    <t>003</t>
  </si>
  <si>
    <t>004</t>
  </si>
  <si>
    <t>005</t>
  </si>
  <si>
    <t>006</t>
  </si>
  <si>
    <t>Winnowing</t>
  </si>
  <si>
    <t>007</t>
  </si>
  <si>
    <t>Threshing</t>
  </si>
  <si>
    <t>008</t>
  </si>
  <si>
    <t>Picking</t>
  </si>
  <si>
    <t>Cotton</t>
  </si>
  <si>
    <t>009</t>
  </si>
  <si>
    <t>Herdman</t>
  </si>
  <si>
    <t>010</t>
  </si>
  <si>
    <t>011</t>
  </si>
  <si>
    <t>Cane crushing</t>
  </si>
  <si>
    <t>012</t>
  </si>
  <si>
    <t>Carpenter</t>
  </si>
  <si>
    <t>013</t>
  </si>
  <si>
    <t>Blacksmith</t>
  </si>
  <si>
    <t>014</t>
  </si>
  <si>
    <t>Cobbler</t>
  </si>
  <si>
    <t>015</t>
  </si>
  <si>
    <t>Mason</t>
  </si>
  <si>
    <t>016</t>
  </si>
  <si>
    <t>017</t>
  </si>
  <si>
    <t>Sweeper</t>
  </si>
  <si>
    <t>018</t>
  </si>
  <si>
    <t>Uttaranchal</t>
  </si>
  <si>
    <t>Jharkhand</t>
  </si>
  <si>
    <t>Chhatisgarh</t>
  </si>
  <si>
    <t>Cultivators</t>
  </si>
  <si>
    <t>Agricultural Labourers</t>
  </si>
  <si>
    <t>Household Industry workers</t>
  </si>
  <si>
    <t>Other Workers</t>
  </si>
  <si>
    <t>Source : Population Census 2001; Office of the Registrar General , India</t>
  </si>
  <si>
    <t>State/Union Territory</t>
  </si>
  <si>
    <t>Dadra &amp; Nagar Haveli</t>
  </si>
  <si>
    <t xml:space="preserve">Delhi </t>
  </si>
  <si>
    <t>a) Number</t>
  </si>
  <si>
    <t>b) Employment</t>
  </si>
  <si>
    <t xml:space="preserve">                     (i) Total</t>
  </si>
  <si>
    <t xml:space="preserve">                    (ii) Female</t>
  </si>
  <si>
    <t xml:space="preserve">                    (i) Total</t>
  </si>
  <si>
    <t xml:space="preserve">                   (ii) Hired</t>
  </si>
  <si>
    <t xml:space="preserve">                  (iii) Female</t>
  </si>
  <si>
    <t xml:space="preserve"> Employment</t>
  </si>
  <si>
    <t>((19.0))</t>
  </si>
  <si>
    <t>((15.9))</t>
  </si>
  <si>
    <t xml:space="preserve">       (iii) Percentage and number may not tally with the combined due to rounding off.</t>
  </si>
  <si>
    <t>((33.3))</t>
  </si>
  <si>
    <t>Note: (i) Figures in single bracket indicate average number of persons  per enterprise.</t>
  </si>
  <si>
    <t>Sex of head of household</t>
  </si>
  <si>
    <t>0.41 - 1.00</t>
  </si>
  <si>
    <t>1.01 - 2.00</t>
  </si>
  <si>
    <t>2.01 - 4.00</t>
  </si>
  <si>
    <t>4.01 &amp; above</t>
  </si>
  <si>
    <t xml:space="preserve">Source : Quarterly Employment Review, Directorate General of Employment &amp; Training, Ministry of Labour  </t>
  </si>
  <si>
    <t>a.  Excludes Ministry of Home Affairs and Ministry of  Finance</t>
  </si>
  <si>
    <t xml:space="preserve">Andaman &amp; Nicobar Islands </t>
  </si>
  <si>
    <t>Communication</t>
  </si>
  <si>
    <t xml:space="preserve"> Source  :  National Sample Survey Organisation</t>
  </si>
  <si>
    <t>Total No. of  Employees</t>
  </si>
  <si>
    <t>No. of Female Employees</t>
  </si>
  <si>
    <t>Primary</t>
  </si>
  <si>
    <t>Tertiary</t>
  </si>
  <si>
    <t>Source: National Sample Survey Organisation</t>
  </si>
  <si>
    <t xml:space="preserve">All workers </t>
  </si>
  <si>
    <t>Total workers (Main+ Marginal)      (in million)</t>
  </si>
  <si>
    <t>State /Union Territory</t>
  </si>
  <si>
    <t>Source: Directorate General of Employment and Training, Ministry of Labour</t>
  </si>
  <si>
    <t>States /Union Territory</t>
  </si>
  <si>
    <t xml:space="preserve">     a.        Total includes figures for ages 5-14 years also</t>
  </si>
  <si>
    <t xml:space="preserve">     b.        Results based on thin sample.</t>
  </si>
  <si>
    <t>Andaman &amp; Nicobar Islands</t>
  </si>
  <si>
    <t>Employees</t>
  </si>
  <si>
    <t>Type of Enterprise</t>
  </si>
  <si>
    <t xml:space="preserve">        (ii) Figures in double  brackets indicate percentage of female/hired workers to total employment.</t>
  </si>
  <si>
    <t xml:space="preserve"> Percentage share</t>
  </si>
  <si>
    <t>Ministry / Department</t>
  </si>
  <si>
    <t>Note     : Code in brackets represent National Industrial Classification (NIC), 1998 industry codes.</t>
  </si>
  <si>
    <t>Note:  Codes in brackets represent National Industrial Classification (NIC), 1998 industry codes</t>
  </si>
  <si>
    <t>(c)</t>
  </si>
  <si>
    <t>Size class of  land possessed (Figures in hectares)</t>
  </si>
  <si>
    <t>Average  area of land possessed (Figures in hectares)</t>
  </si>
  <si>
    <t>Average  householdsize</t>
  </si>
  <si>
    <t>Estimated households  (Figures in hundred)</t>
  </si>
  <si>
    <t>Per 1000 distribution of households</t>
  </si>
  <si>
    <t>Estimated households (Figures in hundred)</t>
  </si>
  <si>
    <t>Categories of worker</t>
  </si>
  <si>
    <t xml:space="preserve"> ( Figures in thousand)</t>
  </si>
  <si>
    <t>(Figures in thousand)</t>
  </si>
  <si>
    <t>Industrial activity</t>
  </si>
  <si>
    <t>3</t>
  </si>
  <si>
    <t>4</t>
  </si>
  <si>
    <t>5</t>
  </si>
  <si>
    <t>6</t>
  </si>
  <si>
    <t>7</t>
  </si>
  <si>
    <t>India</t>
  </si>
  <si>
    <t xml:space="preserve"> India</t>
  </si>
  <si>
    <t xml:space="preserve">        (ii) Figures in double  brackets indicate percentage of female/hired  worker to total employment.</t>
  </si>
  <si>
    <t>Females</t>
  </si>
  <si>
    <t>Note:</t>
  </si>
  <si>
    <t>1.  Figure is for undivided state. The states of  Bihar, Madhya Pradesh and Uttar Pradesh here include the newly constituted  states of Jharkhand, Chhatisgarh and Uttaranchal, respectively.</t>
  </si>
  <si>
    <t>40. 9</t>
  </si>
  <si>
    <t>Chattisgarh</t>
  </si>
  <si>
    <t>Note :  Figures for all the years are based on usual status approach and includes principal status and subsidiary status workers of all ages.</t>
  </si>
  <si>
    <t>*</t>
  </si>
  <si>
    <t xml:space="preserve">RLEGP : Rural Landless Employment Guarantee Programme ( during 1985-89) </t>
  </si>
  <si>
    <t xml:space="preserve">NREP   : National Rural Employment Programme (during 1985-89)  </t>
  </si>
  <si>
    <t>a.   IRDP &amp; TRYSEM have been merged  into a new  employment programme namely Swarnjayanti Gram Swarozgar Yojana(SGSY) w.e.f. 1.4.1999</t>
  </si>
  <si>
    <t xml:space="preserve">Percentage share of women beneficiaries </t>
  </si>
  <si>
    <t>All Scheduled Commercial Banks</t>
  </si>
  <si>
    <t>(No of accounts in Thousands, amounts in Rs. lakh)</t>
  </si>
  <si>
    <t>No. on live register as at the end of the year</t>
  </si>
  <si>
    <t>Person</t>
  </si>
  <si>
    <t>Source : Directorate General of Employment and Training, Ministry of Labour</t>
  </si>
  <si>
    <t>1. No employment exchange is functioning in Sikkim.</t>
  </si>
  <si>
    <t>a. Based on thin Sample</t>
  </si>
  <si>
    <t xml:space="preserve">-The figures for India  exclude the data for the entire Kachchh district, Morvi, Maliya-Miyana and Wankaner talukas of Rajkot district and Jodiya taluka of Jamnagar district of Gujarat State where population enumeration of Census of India, 2001 could not be conducted due to earthquake. </t>
  </si>
  <si>
    <t>- Percentage figures may not add to 100 due to rounding.</t>
  </si>
  <si>
    <t>Note   :  Total may not tally with the 'all Non- agricultural activities' due to rounding off.</t>
  </si>
  <si>
    <t>(Figures of enterprises and employment are in hundred)</t>
  </si>
  <si>
    <t>JRY     : Jawahar Rozgar Yojana (since 1989-90) .The scheme has been recast as Jawahar Gram Samiridhi Yojana    (JGSY) w.e.f. 1.4.1999</t>
  </si>
  <si>
    <t>EAS and JGSY have been marged inot a new rural employment generation programme namely Sampoorna Gramin Rozgar Yojna (SGRY) w.e.f. from 25.9.2000.</t>
  </si>
  <si>
    <t>75-79</t>
  </si>
  <si>
    <t>70-74</t>
  </si>
  <si>
    <t>65-69</t>
  </si>
  <si>
    <t>60-64</t>
  </si>
  <si>
    <t>55-59</t>
  </si>
  <si>
    <t>50-54</t>
  </si>
  <si>
    <t>45-49</t>
  </si>
  <si>
    <t>40-44</t>
  </si>
  <si>
    <t>35-39</t>
  </si>
  <si>
    <t>30-34</t>
  </si>
  <si>
    <t>25-29</t>
  </si>
  <si>
    <t>20-24</t>
  </si>
  <si>
    <t>15-19</t>
  </si>
  <si>
    <t>10-14</t>
  </si>
  <si>
    <t>&lt; 10</t>
  </si>
  <si>
    <t>Sum Assured           (in million rupees)</t>
  </si>
  <si>
    <t>Age Groups</t>
  </si>
  <si>
    <t>Average  household size</t>
  </si>
  <si>
    <t>Total Number of man days generated under wage employment programmes (NREP+RLEGP+JRY+EAS) (Figures in million man days)</t>
  </si>
  <si>
    <t>Percentage share of females to total persons</t>
  </si>
  <si>
    <t>2001-2002</t>
  </si>
  <si>
    <t>July 2000-June 2001*</t>
  </si>
  <si>
    <t>July 2001-June 2002*</t>
  </si>
  <si>
    <t>July -December 2002*</t>
  </si>
  <si>
    <t xml:space="preserve">                2. The figures of diferent rounds relates to the usual principal status</t>
  </si>
  <si>
    <t xml:space="preserve">                * The rates are  based thin sample and may  be used with caution.</t>
  </si>
  <si>
    <t>India*</t>
  </si>
  <si>
    <t xml:space="preserve">* India and Manipur figures are final and exclude figures for those of the three sub-divisions viz. MaoMaram, Paomata and Purul of Senapati district of Manipur as population Census 2001 in these three sub-divisions were cancelled due to technical and administrative reasons although a population census was carried out in these sub-divisions also as per schedule.  </t>
  </si>
  <si>
    <t xml:space="preserve">Total </t>
  </si>
  <si>
    <t xml:space="preserve">Chhatisgarh </t>
  </si>
  <si>
    <t>NA</t>
  </si>
  <si>
    <t xml:space="preserve">Jharkhand </t>
  </si>
  <si>
    <t xml:space="preserve">Tripura </t>
  </si>
  <si>
    <t xml:space="preserve">Uttaranchal </t>
  </si>
  <si>
    <t>Lakshdweep</t>
  </si>
  <si>
    <t xml:space="preserve"> Note     :  1.The percentage of labour force in the population</t>
  </si>
  <si>
    <t>IRDP       : Integrated Rural Development Programme, the IRDP and its sub-schemes remained in implementation up to 31.3.1999.</t>
  </si>
  <si>
    <t>SGRY :  Swarn Jayanti Gram Swarozgar Yojana (SGRY) has been launched as self employment scheme w.e.f. 1.4.1999.</t>
  </si>
  <si>
    <t>2002-03</t>
  </si>
  <si>
    <t>2003-04</t>
  </si>
  <si>
    <t>2004-05</t>
  </si>
  <si>
    <t>429398a</t>
  </si>
  <si>
    <t xml:space="preserve"> Source    : Ministry of Rural Development </t>
  </si>
  <si>
    <t>2005-06</t>
  </si>
  <si>
    <t>Industrial Category</t>
  </si>
  <si>
    <t>A,B</t>
  </si>
  <si>
    <t>Agriculture, Hunting and Forestry; Fishing</t>
  </si>
  <si>
    <t>C</t>
  </si>
  <si>
    <t>Mining and Quarrying</t>
  </si>
  <si>
    <t>D</t>
  </si>
  <si>
    <t>Manufacturing and Repairs</t>
  </si>
  <si>
    <t>E</t>
  </si>
  <si>
    <t>Electricity, Gas and Water Supply</t>
  </si>
  <si>
    <t>F</t>
  </si>
  <si>
    <t>G</t>
  </si>
  <si>
    <t>Wholesale and Retail Trade</t>
  </si>
  <si>
    <t>H</t>
  </si>
  <si>
    <t>Hotels and Restaurants</t>
  </si>
  <si>
    <t>I</t>
  </si>
  <si>
    <t>Transport, Storage and Communications</t>
  </si>
  <si>
    <t>Percentage share of different industries in female employment</t>
  </si>
  <si>
    <t>J,K</t>
  </si>
  <si>
    <t>Financial Intermediation; Real Estate, Renting and Business Activities</t>
  </si>
  <si>
    <t>L-Q</t>
  </si>
  <si>
    <t>Public Administration &amp; Defence; Education; Health; Community and Social Services; Pvt. Households; etc</t>
  </si>
  <si>
    <t xml:space="preserve"> Source  : Office of Registrar General , India, Census of India 2001, General Economic Tables</t>
  </si>
  <si>
    <t xml:space="preserve"> Note      : Figures for 2001 exclude those of three sub-divisions of Senapati district of Manipur </t>
  </si>
  <si>
    <t>persons</t>
  </si>
  <si>
    <t>male</t>
  </si>
  <si>
    <t>female</t>
  </si>
  <si>
    <t>% of Women</t>
  </si>
  <si>
    <t>Public sector</t>
  </si>
  <si>
    <t>2&amp;3</t>
  </si>
  <si>
    <t>total</t>
  </si>
  <si>
    <t>% female</t>
  </si>
  <si>
    <t>Others (a)</t>
  </si>
  <si>
    <t>Non-workers</t>
  </si>
  <si>
    <t>Seeking/available for work</t>
  </si>
  <si>
    <t>Seeking/availabe for work</t>
  </si>
  <si>
    <t>Persons</t>
  </si>
  <si>
    <t>Males</t>
  </si>
  <si>
    <t>Literate</t>
  </si>
  <si>
    <t>Literate but below matric/secondary</t>
  </si>
  <si>
    <t>Matric/secondary but below graduate</t>
  </si>
  <si>
    <t>Technical diploma or certificate not equal to degree</t>
  </si>
  <si>
    <t>Graduate and above other than technical degree</t>
  </si>
  <si>
    <t>Technical degree or diploma equal to degree or post-graduate degree</t>
  </si>
  <si>
    <t>Education Level</t>
  </si>
  <si>
    <t>Population (in million)</t>
  </si>
  <si>
    <t>% Main workers</t>
  </si>
  <si>
    <t>D &amp; N Haveli</t>
  </si>
  <si>
    <t>Marginal workers (in million)</t>
  </si>
  <si>
    <t>Table 42 (a)</t>
  </si>
  <si>
    <t>Table 42 (b)</t>
  </si>
  <si>
    <t>Table 41</t>
  </si>
  <si>
    <t>Table 27</t>
  </si>
  <si>
    <t>Table 28</t>
  </si>
  <si>
    <t>National Sample Survey Organisation, 61st  round.(July 2004- June 2005)</t>
  </si>
  <si>
    <t xml:space="preserve">Table 29                                                                 </t>
  </si>
  <si>
    <t>Table 30</t>
  </si>
  <si>
    <t xml:space="preserve">Table 31          </t>
  </si>
  <si>
    <t>Table 32</t>
  </si>
  <si>
    <t>Table 33</t>
  </si>
  <si>
    <t xml:space="preserve"> Table  38</t>
  </si>
  <si>
    <t>Table 39 (a)</t>
  </si>
  <si>
    <t>Table 39(b)</t>
  </si>
  <si>
    <t>Table 40</t>
  </si>
  <si>
    <t xml:space="preserve"> Table 34</t>
  </si>
  <si>
    <t>Table 44</t>
  </si>
  <si>
    <t>Source: Office of registrar general of India, Census of India 2001</t>
  </si>
  <si>
    <t>Share of women in employment generated under poverty alleviation  programmes in rural areas of India</t>
  </si>
  <si>
    <t>Chhattisgarh</t>
  </si>
  <si>
    <t>Uttarancal</t>
  </si>
  <si>
    <t xml:space="preserve">Note :  Figures relate to usual  status (ps+ss) of individuals. The figures represent size of unemployment as percentage  of labour force. </t>
  </si>
  <si>
    <t>Source  :  National Sample Suvrey Organisation, 61st round (July 2004-June 2005)</t>
  </si>
  <si>
    <t>January - December 2003*</t>
  </si>
  <si>
    <t>July 2004-June 2005</t>
  </si>
  <si>
    <t>July 1999 -June 2000</t>
  </si>
  <si>
    <t>Table 35</t>
  </si>
  <si>
    <t>Table  37</t>
  </si>
  <si>
    <t xml:space="preserve">                               Table 36</t>
  </si>
  <si>
    <t>2000-01</t>
  </si>
  <si>
    <t>2001-02</t>
  </si>
  <si>
    <t>Community, Social and Personal Services (75 -99)</t>
  </si>
  <si>
    <t>Total Non- Agricultural (10 -99)</t>
  </si>
  <si>
    <t>All  (01 -99)</t>
  </si>
  <si>
    <t>Source  : National Sample Survey Organisation, 61st  round (July 2004 - June 2005)</t>
  </si>
  <si>
    <t>Source: National Sample Survey Orgnisation , 61st  Round.(July 2004-June 2005)</t>
  </si>
  <si>
    <t xml:space="preserve">agricultural Activities </t>
  </si>
  <si>
    <t xml:space="preserve">Manual Work in other </t>
  </si>
  <si>
    <t>Source: Office of Registrar General of India, 2001</t>
  </si>
  <si>
    <t>Percentage distribuion of female main and marginal workers in 2001</t>
  </si>
  <si>
    <t>Agriculture Labourers</t>
  </si>
  <si>
    <t>Household Industry Workers</t>
  </si>
  <si>
    <t>Table 43</t>
  </si>
  <si>
    <t>0.001-0.004</t>
  </si>
  <si>
    <t>0.005 - 0.40</t>
  </si>
  <si>
    <t>Occupation</t>
  </si>
  <si>
    <t>Sex</t>
  </si>
  <si>
    <t>Table 50</t>
  </si>
  <si>
    <t>Rural+Urban</t>
  </si>
  <si>
    <t>NE States</t>
  </si>
  <si>
    <t>Group of Uts</t>
  </si>
  <si>
    <t>Source: NSS 60th round (January-June 2004)</t>
  </si>
  <si>
    <t xml:space="preserve">Concept: Current Weekly Status </t>
  </si>
  <si>
    <t>Table 45</t>
  </si>
  <si>
    <t xml:space="preserve"> Table 46</t>
  </si>
  <si>
    <t>Table 46(a)</t>
  </si>
  <si>
    <t xml:space="preserve">Table 46 (b) </t>
  </si>
  <si>
    <t>Table 51</t>
  </si>
  <si>
    <t>Table 52 (a)</t>
  </si>
  <si>
    <t>Table 52(b)</t>
  </si>
  <si>
    <t>Table  53</t>
  </si>
  <si>
    <t>Table 39 (c)</t>
  </si>
  <si>
    <t xml:space="preserve">2004-05 </t>
  </si>
  <si>
    <t>July 2005-June 2006</t>
  </si>
  <si>
    <t>January - June 2004</t>
  </si>
  <si>
    <t xml:space="preserve">Percentage distribution of workers (main +marginal) according to  categories of worker by sex  and residence in  India </t>
  </si>
  <si>
    <t xml:space="preserve">Workforce Participation Rate </t>
  </si>
  <si>
    <t>Workforce Participation Rate  (States and UTs)</t>
  </si>
  <si>
    <t xml:space="preserve">Women employment  in organised sector                </t>
  </si>
  <si>
    <t xml:space="preserve">Women employment in organised sector by industrial activity  </t>
  </si>
  <si>
    <t xml:space="preserve">Women employment in organised sector by States/ Union Territories </t>
  </si>
  <si>
    <t xml:space="preserve">Percent distribution of population in labour force according to educational level </t>
  </si>
  <si>
    <t xml:space="preserve"> Unemployment rates in States and Union Territories  </t>
  </si>
  <si>
    <t xml:space="preserve">Job seekers registered with employment exchanges  </t>
  </si>
  <si>
    <t xml:space="preserve">Female employees and hired workers in non-agricultural establishments  </t>
  </si>
  <si>
    <t xml:space="preserve">Female Employees in Central  Government </t>
  </si>
  <si>
    <t xml:space="preserve">   Percentage of Female employees </t>
  </si>
  <si>
    <t xml:space="preserve"> Distribution of households, average area of land possessed and average household size  by size  class of land possessed for each sex of the head of household (rural areas only) </t>
  </si>
  <si>
    <t xml:space="preserve">Workforce Participation Rate ( States - 2001)                                                                       </t>
  </si>
  <si>
    <t xml:space="preserve">Labour Force Participation Rates by age group, sex and residence  </t>
  </si>
  <si>
    <t xml:space="preserve">                               Unemployment rate by age and sex </t>
  </si>
  <si>
    <t>Distribution of main-workers by sex according to education level - 2001</t>
  </si>
  <si>
    <t xml:space="preserve">Share of women (%) in wage employment in the non-agriculture sector </t>
  </si>
  <si>
    <t xml:space="preserve">Female employees in central government (major employing Ministries/Departments) </t>
  </si>
  <si>
    <t>Public Administration, Defense, Compulsory Social security,Community, Social &amp; Personal Services</t>
  </si>
  <si>
    <t>Retail Trade, Sale, Maintenance,Repair of Vehicles</t>
  </si>
  <si>
    <t xml:space="preserve">Agricultural  Establishments  and Employment therein </t>
  </si>
  <si>
    <t>Own Account  Establishments</t>
  </si>
  <si>
    <t>Establishments with hired workers</t>
  </si>
  <si>
    <t xml:space="preserve"> All Establishments</t>
  </si>
  <si>
    <t>(Figures of establishments and employment are in number)</t>
  </si>
  <si>
    <t>((37.9))</t>
  </si>
  <si>
    <t>((35.4))</t>
  </si>
  <si>
    <t>((38.0))</t>
  </si>
  <si>
    <t>((71.2))</t>
  </si>
  <si>
    <t>((73.6))</t>
  </si>
  <si>
    <t>((70.8))</t>
  </si>
  <si>
    <t>((20.6))</t>
  </si>
  <si>
    <t>((34.8))</t>
  </si>
  <si>
    <t>((36.6))</t>
  </si>
  <si>
    <t>((28.9))</t>
  </si>
  <si>
    <t>((37.1))</t>
  </si>
  <si>
    <t>b) Employment( including hired workers)</t>
  </si>
  <si>
    <t>Note: (i) Figures in single bracket indicate average number of persons  per establishments.</t>
  </si>
  <si>
    <t>[1.5]</t>
  </si>
  <si>
    <t>[3.2]</t>
  </si>
  <si>
    <t>[3.7]</t>
  </si>
  <si>
    <t>[1.8]</t>
  </si>
  <si>
    <t>[1.9]</t>
  </si>
  <si>
    <t xml:space="preserve">Source: Report of Fourth  Economic Census-2005,  Central Statistical Organisation, Ministry of Statistics &amp; Programme Implementation </t>
  </si>
  <si>
    <t xml:space="preserve">Non- agricultural establishments and employment therein  </t>
  </si>
  <si>
    <t>Establishments with hired Workers</t>
  </si>
  <si>
    <t>[1.3]</t>
  </si>
  <si>
    <t>[1.2]</t>
  </si>
  <si>
    <t>((18.6))</t>
  </si>
  <si>
    <t>((11.5))</t>
  </si>
  <si>
    <t>[5.1]</t>
  </si>
  <si>
    <t>[4.4]</t>
  </si>
  <si>
    <t>((84.0))</t>
  </si>
  <si>
    <t>((85.9))</t>
  </si>
  <si>
    <t>((82.5))</t>
  </si>
  <si>
    <t>((15.4))</t>
  </si>
  <si>
    <t>((24.3))</t>
  </si>
  <si>
    <t xml:space="preserve"> Employment ( including hired workers)</t>
  </si>
  <si>
    <t>[2.5]</t>
  </si>
  <si>
    <t>[3.0]</t>
  </si>
  <si>
    <t>[2.1]</t>
  </si>
  <si>
    <t>((18.0))</t>
  </si>
  <si>
    <t>((14.6))</t>
  </si>
  <si>
    <t>((21.9))</t>
  </si>
  <si>
    <t xml:space="preserve">Source   : Report of  Economic Census-2005,  Central Statistical Organisation, Ministry of Statistics &amp; Programme Implementation </t>
  </si>
  <si>
    <t xml:space="preserve">Source: Report of  Economic Census-2005, Central Statistical Organisation, Ministry of Statistics &amp; Programme Implementation </t>
  </si>
  <si>
    <t>Source: Directorate General of Employment and Training, Ministry of Labour and Employment</t>
  </si>
  <si>
    <t>2006-07</t>
  </si>
  <si>
    <t>2007-08</t>
  </si>
  <si>
    <t>(in million)</t>
  </si>
  <si>
    <t>(%)</t>
  </si>
  <si>
    <t>Employment Generated Under Sampoorna Grameen Rozgar Yojana During 2006-07 to 2007-08</t>
  </si>
  <si>
    <t xml:space="preserve">Person Days Generated (in lakhs) </t>
  </si>
  <si>
    <t>na</t>
  </si>
  <si>
    <t>(Person Days)</t>
  </si>
  <si>
    <t>2008-09</t>
  </si>
  <si>
    <t xml:space="preserve"> Physical Performance - Total Number of Swarozgaris and Women Swarozgaris assisted under SGSY during 2006-07 to 2008-09   </t>
  </si>
  <si>
    <t>Person Days (in Crore) Women Employed through NREGA during 2006-07 to 2008-09</t>
  </si>
  <si>
    <t xml:space="preserve">Year </t>
  </si>
  <si>
    <t>Women</t>
  </si>
  <si>
    <t>% Share of Women</t>
  </si>
  <si>
    <t>(200 Districts )</t>
  </si>
  <si>
    <t>(330 Dostricts)</t>
  </si>
  <si>
    <t>(615 Districts)</t>
  </si>
  <si>
    <t>Source: Ministry of Rural Development</t>
  </si>
  <si>
    <t>Sr No</t>
  </si>
  <si>
    <t>Person Days in Lakh</t>
  </si>
  <si>
    <t>Women (%)</t>
  </si>
  <si>
    <t>Andaman and Nicobar Islands</t>
  </si>
  <si>
    <t>Dadra and Nagar Haveli</t>
  </si>
  <si>
    <t>Daman and Diu</t>
  </si>
  <si>
    <t>Puducherry</t>
  </si>
  <si>
    <t>Women Person Days</t>
  </si>
  <si>
    <t>July 2007</t>
  </si>
  <si>
    <t>September 2007</t>
  </si>
  <si>
    <t>Well Digging</t>
  </si>
  <si>
    <t>Tractor Driver</t>
  </si>
  <si>
    <t>Unskilled Labour</t>
  </si>
  <si>
    <t xml:space="preserve"> Population group-wise  distribution of employees of scheduled commercial banks according to category as in March-2008 </t>
  </si>
  <si>
    <t>Source : Basic Statistical Returns of Scheduled Commercial  Banks in India. ; Reserve Bank of India, Data is Provisional</t>
  </si>
  <si>
    <t>Source : Basic Statistical Returns of Scheduled Commercial  Banks in India.; Reserve Bank of India, Data is Provisional</t>
  </si>
  <si>
    <t xml:space="preserve"> Population group wise and bank group -wise deposits of scheduled commercial banks according  to broad ownership category as in March-2008</t>
  </si>
  <si>
    <t>&gt; 80</t>
  </si>
  <si>
    <t>Source: Insurance Regulatory Development Authority of India</t>
  </si>
  <si>
    <t>Notes: The data is based upon number and sum assured collected from Life Insurance Corporation of India</t>
  </si>
  <si>
    <t>1994-95a</t>
  </si>
  <si>
    <t>1995-96a</t>
  </si>
  <si>
    <t>1996-97a</t>
  </si>
  <si>
    <t>1998a</t>
  </si>
  <si>
    <t>2000-2001a</t>
  </si>
  <si>
    <t>2001-2002 a</t>
  </si>
  <si>
    <t>2002 a</t>
  </si>
  <si>
    <t>2005-06a</t>
  </si>
  <si>
    <t>13.3a</t>
  </si>
  <si>
    <t>6.3a</t>
  </si>
  <si>
    <t>Total Number of families assisted under self employment programmes (IRDP+TRYSEM)a             (Figures in million families)</t>
  </si>
  <si>
    <t>1999-2000b</t>
  </si>
  <si>
    <t>b .    Includes the  achievements  of JGSY and EAS for the figure in Col. 4</t>
  </si>
  <si>
    <t xml:space="preserve">Women (%)     </t>
  </si>
  <si>
    <t xml:space="preserve">Average wage/salary (in Rs.)  received per day by regular wage/salaried employees of age 15-59 years by industry of work, sex, sector and broad educational level </t>
  </si>
  <si>
    <t xml:space="preserve">Table 47 </t>
  </si>
  <si>
    <t xml:space="preserve">Average wage earning (in Rs.)  received per day by casual labours by sex , type of operation and industry </t>
  </si>
  <si>
    <t xml:space="preserve">Table 48 </t>
  </si>
  <si>
    <t xml:space="preserve">Table 49 </t>
  </si>
  <si>
    <t>Source : National Sample Survey Organisation, report No. 460: Non-agricultural  workers in informal sector based on Employment- Unemployment Survey, 55th Round,1999- 2000.</t>
  </si>
  <si>
    <t>a. The proprietary and partnership enterprises have been  clubbed together  to constitute the un- incorporated  proprietary and partnership enterprises- a category defined as informal sector in this survey.</t>
  </si>
  <si>
    <t>Source  : National Sample Survey Organisation, 61st round (July 2004 - June 2005)</t>
  </si>
  <si>
    <t xml:space="preserve">Age-Wise Analysis of Life Insurance Policies as on 31st March </t>
  </si>
  <si>
    <t>Percentage of Female Employees to Total Employees</t>
  </si>
  <si>
    <t>Chhattigarh</t>
  </si>
  <si>
    <t>Gujrat</t>
  </si>
  <si>
    <t>Jammu and Kashmir</t>
  </si>
  <si>
    <t>Maharastra</t>
  </si>
  <si>
    <t>]Punjab</t>
  </si>
  <si>
    <t>]Tripura</t>
  </si>
  <si>
    <t>All-India</t>
  </si>
  <si>
    <t>Table 54</t>
  </si>
  <si>
    <t>Estimated Number of workers engaged in Service Sector by Nature of Employment, Sex and State/UT</t>
  </si>
  <si>
    <t>(Full Time Workers in all enterprise type)</t>
  </si>
  <si>
    <t>(Part Time Workers in all Enterprise Type)</t>
  </si>
  <si>
    <t>Table 56</t>
  </si>
  <si>
    <t>Table 55</t>
  </si>
  <si>
    <t>Source: National Sample Survey Organisation (NSS Report No 529, Service Sector in India, 2006-07)</t>
  </si>
  <si>
    <t>Percentage of Workers in Unorganised Manufacturing Sector by Gender in Different States/UTs</t>
  </si>
  <si>
    <t>Female-R</t>
  </si>
  <si>
    <t>Female-U</t>
  </si>
  <si>
    <t>1999- 00</t>
  </si>
  <si>
    <t>1998</t>
  </si>
  <si>
    <t>Distribution of non-workers by sex according to education level</t>
  </si>
  <si>
    <t>States/Uts</t>
  </si>
  <si>
    <t>Distribution of main workers  by sex in industrial categories - 2001</t>
  </si>
  <si>
    <t>States /Uts</t>
  </si>
  <si>
    <r>
      <t>January - December 2003</t>
    </r>
    <r>
      <rPr>
        <vertAlign val="superscript"/>
        <sz val="11"/>
        <color indexed="63"/>
        <rFont val="Calibri"/>
        <family val="2"/>
      </rPr>
      <t>b</t>
    </r>
  </si>
  <si>
    <t>Table 46c</t>
  </si>
  <si>
    <r>
      <t>Bihar</t>
    </r>
    <r>
      <rPr>
        <vertAlign val="superscript"/>
        <sz val="11"/>
        <color indexed="63"/>
        <rFont val="Calibri"/>
        <family val="2"/>
      </rPr>
      <t>1</t>
    </r>
  </si>
  <si>
    <t>a. Included in wholesale and retail trade.</t>
  </si>
  <si>
    <t>NA: Not Available</t>
  </si>
  <si>
    <t>Distribution of marginal workers by sex according to education level</t>
  </si>
  <si>
    <t>State/Group of UTs/Group of NE States</t>
  </si>
  <si>
    <t>Chhattisgrah</t>
  </si>
  <si>
    <t>(Figures in Lakh)</t>
  </si>
  <si>
    <t>Source : Census of Central Government Employees, Directorate General of Employment and Training, Ministry of Labour. NA: Not Available.</t>
  </si>
  <si>
    <t xml:space="preserve">Chhattisgarh </t>
  </si>
  <si>
    <t>State/UT</t>
  </si>
  <si>
    <t>Table 46 D: Women Person Days Generated under NREGA during : 2007-08 and 2008-09</t>
  </si>
  <si>
    <t xml:space="preserve">Average Daily Wage Rates (in Rs.) for Agricultural and Non- agricultural  Occupations  for July 2007 and September 2007                                      </t>
  </si>
  <si>
    <t>Sl. No.</t>
  </si>
  <si>
    <t>Percentage of usual Status (PS+SS) non-agricultural  workers in the informal sector by  sex and by sector in States/ Union Territories</t>
  </si>
  <si>
    <r>
      <t>Madhya Pradesh</t>
    </r>
    <r>
      <rPr>
        <vertAlign val="superscript"/>
        <sz val="11"/>
        <color indexed="63"/>
        <rFont val="Calibri"/>
        <family val="2"/>
      </rPr>
      <t>1</t>
    </r>
  </si>
  <si>
    <r>
      <t>Uttar Pradesh</t>
    </r>
    <r>
      <rPr>
        <vertAlign val="superscript"/>
        <sz val="11"/>
        <color indexed="63"/>
        <rFont val="Calibri"/>
        <family val="2"/>
      </rPr>
      <t>1</t>
    </r>
  </si>
  <si>
    <t>States/UTs</t>
  </si>
  <si>
    <t>Literate upto middle</t>
  </si>
  <si>
    <t>Secondary &amp; Hr Secondary</t>
  </si>
  <si>
    <t>Graduate and above</t>
  </si>
  <si>
    <t>Note :  PS   :  Principal  Status               SS   :  Subsidiary Status</t>
  </si>
  <si>
    <t>Population group</t>
  </si>
  <si>
    <t>State Bank of India and its associates</t>
  </si>
  <si>
    <t>Other Scheduled Commercial Banks</t>
  </si>
  <si>
    <t>% Female</t>
  </si>
  <si>
    <t>% Male</t>
  </si>
  <si>
    <t>Wholesale  &amp; Retail Trade and Restaurants and Hotels</t>
  </si>
  <si>
    <t>Transport, Storage &amp; Communications</t>
  </si>
  <si>
    <t>Financing , Insurance, Real Estate &amp; Business Services</t>
  </si>
  <si>
    <t xml:space="preserve">Community, Social and Personal Services </t>
  </si>
  <si>
    <r>
      <t>July 95- June 96</t>
    </r>
    <r>
      <rPr>
        <vertAlign val="superscript"/>
        <sz val="11"/>
        <color indexed="63"/>
        <rFont val="Calibri"/>
        <family val="0"/>
      </rPr>
      <t>b</t>
    </r>
  </si>
  <si>
    <r>
      <t>Jan -Dec 97</t>
    </r>
    <r>
      <rPr>
        <vertAlign val="superscript"/>
        <sz val="11"/>
        <color indexed="63"/>
        <rFont val="Calibri"/>
        <family val="0"/>
      </rPr>
      <t>b</t>
    </r>
  </si>
  <si>
    <r>
      <t>Jan- June 98</t>
    </r>
    <r>
      <rPr>
        <vertAlign val="superscript"/>
        <sz val="11"/>
        <color indexed="63"/>
        <rFont val="Calibri"/>
        <family val="0"/>
      </rPr>
      <t>b</t>
    </r>
  </si>
  <si>
    <r>
      <t>July 2000-June 2001</t>
    </r>
    <r>
      <rPr>
        <vertAlign val="superscript"/>
        <sz val="11"/>
        <color indexed="63"/>
        <rFont val="Calibri"/>
        <family val="0"/>
      </rPr>
      <t>b</t>
    </r>
  </si>
  <si>
    <r>
      <t>July 2001-June 2002</t>
    </r>
    <r>
      <rPr>
        <vertAlign val="superscript"/>
        <sz val="11"/>
        <color indexed="63"/>
        <rFont val="Calibri"/>
        <family val="0"/>
      </rPr>
      <t>b</t>
    </r>
  </si>
  <si>
    <r>
      <t>July -December  2002</t>
    </r>
    <r>
      <rPr>
        <vertAlign val="superscript"/>
        <sz val="11"/>
        <color indexed="63"/>
        <rFont val="Calibri"/>
        <family val="0"/>
      </rPr>
      <t>b</t>
    </r>
  </si>
  <si>
    <r>
      <t>January - June 2004</t>
    </r>
    <r>
      <rPr>
        <vertAlign val="superscript"/>
        <sz val="11"/>
        <color indexed="63"/>
        <rFont val="Calibri"/>
        <family val="0"/>
      </rPr>
      <t>b</t>
    </r>
  </si>
  <si>
    <r>
      <t>January - December 2003</t>
    </r>
    <r>
      <rPr>
        <vertAlign val="superscript"/>
        <sz val="11"/>
        <color indexed="63"/>
        <rFont val="Calibri"/>
        <family val="0"/>
      </rPr>
      <t>b</t>
    </r>
  </si>
  <si>
    <t>Figures in thousands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</si>
</sst>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
    <numFmt numFmtId="166" formatCode="0.00_)"/>
    <numFmt numFmtId="167" formatCode="#,##0.0"/>
    <numFmt numFmtId="168" formatCode="0.000_)"/>
    <numFmt numFmtId="169" formatCode="0_)"/>
    <numFmt numFmtId="170" formatCode="#\ ?/10"/>
    <numFmt numFmtId="171" formatCode="00000"/>
    <numFmt numFmtId="172" formatCode="0.000"/>
    <numFmt numFmtId="173" formatCode="0.000000"/>
    <numFmt numFmtId="174" formatCode="0.00000"/>
    <numFmt numFmtId="175" formatCode="0.0000"/>
    <numFmt numFmtId="176" formatCode="0.0000000"/>
  </numFmts>
  <fonts count="53">
    <font>
      <sz val="10"/>
      <name val="Arial"/>
      <family val="0"/>
    </font>
    <font>
      <b/>
      <sz val="10"/>
      <name val="Arial"/>
      <family val="2"/>
    </font>
    <font>
      <b/>
      <sz val="12"/>
      <name val="Arial"/>
      <family val="2"/>
    </font>
    <font>
      <sz val="9"/>
      <name val="Arial"/>
      <family val="2"/>
    </font>
    <font>
      <sz val="10"/>
      <color indexed="18"/>
      <name val="Arial"/>
      <family val="2"/>
    </font>
    <font>
      <sz val="8"/>
      <name val="Arial"/>
      <family val="2"/>
    </font>
    <font>
      <sz val="10"/>
      <color indexed="40"/>
      <name val="Arial"/>
      <family val="2"/>
    </font>
    <font>
      <u val="single"/>
      <sz val="10"/>
      <color indexed="12"/>
      <name val="Arial"/>
      <family val="0"/>
    </font>
    <font>
      <u val="single"/>
      <sz val="10"/>
      <color indexed="36"/>
      <name val="Arial"/>
      <family val="0"/>
    </font>
    <font>
      <sz val="6"/>
      <name val="Arial"/>
      <family val="2"/>
    </font>
    <font>
      <sz val="10"/>
      <color indexed="8"/>
      <name val="Arial"/>
      <family val="0"/>
    </font>
    <font>
      <b/>
      <i/>
      <sz val="10"/>
      <color indexed="16"/>
      <name val="Arial"/>
      <family val="0"/>
    </font>
    <font>
      <b/>
      <i/>
      <sz val="10"/>
      <color indexed="8"/>
      <name val="Arial"/>
      <family val="0"/>
    </font>
    <font>
      <b/>
      <sz val="10"/>
      <color indexed="8"/>
      <name val="Arial"/>
      <family val="0"/>
    </font>
    <font>
      <vertAlign val="superscript"/>
      <sz val="11"/>
      <color indexed="63"/>
      <name val="Calibri"/>
      <family val="2"/>
    </font>
    <font>
      <sz val="10"/>
      <color indexed="8"/>
      <name val="Calibri"/>
      <family val="0"/>
    </font>
    <font>
      <sz val="10"/>
      <color indexed="9"/>
      <name val="Calibri"/>
      <family val="0"/>
    </font>
    <font>
      <sz val="12"/>
      <color indexed="8"/>
      <name val="Arial"/>
      <family val="0"/>
    </font>
    <font>
      <b/>
      <sz val="9"/>
      <color indexed="12"/>
      <name val="Arial"/>
      <family val="0"/>
    </font>
    <font>
      <b/>
      <sz val="9.5"/>
      <color indexed="25"/>
      <name val="Arial"/>
      <family val="0"/>
    </font>
    <font>
      <b/>
      <sz val="8.25"/>
      <color indexed="13"/>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3"/>
      <name val="Calibri"/>
      <family val="2"/>
    </font>
    <font>
      <sz val="9"/>
      <color indexed="63"/>
      <name val="Calibri"/>
      <family val="2"/>
    </font>
    <font>
      <sz val="10"/>
      <color indexed="63"/>
      <name val="Calibri"/>
      <family val="2"/>
    </font>
    <font>
      <b/>
      <sz val="10"/>
      <color indexed="8"/>
      <name val="Calibri"/>
      <family val="0"/>
    </font>
    <font>
      <sz val="24"/>
      <color indexed="8"/>
      <name val="Times New Roman"/>
      <family val="0"/>
    </font>
    <font>
      <b/>
      <sz val="10"/>
      <color indexed="18"/>
      <name val="Arial"/>
      <family val="0"/>
    </font>
    <font>
      <b/>
      <sz val="10"/>
      <color indexed="9"/>
      <name val="Calibri"/>
      <family val="0"/>
    </font>
    <font>
      <b/>
      <sz val="14"/>
      <color indexed="9"/>
      <name val="Calibri"/>
      <family val="0"/>
    </font>
    <font>
      <b/>
      <sz val="16"/>
      <color indexed="9"/>
      <name val="Calibri"/>
      <family val="0"/>
    </font>
    <font>
      <b/>
      <sz val="10"/>
      <color indexed="29"/>
      <name val="Arial"/>
      <family val="0"/>
    </font>
    <font>
      <b/>
      <sz val="8.5"/>
      <color indexed="57"/>
      <name val="Arial"/>
      <family val="0"/>
    </font>
    <font>
      <b/>
      <sz val="14.5"/>
      <color indexed="8"/>
      <name val="Arial"/>
      <family val="0"/>
    </font>
    <font>
      <b/>
      <sz val="16"/>
      <color indexed="8"/>
      <name val="Calibri"/>
      <family val="0"/>
    </font>
    <font>
      <b/>
      <sz val="10"/>
      <color indexed="63"/>
      <name val="Calibri"/>
      <family val="0"/>
    </font>
    <font>
      <b/>
      <sz val="9"/>
      <color indexed="6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style="medium"/>
    </border>
    <border>
      <left>
        <color indexed="63"/>
      </left>
      <right style="thin">
        <color indexed="21"/>
      </right>
      <top>
        <color indexed="63"/>
      </top>
      <bottom>
        <color indexed="63"/>
      </bottom>
    </border>
    <border>
      <left style="thin">
        <color indexed="21"/>
      </left>
      <right>
        <color indexed="63"/>
      </right>
      <top>
        <color indexed="63"/>
      </top>
      <bottom>
        <color indexed="63"/>
      </bottom>
    </border>
    <border>
      <left style="thin">
        <color indexed="21"/>
      </left>
      <right>
        <color indexed="63"/>
      </right>
      <top>
        <color indexed="63"/>
      </top>
      <bottom style="thick">
        <color indexed="21"/>
      </bottom>
    </border>
    <border>
      <left>
        <color indexed="63"/>
      </left>
      <right>
        <color indexed="63"/>
      </right>
      <top>
        <color indexed="63"/>
      </top>
      <bottom style="thick">
        <color indexed="21"/>
      </bottom>
    </border>
    <border>
      <left>
        <color indexed="63"/>
      </left>
      <right style="thin">
        <color indexed="21"/>
      </right>
      <top>
        <color indexed="63"/>
      </top>
      <bottom style="thick">
        <color indexed="21"/>
      </bottom>
    </border>
    <border>
      <left style="thin">
        <color indexed="21"/>
      </left>
      <right>
        <color indexed="63"/>
      </right>
      <top style="thin"/>
      <bottom style="thin"/>
    </border>
    <border>
      <left>
        <color indexed="63"/>
      </left>
      <right style="thin">
        <color indexed="21"/>
      </right>
      <top style="thin"/>
      <bottom style="thin"/>
    </border>
    <border>
      <left>
        <color indexed="63"/>
      </left>
      <right>
        <color indexed="63"/>
      </right>
      <top>
        <color indexed="63"/>
      </top>
      <bottom style="medium"/>
    </border>
    <border>
      <left style="medium"/>
      <right>
        <color indexed="63"/>
      </right>
      <top>
        <color indexed="63"/>
      </top>
      <bottom style="medium"/>
    </border>
    <border>
      <left style="thin">
        <color indexed="63"/>
      </left>
      <right style="medium"/>
      <top style="thin">
        <color indexed="63"/>
      </top>
      <bottom style="thin">
        <color indexed="63"/>
      </bottom>
    </border>
    <border>
      <left style="medium"/>
      <right style="thin">
        <color indexed="63"/>
      </right>
      <top style="thin">
        <color indexed="63"/>
      </top>
      <bottom style="thin">
        <color indexed="63"/>
      </bottom>
    </border>
    <border>
      <left style="medium"/>
      <right style="thin">
        <color indexed="63"/>
      </right>
      <top style="thin">
        <color indexed="63"/>
      </top>
      <bottom style="medium"/>
    </border>
    <border>
      <left style="thin">
        <color indexed="63"/>
      </left>
      <right style="thin">
        <color indexed="63"/>
      </right>
      <top style="thin">
        <color indexed="63"/>
      </top>
      <bottom style="medium"/>
    </border>
    <border>
      <left style="thin">
        <color indexed="63"/>
      </left>
      <right style="medium"/>
      <top style="thin">
        <color indexed="63"/>
      </top>
      <bottom style="medium"/>
    </border>
    <border>
      <left style="medium"/>
      <right style="medium"/>
      <top style="medium"/>
      <bottom style="medium"/>
    </border>
    <border>
      <left style="thin">
        <color indexed="63"/>
      </left>
      <right style="thin">
        <color indexed="63"/>
      </right>
      <top style="thin">
        <color indexed="63"/>
      </top>
      <bottom>
        <color indexed="63"/>
      </bottom>
    </border>
    <border>
      <left style="thin">
        <color indexed="63"/>
      </left>
      <right style="medium"/>
      <top style="thin">
        <color indexed="63"/>
      </top>
      <bottom>
        <color indexed="63"/>
      </bottom>
    </border>
    <border>
      <left style="thin">
        <color indexed="63"/>
      </left>
      <right style="thin">
        <color indexed="63"/>
      </right>
      <top>
        <color indexed="63"/>
      </top>
      <bottom style="thin">
        <color indexed="63"/>
      </bottom>
    </border>
    <border>
      <left style="thin">
        <color indexed="63"/>
      </left>
      <right style="medium"/>
      <top>
        <color indexed="63"/>
      </top>
      <bottom style="thin">
        <color indexed="63"/>
      </bottom>
    </border>
    <border>
      <left style="medium"/>
      <right style="thin">
        <color indexed="63"/>
      </right>
      <top>
        <color indexed="63"/>
      </top>
      <bottom style="thin">
        <color indexed="63"/>
      </bottom>
    </border>
    <border>
      <left style="medium"/>
      <right>
        <color indexed="63"/>
      </right>
      <top style="thin">
        <color indexed="63"/>
      </top>
      <bottom style="thin">
        <color indexed="63"/>
      </bottom>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style="thin"/>
      <right style="thin"/>
      <top style="thin"/>
      <bottom style="thin"/>
    </border>
    <border>
      <left style="medium"/>
      <right>
        <color indexed="63"/>
      </right>
      <top style="thin">
        <color indexed="63"/>
      </top>
      <bottom>
        <color indexed="63"/>
      </bottom>
    </border>
    <border>
      <left style="medium"/>
      <right style="thin">
        <color indexed="63"/>
      </right>
      <top style="medium"/>
      <bottom style="thin">
        <color indexed="63"/>
      </bottom>
    </border>
    <border>
      <left style="thin">
        <color indexed="63"/>
      </left>
      <right style="thin"/>
      <top style="thin">
        <color indexed="63"/>
      </top>
      <bottom style="thin">
        <color indexed="63"/>
      </bottom>
    </border>
    <border>
      <left style="thin"/>
      <right style="thin">
        <color indexed="63"/>
      </right>
      <top style="thin">
        <color indexed="63"/>
      </top>
      <bottom style="thin">
        <color indexed="63"/>
      </bottom>
    </border>
    <border>
      <left style="thin"/>
      <right style="thin">
        <color indexed="63"/>
      </right>
      <top style="thin">
        <color indexed="63"/>
      </top>
      <bottom style="thin"/>
    </border>
    <border>
      <left style="thin">
        <color indexed="63"/>
      </left>
      <right style="thin">
        <color indexed="63"/>
      </right>
      <top style="thin">
        <color indexed="63"/>
      </top>
      <bottom style="thin"/>
    </border>
    <border>
      <left style="thin">
        <color indexed="63"/>
      </left>
      <right style="thin"/>
      <top style="thin">
        <color indexed="63"/>
      </top>
      <bottom style="thin"/>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medium"/>
      <top style="thin">
        <color indexed="63"/>
      </top>
      <bottom style="thin">
        <color indexed="63"/>
      </bottom>
    </border>
    <border>
      <left style="medium"/>
      <right>
        <color indexed="63"/>
      </right>
      <top style="thin">
        <color indexed="63"/>
      </top>
      <bottom style="medium"/>
    </border>
    <border>
      <left>
        <color indexed="63"/>
      </left>
      <right>
        <color indexed="63"/>
      </right>
      <top style="thin">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color indexed="63"/>
      </right>
      <top style="medium"/>
      <bottom>
        <color indexed="63"/>
      </bottom>
    </border>
    <border>
      <left>
        <color indexed="63"/>
      </left>
      <right style="thin">
        <color indexed="63"/>
      </right>
      <top style="thin">
        <color indexed="63"/>
      </top>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color indexed="63"/>
      </left>
      <right style="medium"/>
      <top style="thin">
        <color indexed="63"/>
      </top>
      <bottom style="medium"/>
    </border>
    <border>
      <left style="thin">
        <color indexed="63"/>
      </left>
      <right>
        <color indexed="63"/>
      </right>
      <top>
        <color indexed="63"/>
      </top>
      <bottom style="thin">
        <color indexed="63"/>
      </bottom>
    </border>
    <border>
      <left style="thin"/>
      <right style="thin"/>
      <top>
        <color indexed="63"/>
      </top>
      <bottom style="thin"/>
    </border>
    <border>
      <left style="thin"/>
      <right style="thin"/>
      <top style="thin"/>
      <bottom>
        <color indexed="63"/>
      </bottom>
    </border>
    <border>
      <left style="medium"/>
      <right style="thin">
        <color indexed="63"/>
      </right>
      <top style="thin">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thin">
        <color indexed="63"/>
      </bottom>
    </border>
    <border>
      <left>
        <color indexed="63"/>
      </left>
      <right>
        <color indexed="63"/>
      </right>
      <top>
        <color indexed="63"/>
      </top>
      <bottom style="thin">
        <color indexed="63"/>
      </bottom>
    </border>
    <border>
      <left>
        <color indexed="63"/>
      </left>
      <right style="medium"/>
      <top>
        <color indexed="63"/>
      </top>
      <bottom style="thin">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color indexed="63"/>
      </bottom>
    </border>
    <border>
      <left>
        <color indexed="63"/>
      </left>
      <right>
        <color indexed="63"/>
      </right>
      <top style="medium"/>
      <bottom style="thin">
        <color indexed="63"/>
      </bottom>
    </border>
    <border>
      <left>
        <color indexed="63"/>
      </left>
      <right style="medium"/>
      <top style="medium"/>
      <bottom style="thin">
        <color indexed="63"/>
      </bottom>
    </border>
    <border>
      <left style="thin"/>
      <right style="thin">
        <color indexed="63"/>
      </right>
      <top style="thin">
        <color indexed="63"/>
      </top>
      <bottom>
        <color indexed="63"/>
      </bottom>
    </border>
    <border>
      <left style="thin"/>
      <right style="thin">
        <color indexed="63"/>
      </right>
      <top>
        <color indexed="63"/>
      </top>
      <bottom style="thin">
        <color indexed="63"/>
      </bottom>
    </border>
    <border>
      <left style="thin">
        <color indexed="63"/>
      </left>
      <right>
        <color indexed="63"/>
      </right>
      <top style="thin">
        <color indexed="63"/>
      </top>
      <bottom style="thin">
        <color indexed="63"/>
      </bottom>
    </border>
    <border>
      <left style="medium"/>
      <right style="thin">
        <color indexed="63"/>
      </right>
      <top>
        <color indexed="63"/>
      </top>
      <bottom>
        <color indexed="63"/>
      </bottom>
    </border>
    <border>
      <left style="medium"/>
      <right style="thin">
        <color indexed="63"/>
      </right>
      <top>
        <color indexed="63"/>
      </top>
      <bottom style="medium"/>
    </border>
    <border>
      <left style="thin">
        <color indexed="63"/>
      </left>
      <right style="thin">
        <color indexed="63"/>
      </right>
      <top>
        <color indexed="63"/>
      </top>
      <bottom style="medium"/>
    </border>
    <border>
      <left style="thin">
        <color indexed="63"/>
      </left>
      <right style="medium"/>
      <top>
        <color indexed="63"/>
      </top>
      <bottom style="medium"/>
    </border>
    <border>
      <left style="thin">
        <color indexed="63"/>
      </left>
      <right style="thin">
        <color indexed="63"/>
      </right>
      <top style="medium"/>
      <bottom>
        <color indexed="63"/>
      </bottom>
    </border>
    <border>
      <left style="thin">
        <color indexed="63"/>
      </left>
      <right style="medium"/>
      <top style="medium"/>
      <bottom>
        <color indexed="63"/>
      </bottom>
    </border>
    <border>
      <left style="thin">
        <color indexed="63"/>
      </left>
      <right style="thin">
        <color indexed="63"/>
      </right>
      <top>
        <color indexed="63"/>
      </top>
      <bottom>
        <color indexed="63"/>
      </bottom>
    </border>
    <border>
      <left style="thin">
        <color indexed="63"/>
      </left>
      <right style="medium"/>
      <top>
        <color indexed="63"/>
      </top>
      <bottom>
        <color indexed="63"/>
      </bottom>
    </border>
    <border>
      <left style="thin">
        <color indexed="63"/>
      </left>
      <right>
        <color indexed="63"/>
      </right>
      <top style="medium"/>
      <bottom style="thin">
        <color indexed="63"/>
      </bottom>
    </border>
    <border>
      <left style="medium"/>
      <right style="thin">
        <color indexed="63"/>
      </right>
      <top style="medium"/>
      <bottom style="medium"/>
    </border>
    <border>
      <left style="thin">
        <color indexed="63"/>
      </left>
      <right style="thin">
        <color indexed="63"/>
      </right>
      <top style="medium"/>
      <bottom style="medium"/>
    </border>
    <border>
      <left style="thin">
        <color indexed="63"/>
      </left>
      <right style="medium"/>
      <top style="medium"/>
      <bottom style="medium"/>
    </border>
    <border>
      <left>
        <color indexed="63"/>
      </left>
      <right style="thin">
        <color indexed="63"/>
      </right>
      <top style="thin">
        <color indexed="63"/>
      </top>
      <bottom style="medium"/>
    </border>
    <border>
      <left style="thin">
        <color indexed="63"/>
      </left>
      <right>
        <color indexed="63"/>
      </right>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color indexed="63"/>
      </right>
      <top>
        <color indexed="63"/>
      </top>
      <bottom>
        <color indexed="63"/>
      </bottom>
    </border>
    <border>
      <left>
        <color indexed="63"/>
      </left>
      <right style="thin">
        <color indexed="63"/>
      </right>
      <top>
        <color indexed="63"/>
      </top>
      <bottom style="thin">
        <color indexed="63"/>
      </bottom>
    </border>
    <border>
      <left style="thin"/>
      <right>
        <color indexed="63"/>
      </right>
      <top style="thin"/>
      <bottom style="thin">
        <color indexed="63"/>
      </bottom>
    </border>
    <border>
      <left>
        <color indexed="63"/>
      </left>
      <right>
        <color indexed="63"/>
      </right>
      <top style="thin"/>
      <bottom style="thin">
        <color indexed="63"/>
      </bottom>
    </border>
    <border>
      <left>
        <color indexed="63"/>
      </left>
      <right style="thin"/>
      <top style="thin"/>
      <bottom style="thin">
        <color indexed="63"/>
      </bottom>
    </border>
    <border>
      <left style="thin"/>
      <right>
        <color indexed="63"/>
      </right>
      <top style="thin">
        <color indexed="63"/>
      </top>
      <bottom style="thin">
        <color indexed="63"/>
      </bottom>
    </border>
    <border>
      <left>
        <color indexed="63"/>
      </left>
      <right style="thin"/>
      <top style="thin">
        <color indexed="63"/>
      </top>
      <bottom style="thin">
        <color indexed="63"/>
      </bottom>
    </border>
    <border>
      <left style="thin">
        <color indexed="63"/>
      </left>
      <right>
        <color indexed="63"/>
      </right>
      <top style="thin"/>
      <bottom style="thin">
        <color indexed="63"/>
      </bottom>
    </border>
    <border>
      <left>
        <color indexed="63"/>
      </left>
      <right style="thin">
        <color indexed="63"/>
      </right>
      <top style="thin"/>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8"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35">
    <xf numFmtId="0" fontId="0" fillId="0" borderId="0" xfId="0" applyAlignment="1">
      <alignment/>
    </xf>
    <xf numFmtId="0" fontId="0" fillId="0" borderId="0" xfId="0" applyFont="1" applyAlignment="1">
      <alignment/>
    </xf>
    <xf numFmtId="0" fontId="0" fillId="0" borderId="0" xfId="0" applyAlignment="1">
      <alignment horizontal="right"/>
    </xf>
    <xf numFmtId="0" fontId="0" fillId="0" borderId="10" xfId="0" applyBorder="1" applyAlignment="1">
      <alignment/>
    </xf>
    <xf numFmtId="0" fontId="0" fillId="0" borderId="0" xfId="0" applyBorder="1" applyAlignment="1">
      <alignment/>
    </xf>
    <xf numFmtId="0" fontId="0" fillId="0" borderId="0" xfId="0" applyBorder="1" applyAlignment="1" applyProtection="1">
      <alignment horizontal="left"/>
      <protection/>
    </xf>
    <xf numFmtId="0" fontId="0" fillId="0" borderId="0" xfId="0" applyBorder="1" applyAlignment="1">
      <alignment horizontal="center"/>
    </xf>
    <xf numFmtId="0" fontId="0" fillId="0" borderId="0" xfId="0" applyBorder="1" applyAlignment="1">
      <alignment horizontal="right"/>
    </xf>
    <xf numFmtId="2" fontId="0" fillId="0" borderId="0" xfId="0" applyNumberFormat="1" applyBorder="1" applyAlignment="1">
      <alignment horizontal="right"/>
    </xf>
    <xf numFmtId="0" fontId="0" fillId="0" borderId="0" xfId="0" applyFont="1" applyBorder="1" applyAlignment="1">
      <alignment/>
    </xf>
    <xf numFmtId="0" fontId="2" fillId="0" borderId="0" xfId="0" applyFont="1" applyBorder="1" applyAlignment="1">
      <alignment horizontal="center"/>
    </xf>
    <xf numFmtId="0" fontId="0" fillId="0" borderId="0" xfId="0" applyAlignment="1">
      <alignment vertical="center"/>
    </xf>
    <xf numFmtId="2" fontId="0" fillId="0" borderId="0" xfId="0" applyNumberFormat="1" applyBorder="1" applyAlignment="1">
      <alignment/>
    </xf>
    <xf numFmtId="0" fontId="0" fillId="0" borderId="11" xfId="0" applyBorder="1" applyAlignment="1" applyProtection="1">
      <alignment horizontal="left"/>
      <protection/>
    </xf>
    <xf numFmtId="0" fontId="0" fillId="0" borderId="0" xfId="0" applyBorder="1" applyAlignment="1">
      <alignment wrapText="1"/>
    </xf>
    <xf numFmtId="1" fontId="0" fillId="0" borderId="0" xfId="0" applyNumberFormat="1" applyAlignment="1">
      <alignment textRotation="180"/>
    </xf>
    <xf numFmtId="0" fontId="0" fillId="0" borderId="0" xfId="0" applyAlignment="1">
      <alignment textRotation="180"/>
    </xf>
    <xf numFmtId="49" fontId="0" fillId="0" borderId="0" xfId="0" applyNumberFormat="1" applyAlignment="1">
      <alignment/>
    </xf>
    <xf numFmtId="49" fontId="0" fillId="0" borderId="0" xfId="0" applyNumberFormat="1" applyBorder="1" applyAlignment="1">
      <alignment/>
    </xf>
    <xf numFmtId="49" fontId="0" fillId="0" borderId="0" xfId="0" applyNumberFormat="1" applyBorder="1" applyAlignment="1">
      <alignment horizontal="right"/>
    </xf>
    <xf numFmtId="1" fontId="0" fillId="0" borderId="0" xfId="0" applyNumberFormat="1" applyBorder="1" applyAlignment="1">
      <alignment/>
    </xf>
    <xf numFmtId="1" fontId="0" fillId="0" borderId="12" xfId="0" applyNumberFormat="1" applyBorder="1" applyAlignment="1">
      <alignment/>
    </xf>
    <xf numFmtId="1" fontId="0" fillId="0" borderId="13" xfId="0" applyNumberFormat="1" applyBorder="1" applyAlignment="1">
      <alignment/>
    </xf>
    <xf numFmtId="1" fontId="0" fillId="0" borderId="14" xfId="0" applyNumberFormat="1" applyBorder="1" applyAlignment="1">
      <alignment/>
    </xf>
    <xf numFmtId="49" fontId="0" fillId="0" borderId="0" xfId="0" applyNumberFormat="1" applyAlignment="1">
      <alignment horizontal="right"/>
    </xf>
    <xf numFmtId="0" fontId="0" fillId="0" borderId="15" xfId="0" applyBorder="1" applyAlignment="1">
      <alignment vertical="top"/>
    </xf>
    <xf numFmtId="0" fontId="0" fillId="0" borderId="16" xfId="0" applyBorder="1" applyAlignment="1">
      <alignment vertical="top"/>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left"/>
    </xf>
    <xf numFmtId="1" fontId="5" fillId="0" borderId="0" xfId="0" applyNumberFormat="1" applyFont="1" applyBorder="1" applyAlignment="1">
      <alignment/>
    </xf>
    <xf numFmtId="0" fontId="4" fillId="0" borderId="0" xfId="0" applyFont="1" applyBorder="1" applyAlignment="1">
      <alignment horizontal="justify" vertical="top"/>
    </xf>
    <xf numFmtId="0" fontId="4" fillId="0" borderId="0" xfId="0" applyFont="1" applyBorder="1" applyAlignment="1">
      <alignment/>
    </xf>
    <xf numFmtId="2" fontId="0" fillId="0" borderId="0" xfId="0" applyNumberFormat="1" applyAlignment="1">
      <alignment/>
    </xf>
    <xf numFmtId="0" fontId="0" fillId="0" borderId="0" xfId="0" applyBorder="1" applyAlignment="1">
      <alignment textRotation="180"/>
    </xf>
    <xf numFmtId="0" fontId="1" fillId="0" borderId="0" xfId="0" applyFont="1" applyAlignment="1">
      <alignment/>
    </xf>
    <xf numFmtId="0" fontId="0" fillId="0" borderId="0" xfId="0" applyAlignment="1">
      <alignment horizontal="center"/>
    </xf>
    <xf numFmtId="0" fontId="0" fillId="0" borderId="0" xfId="0" applyBorder="1" applyAlignment="1">
      <alignment vertical="center"/>
    </xf>
    <xf numFmtId="0" fontId="0" fillId="0" borderId="0" xfId="0" applyFill="1" applyBorder="1" applyAlignment="1">
      <alignment horizontal="center"/>
    </xf>
    <xf numFmtId="0" fontId="6" fillId="24" borderId="17" xfId="0" applyFont="1" applyFill="1" applyBorder="1" applyAlignment="1">
      <alignment/>
    </xf>
    <xf numFmtId="0" fontId="6" fillId="24" borderId="18" xfId="0" applyFont="1" applyFill="1" applyBorder="1" applyAlignment="1">
      <alignment/>
    </xf>
    <xf numFmtId="0" fontId="6" fillId="24" borderId="19" xfId="0" applyFont="1" applyFill="1" applyBorder="1" applyAlignment="1">
      <alignment/>
    </xf>
    <xf numFmtId="0" fontId="6" fillId="24" borderId="10" xfId="0" applyFont="1" applyFill="1" applyBorder="1" applyAlignment="1">
      <alignment/>
    </xf>
    <xf numFmtId="0" fontId="6" fillId="24" borderId="0" xfId="0" applyFont="1" applyFill="1" applyBorder="1" applyAlignment="1">
      <alignment/>
    </xf>
    <xf numFmtId="0" fontId="6" fillId="24" borderId="12" xfId="0" applyFont="1" applyFill="1" applyBorder="1" applyAlignment="1">
      <alignment/>
    </xf>
    <xf numFmtId="0" fontId="0" fillId="24" borderId="10" xfId="0" applyFill="1" applyBorder="1" applyAlignment="1">
      <alignment/>
    </xf>
    <xf numFmtId="0" fontId="0" fillId="24" borderId="0" xfId="0" applyFill="1" applyBorder="1" applyAlignment="1">
      <alignment/>
    </xf>
    <xf numFmtId="0" fontId="0" fillId="24" borderId="12" xfId="0" applyFill="1" applyBorder="1" applyAlignment="1">
      <alignment/>
    </xf>
    <xf numFmtId="0" fontId="0" fillId="24" borderId="11" xfId="0" applyFill="1" applyBorder="1" applyAlignment="1">
      <alignment/>
    </xf>
    <xf numFmtId="0" fontId="0" fillId="24" borderId="15" xfId="0" applyFill="1" applyBorder="1" applyAlignment="1">
      <alignment/>
    </xf>
    <xf numFmtId="0" fontId="0" fillId="24" borderId="16" xfId="0" applyFill="1" applyBorder="1" applyAlignment="1">
      <alignment/>
    </xf>
    <xf numFmtId="2" fontId="0" fillId="0" borderId="0" xfId="0" applyNumberFormat="1" applyAlignment="1">
      <alignment horizontal="right"/>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Alignment="1">
      <alignment wrapText="1"/>
    </xf>
    <xf numFmtId="0" fontId="1" fillId="0" borderId="0" xfId="0" applyFont="1" applyAlignment="1">
      <alignment/>
    </xf>
    <xf numFmtId="0" fontId="9" fillId="0" borderId="0" xfId="0" applyFont="1" applyAlignment="1">
      <alignment/>
    </xf>
    <xf numFmtId="0" fontId="9" fillId="0" borderId="0" xfId="0" applyFont="1" applyBorder="1" applyAlignment="1">
      <alignment/>
    </xf>
    <xf numFmtId="172" fontId="9" fillId="0" borderId="0" xfId="0" applyNumberFormat="1" applyFont="1" applyAlignment="1">
      <alignment/>
    </xf>
    <xf numFmtId="1" fontId="9" fillId="0" borderId="0" xfId="0" applyNumberFormat="1" applyFont="1"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pplyProtection="1">
      <alignment horizontal="left"/>
      <protection/>
    </xf>
    <xf numFmtId="0" fontId="9" fillId="0" borderId="0" xfId="0" applyFont="1" applyAlignment="1">
      <alignment horizontal="right"/>
    </xf>
    <xf numFmtId="0" fontId="9" fillId="0" borderId="0" xfId="0" applyFont="1" applyBorder="1" applyAlignment="1">
      <alignment horizontal="right"/>
    </xf>
    <xf numFmtId="0" fontId="9" fillId="0" borderId="0" xfId="0" applyFont="1" applyAlignment="1">
      <alignment horizontal="center"/>
    </xf>
    <xf numFmtId="0" fontId="9" fillId="0" borderId="0" xfId="0" applyNumberFormat="1" applyFont="1" applyFill="1" applyBorder="1" applyAlignment="1" applyProtection="1">
      <alignment vertical="top"/>
      <protection/>
    </xf>
    <xf numFmtId="0" fontId="0" fillId="0" borderId="20" xfId="0" applyFont="1" applyBorder="1" applyAlignment="1">
      <alignment/>
    </xf>
    <xf numFmtId="0" fontId="10" fillId="25" borderId="0" xfId="0" applyFont="1" applyFill="1" applyBorder="1" applyAlignment="1">
      <alignment vertical="center"/>
    </xf>
    <xf numFmtId="0" fontId="10" fillId="25" borderId="0" xfId="0" applyFont="1" applyFill="1" applyBorder="1" applyAlignment="1">
      <alignment/>
    </xf>
    <xf numFmtId="0" fontId="10" fillId="25" borderId="21" xfId="0" applyFont="1" applyFill="1" applyBorder="1" applyAlignment="1">
      <alignment/>
    </xf>
    <xf numFmtId="0" fontId="10" fillId="25" borderId="22" xfId="0" applyFont="1" applyFill="1" applyBorder="1" applyAlignment="1">
      <alignment vertical="center"/>
    </xf>
    <xf numFmtId="49" fontId="10" fillId="25" borderId="22" xfId="0" applyNumberFormat="1" applyFont="1" applyFill="1" applyBorder="1" applyAlignment="1">
      <alignment vertical="center"/>
    </xf>
    <xf numFmtId="0" fontId="10" fillId="25" borderId="23" xfId="0" applyFont="1" applyFill="1" applyBorder="1" applyAlignment="1">
      <alignment vertical="center"/>
    </xf>
    <xf numFmtId="0" fontId="10" fillId="26" borderId="0" xfId="0" applyFont="1" applyFill="1" applyBorder="1" applyAlignment="1">
      <alignment/>
    </xf>
    <xf numFmtId="0" fontId="10" fillId="26" borderId="21" xfId="0" applyFont="1" applyFill="1" applyBorder="1" applyAlignment="1">
      <alignment/>
    </xf>
    <xf numFmtId="0" fontId="10" fillId="26" borderId="22" xfId="0" applyFont="1" applyFill="1" applyBorder="1" applyAlignment="1">
      <alignment vertical="center"/>
    </xf>
    <xf numFmtId="0" fontId="10" fillId="26" borderId="22" xfId="0" applyFont="1" applyFill="1" applyBorder="1" applyAlignment="1" quotePrefix="1">
      <alignment vertical="center"/>
    </xf>
    <xf numFmtId="0" fontId="10" fillId="25" borderId="24" xfId="0" applyFont="1" applyFill="1" applyBorder="1" applyAlignment="1">
      <alignment/>
    </xf>
    <xf numFmtId="2" fontId="10" fillId="25" borderId="0" xfId="0" applyNumberFormat="1" applyFont="1" applyFill="1" applyBorder="1" applyAlignment="1">
      <alignment/>
    </xf>
    <xf numFmtId="0" fontId="10" fillId="25" borderId="25" xfId="0" applyFont="1" applyFill="1" applyBorder="1" applyAlignment="1">
      <alignment/>
    </xf>
    <xf numFmtId="2" fontId="10" fillId="26" borderId="24" xfId="0" applyNumberFormat="1" applyFont="1" applyFill="1" applyBorder="1" applyAlignment="1">
      <alignment/>
    </xf>
    <xf numFmtId="0" fontId="10" fillId="25" borderId="22" xfId="0" applyFont="1" applyFill="1" applyBorder="1" applyAlignment="1">
      <alignment horizontal="left" vertical="center"/>
    </xf>
    <xf numFmtId="0" fontId="11" fillId="26" borderId="22" xfId="0" applyNumberFormat="1" applyFont="1" applyFill="1" applyBorder="1" applyAlignment="1">
      <alignment horizontal="left"/>
    </xf>
    <xf numFmtId="0" fontId="10" fillId="25" borderId="0" xfId="0" applyFont="1" applyFill="1" applyBorder="1" applyAlignment="1">
      <alignment horizontal="center" vertical="center"/>
    </xf>
    <xf numFmtId="0" fontId="10" fillId="26" borderId="0" xfId="0" applyFont="1" applyFill="1" applyBorder="1" applyAlignment="1">
      <alignment horizontal="center" vertical="center"/>
    </xf>
    <xf numFmtId="164" fontId="10" fillId="25" borderId="0" xfId="0" applyNumberFormat="1" applyFont="1" applyFill="1" applyBorder="1" applyAlignment="1">
      <alignment horizontal="center" vertical="center"/>
    </xf>
    <xf numFmtId="164" fontId="10" fillId="26" borderId="0" xfId="0" applyNumberFormat="1" applyFont="1" applyFill="1" applyBorder="1" applyAlignment="1">
      <alignment horizontal="center" vertical="center"/>
    </xf>
    <xf numFmtId="0" fontId="10" fillId="25" borderId="24" xfId="0" applyFont="1" applyFill="1" applyBorder="1" applyAlignment="1">
      <alignment horizontal="center" vertical="center"/>
    </xf>
    <xf numFmtId="164" fontId="10" fillId="25" borderId="24" xfId="0" applyNumberFormat="1" applyFont="1" applyFill="1" applyBorder="1" applyAlignment="1">
      <alignment horizontal="center" vertical="center"/>
    </xf>
    <xf numFmtId="0" fontId="10" fillId="25" borderId="25" xfId="0" applyFont="1" applyFill="1" applyBorder="1" applyAlignment="1">
      <alignment horizontal="center" vertical="center"/>
    </xf>
    <xf numFmtId="0" fontId="10" fillId="26" borderId="22" xfId="0" applyFont="1" applyFill="1" applyBorder="1" applyAlignment="1" quotePrefix="1">
      <alignment horizontal="center"/>
    </xf>
    <xf numFmtId="0" fontId="12" fillId="25" borderId="22" xfId="0" applyNumberFormat="1" applyFont="1" applyFill="1" applyBorder="1" applyAlignment="1">
      <alignment horizontal="left"/>
    </xf>
    <xf numFmtId="0" fontId="13" fillId="25" borderId="26" xfId="0" applyNumberFormat="1" applyFont="1" applyFill="1" applyBorder="1" applyAlignment="1">
      <alignment horizontal="left"/>
    </xf>
    <xf numFmtId="0" fontId="10" fillId="26" borderId="22" xfId="0" applyNumberFormat="1" applyFont="1" applyFill="1" applyBorder="1" applyAlignment="1">
      <alignment horizontal="left"/>
    </xf>
    <xf numFmtId="2" fontId="10" fillId="25" borderId="0" xfId="0" applyNumberFormat="1" applyFont="1" applyFill="1" applyBorder="1" applyAlignment="1">
      <alignment horizontal="right"/>
    </xf>
    <xf numFmtId="2" fontId="10" fillId="25" borderId="13" xfId="42" applyNumberFormat="1" applyFont="1" applyFill="1" applyBorder="1" applyAlignment="1">
      <alignment horizontal="right"/>
    </xf>
    <xf numFmtId="2" fontId="10" fillId="25" borderId="27" xfId="42" applyNumberFormat="1" applyFont="1" applyFill="1" applyBorder="1" applyAlignment="1">
      <alignment horizontal="right"/>
    </xf>
    <xf numFmtId="2" fontId="10" fillId="25" borderId="0" xfId="42" applyNumberFormat="1" applyFont="1" applyFill="1" applyBorder="1" applyAlignment="1">
      <alignment horizontal="right"/>
    </xf>
    <xf numFmtId="2" fontId="10" fillId="25" borderId="21" xfId="42" applyNumberFormat="1" applyFont="1" applyFill="1" applyBorder="1" applyAlignment="1">
      <alignment horizontal="right"/>
    </xf>
    <xf numFmtId="2" fontId="10" fillId="26" borderId="0" xfId="42" applyNumberFormat="1" applyFont="1" applyFill="1" applyBorder="1" applyAlignment="1">
      <alignment horizontal="right"/>
    </xf>
    <xf numFmtId="2" fontId="10" fillId="26" borderId="21" xfId="42" applyNumberFormat="1" applyFont="1" applyFill="1" applyBorder="1" applyAlignment="1">
      <alignment horizontal="right"/>
    </xf>
    <xf numFmtId="0" fontId="11" fillId="26" borderId="0" xfId="42" applyNumberFormat="1" applyFont="1" applyFill="1" applyBorder="1" applyAlignment="1">
      <alignment horizontal="right"/>
    </xf>
    <xf numFmtId="0" fontId="11" fillId="26" borderId="21" xfId="42" applyNumberFormat="1" applyFont="1" applyFill="1" applyBorder="1" applyAlignment="1">
      <alignment horizontal="right"/>
    </xf>
    <xf numFmtId="0" fontId="0" fillId="0" borderId="13" xfId="0" applyBorder="1" applyAlignment="1">
      <alignment vertical="center"/>
    </xf>
    <xf numFmtId="0" fontId="0" fillId="0" borderId="0" xfId="0" applyAlignment="1">
      <alignment horizontal="right" vertical="center"/>
    </xf>
    <xf numFmtId="164" fontId="0" fillId="0" borderId="0" xfId="0" applyNumberFormat="1" applyAlignment="1">
      <alignment/>
    </xf>
    <xf numFmtId="0" fontId="10" fillId="26" borderId="23" xfId="0" applyFont="1" applyFill="1" applyBorder="1" applyAlignment="1" quotePrefix="1">
      <alignment horizontal="center"/>
    </xf>
    <xf numFmtId="2" fontId="0" fillId="20" borderId="0" xfId="0" applyNumberFormat="1" applyFill="1" applyAlignment="1">
      <alignment horizontal="center"/>
    </xf>
    <xf numFmtId="0" fontId="10" fillId="0" borderId="0" xfId="0" applyFont="1" applyFill="1" applyBorder="1" applyAlignment="1">
      <alignment/>
    </xf>
    <xf numFmtId="0" fontId="10" fillId="0" borderId="24" xfId="0" applyFont="1" applyFill="1" applyBorder="1" applyAlignment="1">
      <alignment/>
    </xf>
    <xf numFmtId="2" fontId="0" fillId="20" borderId="28" xfId="0" applyNumberFormat="1" applyFill="1" applyBorder="1" applyAlignment="1">
      <alignment horizontal="center"/>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0" xfId="0" applyFont="1" applyBorder="1" applyAlignment="1">
      <alignment horizontal="center"/>
    </xf>
    <xf numFmtId="49" fontId="0" fillId="0" borderId="29" xfId="0" applyNumberFormat="1" applyFont="1" applyBorder="1" applyAlignment="1">
      <alignment horizontal="right" vertical="top"/>
    </xf>
    <xf numFmtId="0" fontId="0" fillId="0" borderId="0" xfId="0" applyAlignment="1">
      <alignment horizontal="left"/>
    </xf>
    <xf numFmtId="0" fontId="0" fillId="0" borderId="0" xfId="0" applyFont="1" applyAlignment="1">
      <alignment horizontal="center"/>
    </xf>
    <xf numFmtId="164" fontId="0" fillId="0" borderId="0" xfId="0" applyNumberFormat="1" applyFont="1" applyAlignment="1">
      <alignment/>
    </xf>
    <xf numFmtId="164" fontId="0" fillId="0" borderId="0" xfId="0" applyNumberFormat="1" applyFont="1" applyBorder="1" applyAlignment="1" quotePrefix="1">
      <alignment horizontal="right"/>
    </xf>
    <xf numFmtId="0" fontId="38" fillId="20" borderId="8" xfId="58" applyFont="1" applyBorder="1" applyAlignment="1">
      <alignment horizontal="center" vertical="center"/>
    </xf>
    <xf numFmtId="0" fontId="38" fillId="20" borderId="30" xfId="58" applyFont="1" applyBorder="1" applyAlignment="1">
      <alignment horizontal="center" vertical="center"/>
    </xf>
    <xf numFmtId="0" fontId="38" fillId="20" borderId="31" xfId="58" applyFont="1" applyBorder="1" applyAlignment="1" quotePrefix="1">
      <alignment horizontal="center"/>
    </xf>
    <xf numFmtId="0" fontId="38" fillId="20" borderId="8" xfId="58" applyFont="1" applyBorder="1" applyAlignment="1">
      <alignment horizontal="center"/>
    </xf>
    <xf numFmtId="0" fontId="38" fillId="20" borderId="30" xfId="58" applyFont="1" applyBorder="1" applyAlignment="1">
      <alignment horizontal="center"/>
    </xf>
    <xf numFmtId="0" fontId="38" fillId="20" borderId="31" xfId="58" applyFont="1" applyBorder="1" applyAlignment="1">
      <alignment vertical="center"/>
    </xf>
    <xf numFmtId="0" fontId="38" fillId="20" borderId="31" xfId="58" applyFont="1" applyBorder="1" applyAlignment="1">
      <alignment horizontal="left" vertical="center"/>
    </xf>
    <xf numFmtId="164" fontId="38" fillId="20" borderId="8" xfId="58" applyNumberFormat="1" applyFont="1" applyBorder="1" applyAlignment="1">
      <alignment horizontal="center" vertical="center"/>
    </xf>
    <xf numFmtId="0" fontId="38" fillId="20" borderId="31" xfId="58" applyFont="1" applyBorder="1" applyAlignment="1" quotePrefix="1">
      <alignment vertical="center"/>
    </xf>
    <xf numFmtId="49" fontId="38" fillId="20" borderId="31" xfId="58" applyNumberFormat="1" applyFont="1" applyBorder="1" applyAlignment="1">
      <alignment vertical="center"/>
    </xf>
    <xf numFmtId="0" fontId="38" fillId="20" borderId="8" xfId="58" applyFont="1" applyBorder="1" applyAlignment="1">
      <alignment vertical="center"/>
    </xf>
    <xf numFmtId="0" fontId="38" fillId="20" borderId="30" xfId="58" applyFont="1" applyBorder="1" applyAlignment="1">
      <alignment vertical="center"/>
    </xf>
    <xf numFmtId="0" fontId="38" fillId="20" borderId="8" xfId="58" applyFont="1" applyAlignment="1">
      <alignment/>
    </xf>
    <xf numFmtId="0" fontId="38" fillId="20" borderId="31" xfId="58" applyFont="1" applyBorder="1" applyAlignment="1" applyProtection="1">
      <alignment/>
      <protection/>
    </xf>
    <xf numFmtId="0" fontId="38" fillId="20" borderId="8" xfId="58" applyFont="1" applyBorder="1" applyAlignment="1">
      <alignment/>
    </xf>
    <xf numFmtId="164" fontId="38" fillId="20" borderId="8" xfId="58" applyNumberFormat="1" applyFont="1" applyBorder="1" applyAlignment="1">
      <alignment horizontal="center"/>
    </xf>
    <xf numFmtId="164" fontId="38" fillId="20" borderId="30" xfId="58" applyNumberFormat="1" applyFont="1" applyBorder="1" applyAlignment="1">
      <alignment horizontal="center"/>
    </xf>
    <xf numFmtId="0" fontId="38" fillId="20" borderId="31" xfId="58" applyFont="1" applyBorder="1" applyAlignment="1">
      <alignment/>
    </xf>
    <xf numFmtId="0" fontId="38" fillId="20" borderId="31" xfId="58" applyFont="1" applyBorder="1" applyAlignment="1">
      <alignment/>
    </xf>
    <xf numFmtId="0" fontId="38" fillId="20" borderId="8" xfId="58" applyFont="1" applyBorder="1" applyAlignment="1">
      <alignment/>
    </xf>
    <xf numFmtId="0" fontId="38" fillId="20" borderId="30" xfId="58" applyFont="1" applyBorder="1" applyAlignment="1">
      <alignment/>
    </xf>
    <xf numFmtId="0" fontId="38" fillId="20" borderId="32" xfId="58" applyFont="1" applyBorder="1" applyAlignment="1">
      <alignment/>
    </xf>
    <xf numFmtId="0" fontId="38" fillId="20" borderId="33" xfId="58" applyFont="1" applyBorder="1" applyAlignment="1">
      <alignment/>
    </xf>
    <xf numFmtId="0" fontId="38" fillId="20" borderId="34" xfId="58" applyFont="1" applyBorder="1" applyAlignment="1">
      <alignment/>
    </xf>
    <xf numFmtId="0" fontId="38" fillId="20" borderId="8" xfId="58" applyFont="1" applyBorder="1" applyAlignment="1">
      <alignment horizontal="center" wrapText="1"/>
    </xf>
    <xf numFmtId="0" fontId="38" fillId="20" borderId="31" xfId="58" applyFont="1" applyBorder="1" applyAlignment="1">
      <alignment horizontal="center" vertical="center"/>
    </xf>
    <xf numFmtId="0" fontId="38" fillId="20" borderId="31" xfId="58" applyFont="1" applyBorder="1" applyAlignment="1">
      <alignment horizontal="center"/>
    </xf>
    <xf numFmtId="0" fontId="38" fillId="20" borderId="31" xfId="58" applyFont="1" applyBorder="1" applyAlignment="1">
      <alignment horizontal="left"/>
    </xf>
    <xf numFmtId="2" fontId="38" fillId="20" borderId="8" xfId="58" applyNumberFormat="1" applyFont="1" applyBorder="1" applyAlignment="1">
      <alignment horizontal="center"/>
    </xf>
    <xf numFmtId="2" fontId="38" fillId="20" borderId="30" xfId="58" applyNumberFormat="1" applyFont="1" applyBorder="1" applyAlignment="1">
      <alignment horizontal="center"/>
    </xf>
    <xf numFmtId="2" fontId="38" fillId="20" borderId="8" xfId="58" applyNumberFormat="1" applyFont="1" applyBorder="1" applyAlignment="1">
      <alignment/>
    </xf>
    <xf numFmtId="2" fontId="38" fillId="20" borderId="30" xfId="58" applyNumberFormat="1" applyFont="1" applyBorder="1" applyAlignment="1">
      <alignment/>
    </xf>
    <xf numFmtId="0" fontId="38" fillId="20" borderId="31" xfId="58" applyFont="1" applyBorder="1" applyAlignment="1">
      <alignment horizontal="center" vertical="center" wrapText="1"/>
    </xf>
    <xf numFmtId="0" fontId="38" fillId="20" borderId="8" xfId="58" applyNumberFormat="1" applyFont="1" applyBorder="1" applyAlignment="1">
      <alignment horizontal="right"/>
    </xf>
    <xf numFmtId="0" fontId="38" fillId="20" borderId="30" xfId="58" applyNumberFormat="1" applyFont="1" applyBorder="1" applyAlignment="1">
      <alignment horizontal="right"/>
    </xf>
    <xf numFmtId="0" fontId="38" fillId="20" borderId="31" xfId="58" applyNumberFormat="1" applyFont="1" applyBorder="1" applyAlignment="1">
      <alignment horizontal="center"/>
    </xf>
    <xf numFmtId="0" fontId="38" fillId="20" borderId="31" xfId="58" applyNumberFormat="1" applyFont="1" applyBorder="1" applyAlignment="1">
      <alignment horizontal="left"/>
    </xf>
    <xf numFmtId="2" fontId="38" fillId="20" borderId="8" xfId="58" applyNumberFormat="1" applyFont="1" applyBorder="1" applyAlignment="1">
      <alignment horizontal="right"/>
    </xf>
    <xf numFmtId="2" fontId="38" fillId="20" borderId="30" xfId="58" applyNumberFormat="1" applyFont="1" applyBorder="1" applyAlignment="1">
      <alignment horizontal="right"/>
    </xf>
    <xf numFmtId="0" fontId="38" fillId="20" borderId="8" xfId="58" applyFont="1" applyBorder="1" applyAlignment="1">
      <alignment horizontal="left"/>
    </xf>
    <xf numFmtId="0" fontId="38" fillId="20" borderId="30" xfId="58" applyFont="1" applyBorder="1" applyAlignment="1">
      <alignment horizontal="left"/>
    </xf>
    <xf numFmtId="0" fontId="38" fillId="20" borderId="33" xfId="58" applyFont="1" applyBorder="1" applyAlignment="1">
      <alignment/>
    </xf>
    <xf numFmtId="0" fontId="38" fillId="20" borderId="8" xfId="58" applyFont="1" applyBorder="1" applyAlignment="1">
      <alignment horizontal="right"/>
    </xf>
    <xf numFmtId="0" fontId="38" fillId="20" borderId="30" xfId="58" applyFont="1" applyBorder="1" applyAlignment="1">
      <alignment horizontal="right"/>
    </xf>
    <xf numFmtId="0" fontId="38" fillId="20" borderId="30" xfId="58" applyFont="1" applyBorder="1" applyAlignment="1">
      <alignment/>
    </xf>
    <xf numFmtId="164" fontId="38" fillId="20" borderId="8" xfId="58" applyNumberFormat="1" applyFont="1" applyBorder="1" applyAlignment="1">
      <alignment/>
    </xf>
    <xf numFmtId="164" fontId="38" fillId="20" borderId="30" xfId="58" applyNumberFormat="1" applyFont="1" applyBorder="1" applyAlignment="1">
      <alignment/>
    </xf>
    <xf numFmtId="0" fontId="39" fillId="20" borderId="8" xfId="58" applyFont="1" applyBorder="1" applyAlignment="1">
      <alignment/>
    </xf>
    <xf numFmtId="0" fontId="39" fillId="20" borderId="31" xfId="58" applyFont="1" applyBorder="1" applyAlignment="1">
      <alignment/>
    </xf>
    <xf numFmtId="0" fontId="39" fillId="20" borderId="8" xfId="58" applyFont="1" applyBorder="1" applyAlignment="1">
      <alignment/>
    </xf>
    <xf numFmtId="0" fontId="39" fillId="20" borderId="8" xfId="58" applyFont="1" applyBorder="1" applyAlignment="1">
      <alignment horizontal="center"/>
    </xf>
    <xf numFmtId="0" fontId="39" fillId="20" borderId="31" xfId="58" applyFont="1" applyBorder="1" applyAlignment="1">
      <alignment horizontal="center"/>
    </xf>
    <xf numFmtId="0" fontId="39" fillId="20" borderId="30" xfId="58" applyFont="1" applyBorder="1" applyAlignment="1">
      <alignment horizontal="center"/>
    </xf>
    <xf numFmtId="0" fontId="39" fillId="20" borderId="31" xfId="58" applyFont="1" applyBorder="1" applyAlignment="1" applyProtection="1">
      <alignment/>
      <protection/>
    </xf>
    <xf numFmtId="164" fontId="39" fillId="20" borderId="8" xfId="58" applyNumberFormat="1" applyFont="1" applyBorder="1" applyAlignment="1">
      <alignment horizontal="right"/>
    </xf>
    <xf numFmtId="0" fontId="39" fillId="20" borderId="8" xfId="58" applyNumberFormat="1" applyFont="1" applyBorder="1" applyAlignment="1" applyProtection="1">
      <alignment horizontal="right" vertical="top"/>
      <protection/>
    </xf>
    <xf numFmtId="0" fontId="39" fillId="20" borderId="8" xfId="58" applyFont="1" applyBorder="1" applyAlignment="1">
      <alignment horizontal="right"/>
    </xf>
    <xf numFmtId="164" fontId="39" fillId="20" borderId="8" xfId="58" applyNumberFormat="1" applyFont="1" applyBorder="1" applyAlignment="1">
      <alignment/>
    </xf>
    <xf numFmtId="164" fontId="39" fillId="20" borderId="30" xfId="58" applyNumberFormat="1" applyFont="1" applyBorder="1" applyAlignment="1">
      <alignment/>
    </xf>
    <xf numFmtId="0" fontId="39" fillId="20" borderId="31" xfId="58" applyNumberFormat="1" applyFont="1" applyBorder="1" applyAlignment="1" applyProtection="1">
      <alignment vertical="top"/>
      <protection/>
    </xf>
    <xf numFmtId="164" fontId="39" fillId="20" borderId="8" xfId="58" applyNumberFormat="1" applyFont="1" applyBorder="1" applyAlignment="1" quotePrefix="1">
      <alignment horizontal="right"/>
    </xf>
    <xf numFmtId="0" fontId="39" fillId="20" borderId="33" xfId="58" applyFont="1" applyBorder="1" applyAlignment="1">
      <alignment horizontal="right"/>
    </xf>
    <xf numFmtId="0" fontId="39" fillId="20" borderId="33" xfId="58" applyNumberFormat="1" applyFont="1" applyBorder="1" applyAlignment="1" applyProtection="1">
      <alignment horizontal="right" vertical="top"/>
      <protection/>
    </xf>
    <xf numFmtId="0" fontId="38" fillId="20" borderId="31" xfId="58" applyFont="1" applyBorder="1" applyAlignment="1" applyProtection="1">
      <alignment horizontal="center"/>
      <protection/>
    </xf>
    <xf numFmtId="0" fontId="38" fillId="20" borderId="8" xfId="58" applyFont="1" applyBorder="1" applyAlignment="1" applyProtection="1">
      <alignment horizontal="right"/>
      <protection/>
    </xf>
    <xf numFmtId="0" fontId="38" fillId="20" borderId="31" xfId="58" applyFont="1" applyBorder="1" applyAlignment="1" applyProtection="1">
      <alignment horizontal="left"/>
      <protection/>
    </xf>
    <xf numFmtId="0" fontId="38" fillId="20" borderId="31" xfId="58" applyFont="1" applyBorder="1" applyAlignment="1" quotePrefix="1">
      <alignment/>
    </xf>
    <xf numFmtId="164" fontId="38" fillId="20" borderId="8" xfId="58" applyNumberFormat="1" applyFont="1" applyBorder="1" applyAlignment="1" applyProtection="1">
      <alignment horizontal="right"/>
      <protection/>
    </xf>
    <xf numFmtId="164" fontId="38" fillId="20" borderId="30" xfId="58" applyNumberFormat="1" applyFont="1" applyBorder="1" applyAlignment="1" applyProtection="1">
      <alignment horizontal="right"/>
      <protection/>
    </xf>
    <xf numFmtId="164" fontId="38" fillId="20" borderId="31" xfId="58" applyNumberFormat="1" applyFont="1" applyBorder="1" applyAlignment="1">
      <alignment/>
    </xf>
    <xf numFmtId="164" fontId="38" fillId="20" borderId="8" xfId="58" applyNumberFormat="1" applyFont="1" applyBorder="1" applyAlignment="1">
      <alignment horizontal="right"/>
    </xf>
    <xf numFmtId="164" fontId="38" fillId="20" borderId="30" xfId="58" applyNumberFormat="1" applyFont="1" applyBorder="1" applyAlignment="1">
      <alignment horizontal="right"/>
    </xf>
    <xf numFmtId="0" fontId="38" fillId="20" borderId="8" xfId="58" applyFont="1" applyBorder="1" applyAlignment="1">
      <alignment horizontal="right" vertical="center"/>
    </xf>
    <xf numFmtId="0" fontId="38" fillId="20" borderId="30" xfId="58" applyFont="1" applyBorder="1" applyAlignment="1">
      <alignment horizontal="right" vertical="center"/>
    </xf>
    <xf numFmtId="165" fontId="38" fillId="20" borderId="8" xfId="58" applyNumberFormat="1" applyFont="1" applyBorder="1" applyAlignment="1" applyProtection="1">
      <alignment horizontal="right"/>
      <protection/>
    </xf>
    <xf numFmtId="0" fontId="38" fillId="20" borderId="8" xfId="58" applyFont="1" applyBorder="1" applyAlignment="1" quotePrefix="1">
      <alignment horizontal="right"/>
    </xf>
    <xf numFmtId="164" fontId="38" fillId="20" borderId="8" xfId="58" applyNumberFormat="1" applyFont="1" applyBorder="1" applyAlignment="1" applyProtection="1" quotePrefix="1">
      <alignment/>
      <protection/>
    </xf>
    <xf numFmtId="164" fontId="38" fillId="20" borderId="8" xfId="58" applyNumberFormat="1" applyFont="1" applyBorder="1" applyAlignment="1" applyProtection="1">
      <alignment/>
      <protection/>
    </xf>
    <xf numFmtId="164" fontId="38" fillId="20" borderId="30" xfId="58" applyNumberFormat="1" applyFont="1" applyBorder="1" applyAlignment="1" applyProtection="1">
      <alignment/>
      <protection/>
    </xf>
    <xf numFmtId="49" fontId="38" fillId="20" borderId="31" xfId="58" applyNumberFormat="1" applyFont="1" applyBorder="1" applyAlignment="1" applyProtection="1">
      <alignment/>
      <protection/>
    </xf>
    <xf numFmtId="164" fontId="38" fillId="20" borderId="8" xfId="58" applyNumberFormat="1" applyFont="1" applyBorder="1" applyAlignment="1" quotePrefix="1">
      <alignment/>
    </xf>
    <xf numFmtId="164" fontId="38" fillId="20" borderId="30" xfId="58" applyNumberFormat="1" applyFont="1" applyBorder="1" applyAlignment="1" quotePrefix="1">
      <alignment/>
    </xf>
    <xf numFmtId="0" fontId="38" fillId="20" borderId="8" xfId="58" applyFont="1" applyBorder="1" applyAlignment="1">
      <alignment vertical="center" wrapText="1"/>
    </xf>
    <xf numFmtId="2" fontId="38" fillId="20" borderId="8" xfId="58" applyNumberFormat="1" applyFont="1" applyBorder="1" applyAlignment="1">
      <alignment/>
    </xf>
    <xf numFmtId="0" fontId="38" fillId="20" borderId="31" xfId="58" applyFont="1" applyBorder="1" applyAlignment="1">
      <alignment horizontal="left" vertical="center" wrapText="1"/>
    </xf>
    <xf numFmtId="164" fontId="38" fillId="20" borderId="8" xfId="58" applyNumberFormat="1" applyFont="1" applyBorder="1" applyAlignment="1">
      <alignment horizontal="right" vertical="center"/>
    </xf>
    <xf numFmtId="164" fontId="38" fillId="20" borderId="30" xfId="58" applyNumberFormat="1" applyFont="1" applyBorder="1" applyAlignment="1">
      <alignment horizontal="right" vertical="center"/>
    </xf>
    <xf numFmtId="164" fontId="38" fillId="20" borderId="8" xfId="58" applyNumberFormat="1" applyFont="1" applyBorder="1" applyAlignment="1" quotePrefix="1">
      <alignment horizontal="right" vertical="center"/>
    </xf>
    <xf numFmtId="164" fontId="38" fillId="20" borderId="8" xfId="58" applyNumberFormat="1" applyFont="1" applyBorder="1" applyAlignment="1">
      <alignment vertical="center"/>
    </xf>
    <xf numFmtId="164" fontId="38" fillId="20" borderId="30" xfId="58" applyNumberFormat="1" applyFont="1" applyBorder="1" applyAlignment="1">
      <alignment horizontal="center" vertical="center"/>
    </xf>
    <xf numFmtId="0" fontId="38" fillId="20" borderId="8" xfId="58" applyFont="1" applyBorder="1" applyAlignment="1">
      <alignment vertical="top" wrapText="1"/>
    </xf>
    <xf numFmtId="0" fontId="38" fillId="20" borderId="32" xfId="58" applyFont="1" applyBorder="1" applyAlignment="1">
      <alignment vertical="center"/>
    </xf>
    <xf numFmtId="0" fontId="38" fillId="20" borderId="33" xfId="58" applyFont="1" applyBorder="1" applyAlignment="1">
      <alignment vertical="center"/>
    </xf>
    <xf numFmtId="0" fontId="38" fillId="20" borderId="34" xfId="58" applyFont="1" applyBorder="1" applyAlignment="1">
      <alignment vertical="center"/>
    </xf>
    <xf numFmtId="0" fontId="40" fillId="20" borderId="31" xfId="58" applyFont="1" applyBorder="1" applyAlignment="1">
      <alignment horizontal="center"/>
    </xf>
    <xf numFmtId="0" fontId="40" fillId="20" borderId="8" xfId="58" applyFont="1" applyBorder="1" applyAlignment="1">
      <alignment horizontal="center"/>
    </xf>
    <xf numFmtId="0" fontId="40" fillId="20" borderId="30" xfId="58" applyFont="1" applyBorder="1" applyAlignment="1">
      <alignment horizontal="center"/>
    </xf>
    <xf numFmtId="0" fontId="40" fillId="20" borderId="31" xfId="58" applyFont="1" applyBorder="1" applyAlignment="1">
      <alignment/>
    </xf>
    <xf numFmtId="0" fontId="40" fillId="20" borderId="31" xfId="58" applyFont="1" applyBorder="1" applyAlignment="1">
      <alignment vertical="center" wrapText="1"/>
    </xf>
    <xf numFmtId="164" fontId="40" fillId="20" borderId="8" xfId="58" applyNumberFormat="1" applyFont="1" applyBorder="1" applyAlignment="1">
      <alignment horizontal="center"/>
    </xf>
    <xf numFmtId="164" fontId="40" fillId="20" borderId="30" xfId="58" applyNumberFormat="1" applyFont="1" applyBorder="1" applyAlignment="1">
      <alignment horizontal="center"/>
    </xf>
    <xf numFmtId="0" fontId="38" fillId="20" borderId="31" xfId="58" applyFont="1" applyBorder="1" applyAlignment="1">
      <alignment wrapText="1"/>
    </xf>
    <xf numFmtId="2" fontId="38" fillId="20" borderId="8" xfId="58" applyNumberFormat="1" applyFont="1" applyBorder="1" applyAlignment="1">
      <alignment horizontal="center" vertical="center"/>
    </xf>
    <xf numFmtId="2" fontId="38" fillId="20" borderId="30" xfId="58" applyNumberFormat="1" applyFont="1" applyBorder="1" applyAlignment="1">
      <alignment horizontal="center" vertical="center"/>
    </xf>
    <xf numFmtId="1" fontId="38" fillId="20" borderId="8" xfId="58" applyNumberFormat="1" applyFont="1" applyBorder="1" applyAlignment="1">
      <alignment/>
    </xf>
    <xf numFmtId="0" fontId="38" fillId="20" borderId="30" xfId="58" applyFont="1" applyBorder="1" applyAlignment="1">
      <alignment horizontal="center" wrapText="1"/>
    </xf>
    <xf numFmtId="2" fontId="38" fillId="20" borderId="8" xfId="58" applyNumberFormat="1" applyFont="1" applyBorder="1" applyAlignment="1">
      <alignment horizontal="center" wrapText="1"/>
    </xf>
    <xf numFmtId="2" fontId="38" fillId="20" borderId="8" xfId="58" applyNumberFormat="1" applyFont="1" applyBorder="1" applyAlignment="1">
      <alignment horizontal="left"/>
    </xf>
    <xf numFmtId="2" fontId="39" fillId="20" borderId="8" xfId="58" applyNumberFormat="1" applyFont="1" applyBorder="1" applyAlignment="1">
      <alignment horizontal="center"/>
    </xf>
    <xf numFmtId="2" fontId="39" fillId="20" borderId="30" xfId="58" applyNumberFormat="1" applyFont="1" applyBorder="1" applyAlignment="1">
      <alignment horizontal="center"/>
    </xf>
    <xf numFmtId="49" fontId="39" fillId="20" borderId="8" xfId="58" applyNumberFormat="1" applyFont="1" applyBorder="1" applyAlignment="1">
      <alignment/>
    </xf>
    <xf numFmtId="2" fontId="38" fillId="20" borderId="30" xfId="58" applyNumberFormat="1" applyFont="1" applyBorder="1" applyAlignment="1" quotePrefix="1">
      <alignment horizontal="center" vertical="center"/>
    </xf>
    <xf numFmtId="2" fontId="38" fillId="20" borderId="8" xfId="58" applyNumberFormat="1" applyFont="1" applyBorder="1" applyAlignment="1" quotePrefix="1">
      <alignment horizontal="center" vertical="center"/>
    </xf>
    <xf numFmtId="0" fontId="1" fillId="0" borderId="35" xfId="0" applyFont="1" applyBorder="1" applyAlignment="1">
      <alignment/>
    </xf>
    <xf numFmtId="2" fontId="38" fillId="20" borderId="31" xfId="58" applyNumberFormat="1" applyFont="1" applyBorder="1" applyAlignment="1">
      <alignment horizontal="left"/>
    </xf>
    <xf numFmtId="0" fontId="38" fillId="20" borderId="31" xfId="58" applyFont="1" applyBorder="1" applyAlignment="1">
      <alignment horizontal="left" vertical="top" wrapText="1"/>
    </xf>
    <xf numFmtId="0" fontId="38" fillId="20" borderId="33" xfId="58" applyFont="1" applyBorder="1" applyAlignment="1">
      <alignment horizontal="center"/>
    </xf>
    <xf numFmtId="0" fontId="38" fillId="20" borderId="8" xfId="58" applyFont="1" applyBorder="1" applyAlignment="1">
      <alignment horizontal="left" vertical="top"/>
    </xf>
    <xf numFmtId="3" fontId="38" fillId="20" borderId="8" xfId="58" applyNumberFormat="1" applyFont="1" applyBorder="1" applyAlignment="1">
      <alignment horizontal="left" vertical="top"/>
    </xf>
    <xf numFmtId="3" fontId="38" fillId="20" borderId="30" xfId="58" applyNumberFormat="1" applyFont="1" applyBorder="1" applyAlignment="1">
      <alignment horizontal="left" vertical="top"/>
    </xf>
    <xf numFmtId="3" fontId="38" fillId="20" borderId="8" xfId="58" applyNumberFormat="1" applyFont="1" applyBorder="1" applyAlignment="1">
      <alignment/>
    </xf>
    <xf numFmtId="3" fontId="38" fillId="20" borderId="30" xfId="58" applyNumberFormat="1" applyFont="1" applyBorder="1" applyAlignment="1">
      <alignment/>
    </xf>
    <xf numFmtId="3" fontId="38" fillId="20" borderId="8" xfId="58" applyNumberFormat="1" applyFont="1" applyBorder="1" applyAlignment="1">
      <alignment horizontal="left" vertical="center"/>
    </xf>
    <xf numFmtId="3" fontId="38" fillId="20" borderId="30" xfId="58" applyNumberFormat="1" applyFont="1" applyBorder="1" applyAlignment="1">
      <alignment horizontal="left" vertical="center"/>
    </xf>
    <xf numFmtId="0" fontId="38" fillId="20" borderId="8" xfId="58" applyFont="1" applyBorder="1" applyAlignment="1">
      <alignment horizontal="left" vertical="center"/>
    </xf>
    <xf numFmtId="0" fontId="38" fillId="20" borderId="30" xfId="58" applyFont="1" applyBorder="1" applyAlignment="1">
      <alignment horizontal="left" vertical="center"/>
    </xf>
    <xf numFmtId="1" fontId="38" fillId="20" borderId="8" xfId="58" applyNumberFormat="1" applyFont="1" applyBorder="1" applyAlignment="1">
      <alignment vertical="center"/>
    </xf>
    <xf numFmtId="2" fontId="38" fillId="20" borderId="8" xfId="58" applyNumberFormat="1" applyFont="1" applyBorder="1" applyAlignment="1">
      <alignment vertical="center"/>
    </xf>
    <xf numFmtId="2" fontId="38" fillId="20" borderId="30" xfId="58" applyNumberFormat="1" applyFont="1" applyBorder="1" applyAlignment="1">
      <alignment/>
    </xf>
    <xf numFmtId="16" fontId="38" fillId="20" borderId="31" xfId="58" applyNumberFormat="1" applyFont="1" applyBorder="1" applyAlignment="1" quotePrefix="1">
      <alignment horizontal="left" vertical="center"/>
    </xf>
    <xf numFmtId="1" fontId="38" fillId="20" borderId="8" xfId="58" applyNumberFormat="1" applyFont="1" applyBorder="1" applyAlignment="1">
      <alignment vertical="center" wrapText="1"/>
    </xf>
    <xf numFmtId="49" fontId="38" fillId="20" borderId="31" xfId="58" applyNumberFormat="1" applyFont="1" applyBorder="1" applyAlignment="1">
      <alignment horizontal="left" vertical="center"/>
    </xf>
    <xf numFmtId="0" fontId="34" fillId="20" borderId="8" xfId="58" applyAlignment="1">
      <alignment/>
    </xf>
    <xf numFmtId="0" fontId="38" fillId="20" borderId="36" xfId="58" applyFont="1" applyBorder="1" applyAlignment="1">
      <alignment/>
    </xf>
    <xf numFmtId="2" fontId="38" fillId="20" borderId="36" xfId="58" applyNumberFormat="1" applyFont="1" applyBorder="1" applyAlignment="1">
      <alignment/>
    </xf>
    <xf numFmtId="0" fontId="38" fillId="20" borderId="37" xfId="58" applyFont="1" applyBorder="1" applyAlignment="1">
      <alignment/>
    </xf>
    <xf numFmtId="0" fontId="38" fillId="20" borderId="38" xfId="58" applyFont="1" applyBorder="1" applyAlignment="1">
      <alignment/>
    </xf>
    <xf numFmtId="2" fontId="38" fillId="20" borderId="38" xfId="58" applyNumberFormat="1" applyFont="1" applyBorder="1" applyAlignment="1">
      <alignment/>
    </xf>
    <xf numFmtId="0" fontId="38" fillId="20" borderId="39" xfId="58" applyFont="1" applyBorder="1" applyAlignment="1">
      <alignment/>
    </xf>
    <xf numFmtId="0" fontId="38" fillId="20" borderId="40" xfId="58" applyFont="1" applyBorder="1" applyAlignment="1">
      <alignment horizontal="left" vertical="center"/>
    </xf>
    <xf numFmtId="0" fontId="40" fillId="20" borderId="31" xfId="58" applyFont="1" applyBorder="1" applyAlignment="1">
      <alignment horizontal="center" vertical="center" wrapText="1"/>
    </xf>
    <xf numFmtId="0" fontId="38" fillId="20" borderId="8" xfId="58" applyFont="1" applyAlignment="1">
      <alignment horizontal="center" vertical="center"/>
    </xf>
    <xf numFmtId="0" fontId="38" fillId="20" borderId="41" xfId="58" applyFont="1" applyBorder="1" applyAlignment="1">
      <alignment horizontal="left" vertical="center"/>
    </xf>
    <xf numFmtId="0" fontId="38" fillId="20" borderId="42" xfId="58" applyFont="1" applyBorder="1" applyAlignment="1">
      <alignment/>
    </xf>
    <xf numFmtId="0" fontId="38" fillId="20" borderId="43" xfId="58" applyFont="1" applyBorder="1" applyAlignment="1">
      <alignment/>
    </xf>
    <xf numFmtId="0" fontId="40" fillId="20" borderId="8" xfId="58" applyFont="1" applyBorder="1" applyAlignment="1">
      <alignment/>
    </xf>
    <xf numFmtId="0" fontId="39" fillId="20" borderId="30" xfId="58" applyFont="1" applyBorder="1" applyAlignment="1">
      <alignment horizontal="right"/>
    </xf>
    <xf numFmtId="0" fontId="40" fillId="20" borderId="31" xfId="58" applyFont="1" applyBorder="1" applyAlignment="1" applyProtection="1">
      <alignment/>
      <protection/>
    </xf>
    <xf numFmtId="164" fontId="40" fillId="20" borderId="8" xfId="58" applyNumberFormat="1" applyFont="1" applyBorder="1" applyAlignment="1">
      <alignment/>
    </xf>
    <xf numFmtId="164" fontId="40" fillId="20" borderId="8" xfId="58" applyNumberFormat="1" applyFont="1" applyBorder="1" applyAlignment="1">
      <alignment/>
    </xf>
    <xf numFmtId="164" fontId="40" fillId="20" borderId="30" xfId="58" applyNumberFormat="1" applyFont="1" applyBorder="1" applyAlignment="1">
      <alignment/>
    </xf>
    <xf numFmtId="2" fontId="39" fillId="20" borderId="8" xfId="58" applyNumberFormat="1" applyFont="1" applyBorder="1" applyAlignment="1">
      <alignment/>
    </xf>
    <xf numFmtId="49" fontId="39" fillId="20" borderId="8" xfId="58" applyNumberFormat="1" applyFont="1" applyBorder="1" applyAlignment="1">
      <alignment horizontal="right"/>
    </xf>
    <xf numFmtId="0" fontId="39" fillId="20" borderId="8" xfId="58" applyNumberFormat="1" applyFont="1" applyBorder="1" applyAlignment="1">
      <alignment horizontal="right"/>
    </xf>
    <xf numFmtId="2" fontId="39" fillId="20" borderId="8" xfId="58" applyNumberFormat="1" applyFont="1" applyBorder="1" applyAlignment="1">
      <alignment horizontal="right"/>
    </xf>
    <xf numFmtId="0" fontId="38" fillId="20" borderId="42" xfId="58" applyFont="1" applyBorder="1" applyAlignment="1" applyProtection="1">
      <alignment horizontal="center"/>
      <protection/>
    </xf>
    <xf numFmtId="49" fontId="39" fillId="20" borderId="33" xfId="58" applyNumberFormat="1" applyFont="1" applyBorder="1" applyAlignment="1">
      <alignment horizontal="right"/>
    </xf>
    <xf numFmtId="49" fontId="39" fillId="20" borderId="8" xfId="58" applyNumberFormat="1" applyFont="1" applyBorder="1" applyAlignment="1">
      <alignment horizontal="center"/>
    </xf>
    <xf numFmtId="0" fontId="39" fillId="20" borderId="8" xfId="58" applyNumberFormat="1" applyFont="1" applyBorder="1" applyAlignment="1">
      <alignment horizontal="center"/>
    </xf>
    <xf numFmtId="0" fontId="39" fillId="20" borderId="31" xfId="58" applyFont="1" applyBorder="1" applyAlignment="1">
      <alignment horizontal="center" vertical="center"/>
    </xf>
    <xf numFmtId="0" fontId="39" fillId="20" borderId="8" xfId="58" applyFont="1" applyBorder="1" applyAlignment="1">
      <alignment wrapText="1"/>
    </xf>
    <xf numFmtId="2" fontId="40" fillId="20" borderId="8" xfId="58" applyNumberFormat="1" applyFont="1" applyBorder="1" applyAlignment="1">
      <alignment horizontal="center"/>
    </xf>
    <xf numFmtId="2" fontId="40" fillId="20" borderId="30" xfId="58" applyNumberFormat="1" applyFont="1" applyBorder="1" applyAlignment="1">
      <alignment horizontal="center"/>
    </xf>
    <xf numFmtId="2" fontId="40" fillId="20" borderId="8" xfId="58" applyNumberFormat="1" applyFont="1" applyBorder="1" applyAlignment="1" quotePrefix="1">
      <alignment horizontal="center"/>
    </xf>
    <xf numFmtId="0" fontId="39" fillId="20" borderId="8" xfId="58" applyFont="1" applyBorder="1" applyAlignment="1">
      <alignment horizontal="center" vertical="center"/>
    </xf>
    <xf numFmtId="0" fontId="39" fillId="20" borderId="30" xfId="58" applyFont="1" applyBorder="1" applyAlignment="1">
      <alignment horizontal="center" vertical="center"/>
    </xf>
    <xf numFmtId="2" fontId="39" fillId="20" borderId="8" xfId="58" applyNumberFormat="1" applyFont="1" applyBorder="1" applyAlignment="1">
      <alignment horizontal="center" vertical="center"/>
    </xf>
    <xf numFmtId="2" fontId="39" fillId="20" borderId="30" xfId="58" applyNumberFormat="1" applyFont="1" applyBorder="1" applyAlignment="1">
      <alignment horizontal="center" vertical="center"/>
    </xf>
    <xf numFmtId="171" fontId="39" fillId="20" borderId="8" xfId="58" applyNumberFormat="1" applyFont="1" applyBorder="1" applyAlignment="1">
      <alignment horizontal="center" vertical="center"/>
    </xf>
    <xf numFmtId="164" fontId="38" fillId="20" borderId="8" xfId="58" applyNumberFormat="1" applyFont="1" applyAlignment="1">
      <alignment horizontal="center" vertical="center"/>
    </xf>
    <xf numFmtId="0" fontId="38" fillId="20" borderId="38" xfId="58" applyFont="1" applyBorder="1" applyAlignment="1">
      <alignment/>
    </xf>
    <xf numFmtId="0" fontId="38" fillId="20" borderId="44" xfId="58" applyFont="1" applyBorder="1" applyAlignment="1">
      <alignment horizontal="center"/>
    </xf>
    <xf numFmtId="0" fontId="38" fillId="20" borderId="0" xfId="58" applyFont="1" applyBorder="1" applyAlignment="1">
      <alignment horizontal="center"/>
    </xf>
    <xf numFmtId="0" fontId="38" fillId="20" borderId="39" xfId="58" applyFont="1" applyBorder="1" applyAlignment="1">
      <alignment/>
    </xf>
    <xf numFmtId="0" fontId="38" fillId="20" borderId="45" xfId="58" applyFont="1" applyBorder="1" applyAlignment="1">
      <alignment horizontal="left" vertical="center"/>
    </xf>
    <xf numFmtId="0" fontId="38" fillId="20" borderId="0" xfId="58" applyFont="1" applyBorder="1" applyAlignment="1">
      <alignment/>
    </xf>
    <xf numFmtId="0" fontId="38" fillId="21" borderId="0" xfId="58" applyFont="1" applyFill="1" applyBorder="1" applyAlignment="1">
      <alignment/>
    </xf>
    <xf numFmtId="0" fontId="38" fillId="21" borderId="0" xfId="58" applyFont="1" applyFill="1" applyBorder="1" applyAlignment="1">
      <alignment horizontal="center"/>
    </xf>
    <xf numFmtId="0" fontId="38" fillId="20" borderId="13" xfId="58" applyFont="1" applyBorder="1" applyAlignment="1">
      <alignment/>
    </xf>
    <xf numFmtId="0" fontId="38" fillId="20" borderId="46" xfId="58" applyFont="1" applyBorder="1" applyAlignment="1" applyProtection="1">
      <alignment horizontal="center"/>
      <protection/>
    </xf>
    <xf numFmtId="0" fontId="39" fillId="20" borderId="8" xfId="58" applyFont="1" applyBorder="1" applyAlignment="1">
      <alignment horizontal="center" wrapText="1"/>
    </xf>
    <xf numFmtId="0" fontId="39" fillId="20" borderId="47" xfId="58" applyFont="1" applyBorder="1" applyAlignment="1">
      <alignment horizontal="center"/>
    </xf>
    <xf numFmtId="0" fontId="39" fillId="20" borderId="47" xfId="58" applyFont="1" applyBorder="1" applyAlignment="1">
      <alignment/>
    </xf>
    <xf numFmtId="0" fontId="39" fillId="20" borderId="48" xfId="58" applyFont="1" applyBorder="1" applyAlignment="1">
      <alignment/>
    </xf>
    <xf numFmtId="0" fontId="39" fillId="20" borderId="49" xfId="58" applyFont="1" applyBorder="1" applyAlignment="1">
      <alignment/>
    </xf>
    <xf numFmtId="0" fontId="39" fillId="20" borderId="50" xfId="58" applyFont="1" applyBorder="1" applyAlignment="1">
      <alignment/>
    </xf>
    <xf numFmtId="2" fontId="39" fillId="20" borderId="50" xfId="58" applyNumberFormat="1" applyFont="1" applyBorder="1" applyAlignment="1">
      <alignment/>
    </xf>
    <xf numFmtId="0" fontId="39" fillId="20" borderId="51" xfId="58" applyFont="1" applyBorder="1" applyAlignment="1">
      <alignment/>
    </xf>
    <xf numFmtId="0" fontId="38" fillId="20" borderId="8" xfId="58" applyNumberFormat="1" applyFont="1" applyBorder="1" applyAlignment="1">
      <alignment horizontal="center"/>
    </xf>
    <xf numFmtId="0" fontId="38" fillId="20" borderId="30" xfId="58" applyNumberFormat="1" applyFont="1" applyBorder="1" applyAlignment="1">
      <alignment horizontal="center"/>
    </xf>
    <xf numFmtId="0" fontId="38" fillId="20" borderId="32" xfId="58" applyFont="1" applyBorder="1" applyAlignment="1">
      <alignment wrapText="1"/>
    </xf>
    <xf numFmtId="0" fontId="39" fillId="20" borderId="31" xfId="58" applyFont="1" applyBorder="1" applyAlignment="1">
      <alignment horizontal="left" vertical="center"/>
    </xf>
    <xf numFmtId="0" fontId="38" fillId="20" borderId="40" xfId="58" applyFont="1" applyBorder="1" applyAlignment="1">
      <alignment vertical="top" wrapText="1"/>
    </xf>
    <xf numFmtId="0" fontId="39" fillId="20" borderId="48" xfId="58" applyFont="1" applyBorder="1" applyAlignment="1">
      <alignment horizontal="center"/>
    </xf>
    <xf numFmtId="0" fontId="38" fillId="20" borderId="52" xfId="58" applyFont="1" applyBorder="1" applyAlignment="1">
      <alignment horizontal="center"/>
    </xf>
    <xf numFmtId="0" fontId="38" fillId="20" borderId="42" xfId="58" applyFont="1" applyBorder="1" applyAlignment="1">
      <alignment horizontal="center" vertical="center"/>
    </xf>
    <xf numFmtId="0" fontId="38" fillId="20" borderId="8" xfId="58" applyFont="1" applyBorder="1" applyAlignment="1">
      <alignment wrapText="1"/>
    </xf>
    <xf numFmtId="0" fontId="40" fillId="20" borderId="8" xfId="58" applyFont="1" applyBorder="1" applyAlignment="1" applyProtection="1">
      <alignment horizontal="center"/>
      <protection/>
    </xf>
    <xf numFmtId="0" fontId="40" fillId="20" borderId="32" xfId="58" applyFont="1" applyBorder="1" applyAlignment="1">
      <alignment vertical="center" wrapText="1"/>
    </xf>
    <xf numFmtId="0" fontId="40" fillId="20" borderId="33" xfId="58" applyFont="1" applyBorder="1" applyAlignment="1">
      <alignment/>
    </xf>
    <xf numFmtId="0" fontId="40" fillId="20" borderId="42" xfId="58" applyFont="1" applyBorder="1" applyAlignment="1">
      <alignment horizontal="center" vertical="center" wrapText="1"/>
    </xf>
    <xf numFmtId="0" fontId="40" fillId="20" borderId="43" xfId="58" applyFont="1" applyBorder="1" applyAlignment="1">
      <alignment horizontal="center" vertical="center" wrapText="1"/>
    </xf>
    <xf numFmtId="0" fontId="40" fillId="20" borderId="8" xfId="58" applyFont="1" applyBorder="1" applyAlignment="1">
      <alignment horizontal="center" vertical="center" wrapText="1"/>
    </xf>
    <xf numFmtId="0" fontId="38" fillId="20" borderId="40" xfId="58" applyFont="1" applyBorder="1" applyAlignment="1">
      <alignment horizontal="center"/>
    </xf>
    <xf numFmtId="0" fontId="38" fillId="20" borderId="36" xfId="58" applyFont="1" applyBorder="1" applyAlignment="1">
      <alignment horizontal="center"/>
    </xf>
    <xf numFmtId="0" fontId="38" fillId="20" borderId="41" xfId="58" applyFont="1" applyBorder="1" applyAlignment="1">
      <alignment horizontal="left"/>
    </xf>
    <xf numFmtId="0" fontId="0" fillId="0" borderId="53" xfId="0" applyBorder="1" applyAlignment="1">
      <alignment/>
    </xf>
    <xf numFmtId="0" fontId="0" fillId="0" borderId="54" xfId="0" applyBorder="1" applyAlignment="1">
      <alignment/>
    </xf>
    <xf numFmtId="0" fontId="38" fillId="20" borderId="55" xfId="58" applyFont="1" applyBorder="1" applyAlignment="1" quotePrefix="1">
      <alignment horizontal="left"/>
    </xf>
    <xf numFmtId="0" fontId="0" fillId="0" borderId="56" xfId="0" applyBorder="1" applyAlignment="1">
      <alignment horizontal="left"/>
    </xf>
    <xf numFmtId="0" fontId="38" fillId="20" borderId="39" xfId="58" applyFont="1" applyBorder="1" applyAlignment="1">
      <alignment horizontal="center"/>
    </xf>
    <xf numFmtId="0" fontId="38" fillId="20" borderId="32" xfId="58" applyFont="1" applyBorder="1" applyAlignment="1">
      <alignment wrapText="1"/>
    </xf>
    <xf numFmtId="0" fontId="38" fillId="20" borderId="33" xfId="58" applyFont="1" applyBorder="1" applyAlignment="1">
      <alignment wrapText="1"/>
    </xf>
    <xf numFmtId="0" fontId="38" fillId="20" borderId="34" xfId="58" applyFont="1" applyBorder="1" applyAlignment="1">
      <alignment wrapText="1"/>
    </xf>
    <xf numFmtId="0" fontId="34" fillId="20" borderId="57" xfId="58" applyFont="1" applyBorder="1" applyAlignment="1">
      <alignment horizontal="center" vertical="center" wrapText="1"/>
    </xf>
    <xf numFmtId="0" fontId="34" fillId="20" borderId="58" xfId="58" applyFont="1" applyBorder="1" applyAlignment="1">
      <alignment horizontal="center" vertical="center" wrapText="1"/>
    </xf>
    <xf numFmtId="0" fontId="34" fillId="20" borderId="59" xfId="58" applyFont="1" applyBorder="1" applyAlignment="1">
      <alignment horizontal="center" vertical="center" wrapText="1"/>
    </xf>
    <xf numFmtId="0" fontId="34" fillId="20" borderId="60" xfId="58" applyFont="1" applyBorder="1" applyAlignment="1">
      <alignment horizontal="center" vertical="center" wrapText="1"/>
    </xf>
    <xf numFmtId="0" fontId="34" fillId="20" borderId="0" xfId="58" applyFont="1" applyBorder="1" applyAlignment="1">
      <alignment horizontal="center" vertical="center" wrapText="1"/>
    </xf>
    <xf numFmtId="0" fontId="34" fillId="20" borderId="61" xfId="58" applyFont="1" applyBorder="1" applyAlignment="1">
      <alignment horizontal="center" vertical="center" wrapText="1"/>
    </xf>
    <xf numFmtId="0" fontId="38" fillId="20" borderId="29" xfId="58" applyFont="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38" fillId="20" borderId="62" xfId="58" applyFont="1" applyBorder="1" applyAlignment="1">
      <alignment horizontal="center" vertical="center"/>
    </xf>
    <xf numFmtId="0" fontId="0" fillId="0" borderId="40" xfId="0" applyBorder="1" applyAlignment="1">
      <alignment horizontal="center" vertical="center"/>
    </xf>
    <xf numFmtId="0" fontId="38" fillId="20" borderId="38" xfId="58" applyFont="1" applyBorder="1" applyAlignment="1">
      <alignment horizontal="center"/>
    </xf>
    <xf numFmtId="0" fontId="38" fillId="20" borderId="45" xfId="58" applyFont="1" applyBorder="1" applyAlignment="1">
      <alignment/>
    </xf>
    <xf numFmtId="0" fontId="0" fillId="0" borderId="63" xfId="0" applyBorder="1" applyAlignment="1">
      <alignment/>
    </xf>
    <xf numFmtId="0" fontId="38" fillId="20" borderId="64" xfId="58" applyFont="1" applyBorder="1" applyAlignment="1" applyProtection="1">
      <alignment/>
      <protection/>
    </xf>
    <xf numFmtId="0" fontId="0" fillId="0" borderId="44" xfId="0" applyBorder="1" applyAlignment="1">
      <alignment/>
    </xf>
    <xf numFmtId="0" fontId="38" fillId="20" borderId="31" xfId="58" applyFont="1" applyBorder="1" applyAlignment="1">
      <alignment horizontal="justify" vertical="top" wrapText="1"/>
    </xf>
    <xf numFmtId="0" fontId="38" fillId="20" borderId="8" xfId="58" applyFont="1" applyBorder="1" applyAlignment="1">
      <alignment horizontal="justify" vertical="top" wrapText="1"/>
    </xf>
    <xf numFmtId="0" fontId="38" fillId="20" borderId="8" xfId="58" applyFont="1" applyBorder="1" applyAlignment="1">
      <alignment wrapText="1"/>
    </xf>
    <xf numFmtId="0" fontId="38" fillId="20" borderId="30" xfId="58" applyFont="1" applyBorder="1" applyAlignment="1">
      <alignment wrapText="1"/>
    </xf>
    <xf numFmtId="0" fontId="38" fillId="20" borderId="31" xfId="58" applyFont="1" applyBorder="1" applyAlignment="1">
      <alignment wrapText="1"/>
    </xf>
    <xf numFmtId="0" fontId="34" fillId="20" borderId="29" xfId="58" applyFont="1" applyBorder="1" applyAlignment="1">
      <alignment horizontal="center" wrapText="1"/>
    </xf>
    <xf numFmtId="0" fontId="34" fillId="20" borderId="28" xfId="58" applyFont="1" applyBorder="1" applyAlignment="1">
      <alignment horizontal="center" wrapText="1"/>
    </xf>
    <xf numFmtId="0" fontId="34" fillId="20" borderId="20" xfId="58" applyFont="1" applyBorder="1" applyAlignment="1">
      <alignment horizontal="center" wrapText="1"/>
    </xf>
    <xf numFmtId="0" fontId="38" fillId="20" borderId="41" xfId="58" applyFont="1" applyBorder="1" applyAlignment="1" applyProtection="1">
      <alignment/>
      <protection/>
    </xf>
    <xf numFmtId="0" fontId="0" fillId="0" borderId="52" xfId="0" applyBorder="1" applyAlignment="1">
      <alignment/>
    </xf>
    <xf numFmtId="0" fontId="38" fillId="20" borderId="52" xfId="58" applyFont="1" applyBorder="1" applyAlignment="1">
      <alignment horizontal="center" vertical="center"/>
    </xf>
    <xf numFmtId="0" fontId="38" fillId="20" borderId="38" xfId="58" applyFont="1" applyBorder="1" applyAlignment="1">
      <alignment horizontal="center"/>
    </xf>
    <xf numFmtId="0" fontId="38" fillId="20" borderId="39" xfId="58" applyFont="1" applyBorder="1" applyAlignment="1">
      <alignment horizontal="center"/>
    </xf>
    <xf numFmtId="0" fontId="38" fillId="20" borderId="41" xfId="58" applyFont="1" applyBorder="1" applyAlignment="1">
      <alignment horizontal="center" vertical="center"/>
    </xf>
    <xf numFmtId="0" fontId="38" fillId="20" borderId="38" xfId="58" applyFont="1" applyBorder="1" applyAlignment="1">
      <alignment horizontal="center" vertical="center"/>
    </xf>
    <xf numFmtId="0" fontId="38" fillId="20" borderId="8" xfId="58" applyFont="1" applyBorder="1" applyAlignment="1">
      <alignment horizontal="center" vertical="center"/>
    </xf>
    <xf numFmtId="164" fontId="38" fillId="20" borderId="36" xfId="58" applyNumberFormat="1" applyFont="1" applyBorder="1" applyAlignment="1">
      <alignment horizontal="center"/>
    </xf>
    <xf numFmtId="164" fontId="38" fillId="20" borderId="37" xfId="58" applyNumberFormat="1" applyFont="1" applyBorder="1" applyAlignment="1">
      <alignment horizontal="center"/>
    </xf>
    <xf numFmtId="164" fontId="38" fillId="20" borderId="44" xfId="58" applyNumberFormat="1" applyFont="1" applyBorder="1" applyAlignment="1">
      <alignment horizontal="center"/>
    </xf>
    <xf numFmtId="164" fontId="38" fillId="20" borderId="65" xfId="58" applyNumberFormat="1" applyFont="1" applyBorder="1" applyAlignment="1">
      <alignment horizontal="center"/>
    </xf>
    <xf numFmtId="0" fontId="38" fillId="20" borderId="66" xfId="58" applyFont="1" applyBorder="1" applyAlignment="1">
      <alignment/>
    </xf>
    <xf numFmtId="0" fontId="38" fillId="20" borderId="67" xfId="58" applyFont="1" applyBorder="1" applyAlignment="1">
      <alignment/>
    </xf>
    <xf numFmtId="0" fontId="38" fillId="20" borderId="60" xfId="58" applyFont="1" applyBorder="1" applyAlignment="1">
      <alignment/>
    </xf>
    <xf numFmtId="0" fontId="38" fillId="20" borderId="61" xfId="58" applyFont="1" applyBorder="1" applyAlignment="1">
      <alignment/>
    </xf>
    <xf numFmtId="0" fontId="38" fillId="20" borderId="29" xfId="58" applyFont="1" applyBorder="1" applyAlignment="1">
      <alignment/>
    </xf>
    <xf numFmtId="0" fontId="38" fillId="20" borderId="28" xfId="58" applyFont="1" applyBorder="1" applyAlignment="1">
      <alignment/>
    </xf>
    <xf numFmtId="0" fontId="38" fillId="20" borderId="20" xfId="58" applyFont="1" applyBorder="1" applyAlignment="1">
      <alignment/>
    </xf>
    <xf numFmtId="0" fontId="38" fillId="20" borderId="55" xfId="58" applyNumberFormat="1" applyFont="1" applyBorder="1" applyAlignment="1">
      <alignment/>
    </xf>
    <xf numFmtId="0" fontId="38" fillId="20" borderId="56" xfId="58" applyNumberFormat="1" applyFont="1" applyBorder="1" applyAlignment="1">
      <alignment/>
    </xf>
    <xf numFmtId="0" fontId="38" fillId="20" borderId="68" xfId="58" applyNumberFormat="1" applyFont="1" applyBorder="1" applyAlignment="1">
      <alignment/>
    </xf>
    <xf numFmtId="0" fontId="0" fillId="20" borderId="60" xfId="0" applyFill="1" applyBorder="1" applyAlignment="1">
      <alignment/>
    </xf>
    <xf numFmtId="0" fontId="0" fillId="20" borderId="0" xfId="0" applyFill="1" applyBorder="1" applyAlignment="1">
      <alignment/>
    </xf>
    <xf numFmtId="0" fontId="0" fillId="20" borderId="61" xfId="0" applyFill="1" applyBorder="1" applyAlignment="1">
      <alignment/>
    </xf>
    <xf numFmtId="0" fontId="38" fillId="20" borderId="32" xfId="58" applyFont="1" applyBorder="1" applyAlignment="1">
      <alignment horizontal="center"/>
    </xf>
    <xf numFmtId="164" fontId="38" fillId="20" borderId="33" xfId="58" applyNumberFormat="1" applyFont="1" applyBorder="1" applyAlignment="1">
      <alignment horizontal="center"/>
    </xf>
    <xf numFmtId="164" fontId="38" fillId="20" borderId="34" xfId="58" applyNumberFormat="1" applyFont="1" applyBorder="1" applyAlignment="1">
      <alignment horizontal="center"/>
    </xf>
    <xf numFmtId="0" fontId="38" fillId="20" borderId="40" xfId="58" applyFont="1" applyBorder="1" applyAlignment="1">
      <alignment/>
    </xf>
    <xf numFmtId="0" fontId="38" fillId="20" borderId="69" xfId="58" applyFont="1" applyBorder="1" applyAlignment="1">
      <alignment horizontal="center"/>
    </xf>
    <xf numFmtId="0" fontId="38" fillId="20" borderId="70" xfId="58" applyFont="1" applyBorder="1" applyAlignment="1">
      <alignment horizontal="center"/>
    </xf>
    <xf numFmtId="0" fontId="38" fillId="20" borderId="44" xfId="58" applyFont="1" applyBorder="1" applyAlignment="1">
      <alignment/>
    </xf>
    <xf numFmtId="0" fontId="38" fillId="20" borderId="64" xfId="58" applyFont="1" applyBorder="1" applyAlignment="1">
      <alignment/>
    </xf>
    <xf numFmtId="0" fontId="38" fillId="20" borderId="65" xfId="58" applyFont="1" applyBorder="1" applyAlignment="1">
      <alignment horizontal="center"/>
    </xf>
    <xf numFmtId="0" fontId="38" fillId="20" borderId="71" xfId="58" applyFont="1" applyBorder="1" applyAlignment="1">
      <alignment/>
    </xf>
    <xf numFmtId="0" fontId="38" fillId="20" borderId="70" xfId="58" applyFont="1" applyBorder="1" applyAlignment="1">
      <alignment/>
    </xf>
    <xf numFmtId="0" fontId="38" fillId="20" borderId="72" xfId="58" applyFont="1" applyBorder="1" applyAlignment="1">
      <alignment/>
    </xf>
    <xf numFmtId="0" fontId="38" fillId="20" borderId="31" xfId="58" applyFont="1" applyBorder="1" applyAlignment="1">
      <alignment horizontal="center" vertical="center"/>
    </xf>
    <xf numFmtId="0" fontId="38" fillId="20" borderId="73" xfId="58" applyFont="1" applyBorder="1" applyAlignment="1">
      <alignment horizontal="center"/>
    </xf>
    <xf numFmtId="0" fontId="38" fillId="20" borderId="74" xfId="58" applyFont="1" applyBorder="1" applyAlignment="1">
      <alignment horizontal="center"/>
    </xf>
    <xf numFmtId="0" fontId="39" fillId="20" borderId="32" xfId="58" applyFont="1" applyBorder="1" applyAlignment="1" applyProtection="1">
      <alignment/>
      <protection/>
    </xf>
    <xf numFmtId="164" fontId="39" fillId="20" borderId="33" xfId="58" applyNumberFormat="1" applyFont="1" applyBorder="1" applyAlignment="1">
      <alignment horizontal="right"/>
    </xf>
    <xf numFmtId="164" fontId="39" fillId="20" borderId="33" xfId="58" applyNumberFormat="1" applyFont="1" applyBorder="1" applyAlignment="1">
      <alignment/>
    </xf>
    <xf numFmtId="164" fontId="39" fillId="20" borderId="34" xfId="58" applyNumberFormat="1" applyFont="1" applyBorder="1" applyAlignment="1">
      <alignment/>
    </xf>
    <xf numFmtId="164" fontId="38" fillId="20" borderId="32" xfId="58" applyNumberFormat="1" applyFont="1" applyBorder="1" applyAlignment="1">
      <alignment/>
    </xf>
    <xf numFmtId="164" fontId="38" fillId="20" borderId="33" xfId="58" applyNumberFormat="1" applyFont="1" applyBorder="1" applyAlignment="1">
      <alignment horizontal="right"/>
    </xf>
    <xf numFmtId="164" fontId="38" fillId="20" borderId="34" xfId="58" applyNumberFormat="1" applyFont="1" applyBorder="1" applyAlignment="1">
      <alignment horizontal="right"/>
    </xf>
    <xf numFmtId="0" fontId="38" fillId="20" borderId="41" xfId="58" applyFont="1" applyBorder="1" applyAlignment="1" applyProtection="1">
      <alignment horizontal="center"/>
      <protection/>
    </xf>
    <xf numFmtId="0" fontId="38" fillId="20" borderId="36" xfId="58" applyFont="1" applyBorder="1" applyAlignment="1" applyProtection="1">
      <alignment horizontal="center"/>
      <protection/>
    </xf>
    <xf numFmtId="0" fontId="38" fillId="20" borderId="37" xfId="58" applyFont="1" applyBorder="1" applyAlignment="1" applyProtection="1">
      <alignment horizontal="center"/>
      <protection/>
    </xf>
    <xf numFmtId="0" fontId="38" fillId="20" borderId="44" xfId="58" applyFont="1" applyBorder="1" applyAlignment="1" applyProtection="1">
      <alignment horizontal="center"/>
      <protection/>
    </xf>
    <xf numFmtId="0" fontId="38" fillId="20" borderId="31" xfId="58" applyFont="1" applyBorder="1" applyAlignment="1" applyProtection="1">
      <alignment horizontal="center" vertical="center"/>
      <protection/>
    </xf>
    <xf numFmtId="0" fontId="38" fillId="20" borderId="42" xfId="58" applyFont="1" applyBorder="1" applyAlignment="1">
      <alignment horizontal="center"/>
    </xf>
    <xf numFmtId="0" fontId="38" fillId="20" borderId="32" xfId="58" applyFont="1" applyBorder="1" applyAlignment="1" applyProtection="1">
      <alignment/>
      <protection/>
    </xf>
    <xf numFmtId="165" fontId="38" fillId="20" borderId="33" xfId="58" applyNumberFormat="1" applyFont="1" applyBorder="1" applyAlignment="1" applyProtection="1">
      <alignment horizontal="right"/>
      <protection/>
    </xf>
    <xf numFmtId="0" fontId="38" fillId="20" borderId="33" xfId="58" applyFont="1" applyBorder="1" applyAlignment="1">
      <alignment horizontal="right"/>
    </xf>
    <xf numFmtId="0" fontId="38" fillId="20" borderId="72" xfId="58" applyFont="1" applyBorder="1" applyAlignment="1" applyProtection="1">
      <alignment horizontal="center"/>
      <protection/>
    </xf>
    <xf numFmtId="0" fontId="38" fillId="20" borderId="40" xfId="58" applyFont="1" applyBorder="1" applyAlignment="1">
      <alignment horizontal="center" vertical="center"/>
    </xf>
    <xf numFmtId="0" fontId="38" fillId="20" borderId="46" xfId="58" applyFont="1" applyBorder="1" applyAlignment="1">
      <alignment horizontal="center"/>
    </xf>
    <xf numFmtId="0" fontId="38" fillId="20" borderId="64" xfId="58" applyFont="1" applyBorder="1" applyAlignment="1" applyProtection="1">
      <alignment horizontal="center"/>
      <protection/>
    </xf>
    <xf numFmtId="164" fontId="38" fillId="20" borderId="33" xfId="58" applyNumberFormat="1" applyFont="1" applyBorder="1" applyAlignment="1">
      <alignment/>
    </xf>
    <xf numFmtId="164" fontId="38" fillId="20" borderId="34" xfId="58" applyNumberFormat="1" applyFont="1" applyBorder="1" applyAlignment="1">
      <alignment/>
    </xf>
    <xf numFmtId="0" fontId="38" fillId="20" borderId="46" xfId="58" applyFont="1" applyBorder="1" applyAlignment="1">
      <alignment/>
    </xf>
    <xf numFmtId="0" fontId="40" fillId="20" borderId="32" xfId="58" applyFont="1" applyBorder="1" applyAlignment="1" applyProtection="1">
      <alignment/>
      <protection/>
    </xf>
    <xf numFmtId="164" fontId="40" fillId="20" borderId="33" xfId="58" applyNumberFormat="1" applyFont="1" applyBorder="1" applyAlignment="1">
      <alignment/>
    </xf>
    <xf numFmtId="0" fontId="34" fillId="20" borderId="61" xfId="58" applyFont="1" applyBorder="1" applyAlignment="1">
      <alignment horizontal="center" wrapText="1"/>
    </xf>
    <xf numFmtId="164" fontId="40" fillId="20" borderId="33" xfId="58" applyNumberFormat="1" applyFont="1" applyBorder="1" applyAlignment="1">
      <alignment/>
    </xf>
    <xf numFmtId="164" fontId="40" fillId="20" borderId="34" xfId="58" applyNumberFormat="1" applyFont="1" applyBorder="1" applyAlignment="1">
      <alignment/>
    </xf>
    <xf numFmtId="164" fontId="38" fillId="20" borderId="33" xfId="58" applyNumberFormat="1" applyFont="1" applyBorder="1" applyAlignment="1">
      <alignment horizontal="right" vertical="center"/>
    </xf>
    <xf numFmtId="164" fontId="38" fillId="20" borderId="34" xfId="58" applyNumberFormat="1" applyFont="1" applyBorder="1" applyAlignment="1">
      <alignment horizontal="right" vertical="center"/>
    </xf>
    <xf numFmtId="0" fontId="39" fillId="20" borderId="32" xfId="58" applyFont="1" applyBorder="1" applyAlignment="1">
      <alignment/>
    </xf>
    <xf numFmtId="0" fontId="39" fillId="20" borderId="33" xfId="58" applyFont="1" applyBorder="1" applyAlignment="1">
      <alignment/>
    </xf>
    <xf numFmtId="2" fontId="39" fillId="20" borderId="33" xfId="58" applyNumberFormat="1" applyFont="1" applyBorder="1" applyAlignment="1">
      <alignment horizontal="right"/>
    </xf>
    <xf numFmtId="0" fontId="39" fillId="20" borderId="34" xfId="58" applyFont="1" applyBorder="1" applyAlignment="1">
      <alignment horizontal="right"/>
    </xf>
    <xf numFmtId="49" fontId="39" fillId="20" borderId="33" xfId="58" applyNumberFormat="1" applyFont="1" applyBorder="1" applyAlignment="1">
      <alignment horizontal="center"/>
    </xf>
    <xf numFmtId="0" fontId="39" fillId="20" borderId="34" xfId="58" applyFont="1" applyBorder="1" applyAlignment="1">
      <alignment horizontal="center"/>
    </xf>
    <xf numFmtId="0" fontId="38" fillId="20" borderId="40" xfId="58" applyFont="1" applyBorder="1" applyAlignment="1">
      <alignment vertical="center"/>
    </xf>
    <xf numFmtId="0" fontId="38" fillId="20" borderId="38" xfId="58" applyFont="1" applyBorder="1" applyAlignment="1">
      <alignment vertical="center"/>
    </xf>
    <xf numFmtId="164" fontId="38" fillId="20" borderId="39" xfId="58" applyNumberFormat="1" applyFont="1" applyBorder="1" applyAlignment="1">
      <alignment vertical="center"/>
    </xf>
    <xf numFmtId="164" fontId="38" fillId="20" borderId="33" xfId="58" applyNumberFormat="1" applyFont="1" applyBorder="1" applyAlignment="1">
      <alignment vertical="center"/>
    </xf>
    <xf numFmtId="164" fontId="38" fillId="20" borderId="34" xfId="58" applyNumberFormat="1" applyFont="1" applyBorder="1" applyAlignment="1">
      <alignment horizontal="center" vertical="center"/>
    </xf>
    <xf numFmtId="164" fontId="40" fillId="20" borderId="33" xfId="58" applyNumberFormat="1" applyFont="1" applyBorder="1" applyAlignment="1">
      <alignment horizontal="center"/>
    </xf>
    <xf numFmtId="164" fontId="40" fillId="20" borderId="34" xfId="58" applyNumberFormat="1" applyFont="1" applyBorder="1" applyAlignment="1">
      <alignment horizontal="center"/>
    </xf>
    <xf numFmtId="2" fontId="38" fillId="20" borderId="33" xfId="58" applyNumberFormat="1" applyFont="1" applyBorder="1" applyAlignment="1">
      <alignment horizontal="center"/>
    </xf>
    <xf numFmtId="2" fontId="38" fillId="20" borderId="34" xfId="58" applyNumberFormat="1" applyFont="1" applyBorder="1" applyAlignment="1">
      <alignment horizontal="center"/>
    </xf>
    <xf numFmtId="2" fontId="38" fillId="20" borderId="33" xfId="58" applyNumberFormat="1" applyFont="1" applyBorder="1" applyAlignment="1">
      <alignment horizontal="center" vertical="center"/>
    </xf>
    <xf numFmtId="2" fontId="38" fillId="20" borderId="34" xfId="58" applyNumberFormat="1" applyFont="1" applyBorder="1" applyAlignment="1">
      <alignment horizontal="center" vertical="center"/>
    </xf>
    <xf numFmtId="0" fontId="38" fillId="20" borderId="32" xfId="58" applyFont="1" applyBorder="1" applyAlignment="1" quotePrefix="1">
      <alignment horizontal="center"/>
    </xf>
    <xf numFmtId="0" fontId="38" fillId="20" borderId="8" xfId="58" applyFont="1" applyBorder="1" applyAlignment="1" quotePrefix="1">
      <alignment horizontal="center"/>
    </xf>
    <xf numFmtId="165" fontId="38" fillId="20" borderId="8" xfId="58" applyNumberFormat="1" applyFont="1" applyBorder="1" applyAlignment="1" applyProtection="1">
      <alignment horizontal="center"/>
      <protection/>
    </xf>
    <xf numFmtId="166" fontId="38" fillId="20" borderId="8" xfId="58" applyNumberFormat="1" applyFont="1" applyBorder="1" applyAlignment="1" applyProtection="1">
      <alignment horizontal="center"/>
      <protection/>
    </xf>
    <xf numFmtId="0" fontId="38" fillId="20" borderId="30" xfId="58" applyFont="1" applyBorder="1" applyAlignment="1" quotePrefix="1">
      <alignment horizontal="center"/>
    </xf>
    <xf numFmtId="0" fontId="34" fillId="20" borderId="0" xfId="58" applyFont="1" applyBorder="1" applyAlignment="1">
      <alignment horizontal="center" wrapText="1"/>
    </xf>
    <xf numFmtId="0" fontId="38" fillId="20" borderId="8" xfId="58" applyNumberFormat="1" applyFont="1" applyBorder="1" applyAlignment="1" quotePrefix="1">
      <alignment horizontal="center"/>
    </xf>
    <xf numFmtId="49" fontId="38" fillId="20" borderId="8" xfId="58" applyNumberFormat="1" applyFont="1" applyBorder="1" applyAlignment="1">
      <alignment horizontal="center"/>
    </xf>
    <xf numFmtId="0" fontId="38" fillId="20" borderId="32" xfId="58" applyFont="1" applyBorder="1" applyAlignment="1">
      <alignment/>
    </xf>
    <xf numFmtId="0" fontId="38" fillId="20" borderId="34" xfId="58" applyFont="1" applyBorder="1" applyAlignment="1">
      <alignment horizontal="center"/>
    </xf>
    <xf numFmtId="0" fontId="40" fillId="20" borderId="42" xfId="58" applyFont="1" applyBorder="1" applyAlignment="1">
      <alignment horizontal="center" vertical="center"/>
    </xf>
    <xf numFmtId="0" fontId="40" fillId="20" borderId="31" xfId="58" applyFont="1" applyBorder="1" applyAlignment="1">
      <alignment horizontal="left"/>
    </xf>
    <xf numFmtId="0" fontId="40" fillId="20" borderId="8" xfId="58" applyFont="1" applyBorder="1" applyAlignment="1">
      <alignment horizontal="left"/>
    </xf>
    <xf numFmtId="2" fontId="40" fillId="20" borderId="8" xfId="58" applyNumberFormat="1" applyFont="1" applyBorder="1" applyAlignment="1">
      <alignment horizontal="left"/>
    </xf>
    <xf numFmtId="0" fontId="40" fillId="20" borderId="32" xfId="58" applyFont="1" applyBorder="1" applyAlignment="1">
      <alignment horizontal="left"/>
    </xf>
    <xf numFmtId="0" fontId="40" fillId="20" borderId="33" xfId="58" applyFont="1" applyBorder="1" applyAlignment="1">
      <alignment horizontal="left"/>
    </xf>
    <xf numFmtId="2" fontId="40" fillId="20" borderId="33" xfId="58" applyNumberFormat="1" applyFont="1" applyBorder="1" applyAlignment="1">
      <alignment horizontal="left"/>
    </xf>
    <xf numFmtId="1" fontId="40" fillId="20" borderId="33" xfId="58" applyNumberFormat="1" applyFont="1" applyBorder="1" applyAlignment="1">
      <alignment horizontal="center"/>
    </xf>
    <xf numFmtId="2" fontId="40" fillId="20" borderId="34" xfId="58" applyNumberFormat="1" applyFont="1" applyBorder="1" applyAlignment="1">
      <alignment horizontal="center"/>
    </xf>
    <xf numFmtId="0" fontId="38" fillId="21" borderId="60" xfId="58" applyFont="1" applyFill="1" applyBorder="1" applyAlignment="1">
      <alignment/>
    </xf>
    <xf numFmtId="0" fontId="38" fillId="21" borderId="61" xfId="58" applyFont="1" applyFill="1" applyBorder="1" applyAlignment="1">
      <alignment/>
    </xf>
    <xf numFmtId="0" fontId="38" fillId="20" borderId="57" xfId="58" applyFont="1" applyBorder="1" applyAlignment="1">
      <alignment/>
    </xf>
    <xf numFmtId="0" fontId="38" fillId="20" borderId="58" xfId="58" applyFont="1" applyBorder="1" applyAlignment="1">
      <alignment/>
    </xf>
    <xf numFmtId="0" fontId="38" fillId="20" borderId="59" xfId="58" applyFont="1" applyBorder="1" applyAlignment="1">
      <alignment/>
    </xf>
    <xf numFmtId="0" fontId="40" fillId="20" borderId="32" xfId="58" applyFont="1" applyBorder="1" applyAlignment="1">
      <alignment/>
    </xf>
    <xf numFmtId="0" fontId="40" fillId="20" borderId="33" xfId="58" applyFont="1" applyBorder="1" applyAlignment="1">
      <alignment horizontal="center"/>
    </xf>
    <xf numFmtId="0" fontId="40" fillId="20" borderId="34" xfId="58" applyFont="1" applyBorder="1" applyAlignment="1">
      <alignment horizontal="center"/>
    </xf>
    <xf numFmtId="0" fontId="34" fillId="20" borderId="57" xfId="58" applyFont="1" applyBorder="1" applyAlignment="1">
      <alignment horizontal="center" vertical="center"/>
    </xf>
    <xf numFmtId="0" fontId="34" fillId="20" borderId="58" xfId="58" applyFont="1" applyBorder="1" applyAlignment="1">
      <alignment horizontal="center" vertical="center"/>
    </xf>
    <xf numFmtId="0" fontId="34" fillId="20" borderId="59" xfId="58" applyFont="1" applyBorder="1" applyAlignment="1">
      <alignment horizontal="center" vertical="center"/>
    </xf>
    <xf numFmtId="0" fontId="38" fillId="20" borderId="38" xfId="58" applyFont="1" applyBorder="1" applyAlignment="1">
      <alignment horizontal="center" vertical="center"/>
    </xf>
    <xf numFmtId="0" fontId="38" fillId="20" borderId="39" xfId="58" applyFont="1" applyBorder="1" applyAlignment="1">
      <alignment horizontal="center" vertical="center"/>
    </xf>
    <xf numFmtId="0" fontId="38" fillId="20" borderId="40" xfId="58" applyFont="1" applyBorder="1" applyAlignment="1">
      <alignment horizontal="center" vertical="center" wrapText="1"/>
    </xf>
    <xf numFmtId="0" fontId="38" fillId="20" borderId="31" xfId="58" applyFont="1" applyBorder="1" applyAlignment="1">
      <alignment horizontal="center" vertical="center" wrapText="1"/>
    </xf>
    <xf numFmtId="0" fontId="38" fillId="20" borderId="31" xfId="58" applyFont="1" applyBorder="1" applyAlignment="1">
      <alignment horizontal="justify" vertical="center" wrapText="1"/>
    </xf>
    <xf numFmtId="0" fontId="38" fillId="20" borderId="8" xfId="58" applyFont="1" applyBorder="1" applyAlignment="1">
      <alignment horizontal="justify" vertical="center" wrapText="1"/>
    </xf>
    <xf numFmtId="0" fontId="38" fillId="20" borderId="30" xfId="58" applyFont="1" applyBorder="1" applyAlignment="1">
      <alignment horizontal="justify" vertical="center" wrapText="1"/>
    </xf>
    <xf numFmtId="0" fontId="34" fillId="20" borderId="29" xfId="58" applyFont="1" applyBorder="1" applyAlignment="1">
      <alignment horizontal="center" vertical="center"/>
    </xf>
    <xf numFmtId="0" fontId="34" fillId="20" borderId="28" xfId="58" applyFont="1" applyBorder="1" applyAlignment="1">
      <alignment horizontal="center" vertical="center"/>
    </xf>
    <xf numFmtId="0" fontId="34" fillId="20" borderId="20" xfId="58" applyFont="1" applyBorder="1" applyAlignment="1">
      <alignment horizontal="center" vertical="center"/>
    </xf>
    <xf numFmtId="0" fontId="38" fillId="20" borderId="55" xfId="58" applyFont="1" applyBorder="1" applyAlignment="1">
      <alignment horizontal="justify" vertical="center" wrapText="1"/>
    </xf>
    <xf numFmtId="0" fontId="38" fillId="20" borderId="56" xfId="58" applyFont="1" applyBorder="1" applyAlignment="1">
      <alignment horizontal="justify" vertical="center" wrapText="1"/>
    </xf>
    <xf numFmtId="0" fontId="0" fillId="0" borderId="56" xfId="0" applyBorder="1" applyAlignment="1">
      <alignment horizontal="justify" vertical="center" wrapText="1"/>
    </xf>
    <xf numFmtId="0" fontId="0" fillId="0" borderId="68" xfId="0" applyBorder="1" applyAlignment="1">
      <alignment horizontal="justify" vertical="center" wrapText="1"/>
    </xf>
    <xf numFmtId="0" fontId="34" fillId="20" borderId="57" xfId="58" applyFont="1" applyBorder="1" applyAlignment="1">
      <alignment horizontal="center" wrapText="1"/>
    </xf>
    <xf numFmtId="0" fontId="34" fillId="20" borderId="58" xfId="58" applyFont="1" applyBorder="1" applyAlignment="1">
      <alignment horizontal="center" wrapText="1"/>
    </xf>
    <xf numFmtId="0" fontId="34" fillId="20" borderId="59" xfId="58" applyFont="1" applyBorder="1" applyAlignment="1">
      <alignment horizontal="center" wrapText="1"/>
    </xf>
    <xf numFmtId="0" fontId="34" fillId="20" borderId="60" xfId="58" applyFont="1" applyBorder="1" applyAlignment="1">
      <alignment horizontal="center" wrapText="1"/>
    </xf>
    <xf numFmtId="0" fontId="0" fillId="0" borderId="68" xfId="0" applyBorder="1" applyAlignment="1">
      <alignment horizontal="left"/>
    </xf>
    <xf numFmtId="0" fontId="34" fillId="20" borderId="57" xfId="58" applyNumberFormat="1" applyFont="1" applyBorder="1" applyAlignment="1">
      <alignment horizontal="center"/>
    </xf>
    <xf numFmtId="0" fontId="34" fillId="20" borderId="58" xfId="58" applyNumberFormat="1" applyFont="1" applyBorder="1" applyAlignment="1">
      <alignment horizontal="center"/>
    </xf>
    <xf numFmtId="0" fontId="34" fillId="20" borderId="59" xfId="58" applyNumberFormat="1" applyFont="1" applyBorder="1" applyAlignment="1">
      <alignment horizontal="center"/>
    </xf>
    <xf numFmtId="0" fontId="34" fillId="20" borderId="60" xfId="58" applyNumberFormat="1" applyFont="1" applyBorder="1" applyAlignment="1">
      <alignment horizontal="center"/>
    </xf>
    <xf numFmtId="0" fontId="34" fillId="20" borderId="0" xfId="58" applyNumberFormat="1" applyFont="1" applyBorder="1" applyAlignment="1">
      <alignment horizontal="center"/>
    </xf>
    <xf numFmtId="0" fontId="34" fillId="20" borderId="61" xfId="58" applyNumberFormat="1" applyFont="1" applyBorder="1" applyAlignment="1">
      <alignment horizontal="center"/>
    </xf>
    <xf numFmtId="0" fontId="38" fillId="20" borderId="31" xfId="58" applyFont="1" applyBorder="1" applyAlignment="1" quotePrefix="1">
      <alignment horizontal="justify" vertical="top" wrapText="1"/>
    </xf>
    <xf numFmtId="0" fontId="38" fillId="20" borderId="30" xfId="58" applyFont="1" applyBorder="1" applyAlignment="1">
      <alignment horizontal="justify" vertical="top" wrapText="1"/>
    </xf>
    <xf numFmtId="0" fontId="38" fillId="20" borderId="42" xfId="58" applyNumberFormat="1" applyFont="1" applyBorder="1" applyAlignment="1">
      <alignment horizontal="center"/>
    </xf>
    <xf numFmtId="0" fontId="38" fillId="20" borderId="46" xfId="58" applyNumberFormat="1" applyFont="1" applyBorder="1" applyAlignment="1">
      <alignment horizontal="center"/>
    </xf>
    <xf numFmtId="0" fontId="38" fillId="20" borderId="31" xfId="58" applyNumberFormat="1" applyFont="1" applyBorder="1" applyAlignment="1">
      <alignment/>
    </xf>
    <xf numFmtId="0" fontId="38" fillId="20" borderId="43" xfId="58" applyNumberFormat="1" applyFont="1" applyBorder="1" applyAlignment="1">
      <alignment horizontal="center"/>
    </xf>
    <xf numFmtId="0" fontId="34" fillId="20" borderId="60" xfId="58" applyNumberFormat="1" applyFont="1" applyBorder="1" applyAlignment="1">
      <alignment horizontal="center" wrapText="1"/>
    </xf>
    <xf numFmtId="0" fontId="34" fillId="20" borderId="0" xfId="58" applyNumberFormat="1" applyFont="1" applyBorder="1" applyAlignment="1">
      <alignment horizontal="center" wrapText="1"/>
    </xf>
    <xf numFmtId="0" fontId="34" fillId="20" borderId="61" xfId="58" applyNumberFormat="1" applyFont="1" applyBorder="1" applyAlignment="1">
      <alignment horizontal="center" wrapText="1"/>
    </xf>
    <xf numFmtId="0" fontId="34" fillId="20" borderId="29" xfId="58" applyNumberFormat="1" applyFont="1" applyBorder="1" applyAlignment="1">
      <alignment horizontal="center" wrapText="1"/>
    </xf>
    <xf numFmtId="0" fontId="34" fillId="20" borderId="28" xfId="58" applyNumberFormat="1" applyFont="1" applyBorder="1" applyAlignment="1">
      <alignment horizontal="center" wrapText="1"/>
    </xf>
    <xf numFmtId="0" fontId="34" fillId="20" borderId="20" xfId="58" applyNumberFormat="1" applyFont="1" applyBorder="1" applyAlignment="1">
      <alignment horizontal="center" wrapText="1"/>
    </xf>
    <xf numFmtId="0" fontId="38" fillId="20" borderId="75" xfId="58" applyFont="1" applyBorder="1" applyAlignment="1">
      <alignment horizontal="left"/>
    </xf>
    <xf numFmtId="0" fontId="0" fillId="0" borderId="76" xfId="0" applyBorder="1" applyAlignment="1">
      <alignment horizontal="left"/>
    </xf>
    <xf numFmtId="0" fontId="0" fillId="0" borderId="77" xfId="0" applyBorder="1" applyAlignment="1">
      <alignment horizontal="left"/>
    </xf>
    <xf numFmtId="0" fontId="0" fillId="0" borderId="53" xfId="0" applyBorder="1" applyAlignment="1">
      <alignment horizontal="left"/>
    </xf>
    <xf numFmtId="0" fontId="0" fillId="0" borderId="54" xfId="0" applyBorder="1" applyAlignment="1">
      <alignment horizontal="left"/>
    </xf>
    <xf numFmtId="0" fontId="38" fillId="20" borderId="78" xfId="58" applyFont="1" applyBorder="1" applyAlignment="1">
      <alignment/>
    </xf>
    <xf numFmtId="0" fontId="0" fillId="0" borderId="79" xfId="0" applyBorder="1" applyAlignment="1">
      <alignment/>
    </xf>
    <xf numFmtId="0" fontId="0" fillId="0" borderId="80" xfId="0" applyBorder="1" applyAlignment="1">
      <alignment/>
    </xf>
    <xf numFmtId="0" fontId="38" fillId="20" borderId="8" xfId="58" applyFont="1" applyBorder="1" applyAlignment="1">
      <alignment horizontal="center"/>
    </xf>
    <xf numFmtId="0" fontId="38" fillId="20" borderId="30" xfId="58" applyFont="1" applyBorder="1" applyAlignment="1">
      <alignment horizontal="center"/>
    </xf>
    <xf numFmtId="0" fontId="38" fillId="20" borderId="81" xfId="58"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38" fillId="20" borderId="72" xfId="58" applyFont="1" applyBorder="1" applyAlignment="1">
      <alignment horizontal="center"/>
    </xf>
    <xf numFmtId="0" fontId="0" fillId="0" borderId="40" xfId="0" applyBorder="1" applyAlignment="1">
      <alignment horizontal="center"/>
    </xf>
    <xf numFmtId="0" fontId="38" fillId="20" borderId="41" xfId="58" applyFont="1" applyBorder="1" applyAlignment="1">
      <alignment/>
    </xf>
    <xf numFmtId="0" fontId="38" fillId="20" borderId="55" xfId="58" applyFont="1" applyBorder="1" applyAlignment="1">
      <alignment/>
    </xf>
    <xf numFmtId="0" fontId="0" fillId="0" borderId="56" xfId="0" applyBorder="1" applyAlignment="1">
      <alignment/>
    </xf>
    <xf numFmtId="0" fontId="0" fillId="0" borderId="68" xfId="0" applyBorder="1" applyAlignment="1">
      <alignment/>
    </xf>
    <xf numFmtId="164" fontId="38" fillId="20" borderId="36" xfId="58" applyNumberFormat="1" applyFont="1" applyBorder="1" applyAlignment="1">
      <alignment/>
    </xf>
    <xf numFmtId="0" fontId="0" fillId="0" borderId="38" xfId="0" applyBorder="1" applyAlignment="1">
      <alignment/>
    </xf>
    <xf numFmtId="164" fontId="38" fillId="20" borderId="37" xfId="58" applyNumberFormat="1" applyFont="1" applyBorder="1" applyAlignment="1">
      <alignment/>
    </xf>
    <xf numFmtId="0" fontId="0" fillId="0" borderId="39" xfId="0" applyBorder="1" applyAlignment="1">
      <alignment/>
    </xf>
    <xf numFmtId="0" fontId="38" fillId="20" borderId="36" xfId="58" applyFont="1" applyBorder="1" applyAlignment="1">
      <alignment/>
    </xf>
    <xf numFmtId="164" fontId="38" fillId="20" borderId="84" xfId="58" applyNumberFormat="1" applyFont="1" applyBorder="1" applyAlignment="1">
      <alignment/>
    </xf>
    <xf numFmtId="0" fontId="0" fillId="0" borderId="85" xfId="0" applyBorder="1" applyAlignment="1">
      <alignment/>
    </xf>
    <xf numFmtId="0" fontId="34" fillId="20" borderId="57" xfId="58" applyFont="1" applyBorder="1" applyAlignment="1">
      <alignment horizontal="center"/>
    </xf>
    <xf numFmtId="0" fontId="34" fillId="20" borderId="58" xfId="58" applyFont="1" applyBorder="1" applyAlignment="1">
      <alignment horizontal="center"/>
    </xf>
    <xf numFmtId="0" fontId="34" fillId="20" borderId="59" xfId="58" applyFont="1" applyBorder="1" applyAlignment="1">
      <alignment horizontal="center"/>
    </xf>
    <xf numFmtId="0" fontId="34" fillId="20" borderId="29" xfId="58" applyFont="1" applyBorder="1" applyAlignment="1">
      <alignment horizontal="center"/>
    </xf>
    <xf numFmtId="0" fontId="34" fillId="20" borderId="28" xfId="58" applyFont="1" applyBorder="1" applyAlignment="1">
      <alignment horizontal="center"/>
    </xf>
    <xf numFmtId="0" fontId="34" fillId="20" borderId="20" xfId="58" applyFont="1" applyBorder="1" applyAlignment="1">
      <alignment horizontal="center"/>
    </xf>
    <xf numFmtId="0" fontId="38" fillId="20" borderId="44" xfId="58" applyFont="1" applyBorder="1" applyAlignment="1">
      <alignment horizontal="center"/>
    </xf>
    <xf numFmtId="0" fontId="38" fillId="20" borderId="65" xfId="58" applyFont="1" applyBorder="1" applyAlignment="1">
      <alignment horizontal="center"/>
    </xf>
    <xf numFmtId="0" fontId="38" fillId="20" borderId="57" xfId="58" applyFont="1"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28" xfId="0" applyFont="1" applyBorder="1" applyAlignment="1">
      <alignment horizontal="left" vertical="top" wrapText="1"/>
    </xf>
    <xf numFmtId="0" fontId="39" fillId="20" borderId="31" xfId="58" applyFont="1" applyBorder="1" applyAlignment="1">
      <alignment wrapText="1"/>
    </xf>
    <xf numFmtId="0" fontId="39" fillId="20" borderId="8" xfId="58" applyFont="1" applyBorder="1" applyAlignment="1">
      <alignment horizontal="center"/>
    </xf>
    <xf numFmtId="0" fontId="39" fillId="20" borderId="30" xfId="58" applyFont="1" applyBorder="1" applyAlignment="1">
      <alignment horizontal="center"/>
    </xf>
    <xf numFmtId="0" fontId="52" fillId="20" borderId="57" xfId="58" applyFont="1" applyBorder="1" applyAlignment="1">
      <alignment horizontal="center"/>
    </xf>
    <xf numFmtId="0" fontId="52" fillId="20" borderId="58" xfId="58" applyFont="1" applyBorder="1" applyAlignment="1">
      <alignment horizontal="center"/>
    </xf>
    <xf numFmtId="0" fontId="0" fillId="0" borderId="58" xfId="0" applyBorder="1" applyAlignment="1">
      <alignment/>
    </xf>
    <xf numFmtId="0" fontId="0" fillId="0" borderId="59" xfId="0" applyBorder="1" applyAlignment="1">
      <alignment/>
    </xf>
    <xf numFmtId="0" fontId="52" fillId="20" borderId="29" xfId="58" applyFont="1" applyBorder="1" applyAlignment="1">
      <alignment horizontal="center"/>
    </xf>
    <xf numFmtId="0" fontId="52" fillId="20" borderId="28" xfId="58" applyFont="1" applyBorder="1" applyAlignment="1">
      <alignment horizontal="center"/>
    </xf>
    <xf numFmtId="0" fontId="52" fillId="20" borderId="20" xfId="58" applyFont="1" applyBorder="1" applyAlignment="1">
      <alignment horizontal="center"/>
    </xf>
    <xf numFmtId="0" fontId="39" fillId="20" borderId="81" xfId="58" applyFont="1" applyBorder="1" applyAlignment="1">
      <alignment horizontal="center"/>
    </xf>
    <xf numFmtId="0" fontId="39" fillId="20" borderId="82" xfId="58" applyFont="1" applyBorder="1" applyAlignment="1">
      <alignment horizontal="center"/>
    </xf>
    <xf numFmtId="0" fontId="39" fillId="20" borderId="83" xfId="58" applyFont="1" applyBorder="1" applyAlignment="1">
      <alignment horizontal="center"/>
    </xf>
    <xf numFmtId="0" fontId="39" fillId="20" borderId="86" xfId="58" applyFont="1" applyBorder="1" applyAlignment="1">
      <alignment horizontal="center"/>
    </xf>
    <xf numFmtId="0" fontId="39" fillId="20" borderId="53" xfId="58" applyFont="1" applyBorder="1" applyAlignment="1">
      <alignment horizontal="center"/>
    </xf>
    <xf numFmtId="0" fontId="39" fillId="20" borderId="52" xfId="58" applyFont="1" applyBorder="1" applyAlignment="1">
      <alignment horizontal="center"/>
    </xf>
    <xf numFmtId="0" fontId="39" fillId="20" borderId="29" xfId="58" applyFont="1" applyBorder="1" applyAlignment="1">
      <alignment/>
    </xf>
    <xf numFmtId="0" fontId="0" fillId="0" borderId="28" xfId="0" applyBorder="1" applyAlignment="1">
      <alignment/>
    </xf>
    <xf numFmtId="0" fontId="0" fillId="0" borderId="20" xfId="0" applyBorder="1" applyAlignment="1">
      <alignment/>
    </xf>
    <xf numFmtId="0" fontId="38" fillId="20" borderId="75" xfId="58" applyFont="1" applyBorder="1" applyAlignment="1" applyProtection="1">
      <alignment horizontal="left"/>
      <protection/>
    </xf>
    <xf numFmtId="0" fontId="0" fillId="0" borderId="76" xfId="0" applyBorder="1" applyAlignment="1">
      <alignment/>
    </xf>
    <xf numFmtId="0" fontId="0" fillId="0" borderId="77" xfId="0" applyBorder="1" applyAlignment="1">
      <alignment/>
    </xf>
    <xf numFmtId="0" fontId="38" fillId="20" borderId="41" xfId="58" applyFont="1" applyBorder="1" applyAlignment="1" applyProtection="1">
      <alignment horizontal="left"/>
      <protection/>
    </xf>
    <xf numFmtId="0" fontId="34" fillId="20" borderId="8" xfId="58" applyFont="1" applyBorder="1" applyAlignment="1">
      <alignment horizontal="center"/>
    </xf>
    <xf numFmtId="0" fontId="34" fillId="20" borderId="30" xfId="58" applyFont="1" applyBorder="1" applyAlignment="1">
      <alignment horizontal="center"/>
    </xf>
    <xf numFmtId="0" fontId="34" fillId="20" borderId="38" xfId="58" applyFont="1" applyBorder="1" applyAlignment="1" applyProtection="1">
      <alignment horizontal="center"/>
      <protection/>
    </xf>
    <xf numFmtId="0" fontId="34" fillId="20" borderId="39" xfId="58" applyFont="1" applyBorder="1" applyAlignment="1" applyProtection="1">
      <alignment horizontal="center"/>
      <protection/>
    </xf>
    <xf numFmtId="0" fontId="34" fillId="20" borderId="57" xfId="58" applyFont="1" applyBorder="1" applyAlignment="1" applyProtection="1">
      <alignment horizontal="center"/>
      <protection/>
    </xf>
    <xf numFmtId="0" fontId="34" fillId="20" borderId="58" xfId="58" applyFont="1" applyBorder="1" applyAlignment="1" applyProtection="1">
      <alignment horizontal="center"/>
      <protection/>
    </xf>
    <xf numFmtId="0" fontId="34" fillId="20" borderId="59" xfId="58" applyFont="1" applyBorder="1" applyAlignment="1" applyProtection="1">
      <alignment horizontal="center"/>
      <protection/>
    </xf>
    <xf numFmtId="0" fontId="38" fillId="20" borderId="42" xfId="58" applyFont="1" applyBorder="1" applyAlignment="1" applyProtection="1">
      <alignment horizontal="center"/>
      <protection/>
    </xf>
    <xf numFmtId="0" fontId="38" fillId="20" borderId="43" xfId="58" applyFont="1" applyBorder="1" applyAlignment="1" applyProtection="1">
      <alignment horizontal="center"/>
      <protection/>
    </xf>
    <xf numFmtId="0" fontId="34" fillId="20" borderId="29" xfId="58" applyFont="1" applyBorder="1" applyAlignment="1" applyProtection="1">
      <alignment horizontal="center"/>
      <protection/>
    </xf>
    <xf numFmtId="0" fontId="34" fillId="20" borderId="28" xfId="58" applyFont="1" applyBorder="1" applyAlignment="1" applyProtection="1">
      <alignment horizontal="center"/>
      <protection/>
    </xf>
    <xf numFmtId="0" fontId="34" fillId="20" borderId="20" xfId="58" applyFont="1" applyBorder="1" applyAlignment="1" applyProtection="1">
      <alignment horizontal="center"/>
      <protection/>
    </xf>
    <xf numFmtId="0" fontId="38" fillId="20" borderId="75" xfId="58" applyFont="1" applyBorder="1" applyAlignment="1">
      <alignment/>
    </xf>
    <xf numFmtId="0" fontId="34" fillId="20" borderId="8" xfId="58" applyFont="1" applyBorder="1" applyAlignment="1">
      <alignment horizontal="center" vertical="center"/>
    </xf>
    <xf numFmtId="0" fontId="34" fillId="20" borderId="30" xfId="58" applyFont="1" applyBorder="1" applyAlignment="1">
      <alignment horizontal="center" vertical="center"/>
    </xf>
    <xf numFmtId="0" fontId="34" fillId="20" borderId="57" xfId="58" applyFont="1" applyBorder="1" applyAlignment="1" applyProtection="1">
      <alignment horizontal="center" vertical="center" wrapText="1"/>
      <protection/>
    </xf>
    <xf numFmtId="0" fontId="34" fillId="20" borderId="58" xfId="58" applyFont="1" applyBorder="1" applyAlignment="1">
      <alignment/>
    </xf>
    <xf numFmtId="0" fontId="34" fillId="20" borderId="59" xfId="58" applyFont="1" applyBorder="1" applyAlignment="1">
      <alignment/>
    </xf>
    <xf numFmtId="0" fontId="38" fillId="20" borderId="62" xfId="58" applyFont="1" applyBorder="1" applyAlignment="1" applyProtection="1">
      <alignment horizontal="center" vertical="center"/>
      <protection/>
    </xf>
    <xf numFmtId="0" fontId="38" fillId="20" borderId="40" xfId="58" applyFont="1" applyBorder="1" applyAlignment="1" applyProtection="1">
      <alignment horizontal="center" vertical="center"/>
      <protection/>
    </xf>
    <xf numFmtId="0" fontId="38" fillId="20" borderId="42" xfId="58" applyFont="1" applyBorder="1" applyAlignment="1">
      <alignment horizontal="center"/>
    </xf>
    <xf numFmtId="0" fontId="38" fillId="20" borderId="43" xfId="58" applyFont="1" applyBorder="1" applyAlignment="1">
      <alignment horizontal="center"/>
    </xf>
    <xf numFmtId="0" fontId="34" fillId="20" borderId="29" xfId="58" applyFont="1" applyBorder="1" applyAlignment="1" applyProtection="1">
      <alignment horizontal="center" vertical="center" wrapText="1"/>
      <protection/>
    </xf>
    <xf numFmtId="0" fontId="34" fillId="20" borderId="28" xfId="58" applyFont="1" applyBorder="1" applyAlignment="1">
      <alignment/>
    </xf>
    <xf numFmtId="0" fontId="34" fillId="20" borderId="20" xfId="58" applyFont="1" applyBorder="1" applyAlignment="1">
      <alignment/>
    </xf>
    <xf numFmtId="0" fontId="38" fillId="20" borderId="55" xfId="58" applyFont="1" applyBorder="1" applyAlignment="1" applyProtection="1">
      <alignment horizontal="left"/>
      <protection/>
    </xf>
    <xf numFmtId="0" fontId="34" fillId="20" borderId="57" xfId="58" applyFont="1" applyBorder="1" applyAlignment="1" applyProtection="1">
      <alignment horizontal="center" vertical="center"/>
      <protection/>
    </xf>
    <xf numFmtId="0" fontId="34" fillId="20" borderId="58" xfId="58" applyFont="1" applyBorder="1" applyAlignment="1" applyProtection="1">
      <alignment horizontal="center" vertical="center"/>
      <protection/>
    </xf>
    <xf numFmtId="0" fontId="34" fillId="20" borderId="59" xfId="58" applyFont="1" applyBorder="1" applyAlignment="1" applyProtection="1">
      <alignment horizontal="center" vertical="center"/>
      <protection/>
    </xf>
    <xf numFmtId="164" fontId="34" fillId="20" borderId="8" xfId="58" applyNumberFormat="1" applyFont="1" applyBorder="1" applyAlignment="1" applyProtection="1">
      <alignment horizontal="center"/>
      <protection/>
    </xf>
    <xf numFmtId="164" fontId="34" fillId="20" borderId="30" xfId="58" applyNumberFormat="1" applyFont="1" applyBorder="1" applyAlignment="1" applyProtection="1">
      <alignment horizontal="center"/>
      <protection/>
    </xf>
    <xf numFmtId="0" fontId="34" fillId="20" borderId="28" xfId="58" applyFont="1" applyBorder="1" applyAlignment="1" applyProtection="1">
      <alignment horizontal="center" vertical="center" wrapText="1"/>
      <protection/>
    </xf>
    <xf numFmtId="0" fontId="34" fillId="20" borderId="20" xfId="58" applyFont="1" applyBorder="1" applyAlignment="1" applyProtection="1">
      <alignment horizontal="center" vertical="center" wrapText="1"/>
      <protection/>
    </xf>
    <xf numFmtId="0" fontId="38" fillId="20" borderId="31" xfId="58" applyFont="1" applyBorder="1" applyAlignment="1">
      <alignment horizontal="justify" wrapText="1"/>
    </xf>
    <xf numFmtId="0" fontId="38" fillId="20" borderId="8" xfId="58" applyFont="1" applyBorder="1" applyAlignment="1">
      <alignment horizontal="justify" wrapText="1"/>
    </xf>
    <xf numFmtId="0" fontId="38" fillId="20" borderId="30" xfId="58" applyFont="1" applyBorder="1" applyAlignment="1">
      <alignment horizontal="justify" wrapText="1"/>
    </xf>
    <xf numFmtId="0" fontId="38" fillId="20" borderId="32" xfId="58" applyFont="1" applyBorder="1" applyAlignment="1">
      <alignment horizontal="justify" wrapText="1"/>
    </xf>
    <xf numFmtId="0" fontId="38" fillId="20" borderId="33" xfId="58" applyFont="1" applyBorder="1" applyAlignment="1">
      <alignment horizontal="justify" wrapText="1"/>
    </xf>
    <xf numFmtId="0" fontId="38" fillId="20" borderId="34" xfId="58" applyFont="1" applyBorder="1" applyAlignment="1">
      <alignment horizontal="justify" wrapText="1"/>
    </xf>
    <xf numFmtId="0" fontId="38" fillId="20" borderId="42" xfId="58" applyFont="1" applyBorder="1" applyAlignment="1">
      <alignment horizontal="center" vertical="center"/>
    </xf>
    <xf numFmtId="0" fontId="38" fillId="20" borderId="43" xfId="58" applyFont="1" applyBorder="1" applyAlignment="1">
      <alignment horizontal="center" vertical="center"/>
    </xf>
    <xf numFmtId="0" fontId="38" fillId="20" borderId="46" xfId="58" applyFont="1" applyBorder="1" applyAlignment="1">
      <alignment horizontal="center" vertical="center"/>
    </xf>
    <xf numFmtId="0" fontId="34" fillId="20" borderId="29" xfId="58" applyFont="1" applyBorder="1" applyAlignment="1">
      <alignment horizontal="center" vertical="center" wrapText="1"/>
    </xf>
    <xf numFmtId="0" fontId="34" fillId="20" borderId="28" xfId="58" applyFont="1" applyBorder="1" applyAlignment="1">
      <alignment horizontal="center" vertical="center" wrapText="1"/>
    </xf>
    <xf numFmtId="0" fontId="34" fillId="20" borderId="20" xfId="58" applyFont="1" applyBorder="1" applyAlignment="1">
      <alignment horizontal="center" vertical="center" wrapText="1"/>
    </xf>
    <xf numFmtId="0" fontId="40" fillId="20" borderId="75" xfId="58" applyFont="1" applyBorder="1" applyAlignment="1" applyProtection="1">
      <alignment horizontal="left"/>
      <protection/>
    </xf>
    <xf numFmtId="0" fontId="40" fillId="20" borderId="55" xfId="58" applyFont="1" applyBorder="1" applyAlignment="1">
      <alignment/>
    </xf>
    <xf numFmtId="0" fontId="51" fillId="20" borderId="57" xfId="58" applyFont="1" applyBorder="1" applyAlignment="1" applyProtection="1">
      <alignment horizontal="center" vertical="center" wrapText="1"/>
      <protection/>
    </xf>
    <xf numFmtId="0" fontId="51" fillId="20" borderId="58" xfId="58" applyFont="1" applyBorder="1" applyAlignment="1" applyProtection="1">
      <alignment horizontal="center" vertical="center" wrapText="1"/>
      <protection/>
    </xf>
    <xf numFmtId="0" fontId="51" fillId="20" borderId="59" xfId="58" applyFont="1" applyBorder="1" applyAlignment="1" applyProtection="1">
      <alignment horizontal="center" vertical="center" wrapText="1"/>
      <protection/>
    </xf>
    <xf numFmtId="0" fontId="51" fillId="20" borderId="60" xfId="58" applyFont="1" applyBorder="1" applyAlignment="1" applyProtection="1">
      <alignment vertical="center" wrapText="1"/>
      <protection/>
    </xf>
    <xf numFmtId="0" fontId="51" fillId="20" borderId="0" xfId="58" applyFont="1" applyBorder="1" applyAlignment="1" applyProtection="1">
      <alignment vertical="center" wrapText="1"/>
      <protection/>
    </xf>
    <xf numFmtId="0" fontId="51" fillId="20" borderId="61" xfId="58" applyFont="1" applyBorder="1" applyAlignment="1" applyProtection="1">
      <alignment vertical="center" wrapText="1"/>
      <protection/>
    </xf>
    <xf numFmtId="0" fontId="40" fillId="20" borderId="46" xfId="58" applyFont="1" applyBorder="1" applyAlignment="1" applyProtection="1">
      <alignment vertical="center" wrapText="1"/>
      <protection/>
    </xf>
    <xf numFmtId="0" fontId="40" fillId="20" borderId="31" xfId="58" applyFont="1" applyBorder="1" applyAlignment="1">
      <alignment vertical="center" wrapText="1"/>
    </xf>
    <xf numFmtId="0" fontId="40" fillId="20" borderId="42" xfId="58" applyFont="1" applyBorder="1" applyAlignment="1" applyProtection="1">
      <alignment horizontal="center"/>
      <protection/>
    </xf>
    <xf numFmtId="0" fontId="40" fillId="20" borderId="43" xfId="58" applyFont="1" applyBorder="1" applyAlignment="1" applyProtection="1">
      <alignment horizontal="center"/>
      <protection/>
    </xf>
    <xf numFmtId="0" fontId="40" fillId="20" borderId="8" xfId="58" applyFont="1" applyBorder="1" applyAlignment="1" applyProtection="1">
      <alignment horizontal="center"/>
      <protection/>
    </xf>
    <xf numFmtId="0" fontId="40" fillId="20" borderId="8" xfId="58" applyFont="1" applyBorder="1" applyAlignment="1">
      <alignment horizontal="center"/>
    </xf>
    <xf numFmtId="0" fontId="51" fillId="20" borderId="60" xfId="58" applyFont="1" applyBorder="1" applyAlignment="1" applyProtection="1">
      <alignment horizontal="center" vertical="center" wrapText="1"/>
      <protection/>
    </xf>
    <xf numFmtId="0" fontId="51" fillId="20" borderId="0" xfId="58" applyFont="1" applyBorder="1" applyAlignment="1" applyProtection="1">
      <alignment horizontal="center" vertical="center" wrapText="1"/>
      <protection/>
    </xf>
    <xf numFmtId="0" fontId="51" fillId="20" borderId="61" xfId="58" applyFont="1" applyBorder="1" applyAlignment="1" applyProtection="1">
      <alignment horizontal="center" vertical="center" wrapText="1"/>
      <protection/>
    </xf>
    <xf numFmtId="0" fontId="51" fillId="20" borderId="29" xfId="58" applyFont="1" applyBorder="1" applyAlignment="1" applyProtection="1">
      <alignment vertical="center" wrapText="1"/>
      <protection/>
    </xf>
    <xf numFmtId="0" fontId="51" fillId="20" borderId="28" xfId="58" applyFont="1" applyBorder="1" applyAlignment="1" applyProtection="1">
      <alignment vertical="center" wrapText="1"/>
      <protection/>
    </xf>
    <xf numFmtId="0" fontId="51" fillId="20" borderId="20" xfId="58" applyFont="1" applyBorder="1" applyAlignment="1" applyProtection="1">
      <alignment vertical="center" wrapText="1"/>
      <protection/>
    </xf>
    <xf numFmtId="0" fontId="40" fillId="20" borderId="30" xfId="58" applyFont="1" applyBorder="1" applyAlignment="1">
      <alignment horizontal="center"/>
    </xf>
    <xf numFmtId="0" fontId="38" fillId="20" borderId="81" xfId="58" applyFont="1" applyBorder="1" applyAlignment="1">
      <alignment horizontal="center" vertical="top" wrapText="1"/>
    </xf>
    <xf numFmtId="0" fontId="0" fillId="0" borderId="82" xfId="0" applyBorder="1" applyAlignment="1">
      <alignment horizontal="center" vertical="top" wrapText="1"/>
    </xf>
    <xf numFmtId="0" fontId="0" fillId="0" borderId="83" xfId="0" applyBorder="1" applyAlignment="1">
      <alignment horizontal="center" vertical="top" wrapText="1"/>
    </xf>
    <xf numFmtId="0" fontId="38" fillId="20" borderId="87" xfId="58" applyFont="1" applyBorder="1" applyAlignment="1">
      <alignment horizontal="center"/>
    </xf>
    <xf numFmtId="0" fontId="38" fillId="20" borderId="40" xfId="58" applyFont="1" applyBorder="1" applyAlignment="1">
      <alignment horizontal="center"/>
    </xf>
    <xf numFmtId="164" fontId="38" fillId="20" borderId="8" xfId="58" applyNumberFormat="1" applyFont="1" applyBorder="1" applyAlignment="1">
      <alignment horizontal="right" vertical="center"/>
    </xf>
    <xf numFmtId="164" fontId="38" fillId="20" borderId="30" xfId="58" applyNumberFormat="1" applyFont="1" applyBorder="1" applyAlignment="1">
      <alignment horizontal="right" vertical="center"/>
    </xf>
    <xf numFmtId="0" fontId="34" fillId="20" borderId="29" xfId="58" applyFont="1" applyBorder="1" applyAlignment="1">
      <alignment horizontal="center" vertical="top" wrapText="1"/>
    </xf>
    <xf numFmtId="0" fontId="34" fillId="20" borderId="28" xfId="58" applyFont="1" applyBorder="1" applyAlignment="1">
      <alignment horizontal="center" vertical="top" wrapText="1"/>
    </xf>
    <xf numFmtId="0" fontId="34" fillId="20" borderId="20" xfId="58" applyFont="1" applyBorder="1" applyAlignment="1">
      <alignment horizontal="center" vertical="top" wrapText="1"/>
    </xf>
    <xf numFmtId="2" fontId="39" fillId="20" borderId="55" xfId="58" applyNumberFormat="1" applyFont="1" applyBorder="1" applyAlignment="1">
      <alignment/>
    </xf>
    <xf numFmtId="0" fontId="39" fillId="20" borderId="86" xfId="58" applyFont="1" applyBorder="1" applyAlignment="1">
      <alignment/>
    </xf>
    <xf numFmtId="2" fontId="39" fillId="20" borderId="41" xfId="58" applyNumberFormat="1" applyFont="1" applyBorder="1" applyAlignment="1">
      <alignment/>
    </xf>
    <xf numFmtId="0" fontId="39" fillId="20" borderId="46" xfId="58" applyFont="1" applyBorder="1" applyAlignment="1">
      <alignment horizontal="justify" vertical="top"/>
    </xf>
    <xf numFmtId="0" fontId="39" fillId="20" borderId="42" xfId="58" applyFont="1" applyBorder="1" applyAlignment="1">
      <alignment/>
    </xf>
    <xf numFmtId="0" fontId="39" fillId="20" borderId="43" xfId="58" applyFont="1" applyBorder="1" applyAlignment="1">
      <alignment/>
    </xf>
    <xf numFmtId="0" fontId="39" fillId="20" borderId="31" xfId="58" applyFont="1" applyBorder="1" applyAlignment="1">
      <alignment/>
    </xf>
    <xf numFmtId="0" fontId="39" fillId="20" borderId="8" xfId="58" applyFont="1" applyBorder="1" applyAlignment="1">
      <alignment/>
    </xf>
    <xf numFmtId="0" fontId="39" fillId="20" borderId="30" xfId="58" applyFont="1" applyBorder="1" applyAlignment="1">
      <alignment/>
    </xf>
    <xf numFmtId="0" fontId="52" fillId="20" borderId="57" xfId="58" applyFont="1" applyBorder="1" applyAlignment="1">
      <alignment horizontal="center" vertical="center"/>
    </xf>
    <xf numFmtId="0" fontId="52" fillId="20" borderId="58" xfId="58" applyFont="1" applyBorder="1" applyAlignment="1">
      <alignment horizontal="center" vertical="center"/>
    </xf>
    <xf numFmtId="0" fontId="52" fillId="20" borderId="59" xfId="58" applyFont="1" applyBorder="1" applyAlignment="1">
      <alignment horizontal="center" vertical="center"/>
    </xf>
    <xf numFmtId="49" fontId="39" fillId="20" borderId="8" xfId="58" applyNumberFormat="1" applyFont="1" applyBorder="1" applyAlignment="1">
      <alignment horizontal="center"/>
    </xf>
    <xf numFmtId="49" fontId="39" fillId="20" borderId="30" xfId="58" applyNumberFormat="1" applyFont="1" applyBorder="1" applyAlignment="1">
      <alignment horizontal="center"/>
    </xf>
    <xf numFmtId="0" fontId="52" fillId="20" borderId="29" xfId="58" applyFont="1" applyBorder="1" applyAlignment="1">
      <alignment horizontal="center" vertical="center" wrapText="1"/>
    </xf>
    <xf numFmtId="0" fontId="52" fillId="20" borderId="28" xfId="58" applyFont="1" applyBorder="1" applyAlignment="1">
      <alignment horizontal="center" vertical="center" wrapText="1"/>
    </xf>
    <xf numFmtId="0" fontId="52" fillId="20" borderId="20" xfId="58" applyFont="1" applyBorder="1" applyAlignment="1">
      <alignment horizontal="center" vertical="center" wrapText="1"/>
    </xf>
    <xf numFmtId="49" fontId="39" fillId="20" borderId="81" xfId="58" applyNumberFormat="1" applyFont="1" applyBorder="1" applyAlignment="1">
      <alignment horizontal="center"/>
    </xf>
    <xf numFmtId="0" fontId="0" fillId="0" borderId="82" xfId="0" applyBorder="1" applyAlignment="1">
      <alignment horizontal="center"/>
    </xf>
    <xf numFmtId="0" fontId="0" fillId="0" borderId="83" xfId="0" applyBorder="1" applyAlignment="1">
      <alignment horizontal="center"/>
    </xf>
    <xf numFmtId="0" fontId="39" fillId="20" borderId="36" xfId="58" applyFont="1" applyBorder="1" applyAlignment="1">
      <alignment horizontal="center"/>
    </xf>
    <xf numFmtId="0" fontId="39" fillId="20" borderId="38" xfId="58" applyFont="1" applyBorder="1" applyAlignment="1">
      <alignment horizontal="center"/>
    </xf>
    <xf numFmtId="0" fontId="39" fillId="20" borderId="72" xfId="58" applyFont="1" applyBorder="1" applyAlignment="1">
      <alignment horizontal="center"/>
    </xf>
    <xf numFmtId="0" fontId="39" fillId="20" borderId="40" xfId="58" applyFont="1" applyBorder="1" applyAlignment="1">
      <alignment horizontal="center"/>
    </xf>
    <xf numFmtId="0" fontId="39" fillId="20" borderId="40" xfId="58" applyFont="1" applyBorder="1" applyAlignment="1">
      <alignment wrapText="1"/>
    </xf>
    <xf numFmtId="0" fontId="39" fillId="20" borderId="38" xfId="58" applyFont="1" applyBorder="1" applyAlignment="1">
      <alignment wrapText="1"/>
    </xf>
    <xf numFmtId="0" fontId="39" fillId="20" borderId="39" xfId="58" applyFont="1" applyBorder="1" applyAlignment="1">
      <alignment wrapText="1"/>
    </xf>
    <xf numFmtId="0" fontId="38" fillId="20" borderId="43" xfId="58" applyFont="1" applyBorder="1" applyAlignment="1">
      <alignment horizontal="center" vertical="center" wrapText="1"/>
    </xf>
    <xf numFmtId="0" fontId="38" fillId="20" borderId="30" xfId="58" applyFont="1" applyBorder="1" applyAlignment="1">
      <alignment horizontal="center" vertical="center" wrapText="1"/>
    </xf>
    <xf numFmtId="0" fontId="38" fillId="20" borderId="42" xfId="58" applyFont="1" applyBorder="1" applyAlignment="1">
      <alignment horizontal="center" vertical="center" wrapText="1"/>
    </xf>
    <xf numFmtId="0" fontId="38" fillId="20" borderId="8" xfId="58" applyFont="1" applyBorder="1" applyAlignment="1">
      <alignment horizontal="center" vertical="center" wrapText="1"/>
    </xf>
    <xf numFmtId="0" fontId="38" fillId="20" borderId="46" xfId="58" applyFont="1" applyBorder="1" applyAlignment="1">
      <alignment horizontal="center" vertical="center" wrapText="1"/>
    </xf>
    <xf numFmtId="0" fontId="40" fillId="20" borderId="88" xfId="58" applyFont="1" applyBorder="1" applyAlignment="1">
      <alignment vertical="center" wrapText="1"/>
    </xf>
    <xf numFmtId="0" fontId="40" fillId="20" borderId="89" xfId="58" applyFont="1" applyBorder="1" applyAlignment="1">
      <alignment/>
    </xf>
    <xf numFmtId="0" fontId="40" fillId="20" borderId="90" xfId="58" applyFont="1" applyBorder="1" applyAlignment="1">
      <alignment/>
    </xf>
    <xf numFmtId="0" fontId="51" fillId="20" borderId="57" xfId="58" applyFont="1" applyBorder="1" applyAlignment="1">
      <alignment horizontal="center" vertical="center" wrapText="1"/>
    </xf>
    <xf numFmtId="0" fontId="51" fillId="20" borderId="58" xfId="58" applyFont="1" applyBorder="1" applyAlignment="1">
      <alignment horizontal="center" vertical="center" wrapText="1"/>
    </xf>
    <xf numFmtId="0" fontId="51" fillId="20" borderId="59" xfId="58" applyFont="1" applyBorder="1" applyAlignment="1">
      <alignment horizontal="center" vertical="center" wrapText="1"/>
    </xf>
    <xf numFmtId="0" fontId="40" fillId="20" borderId="42" xfId="58" applyFont="1" applyBorder="1" applyAlignment="1">
      <alignment horizontal="center"/>
    </xf>
    <xf numFmtId="0" fontId="40" fillId="20" borderId="43" xfId="58" applyFont="1" applyBorder="1" applyAlignment="1">
      <alignment horizontal="center"/>
    </xf>
    <xf numFmtId="0" fontId="51" fillId="20" borderId="29" xfId="58" applyFont="1" applyBorder="1" applyAlignment="1">
      <alignment horizontal="center" vertical="center" wrapText="1"/>
    </xf>
    <xf numFmtId="0" fontId="51" fillId="20" borderId="28" xfId="58" applyFont="1" applyBorder="1" applyAlignment="1">
      <alignment horizontal="center" vertical="center" wrapText="1"/>
    </xf>
    <xf numFmtId="0" fontId="51" fillId="20" borderId="20" xfId="58" applyFont="1" applyBorder="1" applyAlignment="1">
      <alignment horizontal="center" vertical="center" wrapText="1"/>
    </xf>
    <xf numFmtId="0" fontId="40" fillId="20" borderId="62" xfId="58" applyFont="1" applyBorder="1" applyAlignment="1">
      <alignment horizontal="center" vertical="center"/>
    </xf>
    <xf numFmtId="0" fontId="40" fillId="20" borderId="40" xfId="58" applyFont="1" applyBorder="1" applyAlignment="1">
      <alignment horizontal="center" vertical="center"/>
    </xf>
    <xf numFmtId="0" fontId="38" fillId="20" borderId="88" xfId="58" applyFont="1" applyBorder="1" applyAlignment="1">
      <alignment wrapText="1"/>
    </xf>
    <xf numFmtId="0" fontId="38" fillId="20" borderId="89" xfId="58" applyFont="1" applyBorder="1" applyAlignment="1">
      <alignment wrapText="1"/>
    </xf>
    <xf numFmtId="0" fontId="38" fillId="20" borderId="90" xfId="58" applyFont="1" applyBorder="1" applyAlignment="1">
      <alignment wrapText="1"/>
    </xf>
    <xf numFmtId="0" fontId="34" fillId="20" borderId="78" xfId="58" applyFont="1" applyBorder="1" applyAlignment="1">
      <alignment horizontal="center"/>
    </xf>
    <xf numFmtId="0" fontId="34" fillId="20" borderId="79" xfId="58" applyFont="1" applyBorder="1" applyAlignment="1">
      <alignment horizontal="center"/>
    </xf>
    <xf numFmtId="0" fontId="34" fillId="20" borderId="80" xfId="58" applyFont="1" applyBorder="1" applyAlignment="1">
      <alignment horizontal="center"/>
    </xf>
    <xf numFmtId="0" fontId="38" fillId="20" borderId="62" xfId="58" applyNumberFormat="1" applyFont="1" applyBorder="1" applyAlignment="1">
      <alignment horizontal="center"/>
    </xf>
    <xf numFmtId="0" fontId="38" fillId="20" borderId="87" xfId="58" applyNumberFormat="1" applyFont="1" applyBorder="1" applyAlignment="1">
      <alignment horizontal="center"/>
    </xf>
    <xf numFmtId="0" fontId="38" fillId="20" borderId="40" xfId="58" applyNumberFormat="1" applyFont="1" applyBorder="1" applyAlignment="1">
      <alignment horizontal="center"/>
    </xf>
    <xf numFmtId="0" fontId="38" fillId="20" borderId="75" xfId="58" applyFont="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38" fillId="20" borderId="55" xfId="58" applyFont="1" applyBorder="1" applyAlignment="1">
      <alignment vertical="center"/>
    </xf>
    <xf numFmtId="0" fontId="0" fillId="0" borderId="56" xfId="0" applyBorder="1" applyAlignment="1">
      <alignment vertical="center"/>
    </xf>
    <xf numFmtId="0" fontId="0" fillId="0" borderId="68" xfId="0" applyBorder="1" applyAlignment="1">
      <alignment vertical="center"/>
    </xf>
    <xf numFmtId="0" fontId="34" fillId="20" borderId="78" xfId="58" applyFont="1" applyBorder="1" applyAlignment="1">
      <alignment horizontal="center" vertical="center" wrapText="1"/>
    </xf>
    <xf numFmtId="0" fontId="34" fillId="20" borderId="79" xfId="58" applyFont="1" applyBorder="1" applyAlignment="1">
      <alignment horizontal="center" vertical="center" wrapText="1"/>
    </xf>
    <xf numFmtId="0" fontId="34" fillId="20" borderId="80" xfId="58" applyFont="1" applyBorder="1" applyAlignment="1">
      <alignment horizontal="center" vertical="center" wrapText="1"/>
    </xf>
    <xf numFmtId="0" fontId="38" fillId="20" borderId="91" xfId="58" applyFont="1" applyBorder="1" applyAlignment="1">
      <alignment horizontal="center" vertical="center"/>
    </xf>
    <xf numFmtId="0" fontId="38" fillId="20" borderId="92" xfId="58" applyFont="1" applyBorder="1" applyAlignment="1">
      <alignment horizontal="center" vertical="center"/>
    </xf>
    <xf numFmtId="0" fontId="34" fillId="20" borderId="57" xfId="58" applyFont="1" applyBorder="1" applyAlignment="1">
      <alignment horizontal="center" vertical="top"/>
    </xf>
    <xf numFmtId="0" fontId="34" fillId="20" borderId="58" xfId="58" applyFont="1" applyBorder="1" applyAlignment="1">
      <alignment horizontal="center" vertical="top"/>
    </xf>
    <xf numFmtId="0" fontId="34" fillId="20" borderId="59" xfId="58" applyFont="1" applyBorder="1" applyAlignment="1">
      <alignment horizontal="center" vertical="top"/>
    </xf>
    <xf numFmtId="0" fontId="38" fillId="20" borderId="40" xfId="58" applyFont="1" applyBorder="1" applyAlignment="1">
      <alignment vertical="top" wrapText="1"/>
    </xf>
    <xf numFmtId="0" fontId="38" fillId="20" borderId="38" xfId="58" applyFont="1" applyBorder="1" applyAlignment="1">
      <alignment vertical="top" wrapText="1"/>
    </xf>
    <xf numFmtId="0" fontId="38" fillId="20" borderId="39" xfId="58" applyFont="1" applyBorder="1" applyAlignment="1">
      <alignment vertical="top" wrapText="1"/>
    </xf>
    <xf numFmtId="0" fontId="38" fillId="20" borderId="32" xfId="58" applyFont="1" applyBorder="1" applyAlignment="1">
      <alignment vertical="top" wrapText="1"/>
    </xf>
    <xf numFmtId="0" fontId="38" fillId="20" borderId="33" xfId="58" applyFont="1" applyBorder="1" applyAlignment="1">
      <alignment vertical="top" wrapText="1"/>
    </xf>
    <xf numFmtId="0" fontId="38" fillId="20" borderId="34" xfId="58" applyFont="1" applyBorder="1" applyAlignment="1">
      <alignment vertical="top" wrapText="1"/>
    </xf>
    <xf numFmtId="0" fontId="38" fillId="20" borderId="43" xfId="58" applyFont="1" applyBorder="1" applyAlignment="1">
      <alignment horizontal="center" vertical="top" wrapText="1"/>
    </xf>
    <xf numFmtId="0" fontId="38" fillId="20" borderId="30" xfId="58" applyFont="1" applyBorder="1" applyAlignment="1">
      <alignment horizontal="center" vertical="top" wrapText="1"/>
    </xf>
    <xf numFmtId="0" fontId="38" fillId="20" borderId="31" xfId="58" applyFont="1" applyBorder="1" applyAlignment="1">
      <alignment vertical="center"/>
    </xf>
    <xf numFmtId="0" fontId="38" fillId="20" borderId="62" xfId="58" applyFont="1" applyBorder="1" applyAlignment="1">
      <alignment horizontal="center" vertical="center" wrapText="1"/>
    </xf>
    <xf numFmtId="0" fontId="38" fillId="20" borderId="87" xfId="58" applyFont="1" applyBorder="1" applyAlignment="1">
      <alignment horizontal="center" vertical="center" wrapText="1"/>
    </xf>
    <xf numFmtId="0" fontId="38" fillId="20" borderId="93" xfId="58" applyFont="1" applyBorder="1" applyAlignment="1">
      <alignment horizontal="center" vertical="top" wrapText="1"/>
    </xf>
    <xf numFmtId="0" fontId="38" fillId="20" borderId="38" xfId="58" applyFont="1" applyBorder="1" applyAlignment="1">
      <alignment horizontal="center" vertical="top" wrapText="1"/>
    </xf>
    <xf numFmtId="0" fontId="38" fillId="20" borderId="94" xfId="58" applyFont="1" applyBorder="1" applyAlignment="1">
      <alignment horizontal="center" vertical="top" wrapText="1"/>
    </xf>
    <xf numFmtId="0" fontId="38" fillId="20" borderId="39" xfId="58" applyFont="1" applyBorder="1" applyAlignment="1">
      <alignment horizontal="center" vertical="top" wrapText="1"/>
    </xf>
    <xf numFmtId="0" fontId="38" fillId="20" borderId="53" xfId="58" applyFont="1" applyBorder="1" applyAlignment="1">
      <alignment/>
    </xf>
    <xf numFmtId="0" fontId="38" fillId="20" borderId="54" xfId="58" applyFont="1" applyBorder="1" applyAlignment="1">
      <alignment/>
    </xf>
    <xf numFmtId="0" fontId="38" fillId="20" borderId="8" xfId="58" applyFont="1" applyBorder="1" applyAlignment="1">
      <alignment vertical="top" wrapText="1"/>
    </xf>
    <xf numFmtId="0" fontId="38" fillId="20" borderId="46" xfId="58" applyFont="1" applyBorder="1" applyAlignment="1">
      <alignment horizontal="left" vertical="center"/>
    </xf>
    <xf numFmtId="0" fontId="38" fillId="20" borderId="42" xfId="58" applyFont="1" applyBorder="1" applyAlignment="1">
      <alignment horizontal="left" vertical="center"/>
    </xf>
    <xf numFmtId="0" fontId="38" fillId="20" borderId="43" xfId="58" applyFont="1" applyBorder="1" applyAlignment="1">
      <alignment horizontal="left" vertical="center"/>
    </xf>
    <xf numFmtId="0" fontId="38" fillId="20" borderId="31" xfId="58" applyFont="1" applyBorder="1" applyAlignment="1">
      <alignment horizontal="left" wrapText="1"/>
    </xf>
    <xf numFmtId="0" fontId="38" fillId="20" borderId="31" xfId="58" applyFont="1" applyBorder="1" applyAlignment="1">
      <alignment vertical="center" wrapText="1"/>
    </xf>
    <xf numFmtId="0" fontId="38" fillId="20" borderId="8" xfId="58" applyFont="1" applyBorder="1" applyAlignment="1">
      <alignment vertical="center" wrapText="1"/>
    </xf>
    <xf numFmtId="0" fontId="38" fillId="20" borderId="30" xfId="58" applyFont="1" applyBorder="1" applyAlignment="1">
      <alignment vertical="center" wrapText="1"/>
    </xf>
    <xf numFmtId="0" fontId="38" fillId="20" borderId="41" xfId="58" applyFont="1" applyBorder="1" applyAlignment="1" quotePrefix="1">
      <alignment/>
    </xf>
    <xf numFmtId="0" fontId="38" fillId="20" borderId="32" xfId="58" applyFont="1" applyBorder="1" applyAlignment="1">
      <alignment horizontal="left" vertical="center"/>
    </xf>
    <xf numFmtId="0" fontId="38" fillId="20" borderId="33" xfId="58" applyFont="1" applyBorder="1" applyAlignment="1">
      <alignment horizontal="left" vertical="center"/>
    </xf>
    <xf numFmtId="0" fontId="38" fillId="20" borderId="34" xfId="58" applyFont="1" applyBorder="1" applyAlignment="1">
      <alignment horizontal="left" vertical="center"/>
    </xf>
    <xf numFmtId="0" fontId="38" fillId="20" borderId="87" xfId="58" applyFont="1" applyBorder="1" applyAlignment="1">
      <alignment horizontal="center" wrapText="1"/>
    </xf>
    <xf numFmtId="0" fontId="38" fillId="20" borderId="40" xfId="58" applyFont="1" applyBorder="1" applyAlignment="1">
      <alignment horizontal="center" wrapText="1"/>
    </xf>
    <xf numFmtId="0" fontId="38" fillId="20" borderId="95" xfId="58" applyFont="1" applyBorder="1" applyAlignment="1">
      <alignment horizontal="center" wrapText="1"/>
    </xf>
    <xf numFmtId="0" fontId="38" fillId="20" borderId="82" xfId="58" applyFont="1" applyBorder="1" applyAlignment="1">
      <alignment horizontal="center" wrapText="1"/>
    </xf>
    <xf numFmtId="0" fontId="0" fillId="0" borderId="83" xfId="0" applyBorder="1" applyAlignment="1">
      <alignment horizontal="center" wrapText="1"/>
    </xf>
    <xf numFmtId="0" fontId="51" fillId="20" borderId="57" xfId="58" applyFont="1" applyBorder="1" applyAlignment="1">
      <alignment horizontal="center" wrapText="1"/>
    </xf>
    <xf numFmtId="0" fontId="51" fillId="20" borderId="58" xfId="58" applyFont="1" applyBorder="1" applyAlignment="1">
      <alignment horizontal="center" wrapText="1"/>
    </xf>
    <xf numFmtId="0" fontId="51" fillId="20" borderId="59" xfId="58" applyFont="1" applyBorder="1" applyAlignment="1">
      <alignment horizontal="center" wrapText="1"/>
    </xf>
    <xf numFmtId="0" fontId="40" fillId="20" borderId="96" xfId="58" applyFont="1" applyBorder="1" applyAlignment="1">
      <alignment horizontal="left" vertical="center"/>
    </xf>
    <xf numFmtId="0" fontId="40" fillId="20" borderId="97" xfId="58" applyFont="1" applyBorder="1" applyAlignment="1">
      <alignment horizontal="left" vertical="center"/>
    </xf>
    <xf numFmtId="0" fontId="40" fillId="20" borderId="98" xfId="58" applyFont="1" applyBorder="1" applyAlignment="1">
      <alignment horizontal="left" vertical="center"/>
    </xf>
    <xf numFmtId="0" fontId="51" fillId="20" borderId="60" xfId="58" applyFont="1" applyBorder="1" applyAlignment="1">
      <alignment horizontal="center" wrapText="1"/>
    </xf>
    <xf numFmtId="0" fontId="51" fillId="20" borderId="0" xfId="58" applyFont="1" applyBorder="1" applyAlignment="1">
      <alignment horizontal="center" wrapText="1"/>
    </xf>
    <xf numFmtId="0" fontId="51" fillId="20" borderId="61" xfId="58" applyFont="1" applyBorder="1" applyAlignment="1">
      <alignment horizontal="center" wrapText="1"/>
    </xf>
    <xf numFmtId="0" fontId="51" fillId="20" borderId="29" xfId="58" applyFont="1" applyBorder="1" applyAlignment="1">
      <alignment horizontal="center" wrapText="1"/>
    </xf>
    <xf numFmtId="0" fontId="51" fillId="20" borderId="28" xfId="58" applyFont="1" applyBorder="1" applyAlignment="1">
      <alignment horizontal="center" wrapText="1"/>
    </xf>
    <xf numFmtId="0" fontId="51" fillId="20" borderId="20" xfId="58" applyFont="1" applyBorder="1" applyAlignment="1">
      <alignment horizontal="center" wrapText="1"/>
    </xf>
    <xf numFmtId="0" fontId="40" fillId="20" borderId="62" xfId="58" applyFont="1" applyBorder="1" applyAlignment="1">
      <alignment horizontal="left"/>
    </xf>
    <xf numFmtId="0" fontId="40" fillId="20" borderId="40" xfId="58" applyFont="1" applyBorder="1" applyAlignment="1">
      <alignment horizontal="left"/>
    </xf>
    <xf numFmtId="0" fontId="34" fillId="20" borderId="57" xfId="58" applyFont="1" applyBorder="1" applyAlignment="1">
      <alignment horizontal="center"/>
    </xf>
    <xf numFmtId="0" fontId="34" fillId="20" borderId="58" xfId="58" applyFont="1" applyBorder="1" applyAlignment="1">
      <alignment horizontal="center"/>
    </xf>
    <xf numFmtId="0" fontId="34" fillId="20" borderId="59" xfId="58" applyFont="1" applyBorder="1" applyAlignment="1">
      <alignment horizontal="center"/>
    </xf>
    <xf numFmtId="0" fontId="34" fillId="20" borderId="29" xfId="58" applyFont="1" applyBorder="1" applyAlignment="1">
      <alignment horizontal="center"/>
    </xf>
    <xf numFmtId="0" fontId="34" fillId="20" borderId="28" xfId="58" applyFont="1" applyBorder="1" applyAlignment="1">
      <alignment horizontal="center"/>
    </xf>
    <xf numFmtId="0" fontId="34" fillId="20" borderId="20" xfId="58" applyFont="1" applyBorder="1" applyAlignment="1">
      <alignment horizontal="center"/>
    </xf>
    <xf numFmtId="0" fontId="38" fillId="20" borderId="29" xfId="58" applyFont="1" applyBorder="1" applyAlignment="1">
      <alignment/>
    </xf>
    <xf numFmtId="0" fontId="38" fillId="20" borderId="55" xfId="58" applyFont="1" applyBorder="1" applyAlignment="1">
      <alignment horizontal="right"/>
    </xf>
    <xf numFmtId="0" fontId="0" fillId="0" borderId="99" xfId="0" applyBorder="1" applyAlignment="1">
      <alignment horizontal="right"/>
    </xf>
    <xf numFmtId="0" fontId="38" fillId="20" borderId="62" xfId="58" applyFont="1" applyBorder="1" applyAlignment="1">
      <alignment horizontal="center"/>
    </xf>
    <xf numFmtId="0" fontId="38" fillId="20" borderId="91" xfId="58" applyFont="1" applyBorder="1" applyAlignment="1">
      <alignment horizontal="center"/>
    </xf>
    <xf numFmtId="0" fontId="38" fillId="20" borderId="93" xfId="58" applyFont="1" applyBorder="1" applyAlignment="1">
      <alignment horizontal="center"/>
    </xf>
    <xf numFmtId="0" fontId="34" fillId="20" borderId="78" xfId="58" applyFont="1" applyBorder="1" applyAlignment="1">
      <alignment horizontal="center" wrapText="1"/>
    </xf>
    <xf numFmtId="0" fontId="34" fillId="20" borderId="79" xfId="58" applyFont="1" applyBorder="1" applyAlignment="1">
      <alignment horizontal="center" wrapText="1"/>
    </xf>
    <xf numFmtId="0" fontId="34" fillId="20" borderId="80" xfId="58" applyFont="1" applyBorder="1" applyAlignment="1">
      <alignment horizontal="center" wrapText="1"/>
    </xf>
    <xf numFmtId="0" fontId="38" fillId="20" borderId="100" xfId="58" applyFont="1" applyBorder="1" applyAlignment="1">
      <alignment horizontal="center" wrapText="1"/>
    </xf>
    <xf numFmtId="0" fontId="0" fillId="0" borderId="59" xfId="0" applyBorder="1" applyAlignment="1">
      <alignment wrapText="1"/>
    </xf>
    <xf numFmtId="0" fontId="0" fillId="0" borderId="69" xfId="0" applyBorder="1" applyAlignment="1">
      <alignment wrapText="1"/>
    </xf>
    <xf numFmtId="0" fontId="0" fillId="0" borderId="77" xfId="0" applyBorder="1" applyAlignment="1">
      <alignment wrapText="1"/>
    </xf>
    <xf numFmtId="0" fontId="40" fillId="20" borderId="101" xfId="58" applyFont="1" applyBorder="1" applyAlignment="1" applyProtection="1">
      <alignment horizontal="left"/>
      <protection/>
    </xf>
    <xf numFmtId="0" fontId="0" fillId="0" borderId="70" xfId="0" applyBorder="1" applyAlignment="1">
      <alignment/>
    </xf>
    <xf numFmtId="0" fontId="0" fillId="0" borderId="102" xfId="0" applyBorder="1" applyAlignment="1">
      <alignment/>
    </xf>
    <xf numFmtId="0" fontId="40" fillId="20" borderId="103" xfId="58" applyFont="1" applyBorder="1" applyAlignment="1">
      <alignment/>
    </xf>
    <xf numFmtId="0" fontId="0" fillId="0" borderId="104" xfId="0" applyBorder="1" applyAlignment="1">
      <alignment/>
    </xf>
    <xf numFmtId="0" fontId="0" fillId="0" borderId="105" xfId="0" applyBorder="1" applyAlignment="1">
      <alignment/>
    </xf>
    <xf numFmtId="0" fontId="40" fillId="20" borderId="8" xfId="58" applyFont="1" applyBorder="1" applyAlignment="1">
      <alignment horizontal="center" wrapText="1"/>
    </xf>
    <xf numFmtId="0" fontId="40" fillId="20" borderId="30" xfId="58" applyFont="1" applyBorder="1" applyAlignment="1">
      <alignment horizontal="center" wrapText="1"/>
    </xf>
    <xf numFmtId="2" fontId="51" fillId="20" borderId="41" xfId="58" applyNumberFormat="1" applyFont="1" applyBorder="1" applyAlignment="1">
      <alignment horizontal="center"/>
    </xf>
    <xf numFmtId="0" fontId="1" fillId="0" borderId="53" xfId="0" applyFont="1" applyBorder="1" applyAlignment="1">
      <alignment/>
    </xf>
    <xf numFmtId="0" fontId="1" fillId="0" borderId="54" xfId="0" applyFont="1" applyBorder="1" applyAlignment="1">
      <alignment/>
    </xf>
    <xf numFmtId="0" fontId="40" fillId="20" borderId="72" xfId="58" applyFont="1" applyBorder="1" applyAlignment="1">
      <alignment horizontal="center"/>
    </xf>
    <xf numFmtId="0" fontId="40" fillId="20" borderId="87" xfId="58" applyFont="1" applyBorder="1" applyAlignment="1">
      <alignment horizontal="center"/>
    </xf>
    <xf numFmtId="0" fontId="40" fillId="20" borderId="40" xfId="58" applyFont="1" applyBorder="1" applyAlignment="1">
      <alignment horizontal="center"/>
    </xf>
    <xf numFmtId="0" fontId="51" fillId="20" borderId="57" xfId="58" applyFont="1" applyBorder="1" applyAlignment="1">
      <alignment horizontal="center"/>
    </xf>
    <xf numFmtId="0" fontId="51" fillId="20" borderId="58" xfId="58" applyFont="1" applyBorder="1" applyAlignment="1">
      <alignment horizontal="center"/>
    </xf>
    <xf numFmtId="0" fontId="51" fillId="20" borderId="59" xfId="58" applyFont="1" applyBorder="1" applyAlignment="1">
      <alignment horizontal="center"/>
    </xf>
    <xf numFmtId="0" fontId="51" fillId="20" borderId="60" xfId="58" applyFont="1" applyBorder="1" applyAlignment="1">
      <alignment horizontal="center" vertical="center" wrapText="1"/>
    </xf>
    <xf numFmtId="0" fontId="51" fillId="20" borderId="0" xfId="58" applyFont="1" applyBorder="1" applyAlignment="1">
      <alignment horizontal="center" vertical="center" wrapText="1"/>
    </xf>
    <xf numFmtId="0" fontId="51" fillId="20" borderId="61" xfId="58" applyFont="1" applyBorder="1" applyAlignment="1">
      <alignment horizontal="center" vertical="center" wrapText="1"/>
    </xf>
    <xf numFmtId="0" fontId="51" fillId="20" borderId="81" xfId="58"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center"/>
    </xf>
    <xf numFmtId="0" fontId="39" fillId="20" borderId="41" xfId="58" applyFont="1" applyBorder="1" applyAlignment="1">
      <alignment/>
    </xf>
    <xf numFmtId="0" fontId="39" fillId="20" borderId="55" xfId="58" applyFont="1" applyBorder="1" applyAlignment="1">
      <alignment/>
    </xf>
    <xf numFmtId="0" fontId="52" fillId="20" borderId="41" xfId="58" applyFont="1" applyBorder="1" applyAlignment="1">
      <alignment horizontal="right"/>
    </xf>
    <xf numFmtId="0" fontId="1" fillId="0" borderId="53" xfId="0" applyFont="1" applyBorder="1" applyAlignment="1">
      <alignment horizontal="right"/>
    </xf>
    <xf numFmtId="0" fontId="1" fillId="0" borderId="54" xfId="0" applyFont="1" applyBorder="1" applyAlignment="1">
      <alignment horizontal="right"/>
    </xf>
    <xf numFmtId="0" fontId="39" fillId="20" borderId="31" xfId="58" applyFont="1" applyBorder="1" applyAlignment="1">
      <alignment horizontal="center"/>
    </xf>
    <xf numFmtId="0" fontId="52" fillId="20" borderId="81" xfId="58" applyFont="1" applyBorder="1" applyAlignment="1">
      <alignment horizontal="center"/>
    </xf>
    <xf numFmtId="0" fontId="1" fillId="0" borderId="82" xfId="0" applyFont="1" applyBorder="1" applyAlignment="1">
      <alignment/>
    </xf>
    <xf numFmtId="0" fontId="1" fillId="0" borderId="83" xfId="0" applyFont="1" applyBorder="1" applyAlignment="1">
      <alignment/>
    </xf>
    <xf numFmtId="0" fontId="39" fillId="20" borderId="52" xfId="58" applyFont="1" applyBorder="1" applyAlignment="1">
      <alignment/>
    </xf>
    <xf numFmtId="0" fontId="52" fillId="20" borderId="31" xfId="58" applyFont="1" applyBorder="1" applyAlignment="1">
      <alignment horizontal="center" wrapText="1"/>
    </xf>
    <xf numFmtId="0" fontId="52" fillId="20" borderId="8" xfId="58" applyFont="1" applyBorder="1" applyAlignment="1">
      <alignment horizontal="center" wrapText="1"/>
    </xf>
    <xf numFmtId="0" fontId="52" fillId="20" borderId="30" xfId="58" applyFont="1" applyBorder="1" applyAlignment="1">
      <alignment horizontal="center" wrapText="1"/>
    </xf>
    <xf numFmtId="0" fontId="39" fillId="20" borderId="41" xfId="58" applyFont="1" applyBorder="1" applyAlignment="1">
      <alignment horizontal="center"/>
    </xf>
    <xf numFmtId="49" fontId="38" fillId="20" borderId="31" xfId="58" applyNumberFormat="1" applyFont="1" applyBorder="1" applyAlignment="1">
      <alignment horizontal="center" vertical="center"/>
    </xf>
    <xf numFmtId="0" fontId="38" fillId="20" borderId="72" xfId="58" applyNumberFormat="1" applyFont="1" applyBorder="1" applyAlignment="1" quotePrefix="1">
      <alignment horizontal="center" vertical="top"/>
    </xf>
    <xf numFmtId="0" fontId="38" fillId="20" borderId="87" xfId="58" applyNumberFormat="1" applyFont="1" applyBorder="1" applyAlignment="1">
      <alignment horizontal="center" vertical="top"/>
    </xf>
    <xf numFmtId="0" fontId="38" fillId="20" borderId="40" xfId="58" applyNumberFormat="1" applyFont="1" applyBorder="1" applyAlignment="1">
      <alignment horizontal="center" vertical="top"/>
    </xf>
    <xf numFmtId="0" fontId="34" fillId="20" borderId="31" xfId="58" applyFont="1" applyBorder="1" applyAlignment="1">
      <alignment horizontal="center" vertical="center" wrapText="1"/>
    </xf>
    <xf numFmtId="0" fontId="34" fillId="20" borderId="8" xfId="58" applyFont="1" applyBorder="1" applyAlignment="1">
      <alignment horizontal="center" vertical="center" wrapText="1"/>
    </xf>
    <xf numFmtId="0" fontId="34" fillId="20" borderId="30" xfId="58" applyFont="1" applyBorder="1" applyAlignment="1">
      <alignment horizontal="center" vertical="center" wrapText="1"/>
    </xf>
    <xf numFmtId="0" fontId="38" fillId="20" borderId="32" xfId="58" applyFont="1" applyBorder="1" applyAlignment="1">
      <alignment horizontal="left" vertical="top" wrapText="1"/>
    </xf>
    <xf numFmtId="0" fontId="38" fillId="20" borderId="33" xfId="58" applyFont="1" applyBorder="1" applyAlignment="1">
      <alignment horizontal="left" vertical="top" wrapText="1"/>
    </xf>
    <xf numFmtId="0" fontId="38" fillId="20" borderId="34" xfId="58" applyFont="1" applyBorder="1" applyAlignment="1">
      <alignment horizontal="left" vertical="top" wrapText="1"/>
    </xf>
    <xf numFmtId="20" fontId="38" fillId="20" borderId="31" xfId="58" applyNumberFormat="1" applyFont="1" applyBorder="1" applyAlignment="1">
      <alignment horizontal="justify" wrapText="1"/>
    </xf>
    <xf numFmtId="0" fontId="38" fillId="20" borderId="72" xfId="58" applyFont="1" applyBorder="1" applyAlignment="1">
      <alignment horizontal="center" vertical="center"/>
    </xf>
    <xf numFmtId="0" fontId="38" fillId="20" borderId="55" xfId="58" applyFont="1" applyBorder="1" applyAlignment="1">
      <alignment horizontal="left"/>
    </xf>
    <xf numFmtId="0" fontId="38" fillId="20" borderId="31" xfId="58" applyFont="1" applyBorder="1" applyAlignment="1">
      <alignment horizontal="left" vertical="center" wrapText="1"/>
    </xf>
    <xf numFmtId="0" fontId="52" fillId="20" borderId="46" xfId="58" applyFont="1" applyBorder="1" applyAlignment="1">
      <alignment horizontal="center" vertical="center" wrapText="1"/>
    </xf>
    <xf numFmtId="0" fontId="52" fillId="20" borderId="42" xfId="58" applyFont="1" applyBorder="1" applyAlignment="1">
      <alignment horizontal="center" vertical="center" wrapText="1"/>
    </xf>
    <xf numFmtId="0" fontId="52" fillId="20" borderId="43" xfId="58" applyFont="1" applyBorder="1" applyAlignment="1">
      <alignment horizontal="center" vertical="center" wrapText="1"/>
    </xf>
    <xf numFmtId="0" fontId="39" fillId="20" borderId="8" xfId="58" applyFont="1" applyBorder="1" applyAlignment="1">
      <alignment horizontal="center" vertical="center"/>
    </xf>
    <xf numFmtId="0" fontId="0" fillId="0" borderId="0" xfId="0" applyBorder="1" applyAlignment="1">
      <alignment horizontal="center"/>
    </xf>
    <xf numFmtId="0" fontId="39" fillId="20" borderId="72" xfId="58" applyFont="1" applyBorder="1" applyAlignment="1">
      <alignment horizontal="left" vertical="center"/>
    </xf>
    <xf numFmtId="0" fontId="39" fillId="20" borderId="40" xfId="58" applyFont="1" applyBorder="1" applyAlignment="1">
      <alignment horizontal="left" vertical="center"/>
    </xf>
    <xf numFmtId="0" fontId="39" fillId="20" borderId="8" xfId="58" applyFont="1" applyBorder="1" applyAlignment="1">
      <alignment horizontal="center" wrapText="1"/>
    </xf>
    <xf numFmtId="0" fontId="39" fillId="20" borderId="30" xfId="58" applyFont="1" applyBorder="1" applyAlignment="1">
      <alignment horizontal="center" wrapText="1"/>
    </xf>
    <xf numFmtId="0" fontId="52" fillId="20" borderId="31" xfId="58" applyFont="1" applyBorder="1" applyAlignment="1">
      <alignment horizontal="center" vertical="center" wrapText="1"/>
    </xf>
    <xf numFmtId="0" fontId="52" fillId="20" borderId="8" xfId="58" applyFont="1" applyBorder="1" applyAlignment="1">
      <alignment horizontal="center" vertical="center" wrapText="1"/>
    </xf>
    <xf numFmtId="0" fontId="52" fillId="20" borderId="30" xfId="58" applyFont="1" applyBorder="1" applyAlignment="1">
      <alignment horizontal="center" vertical="center" wrapText="1"/>
    </xf>
    <xf numFmtId="0" fontId="39" fillId="20" borderId="32" xfId="58" applyFont="1" applyBorder="1" applyAlignment="1">
      <alignment horizontal="left" vertical="center"/>
    </xf>
    <xf numFmtId="0" fontId="39" fillId="20" borderId="33" xfId="58" applyFont="1" applyBorder="1" applyAlignment="1">
      <alignment horizontal="left" vertical="center"/>
    </xf>
    <xf numFmtId="0" fontId="39" fillId="20" borderId="34" xfId="58" applyFont="1" applyBorder="1" applyAlignment="1">
      <alignment horizontal="left" vertical="center"/>
    </xf>
    <xf numFmtId="3" fontId="38" fillId="20" borderId="36" xfId="58" applyNumberFormat="1" applyFont="1" applyBorder="1" applyAlignment="1">
      <alignment horizontal="left" vertical="center"/>
    </xf>
    <xf numFmtId="0" fontId="0" fillId="0" borderId="38" xfId="0" applyBorder="1" applyAlignment="1">
      <alignment horizontal="left"/>
    </xf>
    <xf numFmtId="3" fontId="38" fillId="20" borderId="37" xfId="58" applyNumberFormat="1" applyFont="1" applyBorder="1" applyAlignment="1">
      <alignment horizontal="left" vertical="center"/>
    </xf>
    <xf numFmtId="0" fontId="0" fillId="0" borderId="39" xfId="0" applyBorder="1" applyAlignment="1">
      <alignment horizontal="left"/>
    </xf>
    <xf numFmtId="3" fontId="38" fillId="20" borderId="36" xfId="58" applyNumberFormat="1" applyFont="1" applyBorder="1" applyAlignment="1">
      <alignment horizontal="left"/>
    </xf>
    <xf numFmtId="0" fontId="38" fillId="20" borderId="41" xfId="58" applyFont="1" applyBorder="1" applyAlignment="1">
      <alignment wrapText="1"/>
    </xf>
    <xf numFmtId="0" fontId="0" fillId="0" borderId="52" xfId="0" applyBorder="1" applyAlignment="1">
      <alignment wrapText="1"/>
    </xf>
    <xf numFmtId="0" fontId="38" fillId="20" borderId="41" xfId="58" applyFont="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38" fillId="20" borderId="8" xfId="58" applyFont="1" applyBorder="1" applyAlignment="1">
      <alignment vertical="center"/>
    </xf>
    <xf numFmtId="0" fontId="38" fillId="20" borderId="31" xfId="58" applyFont="1" applyBorder="1" applyAlignment="1">
      <alignment horizontal="center"/>
    </xf>
    <xf numFmtId="0" fontId="38" fillId="20" borderId="45" xfId="58" applyFont="1" applyBorder="1" applyAlignment="1">
      <alignment horizontal="center" vertical="center" shrinkToFit="1"/>
    </xf>
    <xf numFmtId="0" fontId="38" fillId="20" borderId="63" xfId="58" applyFont="1" applyBorder="1" applyAlignment="1">
      <alignment horizontal="center" vertical="center" shrinkToFit="1"/>
    </xf>
    <xf numFmtId="0" fontId="38" fillId="20" borderId="60" xfId="58" applyFont="1" applyBorder="1" applyAlignment="1">
      <alignment horizontal="center" vertical="center" shrinkToFit="1"/>
    </xf>
    <xf numFmtId="0" fontId="38" fillId="20" borderId="106" xfId="58" applyFont="1" applyBorder="1" applyAlignment="1">
      <alignment horizontal="center" vertical="center" shrinkToFit="1"/>
    </xf>
    <xf numFmtId="0" fontId="38" fillId="20" borderId="75" xfId="58" applyFont="1" applyBorder="1" applyAlignment="1">
      <alignment horizontal="center" vertical="center" shrinkToFit="1"/>
    </xf>
    <xf numFmtId="0" fontId="38" fillId="20" borderId="107" xfId="58" applyFont="1" applyBorder="1" applyAlignment="1">
      <alignment horizontal="center" vertical="center" shrinkToFit="1"/>
    </xf>
    <xf numFmtId="0" fontId="34" fillId="20" borderId="46" xfId="58" applyFont="1" applyBorder="1" applyAlignment="1">
      <alignment horizontal="center" vertical="center" wrapText="1"/>
    </xf>
    <xf numFmtId="0" fontId="34" fillId="20" borderId="42" xfId="58" applyFont="1" applyBorder="1" applyAlignment="1">
      <alignment horizontal="center" vertical="center" wrapText="1"/>
    </xf>
    <xf numFmtId="0" fontId="34" fillId="20" borderId="43" xfId="58" applyFont="1" applyBorder="1" applyAlignment="1">
      <alignment horizontal="center" vertical="center" wrapText="1"/>
    </xf>
    <xf numFmtId="0" fontId="38" fillId="20" borderId="45" xfId="58" applyFont="1" applyBorder="1" applyAlignment="1">
      <alignment horizontal="center" wrapText="1"/>
    </xf>
    <xf numFmtId="0" fontId="0" fillId="0" borderId="63" xfId="0" applyBorder="1" applyAlignment="1">
      <alignment wrapText="1"/>
    </xf>
    <xf numFmtId="0" fontId="0" fillId="0" borderId="60" xfId="0" applyBorder="1" applyAlignment="1">
      <alignment wrapText="1"/>
    </xf>
    <xf numFmtId="0" fontId="0" fillId="0" borderId="106" xfId="0" applyBorder="1" applyAlignment="1">
      <alignment wrapText="1"/>
    </xf>
    <xf numFmtId="0" fontId="0" fillId="0" borderId="75" xfId="0" applyBorder="1" applyAlignment="1">
      <alignment wrapText="1"/>
    </xf>
    <xf numFmtId="0" fontId="0" fillId="0" borderId="107" xfId="0" applyBorder="1" applyAlignment="1">
      <alignment wrapText="1"/>
    </xf>
    <xf numFmtId="0" fontId="38" fillId="20" borderId="30" xfId="58" applyFont="1" applyBorder="1" applyAlignment="1">
      <alignment horizontal="center" vertical="center"/>
    </xf>
    <xf numFmtId="0" fontId="38" fillId="20" borderId="30" xfId="58" applyFont="1" applyBorder="1" applyAlignment="1">
      <alignment vertical="center"/>
    </xf>
    <xf numFmtId="0" fontId="38" fillId="20" borderId="8" xfId="58" applyFont="1" applyBorder="1" applyAlignment="1">
      <alignment horizontal="center" vertical="top" wrapText="1"/>
    </xf>
    <xf numFmtId="0" fontId="38" fillId="20" borderId="53" xfId="58" applyFont="1" applyBorder="1" applyAlignment="1">
      <alignment horizontal="left"/>
    </xf>
    <xf numFmtId="0" fontId="38" fillId="20" borderId="54" xfId="58" applyFont="1" applyBorder="1" applyAlignment="1">
      <alignment horizontal="left"/>
    </xf>
    <xf numFmtId="0" fontId="38" fillId="20" borderId="8" xfId="58" applyFont="1" applyBorder="1" applyAlignment="1">
      <alignment horizontal="center" wrapText="1"/>
    </xf>
    <xf numFmtId="0" fontId="38" fillId="20" borderId="30" xfId="58" applyFont="1" applyBorder="1" applyAlignment="1">
      <alignment horizontal="center" wrapText="1"/>
    </xf>
    <xf numFmtId="0" fontId="38" fillId="20" borderId="87" xfId="58" applyFont="1" applyBorder="1" applyAlignment="1">
      <alignment horizontal="center" vertical="top" wrapText="1"/>
    </xf>
    <xf numFmtId="0" fontId="34" fillId="20" borderId="86" xfId="58" applyBorder="1" applyAlignment="1">
      <alignment horizontal="center"/>
    </xf>
    <xf numFmtId="0" fontId="34" fillId="20" borderId="53" xfId="58" applyBorder="1" applyAlignment="1">
      <alignment horizontal="center"/>
    </xf>
    <xf numFmtId="0" fontId="34" fillId="20" borderId="52" xfId="58" applyBorder="1" applyAlignment="1">
      <alignment horizontal="center"/>
    </xf>
    <xf numFmtId="0" fontId="38" fillId="20" borderId="86" xfId="58" applyFont="1" applyBorder="1" applyAlignment="1">
      <alignment wrapText="1"/>
    </xf>
    <xf numFmtId="0" fontId="0" fillId="0" borderId="53" xfId="0" applyBorder="1" applyAlignment="1">
      <alignment wrapText="1"/>
    </xf>
    <xf numFmtId="0" fontId="34" fillId="20" borderId="86" xfId="58" applyFont="1" applyBorder="1" applyAlignment="1">
      <alignment horizontal="center" wrapText="1"/>
    </xf>
    <xf numFmtId="0" fontId="34" fillId="20" borderId="53" xfId="58" applyFont="1" applyBorder="1" applyAlignment="1">
      <alignment horizontal="center" wrapText="1"/>
    </xf>
    <xf numFmtId="0" fontId="34" fillId="20" borderId="52" xfId="58" applyFont="1" applyBorder="1" applyAlignment="1">
      <alignment horizontal="center" wrapText="1"/>
    </xf>
    <xf numFmtId="0" fontId="38" fillId="20" borderId="36" xfId="58" applyFont="1" applyBorder="1" applyAlignment="1">
      <alignment horizontal="left" vertical="center"/>
    </xf>
    <xf numFmtId="0" fontId="38" fillId="20" borderId="38" xfId="58" applyFont="1" applyBorder="1" applyAlignment="1">
      <alignment horizontal="left" vertical="center"/>
    </xf>
    <xf numFmtId="0" fontId="38" fillId="20" borderId="86" xfId="58" applyFont="1" applyBorder="1" applyAlignment="1">
      <alignment horizontal="center" vertical="center"/>
    </xf>
    <xf numFmtId="0" fontId="52" fillId="20" borderId="108" xfId="58" applyFont="1" applyBorder="1" applyAlignment="1">
      <alignment horizontal="center"/>
    </xf>
    <xf numFmtId="0" fontId="52" fillId="20" borderId="109" xfId="58" applyFont="1" applyBorder="1" applyAlignment="1">
      <alignment horizontal="center"/>
    </xf>
    <xf numFmtId="0" fontId="52" fillId="20" borderId="110" xfId="58" applyFont="1" applyBorder="1" applyAlignment="1">
      <alignment horizontal="center"/>
    </xf>
    <xf numFmtId="0" fontId="52" fillId="20" borderId="111" xfId="58" applyFont="1" applyBorder="1" applyAlignment="1">
      <alignment horizontal="center"/>
    </xf>
    <xf numFmtId="0" fontId="52" fillId="20" borderId="53" xfId="58" applyFont="1" applyBorder="1" applyAlignment="1">
      <alignment horizontal="center"/>
    </xf>
    <xf numFmtId="0" fontId="52" fillId="20" borderId="112" xfId="58" applyFont="1" applyBorder="1" applyAlignment="1">
      <alignment horizontal="center"/>
    </xf>
    <xf numFmtId="0" fontId="39" fillId="20" borderId="84" xfId="58" applyFont="1" applyBorder="1" applyAlignment="1">
      <alignment horizontal="center" vertical="center"/>
    </xf>
    <xf numFmtId="0" fontId="39" fillId="20" borderId="85" xfId="58" applyFont="1" applyBorder="1" applyAlignment="1">
      <alignment horizontal="center" vertical="center"/>
    </xf>
    <xf numFmtId="0" fontId="39" fillId="20" borderId="113" xfId="58" applyFont="1" applyBorder="1" applyAlignment="1">
      <alignment/>
    </xf>
    <xf numFmtId="0" fontId="39" fillId="20" borderId="109" xfId="58" applyFont="1" applyBorder="1" applyAlignment="1">
      <alignment/>
    </xf>
    <xf numFmtId="0" fontId="39" fillId="20" borderId="114" xfId="58" applyFont="1" applyBorder="1" applyAlignment="1">
      <alignment/>
    </xf>
    <xf numFmtId="0" fontId="39" fillId="20" borderId="47" xfId="58" applyFont="1" applyBorder="1" applyAlignment="1">
      <alignment horizontal="center"/>
    </xf>
    <xf numFmtId="0" fontId="39" fillId="20" borderId="111" xfId="58" applyFont="1" applyBorder="1" applyAlignment="1">
      <alignment horizontal="center"/>
    </xf>
    <xf numFmtId="0" fontId="39" fillId="20" borderId="112" xfId="58" applyFont="1" applyBorder="1" applyAlignment="1">
      <alignment horizontal="center"/>
    </xf>
    <xf numFmtId="0" fontId="38" fillId="20" borderId="29" xfId="58" applyFont="1" applyBorder="1" applyAlignment="1">
      <alignment horizontal="center"/>
    </xf>
    <xf numFmtId="0" fontId="38" fillId="20" borderId="28" xfId="58" applyFont="1" applyBorder="1" applyAlignment="1">
      <alignment horizontal="center"/>
    </xf>
    <xf numFmtId="0" fontId="38" fillId="20" borderId="20" xfId="58" applyFont="1" applyBorder="1" applyAlignment="1">
      <alignment horizontal="center"/>
    </xf>
    <xf numFmtId="0" fontId="34" fillId="20" borderId="78" xfId="58" applyFont="1" applyBorder="1" applyAlignment="1">
      <alignment horizontal="center"/>
    </xf>
    <xf numFmtId="0" fontId="34" fillId="20" borderId="79" xfId="58" applyFont="1" applyBorder="1" applyAlignment="1">
      <alignment horizontal="center"/>
    </xf>
    <xf numFmtId="0" fontId="34" fillId="20" borderId="80" xfId="58" applyFont="1" applyBorder="1" applyAlignment="1">
      <alignment horizontal="center"/>
    </xf>
    <xf numFmtId="0" fontId="38" fillId="20" borderId="57" xfId="58" applyFont="1" applyBorder="1" applyAlignment="1">
      <alignment horizontal="left" vertical="center"/>
    </xf>
    <xf numFmtId="0" fontId="38" fillId="20" borderId="58" xfId="58" applyFont="1" applyBorder="1" applyAlignment="1">
      <alignment horizontal="left" vertical="center"/>
    </xf>
    <xf numFmtId="0" fontId="38" fillId="20" borderId="59" xfId="58" applyFont="1" applyBorder="1" applyAlignment="1">
      <alignment horizontal="left" vertical="center"/>
    </xf>
    <xf numFmtId="0" fontId="38" fillId="20" borderId="29" xfId="58" applyFont="1" applyBorder="1" applyAlignment="1">
      <alignment horizontal="left" vertical="center"/>
    </xf>
    <xf numFmtId="0" fontId="38" fillId="20" borderId="28" xfId="58" applyFont="1" applyBorder="1" applyAlignment="1">
      <alignment horizontal="left" vertical="center"/>
    </xf>
    <xf numFmtId="0" fontId="38" fillId="20" borderId="20" xfId="58" applyFont="1" applyBorder="1" applyAlignment="1">
      <alignment horizontal="left" vertical="center"/>
    </xf>
    <xf numFmtId="0" fontId="38" fillId="20" borderId="57" xfId="58" applyFont="1" applyBorder="1" applyAlignment="1">
      <alignment horizontal="center" wrapText="1"/>
    </xf>
    <xf numFmtId="0" fontId="38" fillId="20" borderId="58" xfId="58" applyFont="1" applyBorder="1" applyAlignment="1">
      <alignment horizontal="center" wrapText="1"/>
    </xf>
    <xf numFmtId="0" fontId="38" fillId="20" borderId="59" xfId="58" applyFont="1" applyBorder="1" applyAlignment="1">
      <alignment horizontal="center" wrapText="1"/>
    </xf>
    <xf numFmtId="0" fontId="38" fillId="20" borderId="107" xfId="58" applyFont="1" applyBorder="1" applyAlignment="1">
      <alignment horizontal="center"/>
    </xf>
    <xf numFmtId="0" fontId="38" fillId="20" borderId="101" xfId="58" applyFont="1" applyBorder="1" applyAlignment="1">
      <alignment horizontal="center" vertical="center"/>
    </xf>
    <xf numFmtId="0" fontId="38" fillId="20" borderId="64" xfId="58" applyFont="1" applyBorder="1" applyAlignment="1">
      <alignment horizontal="center" vertical="center"/>
    </xf>
    <xf numFmtId="49" fontId="38" fillId="20" borderId="40" xfId="58" applyNumberFormat="1" applyFont="1" applyBorder="1" applyAlignment="1">
      <alignment horizontal="center"/>
    </xf>
    <xf numFmtId="49" fontId="38" fillId="20" borderId="38" xfId="58" applyNumberFormat="1" applyFont="1" applyBorder="1" applyAlignment="1">
      <alignment horizontal="center" vertical="center"/>
    </xf>
    <xf numFmtId="49" fontId="38" fillId="20" borderId="39" xfId="58" applyNumberFormat="1" applyFont="1" applyBorder="1" applyAlignment="1">
      <alignment horizontal="center" vertical="center"/>
    </xf>
    <xf numFmtId="0" fontId="38" fillId="20" borderId="40" xfId="58" applyFont="1" applyBorder="1" applyAlignment="1">
      <alignment horizontal="left" vertical="center" wrapText="1"/>
    </xf>
    <xf numFmtId="0" fontId="38" fillId="20" borderId="39" xfId="58" applyFont="1" applyBorder="1" applyAlignment="1">
      <alignment horizontal="center" vertical="center" wrapText="1"/>
    </xf>
    <xf numFmtId="0" fontId="34" fillId="20" borderId="38" xfId="58"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Work Force Participation Rate among Women:1972-2006</a:t>
            </a:r>
          </a:p>
        </c:rich>
      </c:tx>
      <c:layout>
        <c:manualLayout>
          <c:xMode val="factor"/>
          <c:yMode val="factor"/>
          <c:x val="-0.003"/>
          <c:y val="-0.01075"/>
        </c:manualLayout>
      </c:layout>
      <c:spPr>
        <a:noFill/>
        <a:ln>
          <a:noFill/>
        </a:ln>
      </c:spPr>
    </c:title>
    <c:plotArea>
      <c:layout>
        <c:manualLayout>
          <c:xMode val="edge"/>
          <c:yMode val="edge"/>
          <c:x val="0.08725"/>
          <c:y val="0.216"/>
          <c:w val="0.5115"/>
          <c:h val="0.6675"/>
        </c:manualLayout>
      </c:layout>
      <c:lineChart>
        <c:grouping val="standard"/>
        <c:varyColors val="0"/>
        <c:ser>
          <c:idx val="0"/>
          <c:order val="0"/>
          <c:tx>
            <c:v>Female (Rural)</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't - 27'!$B$48:$B$62</c:f>
              <c:strCache/>
            </c:strRef>
          </c:cat>
          <c:val>
            <c:numRef>
              <c:f>'t - 27'!$C$48:$C$62</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1"/>
          <c:order val="1"/>
          <c:tx>
            <c:v>Female (Urban)</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't - 27'!$B$48:$B$62</c:f>
              <c:strCache/>
            </c:strRef>
          </c:cat>
          <c:val>
            <c:numRef>
              <c:f>'t - 27'!$D$48:$D$62</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22235599"/>
        <c:axId val="65902664"/>
      </c:lineChart>
      <c:catAx>
        <c:axId val="22235599"/>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0865"/>
              <c:y val="0.001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5902664"/>
        <c:crosses val="autoZero"/>
        <c:auto val="1"/>
        <c:lblOffset val="100"/>
        <c:tickLblSkip val="2"/>
        <c:noMultiLvlLbl val="0"/>
      </c:catAx>
      <c:valAx>
        <c:axId val="65902664"/>
        <c:scaling>
          <c:orientation val="minMax"/>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0485"/>
              <c:y val="-0.002"/>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2235599"/>
        <c:crossesAt val="1"/>
        <c:crossBetween val="between"/>
        <c:dispUnits/>
      </c:valAx>
      <c:spPr>
        <a:solidFill>
          <a:srgbClr val="FFFFFF"/>
        </a:solidFill>
        <a:ln w="3175">
          <a:noFill/>
        </a:ln>
      </c:spPr>
    </c:plotArea>
    <c:legend>
      <c:legendPos val="r"/>
      <c:layout>
        <c:manualLayout>
          <c:xMode val="edge"/>
          <c:yMode val="edge"/>
          <c:x val="0.6415"/>
          <c:y val="0.55275"/>
          <c:w val="0.347"/>
          <c:h val="0.29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FFFF"/>
                </a:solidFill>
              </a:rPr>
              <a:t>Work Force Participation Rate among Women: 1972-2006</a:t>
            </a:r>
          </a:p>
        </c:rich>
      </c:tx>
      <c:layout>
        <c:manualLayout>
          <c:xMode val="factor"/>
          <c:yMode val="factor"/>
          <c:x val="0.02725"/>
          <c:y val="-0.0395"/>
        </c:manualLayout>
      </c:layout>
      <c:spPr>
        <a:noFill/>
        <a:ln>
          <a:noFill/>
        </a:ln>
      </c:spPr>
    </c:title>
    <c:plotArea>
      <c:layout>
        <c:manualLayout>
          <c:xMode val="edge"/>
          <c:yMode val="edge"/>
          <c:x val="0.03425"/>
          <c:y val="0.15825"/>
          <c:w val="0.748"/>
          <c:h val="0.8015"/>
        </c:manualLayout>
      </c:layout>
      <c:lineChart>
        <c:grouping val="standard"/>
        <c:varyColors val="0"/>
        <c:ser>
          <c:idx val="0"/>
          <c:order val="0"/>
          <c:tx>
            <c:v>Female (Rural)</c:v>
          </c:tx>
          <c:spPr>
            <a:ln w="381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3300"/>
              </a:solidFill>
              <a:ln>
                <a:solidFill>
                  <a:srgbClr val="FF9900"/>
                </a:solidFill>
              </a:ln>
              <a:effectLst>
                <a:outerShdw dist="35921" dir="2700000" algn="br">
                  <a:prstClr val="black"/>
                </a:outerShdw>
              </a:effectLst>
            </c:spPr>
          </c:marker>
          <c:cat>
            <c:strRef>
              <c:f>'t - 27'!$B$48:$B$62</c:f>
              <c:strCache>
                <c:ptCount val="15"/>
                <c:pt idx="0">
                  <c:v>1972-73</c:v>
                </c:pt>
                <c:pt idx="1">
                  <c:v>1977-78</c:v>
                </c:pt>
                <c:pt idx="2">
                  <c:v>1983</c:v>
                </c:pt>
                <c:pt idx="3">
                  <c:v>1987-88</c:v>
                </c:pt>
                <c:pt idx="4">
                  <c:v>1993-94</c:v>
                </c:pt>
                <c:pt idx="5">
                  <c:v>1994-95</c:v>
                </c:pt>
                <c:pt idx="6">
                  <c:v>1995-96</c:v>
                </c:pt>
                <c:pt idx="7">
                  <c:v>1996-97</c:v>
                </c:pt>
                <c:pt idx="8">
                  <c:v>1998</c:v>
                </c:pt>
                <c:pt idx="9">
                  <c:v>1999- 00</c:v>
                </c:pt>
                <c:pt idx="10">
                  <c:v>2000-01</c:v>
                </c:pt>
                <c:pt idx="11">
                  <c:v>2001-02</c:v>
                </c:pt>
                <c:pt idx="12">
                  <c:v>2002</c:v>
                </c:pt>
                <c:pt idx="13">
                  <c:v>2004-05 </c:v>
                </c:pt>
                <c:pt idx="14">
                  <c:v>2005-06</c:v>
                </c:pt>
              </c:strCache>
            </c:strRef>
          </c:cat>
          <c:val>
            <c:numRef>
              <c:f>'t - 27'!$C$48:$C$62</c:f>
              <c:numCache>
                <c:ptCount val="15"/>
                <c:pt idx="0">
                  <c:v>31.8</c:v>
                </c:pt>
                <c:pt idx="1">
                  <c:v>33.1</c:v>
                </c:pt>
                <c:pt idx="2">
                  <c:v>34</c:v>
                </c:pt>
                <c:pt idx="3">
                  <c:v>32.3</c:v>
                </c:pt>
                <c:pt idx="4">
                  <c:v>32.8</c:v>
                </c:pt>
                <c:pt idx="5">
                  <c:v>31.7</c:v>
                </c:pt>
                <c:pt idx="6">
                  <c:v>29.5</c:v>
                </c:pt>
                <c:pt idx="7">
                  <c:v>29.1</c:v>
                </c:pt>
                <c:pt idx="8">
                  <c:v>26.3</c:v>
                </c:pt>
                <c:pt idx="9">
                  <c:v>29.9</c:v>
                </c:pt>
                <c:pt idx="10">
                  <c:v>28.7</c:v>
                </c:pt>
                <c:pt idx="11">
                  <c:v>31.4</c:v>
                </c:pt>
                <c:pt idx="12">
                  <c:v>28.1</c:v>
                </c:pt>
                <c:pt idx="13">
                  <c:v>32.7</c:v>
                </c:pt>
                <c:pt idx="14">
                  <c:v>31</c:v>
                </c:pt>
              </c:numCache>
            </c:numRef>
          </c:val>
          <c:smooth val="0"/>
        </c:ser>
        <c:ser>
          <c:idx val="1"/>
          <c:order val="1"/>
          <c:tx>
            <c:v>Female (Urban)</c:v>
          </c:tx>
          <c:spPr>
            <a:ln w="381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8080"/>
              </a:solidFill>
              <a:ln>
                <a:solidFill>
                  <a:srgbClr val="FFCC99"/>
                </a:solidFill>
              </a:ln>
              <a:effectLst>
                <a:outerShdw dist="35921" dir="2700000" algn="br">
                  <a:prstClr val="black"/>
                </a:outerShdw>
              </a:effectLst>
            </c:spPr>
          </c:marker>
          <c:cat>
            <c:strRef>
              <c:f>'t - 27'!$B$48:$B$62</c:f>
              <c:strCache>
                <c:ptCount val="15"/>
                <c:pt idx="0">
                  <c:v>1972-73</c:v>
                </c:pt>
                <c:pt idx="1">
                  <c:v>1977-78</c:v>
                </c:pt>
                <c:pt idx="2">
                  <c:v>1983</c:v>
                </c:pt>
                <c:pt idx="3">
                  <c:v>1987-88</c:v>
                </c:pt>
                <c:pt idx="4">
                  <c:v>1993-94</c:v>
                </c:pt>
                <c:pt idx="5">
                  <c:v>1994-95</c:v>
                </c:pt>
                <c:pt idx="6">
                  <c:v>1995-96</c:v>
                </c:pt>
                <c:pt idx="7">
                  <c:v>1996-97</c:v>
                </c:pt>
                <c:pt idx="8">
                  <c:v>1998</c:v>
                </c:pt>
                <c:pt idx="9">
                  <c:v>1999- 00</c:v>
                </c:pt>
                <c:pt idx="10">
                  <c:v>2000-01</c:v>
                </c:pt>
                <c:pt idx="11">
                  <c:v>2001-02</c:v>
                </c:pt>
                <c:pt idx="12">
                  <c:v>2002</c:v>
                </c:pt>
                <c:pt idx="13">
                  <c:v>2004-05 </c:v>
                </c:pt>
                <c:pt idx="14">
                  <c:v>2005-06</c:v>
                </c:pt>
              </c:strCache>
            </c:strRef>
          </c:cat>
          <c:val>
            <c:numRef>
              <c:f>'t - 27'!$D$48:$D$62</c:f>
              <c:numCache>
                <c:ptCount val="15"/>
                <c:pt idx="0">
                  <c:v>13.4</c:v>
                </c:pt>
                <c:pt idx="1">
                  <c:v>15.6</c:v>
                </c:pt>
                <c:pt idx="2">
                  <c:v>15.1</c:v>
                </c:pt>
                <c:pt idx="3">
                  <c:v>15.2</c:v>
                </c:pt>
                <c:pt idx="4">
                  <c:v>15.5</c:v>
                </c:pt>
                <c:pt idx="5">
                  <c:v>13.6</c:v>
                </c:pt>
                <c:pt idx="6">
                  <c:v>12.4</c:v>
                </c:pt>
                <c:pt idx="7">
                  <c:v>13.1</c:v>
                </c:pt>
                <c:pt idx="8">
                  <c:v>11.4</c:v>
                </c:pt>
                <c:pt idx="9">
                  <c:v>13.9</c:v>
                </c:pt>
                <c:pt idx="10">
                  <c:v>14</c:v>
                </c:pt>
                <c:pt idx="11">
                  <c:v>13.9</c:v>
                </c:pt>
                <c:pt idx="12">
                  <c:v>14</c:v>
                </c:pt>
                <c:pt idx="13">
                  <c:v>16.6</c:v>
                </c:pt>
                <c:pt idx="14">
                  <c:v>14.3</c:v>
                </c:pt>
              </c:numCache>
            </c:numRef>
          </c:val>
          <c:smooth val="0"/>
        </c:ser>
        <c:marker val="1"/>
        <c:axId val="56253065"/>
        <c:axId val="36515538"/>
      </c:lineChart>
      <c:catAx>
        <c:axId val="56253065"/>
        <c:scaling>
          <c:orientation val="minMax"/>
        </c:scaling>
        <c:axPos val="b"/>
        <c:title>
          <c:tx>
            <c:rich>
              <a:bodyPr vert="horz" rot="0" anchor="ctr"/>
              <a:lstStyle/>
              <a:p>
                <a:pPr algn="ctr">
                  <a:defRPr/>
                </a:pPr>
                <a:r>
                  <a:rPr lang="en-US" cap="none" sz="1000" b="1" i="0" u="none" baseline="0">
                    <a:solidFill>
                      <a:srgbClr val="FFFFFF"/>
                    </a:solidFill>
                  </a:rPr>
                  <a:t>Year</a:t>
                </a:r>
              </a:p>
            </c:rich>
          </c:tx>
          <c:layout>
            <c:manualLayout>
              <c:xMode val="factor"/>
              <c:yMode val="factor"/>
              <c:x val="-0.06375"/>
              <c:y val="0"/>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FFFFFF"/>
                </a:solidFill>
              </a:defRPr>
            </a:pPr>
          </a:p>
        </c:txPr>
        <c:crossAx val="36515538"/>
        <c:crosses val="autoZero"/>
        <c:auto val="1"/>
        <c:lblOffset val="100"/>
        <c:tickLblSkip val="2"/>
        <c:noMultiLvlLbl val="0"/>
      </c:catAx>
      <c:valAx>
        <c:axId val="36515538"/>
        <c:scaling>
          <c:orientation val="minMax"/>
        </c:scaling>
        <c:axPos val="l"/>
        <c:title>
          <c:tx>
            <c:rich>
              <a:bodyPr vert="horz" rot="-5400000" anchor="ctr"/>
              <a:lstStyle/>
              <a:p>
                <a:pPr algn="ctr">
                  <a:defRPr/>
                </a:pPr>
                <a:r>
                  <a:rPr lang="en-US" cap="none" sz="1000" b="1" i="0" u="none" baseline="0">
                    <a:solidFill>
                      <a:srgbClr val="FFFFFF"/>
                    </a:solidFill>
                  </a:rPr>
                  <a:t>Percentage</a:t>
                </a:r>
              </a:p>
            </c:rich>
          </c:tx>
          <c:layout>
            <c:manualLayout>
              <c:xMode val="factor"/>
              <c:yMode val="factor"/>
              <c:x val="-0.02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6253065"/>
        <c:crossesAt val="1"/>
        <c:crossBetween val="between"/>
        <c:dispUnits/>
      </c:valAx>
      <c:spPr>
        <a:solidFill>
          <a:srgbClr val="3F3F3F"/>
        </a:solidFill>
        <a:ln w="3175">
          <a:noFill/>
        </a:ln>
      </c:spPr>
    </c:plotArea>
    <c:legend>
      <c:legendPos val="r"/>
      <c:layout>
        <c:manualLayout>
          <c:xMode val="edge"/>
          <c:yMode val="edge"/>
          <c:x val="0.7065"/>
          <c:y val="0.46225"/>
          <c:w val="0.2765"/>
          <c:h val="0.28325"/>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Labour Force Participation Rate: 2005-06</a:t>
            </a:r>
          </a:p>
        </c:rich>
      </c:tx>
      <c:layout>
        <c:manualLayout>
          <c:xMode val="factor"/>
          <c:yMode val="factor"/>
          <c:x val="-0.002"/>
          <c:y val="-0.01075"/>
        </c:manualLayout>
      </c:layout>
      <c:spPr>
        <a:noFill/>
        <a:ln>
          <a:noFill/>
        </a:ln>
      </c:spPr>
    </c:title>
    <c:view3D>
      <c:rotX val="15"/>
      <c:hPercent val="48"/>
      <c:rotY val="20"/>
      <c:depthPercent val="100"/>
      <c:rAngAx val="1"/>
    </c:view3D>
    <c:plotArea>
      <c:layout>
        <c:manualLayout>
          <c:xMode val="edge"/>
          <c:yMode val="edge"/>
          <c:x val="0"/>
          <c:y val="0.23125"/>
          <c:w val="0.837"/>
          <c:h val="0.78275"/>
        </c:manualLayout>
      </c:layout>
      <c:bar3DChart>
        <c:barDir val="col"/>
        <c:grouping val="clustered"/>
        <c:varyColors val="0"/>
        <c:ser>
          <c:idx val="0"/>
          <c:order val="0"/>
          <c:tx>
            <c:v>Rural</c:v>
          </c:tx>
          <c:spPr>
            <a:solidFill>
              <a:srgbClr val="DB843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'TB-5'!$M$31:$O$31</c:f>
              <c:strCache/>
            </c:strRef>
          </c:cat>
          <c:val>
            <c:numRef>
              <c:f>'TB-5'!$M$32:$O$32</c:f>
              <c:numCache>
                <c:ptCount val="3"/>
                <c:pt idx="0">
                  <c:v>0</c:v>
                </c:pt>
                <c:pt idx="1">
                  <c:v>0</c:v>
                </c:pt>
                <c:pt idx="2">
                  <c:v>0</c:v>
                </c:pt>
              </c:numCache>
            </c:numRef>
          </c:val>
          <c:shape val="cylinder"/>
        </c:ser>
        <c:ser>
          <c:idx val="1"/>
          <c:order val="1"/>
          <c:tx>
            <c:v>Urban</c:v>
          </c:tx>
          <c:spPr>
            <a:solidFill>
              <a:srgbClr val="F9B59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'TB-5'!$M$31:$O$31</c:f>
              <c:strCache/>
            </c:strRef>
          </c:cat>
          <c:val>
            <c:numRef>
              <c:f>'TB-5'!$M$33:$O$33</c:f>
              <c:numCache>
                <c:ptCount val="3"/>
                <c:pt idx="0">
                  <c:v>0</c:v>
                </c:pt>
                <c:pt idx="1">
                  <c:v>0</c:v>
                </c:pt>
                <c:pt idx="2">
                  <c:v>0</c:v>
                </c:pt>
              </c:numCache>
            </c:numRef>
          </c:val>
          <c:shape val="cylinder"/>
        </c:ser>
        <c:shape val="cylinder"/>
        <c:axId val="60204387"/>
        <c:axId val="4968572"/>
      </c:bar3DChart>
      <c:catAx>
        <c:axId val="60204387"/>
        <c:scaling>
          <c:orientation val="minMax"/>
        </c:scaling>
        <c:axPos val="b"/>
        <c:delete val="0"/>
        <c:numFmt formatCode="General" sourceLinked="1"/>
        <c:majorTickMark val="out"/>
        <c:minorTickMark val="none"/>
        <c:tickLblPos val="nextTo"/>
        <c:spPr>
          <a:ln w="3175">
            <a:solidFill>
              <a:srgbClr val="808080"/>
            </a:solidFill>
          </a:ln>
        </c:spPr>
        <c:crossAx val="4968572"/>
        <c:crosses val="autoZero"/>
        <c:auto val="1"/>
        <c:lblOffset val="100"/>
        <c:tickLblSkip val="1"/>
        <c:noMultiLvlLbl val="0"/>
      </c:catAx>
      <c:valAx>
        <c:axId val="4968572"/>
        <c:scaling>
          <c:orientation val="minMax"/>
        </c:scaling>
        <c:axPos val="l"/>
        <c:delete val="0"/>
        <c:numFmt formatCode="General" sourceLinked="1"/>
        <c:majorTickMark val="out"/>
        <c:minorTickMark val="none"/>
        <c:tickLblPos val="nextTo"/>
        <c:spPr>
          <a:ln w="3175">
            <a:solidFill>
              <a:srgbClr val="808080"/>
            </a:solidFill>
          </a:ln>
        </c:spPr>
        <c:crossAx val="60204387"/>
        <c:crossesAt val="1"/>
        <c:crossBetween val="between"/>
        <c:dispUnits/>
      </c:valAx>
      <c:dTable>
        <c:showHorzBorder val="1"/>
        <c:showVertBorder val="1"/>
        <c:showOutline val="1"/>
        <c:showKeys val="1"/>
        <c:spPr>
          <a:ln w="3175">
            <a:solidFill>
              <a:srgbClr val="FFFFFF"/>
            </a:solidFill>
          </a:ln>
        </c:spPr>
      </c:dTable>
      <c:spPr>
        <a:noFill/>
        <a:ln>
          <a:noFill/>
        </a:ln>
      </c:spPr>
    </c:plotArea>
    <c:legend>
      <c:legendPos val="r"/>
      <c:layout>
        <c:manualLayout>
          <c:xMode val="edge"/>
          <c:yMode val="edge"/>
          <c:x val="0.81525"/>
          <c:y val="0.49825"/>
          <c:w val="0.119"/>
          <c:h val="0.1685"/>
        </c:manualLayout>
      </c:layout>
      <c:overlay val="0"/>
      <c:spPr>
        <a:noFill/>
        <a:ln w="3175">
          <a:noFill/>
        </a:ln>
      </c:spPr>
    </c:legend>
    <c:floor>
      <c:spPr>
        <a:solidFill>
          <a:srgbClr val="3F3F3F"/>
        </a:solidFill>
        <a:ln w="3175">
          <a:noFill/>
        </a:ln>
      </c:spPr>
      <c:thickness val="0"/>
    </c:floor>
    <c:sideWall>
      <c:spPr>
        <a:solidFill>
          <a:srgbClr val="3F3F3F"/>
        </a:solidFill>
        <a:ln w="3175">
          <a:noFill/>
        </a:ln>
      </c:spPr>
      <c:thickness val="0"/>
    </c:sideWall>
    <c:backWall>
      <c:spPr>
        <a:solidFill>
          <a:srgbClr val="3F3F3F"/>
        </a:solidFill>
        <a:ln w="3175">
          <a:noFill/>
        </a:ln>
      </c:spPr>
      <c:thickness val="0"/>
    </c:backWall>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FFFF"/>
                </a:solidFill>
              </a:rPr>
              <a:t>Labour Force Participation Rate: 2005-06</a:t>
            </a:r>
          </a:p>
        </c:rich>
      </c:tx>
      <c:layout>
        <c:manualLayout>
          <c:xMode val="factor"/>
          <c:yMode val="factor"/>
          <c:x val="-0.00675"/>
          <c:y val="-0.0105"/>
        </c:manualLayout>
      </c:layout>
      <c:spPr>
        <a:noFill/>
        <a:ln>
          <a:noFill/>
        </a:ln>
      </c:spPr>
    </c:title>
    <c:view3D>
      <c:rotX val="15"/>
      <c:hPercent val="61"/>
      <c:rotY val="20"/>
      <c:depthPercent val="100"/>
      <c:rAngAx val="1"/>
    </c:view3D>
    <c:plotArea>
      <c:layout>
        <c:manualLayout>
          <c:xMode val="edge"/>
          <c:yMode val="edge"/>
          <c:x val="0.005"/>
          <c:y val="0.28625"/>
          <c:w val="0.8795"/>
          <c:h val="0.70425"/>
        </c:manualLayout>
      </c:layout>
      <c:bar3DChart>
        <c:barDir val="col"/>
        <c:grouping val="clustered"/>
        <c:varyColors val="0"/>
        <c:ser>
          <c:idx val="0"/>
          <c:order val="0"/>
          <c:tx>
            <c:v>Rural</c:v>
          </c:tx>
          <c:spPr>
            <a:solidFill>
              <a:srgbClr val="DB843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'TB-5'!$M$31:$O$31</c:f>
              <c:strCache/>
            </c:strRef>
          </c:cat>
          <c:val>
            <c:numRef>
              <c:f>'TB-5'!$M$32:$O$32</c:f>
              <c:numCache>
                <c:ptCount val="3"/>
                <c:pt idx="0">
                  <c:v>0</c:v>
                </c:pt>
                <c:pt idx="1">
                  <c:v>0</c:v>
                </c:pt>
                <c:pt idx="2">
                  <c:v>0</c:v>
                </c:pt>
              </c:numCache>
            </c:numRef>
          </c:val>
          <c:shape val="cylinder"/>
        </c:ser>
        <c:ser>
          <c:idx val="1"/>
          <c:order val="1"/>
          <c:tx>
            <c:v>Urban</c:v>
          </c:tx>
          <c:spPr>
            <a:solidFill>
              <a:srgbClr val="F9B59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'TB-5'!$M$31:$O$31</c:f>
              <c:strCache/>
            </c:strRef>
          </c:cat>
          <c:val>
            <c:numRef>
              <c:f>'TB-5'!$M$33:$O$33</c:f>
              <c:numCache>
                <c:ptCount val="3"/>
                <c:pt idx="0">
                  <c:v>0</c:v>
                </c:pt>
                <c:pt idx="1">
                  <c:v>0</c:v>
                </c:pt>
                <c:pt idx="2">
                  <c:v>0</c:v>
                </c:pt>
              </c:numCache>
            </c:numRef>
          </c:val>
          <c:shape val="cylinder"/>
        </c:ser>
        <c:shape val="cylinder"/>
        <c:axId val="44717149"/>
        <c:axId val="66910022"/>
      </c:bar3DChart>
      <c:catAx>
        <c:axId val="44717149"/>
        <c:scaling>
          <c:orientation val="minMax"/>
        </c:scaling>
        <c:axPos val="b"/>
        <c:delete val="0"/>
        <c:numFmt formatCode="General" sourceLinked="1"/>
        <c:majorTickMark val="out"/>
        <c:minorTickMark val="none"/>
        <c:tickLblPos val="nextTo"/>
        <c:spPr>
          <a:ln w="3175">
            <a:solidFill>
              <a:srgbClr val="808080"/>
            </a:solidFill>
          </a:ln>
        </c:spPr>
        <c:crossAx val="66910022"/>
        <c:crosses val="autoZero"/>
        <c:auto val="1"/>
        <c:lblOffset val="100"/>
        <c:tickLblSkip val="1"/>
        <c:noMultiLvlLbl val="0"/>
      </c:catAx>
      <c:valAx>
        <c:axId val="66910022"/>
        <c:scaling>
          <c:orientation val="minMax"/>
        </c:scaling>
        <c:axPos val="l"/>
        <c:delete val="0"/>
        <c:numFmt formatCode="General" sourceLinked="1"/>
        <c:majorTickMark val="out"/>
        <c:minorTickMark val="none"/>
        <c:tickLblPos val="nextTo"/>
        <c:spPr>
          <a:ln w="3175">
            <a:solidFill>
              <a:srgbClr val="808080"/>
            </a:solidFill>
          </a:ln>
        </c:spPr>
        <c:crossAx val="44717149"/>
        <c:crossesAt val="1"/>
        <c:crossBetween val="between"/>
        <c:dispUnits/>
      </c:valAx>
      <c:dTable>
        <c:showHorzBorder val="1"/>
        <c:showVertBorder val="1"/>
        <c:showOutline val="1"/>
        <c:showKeys val="1"/>
        <c:spPr>
          <a:ln w="3175">
            <a:solidFill>
              <a:srgbClr val="FFFFFF"/>
            </a:solidFill>
          </a:ln>
        </c:spPr>
      </c:dTable>
      <c:spPr>
        <a:noFill/>
        <a:ln>
          <a:noFill/>
        </a:ln>
      </c:spPr>
    </c:plotArea>
    <c:legend>
      <c:legendPos val="r"/>
      <c:layout>
        <c:manualLayout>
          <c:xMode val="edge"/>
          <c:yMode val="edge"/>
          <c:x val="0.79525"/>
          <c:y val="0.542"/>
          <c:w val="0.188"/>
          <c:h val="0.16425"/>
        </c:manualLayout>
      </c:layout>
      <c:overlay val="0"/>
      <c:spPr>
        <a:noFill/>
        <a:ln w="3175">
          <a:noFill/>
        </a:ln>
      </c:spPr>
    </c:legend>
    <c:floor>
      <c:spPr>
        <a:solidFill>
          <a:srgbClr val="3F3F3F"/>
        </a:solidFill>
        <a:ln w="3175">
          <a:noFill/>
        </a:ln>
      </c:spPr>
      <c:thickness val="0"/>
    </c:floor>
    <c:sideWall>
      <c:spPr>
        <a:solidFill>
          <a:srgbClr val="3F3F3F"/>
        </a:solidFill>
        <a:ln w="3175">
          <a:noFill/>
        </a:ln>
      </c:spPr>
      <c:thickness val="0"/>
    </c:sideWall>
    <c:backWall>
      <c:spPr>
        <a:solidFill>
          <a:srgbClr val="3F3F3F"/>
        </a:solidFill>
        <a:ln w="3175">
          <a:noFill/>
        </a:ln>
      </c:spPr>
      <c:thickness val="0"/>
    </c:backWall>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FFFF"/>
                </a:solidFill>
              </a:rPr>
              <a:t>Percentage Distribution of Female Workers:2001</a:t>
            </a:r>
          </a:p>
        </c:rich>
      </c:tx>
      <c:layout>
        <c:manualLayout>
          <c:xMode val="factor"/>
          <c:yMode val="factor"/>
          <c:x val="-0.00325"/>
          <c:y val="-0.01"/>
        </c:manualLayout>
      </c:layout>
      <c:spPr>
        <a:noFill/>
        <a:ln>
          <a:noFill/>
        </a:ln>
      </c:spPr>
    </c:title>
    <c:view3D>
      <c:rotX val="15"/>
      <c:hPercent val="119"/>
      <c:rotY val="20"/>
      <c:depthPercent val="100"/>
      <c:rAngAx val="1"/>
    </c:view3D>
    <c:plotArea>
      <c:layout>
        <c:manualLayout>
          <c:xMode val="edge"/>
          <c:yMode val="edge"/>
          <c:x val="0.00575"/>
          <c:y val="0.211"/>
          <c:w val="0.958"/>
          <c:h val="0.6815"/>
        </c:manualLayout>
      </c:layout>
      <c:bar3DChart>
        <c:barDir val="bar"/>
        <c:grouping val="clustered"/>
        <c:varyColors val="0"/>
        <c:ser>
          <c:idx val="0"/>
          <c:order val="0"/>
          <c:tx>
            <c:v>Female (%)</c:v>
          </c:tx>
          <c:spPr>
            <a:solidFill>
              <a:srgbClr val="F7964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'TB-5'!$L$40:$L$42</c:f>
              <c:strCache/>
            </c:strRef>
          </c:cat>
          <c:val>
            <c:numRef>
              <c:f>'TB-5'!$M$40:$M$42</c:f>
              <c:numCache>
                <c:ptCount val="3"/>
                <c:pt idx="0">
                  <c:v>0</c:v>
                </c:pt>
                <c:pt idx="1">
                  <c:v>0</c:v>
                </c:pt>
                <c:pt idx="2">
                  <c:v>0</c:v>
                </c:pt>
              </c:numCache>
            </c:numRef>
          </c:val>
          <c:shape val="cone"/>
        </c:ser>
        <c:shape val="cone"/>
        <c:axId val="65319287"/>
        <c:axId val="51002672"/>
      </c:bar3DChart>
      <c:catAx>
        <c:axId val="65319287"/>
        <c:scaling>
          <c:orientation val="minMax"/>
        </c:scaling>
        <c:axPos val="l"/>
        <c:delete val="0"/>
        <c:numFmt formatCode="General" sourceLinked="1"/>
        <c:majorTickMark val="out"/>
        <c:minorTickMark val="none"/>
        <c:tickLblPos val="nextTo"/>
        <c:spPr>
          <a:ln w="3175">
            <a:solidFill>
              <a:srgbClr val="808080"/>
            </a:solidFill>
          </a:ln>
        </c:spPr>
        <c:crossAx val="51002672"/>
        <c:crosses val="autoZero"/>
        <c:auto val="1"/>
        <c:lblOffset val="100"/>
        <c:tickLblSkip val="1"/>
        <c:noMultiLvlLbl val="0"/>
      </c:catAx>
      <c:valAx>
        <c:axId val="51002672"/>
        <c:scaling>
          <c:orientation val="minMax"/>
        </c:scaling>
        <c:axPos val="b"/>
        <c:title>
          <c:tx>
            <c:rich>
              <a:bodyPr vert="horz" rot="0" anchor="ctr"/>
              <a:lstStyle/>
              <a:p>
                <a:pPr algn="ctr">
                  <a:defRPr/>
                </a:pPr>
                <a:r>
                  <a:rPr lang="en-US" cap="none" sz="1000" b="1" i="0" u="none" baseline="0">
                    <a:solidFill>
                      <a:srgbClr val="FFFFFF"/>
                    </a:solidFill>
                  </a:rPr>
                  <a:t>Percentage</a:t>
                </a:r>
              </a:p>
            </c:rich>
          </c:tx>
          <c:layout>
            <c:manualLayout>
              <c:xMode val="factor"/>
              <c:yMode val="factor"/>
              <c:x val="-0.02675"/>
              <c:y val="0.05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319287"/>
        <c:crossesAt val="1"/>
        <c:crossBetween val="between"/>
        <c:dispUnits/>
      </c:valAx>
      <c:spPr>
        <a:noFill/>
        <a:ln>
          <a:noFill/>
        </a:ln>
      </c:spPr>
    </c:plotArea>
    <c:legend>
      <c:legendPos val="t"/>
      <c:layout>
        <c:manualLayout>
          <c:xMode val="edge"/>
          <c:yMode val="edge"/>
          <c:x val="0.689"/>
          <c:y val="0.13525"/>
          <c:w val="0.271"/>
          <c:h val="0.076"/>
        </c:manualLayout>
      </c:layout>
      <c:overlay val="0"/>
      <c:spPr>
        <a:noFill/>
        <a:ln w="3175">
          <a:noFill/>
        </a:ln>
      </c:spPr>
    </c:legend>
    <c:floor>
      <c:spPr>
        <a:solidFill>
          <a:srgbClr val="3F3F3F"/>
        </a:solidFill>
        <a:ln w="3175">
          <a:noFill/>
        </a:ln>
      </c:spPr>
      <c:thickness val="0"/>
    </c:floor>
    <c:sideWall>
      <c:spPr>
        <a:solidFill>
          <a:srgbClr val="3F3F3F"/>
        </a:solidFill>
        <a:ln w="3175">
          <a:noFill/>
        </a:ln>
      </c:spPr>
      <c:thickness val="0"/>
    </c:sideWall>
    <c:backWall>
      <c:spPr>
        <a:solidFill>
          <a:srgbClr val="3F3F3F"/>
        </a:solidFill>
        <a:ln w="3175">
          <a:noFill/>
        </a:ln>
      </c:spPr>
      <c:thickness val="0"/>
    </c:backWall>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latin typeface="Arial"/>
                <a:ea typeface="Arial"/>
                <a:cs typeface="Arial"/>
              </a:rPr>
              <a:t>Female Employment in Central Government</a:t>
            </a:r>
          </a:p>
        </c:rich>
      </c:tx>
      <c:layout>
        <c:manualLayout>
          <c:xMode val="factor"/>
          <c:yMode val="factor"/>
          <c:x val="-0.11175"/>
          <c:y val="-0.00675"/>
        </c:manualLayout>
      </c:layout>
      <c:spPr>
        <a:noFill/>
        <a:ln>
          <a:noFill/>
        </a:ln>
      </c:spPr>
    </c:title>
    <c:plotArea>
      <c:layout>
        <c:manualLayout>
          <c:xMode val="edge"/>
          <c:yMode val="edge"/>
          <c:x val="0.04575"/>
          <c:y val="0.1065"/>
          <c:w val="0.95425"/>
          <c:h val="0.824"/>
        </c:manualLayout>
      </c:layout>
      <c:lineChart>
        <c:grouping val="standard"/>
        <c:varyColors val="0"/>
        <c:ser>
          <c:idx val="0"/>
          <c:order val="0"/>
          <c:tx>
            <c:v>No. Employed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'T-44'!$B$31:$B$49</c:f>
              <c:strCache/>
            </c:strRef>
          </c:cat>
          <c:val>
            <c:numRef>
              <c:f>'T-44'!$C$31:$C$49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56370865"/>
        <c:axId val="37575738"/>
      </c:lineChart>
      <c:catAx>
        <c:axId val="56370865"/>
        <c:scaling>
          <c:orientation val="minMax"/>
        </c:scaling>
        <c:axPos val="b"/>
        <c:title>
          <c:tx>
            <c:rich>
              <a:bodyPr vert="horz" rot="0" anchor="ctr"/>
              <a:lstStyle/>
              <a:p>
                <a:pPr algn="ctr">
                  <a:defRPr/>
                </a:pPr>
                <a:r>
                  <a:rPr lang="en-US" cap="none" sz="1000" b="1" i="0" u="none" baseline="0">
                    <a:solidFill>
                      <a:srgbClr val="FF8080"/>
                    </a:solidFill>
                    <a:latin typeface="Arial"/>
                    <a:ea typeface="Arial"/>
                    <a:cs typeface="Arial"/>
                  </a:rPr>
                  <a:t>Year</a:t>
                </a:r>
              </a:p>
            </c:rich>
          </c:tx>
          <c:layout>
            <c:manualLayout>
              <c:xMode val="factor"/>
              <c:yMode val="factor"/>
              <c:x val="-0.0235"/>
              <c:y val="0.02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900" b="1" i="0" u="none" baseline="0">
                <a:solidFill>
                  <a:srgbClr val="0000FF"/>
                </a:solidFill>
                <a:latin typeface="Arial"/>
                <a:ea typeface="Arial"/>
                <a:cs typeface="Arial"/>
              </a:defRPr>
            </a:pPr>
          </a:p>
        </c:txPr>
        <c:crossAx val="37575738"/>
        <c:crosses val="autoZero"/>
        <c:auto val="1"/>
        <c:lblOffset val="100"/>
        <c:tickLblSkip val="2"/>
        <c:noMultiLvlLbl val="0"/>
      </c:catAx>
      <c:valAx>
        <c:axId val="37575738"/>
        <c:scaling>
          <c:orientation val="minMax"/>
        </c:scaling>
        <c:axPos val="l"/>
        <c:title>
          <c:tx>
            <c:rich>
              <a:bodyPr vert="horz" rot="-5400000" anchor="ctr"/>
              <a:lstStyle/>
              <a:p>
                <a:pPr algn="ctr">
                  <a:defRPr/>
                </a:pPr>
                <a:r>
                  <a:rPr lang="en-US" cap="none" sz="850" b="1" i="0" u="none" baseline="0">
                    <a:solidFill>
                      <a:srgbClr val="339966"/>
                    </a:solidFill>
                    <a:latin typeface="Arial"/>
                    <a:ea typeface="Arial"/>
                    <a:cs typeface="Arial"/>
                  </a:rPr>
                  <a:t>No. in Lakhs</a:t>
                </a:r>
              </a:p>
            </c:rich>
          </c:tx>
          <c:layout>
            <c:manualLayout>
              <c:xMode val="factor"/>
              <c:yMode val="factor"/>
              <c:x val="-0.026"/>
              <c:y val="0.01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993366"/>
                </a:solidFill>
                <a:latin typeface="Arial"/>
                <a:ea typeface="Arial"/>
                <a:cs typeface="Arial"/>
              </a:defRPr>
            </a:pPr>
          </a:p>
        </c:txPr>
        <c:crossAx val="56370865"/>
        <c:crossesAt val="1"/>
        <c:crossBetween val="between"/>
        <c:dispUnits/>
      </c:valAx>
      <c:spPr>
        <a:solidFill>
          <a:srgbClr val="C0C0C0"/>
        </a:solidFill>
        <a:ln w="12700">
          <a:solidFill>
            <a:srgbClr val="808080"/>
          </a:solidFill>
        </a:ln>
      </c:spPr>
    </c:plotArea>
    <c:legend>
      <c:legendPos val="t"/>
      <c:layout>
        <c:manualLayout>
          <c:xMode val="edge"/>
          <c:yMode val="edge"/>
          <c:x val="0.717"/>
          <c:y val="0.057"/>
          <c:w val="0.26475"/>
          <c:h val="0.0485"/>
        </c:manualLayout>
      </c:layout>
      <c:overlay val="0"/>
      <c:spPr>
        <a:gradFill rotWithShape="1">
          <a:gsLst>
            <a:gs pos="0">
              <a:srgbClr val="339966"/>
            </a:gs>
            <a:gs pos="100000">
              <a:srgbClr val="A5D2BB"/>
            </a:gs>
          </a:gsLst>
          <a:path path="rect">
            <a:fillToRect r="100000" b="100000"/>
          </a:path>
        </a:gradFill>
        <a:ln w="3175">
          <a:solidFill>
            <a:srgbClr val="000000"/>
          </a:solidFill>
        </a:ln>
      </c:spPr>
      <c:txPr>
        <a:bodyPr vert="horz" rot="0"/>
        <a:lstStyle/>
        <a:p>
          <a:pPr>
            <a:defRPr lang="en-US" cap="none" sz="825" b="1" i="0" u="none" baseline="0">
              <a:solidFill>
                <a:srgbClr val="FFFF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Female Employees in Central Government</a:t>
            </a:r>
          </a:p>
        </c:rich>
      </c:tx>
      <c:layout>
        <c:manualLayout>
          <c:xMode val="factor"/>
          <c:yMode val="factor"/>
          <c:x val="0.09025"/>
          <c:y val="-0.01375"/>
        </c:manualLayout>
      </c:layout>
      <c:spPr>
        <a:noFill/>
        <a:ln>
          <a:noFill/>
        </a:ln>
      </c:spPr>
    </c:title>
    <c:plotArea>
      <c:layout>
        <c:manualLayout>
          <c:xMode val="edge"/>
          <c:yMode val="edge"/>
          <c:x val="0.0635"/>
          <c:y val="0.07425"/>
          <c:w val="0.77675"/>
          <c:h val="0.921"/>
        </c:manualLayout>
      </c:layout>
      <c:lineChart>
        <c:grouping val="standard"/>
        <c:varyColors val="0"/>
        <c:ser>
          <c:idx val="0"/>
          <c:order val="0"/>
          <c:tx>
            <c:v>Number (Lakh)</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'T-44'!$D$31:$D$39</c:f>
              <c:strCache/>
            </c:strRef>
          </c:cat>
          <c:val>
            <c:numRef>
              <c:f>'T-44'!$E$31:$E$39</c:f>
              <c:numCache>
                <c:ptCount val="9"/>
                <c:pt idx="0">
                  <c:v>0</c:v>
                </c:pt>
                <c:pt idx="1">
                  <c:v>0</c:v>
                </c:pt>
                <c:pt idx="2">
                  <c:v>0</c:v>
                </c:pt>
                <c:pt idx="3">
                  <c:v>0</c:v>
                </c:pt>
                <c:pt idx="4">
                  <c:v>0</c:v>
                </c:pt>
                <c:pt idx="5">
                  <c:v>0</c:v>
                </c:pt>
                <c:pt idx="6">
                  <c:v>0</c:v>
                </c:pt>
                <c:pt idx="7">
                  <c:v>0</c:v>
                </c:pt>
                <c:pt idx="8">
                  <c:v>0</c:v>
                </c:pt>
              </c:numCache>
            </c:numRef>
          </c:val>
          <c:smooth val="0"/>
        </c:ser>
        <c:marker val="1"/>
        <c:axId val="2637323"/>
        <c:axId val="23735908"/>
      </c:lineChart>
      <c:catAx>
        <c:axId val="2637323"/>
        <c:scaling>
          <c:orientation val="minMax"/>
        </c:scaling>
        <c:axPos val="b"/>
        <c:delete val="0"/>
        <c:numFmt formatCode="General" sourceLinked="1"/>
        <c:majorTickMark val="out"/>
        <c:minorTickMark val="none"/>
        <c:tickLblPos val="nextTo"/>
        <c:spPr>
          <a:ln w="3175">
            <a:solidFill>
              <a:srgbClr val="808080"/>
            </a:solidFill>
          </a:ln>
        </c:spPr>
        <c:crossAx val="23735908"/>
        <c:crosses val="autoZero"/>
        <c:auto val="1"/>
        <c:lblOffset val="100"/>
        <c:tickLblSkip val="1"/>
        <c:noMultiLvlLbl val="0"/>
      </c:catAx>
      <c:valAx>
        <c:axId val="23735908"/>
        <c:scaling>
          <c:orientation val="minMax"/>
        </c:scaling>
        <c:axPos val="l"/>
        <c:title>
          <c:tx>
            <c:rich>
              <a:bodyPr vert="horz" rot="-5400000" anchor="ctr"/>
              <a:lstStyle/>
              <a:p>
                <a:pPr algn="ctr">
                  <a:defRPr/>
                </a:pPr>
                <a:r>
                  <a:rPr lang="en-US" cap="none" sz="1000" b="1" i="0" u="none" baseline="0">
                    <a:solidFill>
                      <a:srgbClr val="000000"/>
                    </a:solidFill>
                  </a:rPr>
                  <a:t>Number (Lakhs)</a:t>
                </a:r>
              </a:p>
            </c:rich>
          </c:tx>
          <c:layout>
            <c:manualLayout>
              <c:xMode val="factor"/>
              <c:yMode val="factor"/>
              <c:x val="-0.029"/>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637323"/>
        <c:crossesAt val="1"/>
        <c:crossBetween val="between"/>
        <c:dispUnits/>
      </c:valAx>
      <c:spPr>
        <a:solidFill>
          <a:srgbClr val="FFFFFF"/>
        </a:solidFill>
        <a:ln w="3175">
          <a:noFill/>
        </a:ln>
      </c:spPr>
    </c:plotArea>
    <c:legend>
      <c:legendPos val="r"/>
      <c:layout>
        <c:manualLayout>
          <c:xMode val="edge"/>
          <c:yMode val="edge"/>
          <c:x val="0.74375"/>
          <c:y val="0.53275"/>
          <c:w val="0.246"/>
          <c:h val="0.0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933450</xdr:colOff>
      <xdr:row>44</xdr:row>
      <xdr:rowOff>19050</xdr:rowOff>
    </xdr:from>
    <xdr:to>
      <xdr:col>8</xdr:col>
      <xdr:colOff>238125</xdr:colOff>
      <xdr:row>58</xdr:row>
      <xdr:rowOff>142875</xdr:rowOff>
    </xdr:to>
    <xdr:graphicFrame>
      <xdr:nvGraphicFramePr>
        <xdr:cNvPr id="1" name="Chart 1"/>
        <xdr:cNvGraphicFramePr/>
      </xdr:nvGraphicFramePr>
      <xdr:xfrm>
        <a:off x="4943475" y="9791700"/>
        <a:ext cx="3352800" cy="2619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371475</xdr:colOff>
      <xdr:row>0</xdr:row>
      <xdr:rowOff>0</xdr:rowOff>
    </xdr:from>
    <xdr:ext cx="190500" cy="876300"/>
    <xdr:sp>
      <xdr:nvSpPr>
        <xdr:cNvPr id="1" name="Rectangle 4"/>
        <xdr:cNvSpPr>
          <a:spLocks/>
        </xdr:cNvSpPr>
      </xdr:nvSpPr>
      <xdr:spPr>
        <a:xfrm>
          <a:off x="514350" y="0"/>
          <a:ext cx="190500" cy="876300"/>
        </a:xfrm>
        <a:prstGeom prst="rect">
          <a:avLst/>
        </a:prstGeom>
        <a:noFill/>
        <a:ln w="9525" cmpd="sng">
          <a:noFill/>
        </a:ln>
      </xdr:spPr>
      <xdr:txBody>
        <a:bodyPr vertOverflow="clip" wrap="square" lIns="91440" tIns="45720" rIns="91440" bIns="45720">
          <a:spAutoFit/>
        </a:bodyPr>
        <a:p>
          <a:pPr algn="l">
            <a:defRPr/>
          </a:pPr>
          <a:r>
            <a:rPr lang="en-US" cap="none" sz="2400" b="0" i="0" u="none" baseline="0">
              <a:solidFill>
                <a:srgbClr val="000000"/>
              </a:solidFill>
            </a:rPr>
            <a:t/>
          </a:r>
        </a:p>
      </xdr:txBody>
    </xdr:sp>
    <xdr:clientData/>
  </xdr:oneCellAnchor>
  <xdr:twoCellAnchor>
    <xdr:from>
      <xdr:col>1</xdr:col>
      <xdr:colOff>19050</xdr:colOff>
      <xdr:row>1</xdr:row>
      <xdr:rowOff>114300</xdr:rowOff>
    </xdr:from>
    <xdr:to>
      <xdr:col>5</xdr:col>
      <xdr:colOff>504825</xdr:colOff>
      <xdr:row>54</xdr:row>
      <xdr:rowOff>114300</xdr:rowOff>
    </xdr:to>
    <xdr:sp>
      <xdr:nvSpPr>
        <xdr:cNvPr id="2" name="Text Box 5"/>
        <xdr:cNvSpPr txBox="1">
          <a:spLocks noChangeArrowheads="1"/>
        </xdr:cNvSpPr>
      </xdr:nvSpPr>
      <xdr:spPr>
        <a:xfrm>
          <a:off x="161925" y="276225"/>
          <a:ext cx="2924175" cy="8658225"/>
        </a:xfrm>
        <a:prstGeom prst="rect">
          <a:avLst/>
        </a:prstGeom>
        <a:solidFill>
          <a:srgbClr val="CCFFFF"/>
        </a:solidFill>
        <a:ln w="9525" cmpd="sng">
          <a:solidFill>
            <a:srgbClr val="CCFFFF"/>
          </a:solidFill>
          <a:headEnd type="none"/>
          <a:tailEnd type="none"/>
        </a:ln>
      </xdr:spPr>
      <xdr:txBody>
        <a:bodyPr vertOverflow="clip" wrap="square" lIns="91440" tIns="45720" rIns="91440" bIns="45720"/>
        <a:p>
          <a:pPr algn="just">
            <a:defRPr/>
          </a:pPr>
          <a:r>
            <a:rPr lang="en-US" cap="none" sz="1000" b="1" i="0" u="none" baseline="0">
              <a:solidFill>
                <a:srgbClr val="000080"/>
              </a:solidFill>
              <a:latin typeface="Arial"/>
              <a:ea typeface="Arial"/>
              <a:cs typeface="Arial"/>
            </a:rPr>
            <a:t>Box 5. Work Force Participation of Women and Men 
</a:t>
          </a:r>
          <a:r>
            <a:rPr lang="en-US" cap="none" sz="1000" b="1" i="0" u="none" baseline="0">
              <a:solidFill>
                <a:srgbClr val="000080"/>
              </a:solidFill>
              <a:latin typeface="Arial"/>
              <a:ea typeface="Arial"/>
              <a:cs typeface="Arial"/>
            </a:rPr>
            <a:t>
</a:t>
          </a:r>
          <a:r>
            <a:rPr lang="en-US" cap="none" sz="1000" b="1" i="0" u="none" baseline="0">
              <a:solidFill>
                <a:srgbClr val="000080"/>
              </a:solidFill>
              <a:latin typeface="Arial"/>
              <a:ea typeface="Arial"/>
              <a:cs typeface="Arial"/>
            </a:rPr>
            <a:t>      Work force participation rate of women and men is a good indicator of economic development of the country. During 2005-06, WPR of women was about 31% in rural areas and 14% in  urban areas according to the usual status. For Males, the WPR about 56% both in rural areas and  in urban areas. </a:t>
          </a:r>
          <a:r>
            <a:rPr lang="en-US" cap="none" sz="1000" b="1" i="0" u="none" baseline="0">
              <a:solidFill>
                <a:srgbClr val="000080"/>
              </a:solidFill>
              <a:latin typeface="Arial"/>
              <a:ea typeface="Arial"/>
              <a:cs typeface="Arial"/>
            </a:rPr>
            <a:t>However, there was a marked improvement by about 6 percentage points for rural WPR of women as compared to 2004-05. 
</a:t>
          </a:r>
          <a:r>
            <a:rPr lang="en-US" cap="none" sz="1000" b="1" i="0" u="none" baseline="0">
              <a:solidFill>
                <a:srgbClr val="000080"/>
              </a:solidFill>
              <a:latin typeface="Arial"/>
              <a:ea typeface="Arial"/>
              <a:cs typeface="Arial"/>
            </a:rPr>
            <a:t>
</a:t>
          </a:r>
          <a:r>
            <a:rPr lang="en-US" cap="none" sz="1000" b="1" i="0" u="none" baseline="0">
              <a:solidFill>
                <a:srgbClr val="000080"/>
              </a:solidFill>
              <a:latin typeface="Arial"/>
              <a:ea typeface="Arial"/>
              <a:cs typeface="Arial"/>
            </a:rPr>
            <a:t>      Both organised and unorganised sectors are important to understand the employment pattern prevailing in the country. </a:t>
          </a:r>
          <a:r>
            <a:rPr lang="en-US" cap="none" sz="1000" b="1" i="0" u="none" baseline="0">
              <a:solidFill>
                <a:srgbClr val="000080"/>
              </a:solidFill>
              <a:latin typeface="Arial"/>
              <a:ea typeface="Arial"/>
              <a:cs typeface="Arial"/>
            </a:rPr>
            <a:t>In the organised sector,</a:t>
          </a:r>
          <a:r>
            <a:rPr lang="en-US" cap="none" sz="1000" b="1" i="0" u="none" baseline="0">
              <a:solidFill>
                <a:srgbClr val="000080"/>
              </a:solidFill>
              <a:latin typeface="Arial"/>
              <a:ea typeface="Arial"/>
              <a:cs typeface="Arial"/>
            </a:rPr>
            <a:t> </a:t>
          </a:r>
          <a:r>
            <a:rPr lang="en-US" cap="none" sz="1000" b="1" i="0" u="none" baseline="0">
              <a:solidFill>
                <a:srgbClr val="000080"/>
              </a:solidFill>
              <a:latin typeface="Arial"/>
              <a:ea typeface="Arial"/>
              <a:cs typeface="Arial"/>
            </a:rPr>
            <a:t>about 18.7% were women employees in 2004. The proportion of women employees was higher in the private sector (about 24.8%) as compared to that in the public sector (about 15.9%).  In 2005-06, in rural areas, labour force participation rate of women was 31.40% and that of men was 56.10%.Similarly in Urban Areas, in 2005-06,  labour force participation rate of women was 15.20% and that of men was 56.60%  This indicates clear gender divide in labour force participation rate.
</a:t>
          </a:r>
          <a:r>
            <a:rPr lang="en-US" cap="none" sz="1000" b="1" i="0" u="none" baseline="0">
              <a:solidFill>
                <a:srgbClr val="000080"/>
              </a:solidFill>
              <a:latin typeface="Arial"/>
              <a:ea typeface="Arial"/>
              <a:cs typeface="Arial"/>
            </a:rPr>
            <a:t>           However, unemployment rate of women is found to have declined from 3.1</a:t>
          </a:r>
          <a:r>
            <a:rPr lang="en-US" cap="none" sz="1000" b="1" i="0" u="none" baseline="0">
              <a:solidFill>
                <a:srgbClr val="000080"/>
              </a:solidFill>
              <a:latin typeface="Arial"/>
              <a:ea typeface="Arial"/>
              <a:cs typeface="Arial"/>
            </a:rPr>
            <a:t> % in 2004-05 to 2.2% in 2005-06 in rural areas and from 9.1% to 7.9% in the cooresponding years in urban areas. The umemploment rate for men on the contrary has increased from 2.1% (2004-05) to 2.5% (2005-06) in rural areas and from 4.4% (2004-05) to 4.8% (2005-06) in urban areas.</a:t>
          </a:r>
          <a:r>
            <a:rPr lang="en-US" cap="none" sz="1000" b="1" i="0" u="none" baseline="0">
              <a:solidFill>
                <a:srgbClr val="000080"/>
              </a:solidFill>
              <a:latin typeface="Arial"/>
              <a:ea typeface="Arial"/>
              <a:cs typeface="Arial"/>
            </a:rPr>
            <a:t>
</a:t>
          </a:r>
          <a:r>
            <a:rPr lang="en-US" cap="none" sz="1000" b="1" i="0" u="none" baseline="0">
              <a:solidFill>
                <a:srgbClr val="000080"/>
              </a:solidFill>
              <a:latin typeface="Arial"/>
              <a:ea typeface="Arial"/>
              <a:cs typeface="Arial"/>
            </a:rPr>
            <a:t>    
</a:t>
          </a:r>
          <a:r>
            <a:rPr lang="en-US" cap="none" sz="1000" b="1" i="0" u="none" baseline="0">
              <a:solidFill>
                <a:srgbClr val="000080"/>
              </a:solidFill>
              <a:latin typeface="Arial"/>
              <a:ea typeface="Arial"/>
              <a:cs typeface="Arial"/>
            </a:rPr>
            <a:t>        It has been observed that 38% women and 62% men are employed in unorganised manufacturing sector in India. Rural-Urban</a:t>
          </a:r>
          <a:r>
            <a:rPr lang="en-US" cap="none" sz="1000" b="1" i="0" u="none" baseline="0">
              <a:solidFill>
                <a:srgbClr val="000080"/>
              </a:solidFill>
              <a:latin typeface="Arial"/>
              <a:ea typeface="Arial"/>
              <a:cs typeface="Arial"/>
            </a:rPr>
            <a:t> differentials is also notable.It is found that rural area is highly dominated by women employed in unorganised sector with 43.9 % women in rural and 27.3% women in urban area. The pattern of employment gets reversed where higher percentage (72%) males are employed in unorganised manufacturing sector in 2006-07. </a:t>
          </a:r>
          <a:r>
            <a:rPr lang="en-US" cap="none" sz="1000" b="1" i="0" u="none" baseline="0">
              <a:solidFill>
                <a:srgbClr val="000080"/>
              </a:solidFill>
              <a:latin typeface="Arial"/>
              <a:ea typeface="Arial"/>
              <a:cs typeface="Arial"/>
            </a:rPr>
            <a:t> Percentage of female employees out of total employees in Central Government in the India in 1971, 1981, 1991 and 2001 were 2.51, 3.64, 7.58 and 7.53 only but the trend is increasing. The share of women employment out of total employment in public setor was 15.9% and in private sector was 24.8%. </a:t>
          </a:r>
        </a:p>
      </xdr:txBody>
    </xdr:sp>
    <xdr:clientData/>
  </xdr:twoCellAnchor>
  <xdr:twoCellAnchor>
    <xdr:from>
      <xdr:col>5</xdr:col>
      <xdr:colOff>523875</xdr:colOff>
      <xdr:row>1</xdr:row>
      <xdr:rowOff>76200</xdr:rowOff>
    </xdr:from>
    <xdr:to>
      <xdr:col>9</xdr:col>
      <xdr:colOff>952500</xdr:colOff>
      <xdr:row>18</xdr:row>
      <xdr:rowOff>47625</xdr:rowOff>
    </xdr:to>
    <xdr:graphicFrame>
      <xdr:nvGraphicFramePr>
        <xdr:cNvPr id="3" name="Chart 6"/>
        <xdr:cNvGraphicFramePr/>
      </xdr:nvGraphicFramePr>
      <xdr:xfrm>
        <a:off x="3105150" y="238125"/>
        <a:ext cx="2876550" cy="2743200"/>
      </xdr:xfrm>
      <a:graphic>
        <a:graphicData uri="http://schemas.openxmlformats.org/drawingml/2006/chart">
          <c:chart xmlns:c="http://schemas.openxmlformats.org/drawingml/2006/chart" r:id="rId1"/>
        </a:graphicData>
      </a:graphic>
    </xdr:graphicFrame>
    <xdr:clientData/>
  </xdr:twoCellAnchor>
  <xdr:twoCellAnchor>
    <xdr:from>
      <xdr:col>11</xdr:col>
      <xdr:colOff>514350</xdr:colOff>
      <xdr:row>43</xdr:row>
      <xdr:rowOff>57150</xdr:rowOff>
    </xdr:from>
    <xdr:to>
      <xdr:col>18</xdr:col>
      <xdr:colOff>409575</xdr:colOff>
      <xdr:row>60</xdr:row>
      <xdr:rowOff>47625</xdr:rowOff>
    </xdr:to>
    <xdr:graphicFrame>
      <xdr:nvGraphicFramePr>
        <xdr:cNvPr id="4" name="Chart 9"/>
        <xdr:cNvGraphicFramePr/>
      </xdr:nvGraphicFramePr>
      <xdr:xfrm>
        <a:off x="7410450" y="7096125"/>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523875</xdr:colOff>
      <xdr:row>18</xdr:row>
      <xdr:rowOff>95250</xdr:rowOff>
    </xdr:from>
    <xdr:to>
      <xdr:col>9</xdr:col>
      <xdr:colOff>1000125</xdr:colOff>
      <xdr:row>35</xdr:row>
      <xdr:rowOff>95250</xdr:rowOff>
    </xdr:to>
    <xdr:graphicFrame>
      <xdr:nvGraphicFramePr>
        <xdr:cNvPr id="5" name="Chart 10"/>
        <xdr:cNvGraphicFramePr/>
      </xdr:nvGraphicFramePr>
      <xdr:xfrm>
        <a:off x="3105150" y="3028950"/>
        <a:ext cx="2924175" cy="2809875"/>
      </xdr:xfrm>
      <a:graphic>
        <a:graphicData uri="http://schemas.openxmlformats.org/drawingml/2006/chart">
          <c:chart xmlns:c="http://schemas.openxmlformats.org/drawingml/2006/chart" r:id="rId3"/>
        </a:graphicData>
      </a:graphic>
    </xdr:graphicFrame>
    <xdr:clientData/>
  </xdr:twoCellAnchor>
  <xdr:twoCellAnchor>
    <xdr:from>
      <xdr:col>5</xdr:col>
      <xdr:colOff>495300</xdr:colOff>
      <xdr:row>36</xdr:row>
      <xdr:rowOff>28575</xdr:rowOff>
    </xdr:from>
    <xdr:to>
      <xdr:col>9</xdr:col>
      <xdr:colOff>981075</xdr:colOff>
      <xdr:row>54</xdr:row>
      <xdr:rowOff>85725</xdr:rowOff>
    </xdr:to>
    <xdr:graphicFrame>
      <xdr:nvGraphicFramePr>
        <xdr:cNvPr id="6" name="Chart 13"/>
        <xdr:cNvGraphicFramePr/>
      </xdr:nvGraphicFramePr>
      <xdr:xfrm>
        <a:off x="3076575" y="5934075"/>
        <a:ext cx="2933700" cy="29718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438150</xdr:colOff>
      <xdr:row>2</xdr:row>
      <xdr:rowOff>180975</xdr:rowOff>
    </xdr:from>
    <xdr:to>
      <xdr:col>22</xdr:col>
      <xdr:colOff>323850</xdr:colOff>
      <xdr:row>30</xdr:row>
      <xdr:rowOff>95250</xdr:rowOff>
    </xdr:to>
    <xdr:graphicFrame>
      <xdr:nvGraphicFramePr>
        <xdr:cNvPr id="1" name="Chart 1"/>
        <xdr:cNvGraphicFramePr/>
      </xdr:nvGraphicFramePr>
      <xdr:xfrm>
        <a:off x="10648950" y="561975"/>
        <a:ext cx="5372100" cy="5591175"/>
      </xdr:xfrm>
      <a:graphic>
        <a:graphicData uri="http://schemas.openxmlformats.org/drawingml/2006/chart">
          <c:chart xmlns:c="http://schemas.openxmlformats.org/drawingml/2006/chart" r:id="rId1"/>
        </a:graphicData>
      </a:graphic>
    </xdr:graphicFrame>
    <xdr:clientData/>
  </xdr:twoCellAnchor>
  <xdr:twoCellAnchor>
    <xdr:from>
      <xdr:col>5</xdr:col>
      <xdr:colOff>361950</xdr:colOff>
      <xdr:row>0</xdr:row>
      <xdr:rowOff>180975</xdr:rowOff>
    </xdr:from>
    <xdr:to>
      <xdr:col>11</xdr:col>
      <xdr:colOff>285750</xdr:colOff>
      <xdr:row>27</xdr:row>
      <xdr:rowOff>438150</xdr:rowOff>
    </xdr:to>
    <xdr:graphicFrame>
      <xdr:nvGraphicFramePr>
        <xdr:cNvPr id="2" name="Chart 2"/>
        <xdr:cNvGraphicFramePr/>
      </xdr:nvGraphicFramePr>
      <xdr:xfrm>
        <a:off x="4543425" y="180975"/>
        <a:ext cx="4733925" cy="5486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F62"/>
  <sheetViews>
    <sheetView zoomScalePageLayoutView="0" workbookViewId="0" topLeftCell="A10">
      <selection activeCell="H35" sqref="H35"/>
    </sheetView>
  </sheetViews>
  <sheetFormatPr defaultColWidth="9.140625" defaultRowHeight="12.75"/>
  <cols>
    <col min="1" max="1" width="6.8515625" style="0" customWidth="1"/>
    <col min="2" max="2" width="15.8515625" style="0" customWidth="1"/>
    <col min="3" max="5" width="18.7109375" style="0" customWidth="1"/>
    <col min="6" max="6" width="23.7109375" style="0" customWidth="1"/>
  </cols>
  <sheetData>
    <row r="1" ht="13.5" thickBot="1"/>
    <row r="2" spans="2:6" ht="15">
      <c r="B2" s="473" t="s">
        <v>456</v>
      </c>
      <c r="C2" s="474"/>
      <c r="D2" s="474"/>
      <c r="E2" s="474"/>
      <c r="F2" s="475"/>
    </row>
    <row r="3" spans="2:6" ht="15" customHeight="1" thickBot="1">
      <c r="B3" s="483" t="s">
        <v>519</v>
      </c>
      <c r="C3" s="484"/>
      <c r="D3" s="484"/>
      <c r="E3" s="484"/>
      <c r="F3" s="485"/>
    </row>
    <row r="4" spans="2:6" ht="14.25">
      <c r="B4" s="478" t="s">
        <v>78</v>
      </c>
      <c r="C4" s="476" t="s">
        <v>0</v>
      </c>
      <c r="D4" s="476"/>
      <c r="E4" s="476" t="s">
        <v>1</v>
      </c>
      <c r="F4" s="477"/>
    </row>
    <row r="5" spans="2:6" ht="14.25">
      <c r="B5" s="479"/>
      <c r="C5" s="121" t="s">
        <v>3</v>
      </c>
      <c r="D5" s="121" t="s">
        <v>2</v>
      </c>
      <c r="E5" s="121" t="s">
        <v>3</v>
      </c>
      <c r="F5" s="122" t="s">
        <v>2</v>
      </c>
    </row>
    <row r="6" spans="2:6" ht="14.25">
      <c r="B6" s="123">
        <v>1</v>
      </c>
      <c r="C6" s="124">
        <v>2</v>
      </c>
      <c r="D6" s="124">
        <v>3</v>
      </c>
      <c r="E6" s="124">
        <v>4</v>
      </c>
      <c r="F6" s="125">
        <v>5</v>
      </c>
    </row>
    <row r="7" spans="2:6" s="11" customFormat="1" ht="19.5" customHeight="1">
      <c r="B7" s="126" t="s">
        <v>80</v>
      </c>
      <c r="C7" s="121">
        <v>31.8</v>
      </c>
      <c r="D7" s="121">
        <v>54.5</v>
      </c>
      <c r="E7" s="121">
        <v>13.4</v>
      </c>
      <c r="F7" s="122">
        <v>50.1</v>
      </c>
    </row>
    <row r="8" spans="2:6" s="11" customFormat="1" ht="19.5" customHeight="1">
      <c r="B8" s="126"/>
      <c r="C8" s="121"/>
      <c r="D8" s="121"/>
      <c r="E8" s="121"/>
      <c r="F8" s="122"/>
    </row>
    <row r="9" spans="2:6" s="11" customFormat="1" ht="19.5" customHeight="1">
      <c r="B9" s="126" t="s">
        <v>81</v>
      </c>
      <c r="C9" s="121">
        <v>33.1</v>
      </c>
      <c r="D9" s="121">
        <v>55.2</v>
      </c>
      <c r="E9" s="121">
        <v>15.6</v>
      </c>
      <c r="F9" s="122">
        <v>50.8</v>
      </c>
    </row>
    <row r="10" spans="2:6" s="11" customFormat="1" ht="19.5" customHeight="1">
      <c r="B10" s="126"/>
      <c r="C10" s="121"/>
      <c r="D10" s="121"/>
      <c r="E10" s="121"/>
      <c r="F10" s="122"/>
    </row>
    <row r="11" spans="2:6" s="11" customFormat="1" ht="19.5" customHeight="1">
      <c r="B11" s="127">
        <v>1983</v>
      </c>
      <c r="C11" s="128">
        <v>34</v>
      </c>
      <c r="D11" s="121">
        <v>54.7</v>
      </c>
      <c r="E11" s="121">
        <v>15.1</v>
      </c>
      <c r="F11" s="122">
        <v>51.2</v>
      </c>
    </row>
    <row r="12" spans="2:6" s="11" customFormat="1" ht="19.5" customHeight="1">
      <c r="B12" s="126"/>
      <c r="C12" s="121"/>
      <c r="D12" s="121"/>
      <c r="E12" s="121"/>
      <c r="F12" s="122"/>
    </row>
    <row r="13" spans="2:6" s="11" customFormat="1" ht="19.5" customHeight="1">
      <c r="B13" s="126" t="s">
        <v>82</v>
      </c>
      <c r="C13" s="121">
        <v>32.3</v>
      </c>
      <c r="D13" s="121">
        <v>53.9</v>
      </c>
      <c r="E13" s="121">
        <v>15.2</v>
      </c>
      <c r="F13" s="122">
        <v>50.6</v>
      </c>
    </row>
    <row r="14" spans="2:6" s="11" customFormat="1" ht="19.5" customHeight="1">
      <c r="B14" s="126"/>
      <c r="C14" s="121"/>
      <c r="D14" s="121"/>
      <c r="E14" s="121"/>
      <c r="F14" s="122"/>
    </row>
    <row r="15" spans="2:6" s="11" customFormat="1" ht="19.5" customHeight="1">
      <c r="B15" s="126" t="s">
        <v>83</v>
      </c>
      <c r="C15" s="121">
        <v>32.8</v>
      </c>
      <c r="D15" s="121">
        <v>55.3</v>
      </c>
      <c r="E15" s="121">
        <v>15.5</v>
      </c>
      <c r="F15" s="122">
        <v>52.1</v>
      </c>
    </row>
    <row r="16" spans="2:6" s="11" customFormat="1" ht="19.5" customHeight="1">
      <c r="B16" s="126"/>
      <c r="C16" s="121"/>
      <c r="D16" s="121"/>
      <c r="E16" s="121"/>
      <c r="F16" s="122"/>
    </row>
    <row r="17" spans="2:6" s="11" customFormat="1" ht="19.5" customHeight="1">
      <c r="B17" s="126" t="s">
        <v>624</v>
      </c>
      <c r="C17" s="121">
        <v>31.7</v>
      </c>
      <c r="D17" s="128">
        <v>56</v>
      </c>
      <c r="E17" s="121">
        <v>13.6</v>
      </c>
      <c r="F17" s="122">
        <v>51.9</v>
      </c>
    </row>
    <row r="18" spans="2:6" s="11" customFormat="1" ht="19.5" customHeight="1">
      <c r="B18" s="129"/>
      <c r="C18" s="121"/>
      <c r="D18" s="128"/>
      <c r="E18" s="121"/>
      <c r="F18" s="122"/>
    </row>
    <row r="19" spans="2:6" s="11" customFormat="1" ht="19.5" customHeight="1">
      <c r="B19" s="126" t="s">
        <v>625</v>
      </c>
      <c r="C19" s="121">
        <v>29.5</v>
      </c>
      <c r="D19" s="128">
        <v>55.1</v>
      </c>
      <c r="E19" s="121">
        <v>12.4</v>
      </c>
      <c r="F19" s="122">
        <v>52.5</v>
      </c>
    </row>
    <row r="20" spans="2:6" s="11" customFormat="1" ht="19.5" customHeight="1">
      <c r="B20" s="129"/>
      <c r="C20" s="121"/>
      <c r="D20" s="128"/>
      <c r="E20" s="121"/>
      <c r="F20" s="122"/>
    </row>
    <row r="21" spans="2:6" s="11" customFormat="1" ht="19.5" customHeight="1">
      <c r="B21" s="126" t="s">
        <v>626</v>
      </c>
      <c r="C21" s="121">
        <v>29.1</v>
      </c>
      <c r="D21" s="128">
        <v>55</v>
      </c>
      <c r="E21" s="121">
        <v>13.1</v>
      </c>
      <c r="F21" s="122">
        <v>52.1</v>
      </c>
    </row>
    <row r="22" spans="2:6" s="11" customFormat="1" ht="19.5" customHeight="1">
      <c r="B22" s="129"/>
      <c r="C22" s="121"/>
      <c r="D22" s="128"/>
      <c r="E22" s="121"/>
      <c r="F22" s="122"/>
    </row>
    <row r="23" spans="2:6" s="11" customFormat="1" ht="19.5" customHeight="1">
      <c r="B23" s="130" t="s">
        <v>627</v>
      </c>
      <c r="C23" s="121">
        <v>26.3</v>
      </c>
      <c r="D23" s="128">
        <v>53.9</v>
      </c>
      <c r="E23" s="121">
        <v>11.4</v>
      </c>
      <c r="F23" s="122">
        <v>50.9</v>
      </c>
    </row>
    <row r="24" spans="2:6" s="11" customFormat="1" ht="19.5" customHeight="1">
      <c r="B24" s="126"/>
      <c r="C24" s="121"/>
      <c r="D24" s="128"/>
      <c r="E24" s="121"/>
      <c r="F24" s="122"/>
    </row>
    <row r="25" spans="2:6" s="11" customFormat="1" ht="19.5" customHeight="1">
      <c r="B25" s="126" t="s">
        <v>176</v>
      </c>
      <c r="C25" s="121">
        <v>29.9</v>
      </c>
      <c r="D25" s="128">
        <v>53.1</v>
      </c>
      <c r="E25" s="121">
        <v>13.9</v>
      </c>
      <c r="F25" s="122">
        <v>51.8</v>
      </c>
    </row>
    <row r="26" spans="2:6" s="11" customFormat="1" ht="19.5" customHeight="1">
      <c r="B26" s="126"/>
      <c r="C26" s="121"/>
      <c r="D26" s="128"/>
      <c r="E26" s="121"/>
      <c r="F26" s="122"/>
    </row>
    <row r="27" spans="2:6" s="11" customFormat="1" ht="19.5" customHeight="1">
      <c r="B27" s="126" t="s">
        <v>628</v>
      </c>
      <c r="C27" s="121">
        <v>28.7</v>
      </c>
      <c r="D27" s="128">
        <v>54.4</v>
      </c>
      <c r="E27" s="128">
        <v>14</v>
      </c>
      <c r="F27" s="122">
        <v>53.1</v>
      </c>
    </row>
    <row r="28" spans="2:6" s="11" customFormat="1" ht="19.5" customHeight="1">
      <c r="B28" s="126"/>
      <c r="C28" s="121"/>
      <c r="D28" s="128"/>
      <c r="E28" s="128"/>
      <c r="F28" s="122"/>
    </row>
    <row r="29" spans="2:6" s="11" customFormat="1" ht="19.5" customHeight="1">
      <c r="B29" s="126" t="s">
        <v>629</v>
      </c>
      <c r="C29" s="121">
        <v>31.4</v>
      </c>
      <c r="D29" s="121">
        <v>54.6</v>
      </c>
      <c r="E29" s="128">
        <v>13.9</v>
      </c>
      <c r="F29" s="122">
        <v>55.3</v>
      </c>
    </row>
    <row r="30" spans="2:6" s="11" customFormat="1" ht="19.5" customHeight="1">
      <c r="B30" s="126"/>
      <c r="C30" s="121"/>
      <c r="D30" s="121"/>
      <c r="E30" s="128"/>
      <c r="F30" s="122"/>
    </row>
    <row r="31" spans="2:6" s="11" customFormat="1" ht="19.5" customHeight="1">
      <c r="B31" s="126" t="s">
        <v>630</v>
      </c>
      <c r="C31" s="121">
        <v>28.1</v>
      </c>
      <c r="D31" s="128">
        <v>54.6</v>
      </c>
      <c r="E31" s="128">
        <v>14</v>
      </c>
      <c r="F31" s="122">
        <v>53.4</v>
      </c>
    </row>
    <row r="32" spans="2:6" s="11" customFormat="1" ht="19.5" customHeight="1">
      <c r="B32" s="126"/>
      <c r="C32" s="121"/>
      <c r="D32" s="121"/>
      <c r="E32" s="128"/>
      <c r="F32" s="122"/>
    </row>
    <row r="33" spans="2:6" s="11" customFormat="1" ht="19.5" customHeight="1">
      <c r="B33" s="126" t="s">
        <v>515</v>
      </c>
      <c r="C33" s="121">
        <v>32.7</v>
      </c>
      <c r="D33" s="128">
        <v>54.6</v>
      </c>
      <c r="E33" s="128">
        <v>16.6</v>
      </c>
      <c r="F33" s="122">
        <v>54.9</v>
      </c>
    </row>
    <row r="34" spans="2:6" s="11" customFormat="1" ht="19.5" customHeight="1">
      <c r="B34" s="126"/>
      <c r="C34" s="121"/>
      <c r="D34" s="121"/>
      <c r="E34" s="128"/>
      <c r="F34" s="122"/>
    </row>
    <row r="35" spans="2:6" s="11" customFormat="1" ht="19.5" customHeight="1">
      <c r="B35" s="126" t="s">
        <v>631</v>
      </c>
      <c r="C35" s="121">
        <v>31</v>
      </c>
      <c r="D35" s="121">
        <v>54.9</v>
      </c>
      <c r="E35" s="128">
        <v>14.3</v>
      </c>
      <c r="F35" s="122">
        <v>54</v>
      </c>
    </row>
    <row r="36" spans="2:6" s="11" customFormat="1" ht="21.75" customHeight="1">
      <c r="B36" s="126" t="s">
        <v>302</v>
      </c>
      <c r="C36" s="131"/>
      <c r="D36" s="131"/>
      <c r="E36" s="131"/>
      <c r="F36" s="132"/>
    </row>
    <row r="37" spans="2:6" s="11" customFormat="1" ht="29.25" customHeight="1">
      <c r="B37" s="480" t="s">
        <v>342</v>
      </c>
      <c r="C37" s="481"/>
      <c r="D37" s="481"/>
      <c r="E37" s="481"/>
      <c r="F37" s="482"/>
    </row>
    <row r="38" spans="2:6" s="11" customFormat="1" ht="21.75" customHeight="1" hidden="1">
      <c r="B38" s="480"/>
      <c r="C38" s="481"/>
      <c r="D38" s="481"/>
      <c r="E38" s="481"/>
      <c r="F38" s="482"/>
    </row>
    <row r="39" spans="2:6" s="11" customFormat="1" ht="0.75" customHeight="1" hidden="1">
      <c r="B39" s="480"/>
      <c r="C39" s="481"/>
      <c r="D39" s="481"/>
      <c r="E39" s="481"/>
      <c r="F39" s="482"/>
    </row>
    <row r="40" spans="2:6" s="11" customFormat="1" ht="15.75" customHeight="1" thickBot="1">
      <c r="B40" s="486" t="s">
        <v>354</v>
      </c>
      <c r="C40" s="487"/>
      <c r="D40" s="488"/>
      <c r="E40" s="488"/>
      <c r="F40" s="489"/>
    </row>
    <row r="46" spans="3:4" ht="12.75">
      <c r="C46" t="s">
        <v>663</v>
      </c>
      <c r="D46" t="s">
        <v>664</v>
      </c>
    </row>
    <row r="47" spans="2:6" ht="14.25">
      <c r="B47" s="123"/>
      <c r="C47" s="124"/>
      <c r="D47" s="124"/>
      <c r="F47" s="125"/>
    </row>
    <row r="48" spans="2:6" ht="14.25">
      <c r="B48" s="127" t="s">
        <v>80</v>
      </c>
      <c r="C48" s="121">
        <v>31.8</v>
      </c>
      <c r="D48" s="121">
        <v>13.4</v>
      </c>
      <c r="F48" s="122"/>
    </row>
    <row r="49" spans="2:6" ht="14.25">
      <c r="B49" s="127" t="s">
        <v>81</v>
      </c>
      <c r="C49" s="121">
        <v>33.1</v>
      </c>
      <c r="D49" s="121">
        <v>15.6</v>
      </c>
      <c r="F49" s="122"/>
    </row>
    <row r="50" spans="2:6" ht="14.25">
      <c r="B50" s="127">
        <v>1983</v>
      </c>
      <c r="C50" s="128">
        <v>34</v>
      </c>
      <c r="D50" s="121">
        <v>15.1</v>
      </c>
      <c r="F50" s="122"/>
    </row>
    <row r="51" spans="2:6" ht="14.25">
      <c r="B51" s="127" t="s">
        <v>82</v>
      </c>
      <c r="C51" s="121">
        <v>32.3</v>
      </c>
      <c r="D51" s="121">
        <v>15.2</v>
      </c>
      <c r="F51" s="122"/>
    </row>
    <row r="52" spans="2:6" ht="14.25">
      <c r="B52" s="127" t="s">
        <v>83</v>
      </c>
      <c r="C52" s="121">
        <v>32.8</v>
      </c>
      <c r="D52" s="121">
        <v>15.5</v>
      </c>
      <c r="F52" s="122"/>
    </row>
    <row r="53" spans="2:6" ht="14.25">
      <c r="B53" s="127" t="s">
        <v>94</v>
      </c>
      <c r="C53" s="121">
        <v>31.7</v>
      </c>
      <c r="D53" s="121">
        <v>13.6</v>
      </c>
      <c r="F53" s="122"/>
    </row>
    <row r="54" spans="2:6" ht="14.25">
      <c r="B54" s="127" t="s">
        <v>148</v>
      </c>
      <c r="C54" s="121">
        <v>29.5</v>
      </c>
      <c r="D54" s="121">
        <v>12.4</v>
      </c>
      <c r="F54" s="122"/>
    </row>
    <row r="55" spans="2:6" ht="14.25">
      <c r="B55" s="127" t="s">
        <v>149</v>
      </c>
      <c r="C55" s="121">
        <v>29.1</v>
      </c>
      <c r="D55" s="121">
        <v>13.1</v>
      </c>
      <c r="F55" s="122"/>
    </row>
    <row r="56" spans="2:6" ht="14.25">
      <c r="B56" s="252" t="s">
        <v>666</v>
      </c>
      <c r="C56" s="121">
        <v>26.3</v>
      </c>
      <c r="D56" s="121">
        <v>11.4</v>
      </c>
      <c r="F56" s="122"/>
    </row>
    <row r="57" spans="2:6" ht="14.25">
      <c r="B57" s="127" t="s">
        <v>665</v>
      </c>
      <c r="C57" s="121">
        <v>29.9</v>
      </c>
      <c r="D57" s="121">
        <v>13.9</v>
      </c>
      <c r="F57" s="122"/>
    </row>
    <row r="58" spans="2:6" ht="14.25">
      <c r="B58" s="127" t="s">
        <v>482</v>
      </c>
      <c r="C58" s="121">
        <v>28.7</v>
      </c>
      <c r="D58" s="128">
        <v>14</v>
      </c>
      <c r="F58" s="122"/>
    </row>
    <row r="59" spans="2:6" ht="14.25">
      <c r="B59" s="127" t="s">
        <v>483</v>
      </c>
      <c r="C59" s="121">
        <v>31.4</v>
      </c>
      <c r="D59" s="128">
        <v>13.9</v>
      </c>
      <c r="F59" s="122"/>
    </row>
    <row r="60" spans="2:6" ht="14.25">
      <c r="B60" s="127">
        <v>2002</v>
      </c>
      <c r="C60" s="121">
        <v>28.1</v>
      </c>
      <c r="D60" s="128">
        <v>14</v>
      </c>
      <c r="F60" s="122"/>
    </row>
    <row r="61" spans="2:6" ht="14.25">
      <c r="B61" s="127" t="s">
        <v>515</v>
      </c>
      <c r="C61" s="121">
        <v>32.7</v>
      </c>
      <c r="D61" s="128">
        <v>16.6</v>
      </c>
      <c r="F61" s="122"/>
    </row>
    <row r="62" spans="2:6" ht="14.25">
      <c r="B62" s="127" t="s">
        <v>404</v>
      </c>
      <c r="C62" s="121">
        <v>31</v>
      </c>
      <c r="D62" s="128">
        <v>14.3</v>
      </c>
      <c r="F62" s="122"/>
    </row>
  </sheetData>
  <sheetProtection/>
  <mergeCells count="7">
    <mergeCell ref="B37:F39"/>
    <mergeCell ref="B3:F3"/>
    <mergeCell ref="B40:F40"/>
    <mergeCell ref="B2:F2"/>
    <mergeCell ref="C4:D4"/>
    <mergeCell ref="E4:F4"/>
    <mergeCell ref="B4:B5"/>
  </mergeCells>
  <conditionalFormatting sqref="C7:F35">
    <cfRule type="dataBar" priority="2" dxfId="0">
      <dataBar>
        <cfvo type="min"/>
        <cfvo type="max"/>
        <color rgb="FF008AEF"/>
      </dataBar>
      <extLst>
        <ext xmlns:x14="http://schemas.microsoft.com/office/spreadsheetml/2009/9/main" uri="{B025F937-C7B1-47D3-B67F-A62EFF666E3E}">
          <x14:id>{da9f23d8-4f46-4ed1-ac45-0b556b811b40}</x14:id>
        </ext>
      </extLst>
    </cfRule>
  </conditionalFormatting>
  <conditionalFormatting sqref="F48:F62 C48:D62">
    <cfRule type="dataBar" priority="32" dxfId="0">
      <dataBar>
        <cfvo type="min"/>
        <cfvo type="max"/>
        <color rgb="FF008AEF"/>
      </dataBar>
      <extLst>
        <ext xmlns:x14="http://schemas.microsoft.com/office/spreadsheetml/2009/9/main" uri="{B025F937-C7B1-47D3-B67F-A62EFF666E3E}">
          <x14:id>{c3a69214-f6a3-4073-847d-ac3ee5a5593c}</x14:id>
        </ext>
      </extLst>
    </cfRule>
  </conditionalFormatting>
  <printOptions/>
  <pageMargins left="0.74" right="0.52" top="1.21" bottom="0.43" header="0.65" footer="0.5"/>
  <pageSetup horizontalDpi="600" verticalDpi="600" orientation="portrait" paperSize="9" scale="85" r:id="rId2"/>
  <headerFooter alignWithMargins="0">
    <oddFooter>&amp;C42</oddFooter>
  </headerFooter>
  <drawing r:id="rId1"/>
  <extLst>
    <ext xmlns:x14="http://schemas.microsoft.com/office/spreadsheetml/2009/9/main" uri="{78C0D931-6437-407d-A8EE-F0AAD7539E65}">
      <x14:conditionalFormattings>
        <x14:conditionalFormatting xmlns:xm="http://schemas.microsoft.com/office/excel/2006/main">
          <x14:cfRule type="dataBar" id="{da9f23d8-4f46-4ed1-ac45-0b556b811b40}">
            <x14:dataBar minLength="0" maxLength="100" gradient="0">
              <x14:cfvo type="min"/>
              <x14:cfvo type="max"/>
              <x14:negativeFillColor rgb="FFFF0000"/>
              <x14:axisColor rgb="FF000000"/>
            </x14:dataBar>
            <x14:dxf>
              <border/>
            </x14:dxf>
          </x14:cfRule>
          <xm:sqref>C7:F35</xm:sqref>
        </x14:conditionalFormatting>
        <x14:conditionalFormatting xmlns:xm="http://schemas.microsoft.com/office/excel/2006/main">
          <x14:cfRule type="dataBar" id="{c3a69214-f6a3-4073-847d-ac3ee5a5593c}">
            <x14:dataBar minLength="0" maxLength="100" gradient="0">
              <x14:cfvo type="min"/>
              <x14:cfvo type="max"/>
              <x14:negativeFillColor rgb="FFFF0000"/>
              <x14:axisColor rgb="FF000000"/>
            </x14:dataBar>
            <x14:dxf/>
          </x14:cfRule>
          <xm:sqref>F48:F62 C48:D62</xm:sqref>
        </x14:conditionalFormatting>
      </x14:conditionalFormattings>
    </ext>
  </extLst>
</worksheet>
</file>

<file path=xl/worksheets/sheet10.xml><?xml version="1.0" encoding="utf-8"?>
<worksheet xmlns="http://schemas.openxmlformats.org/spreadsheetml/2006/main" xmlns:r="http://schemas.openxmlformats.org/officeDocument/2006/relationships">
  <sheetPr>
    <pageSetUpPr fitToPage="1"/>
  </sheetPr>
  <dimension ref="A2:T58"/>
  <sheetViews>
    <sheetView zoomScalePageLayoutView="0" workbookViewId="0" topLeftCell="A22">
      <selection activeCell="D19" sqref="D19"/>
    </sheetView>
  </sheetViews>
  <sheetFormatPr defaultColWidth="9.140625" defaultRowHeight="12.75"/>
  <cols>
    <col min="1" max="1" width="18.7109375" style="0" customWidth="1"/>
    <col min="2" max="2" width="25.8515625" style="0" customWidth="1"/>
    <col min="3" max="12" width="12.7109375" style="0" customWidth="1"/>
  </cols>
  <sheetData>
    <row r="1" ht="13.5" thickBot="1"/>
    <row r="2" spans="2:16" ht="15">
      <c r="B2" s="600" t="s">
        <v>481</v>
      </c>
      <c r="C2" s="601"/>
      <c r="D2" s="601"/>
      <c r="E2" s="601"/>
      <c r="F2" s="601"/>
      <c r="G2" s="601"/>
      <c r="H2" s="601"/>
      <c r="I2" s="601"/>
      <c r="J2" s="601"/>
      <c r="K2" s="601"/>
      <c r="L2" s="602"/>
      <c r="M2" s="4"/>
      <c r="N2" s="4"/>
      <c r="O2" s="4"/>
      <c r="P2" s="4"/>
    </row>
    <row r="3" spans="2:16" ht="19.5" customHeight="1" thickBot="1">
      <c r="B3" s="596" t="s">
        <v>533</v>
      </c>
      <c r="C3" s="605"/>
      <c r="D3" s="605"/>
      <c r="E3" s="605"/>
      <c r="F3" s="605"/>
      <c r="G3" s="605"/>
      <c r="H3" s="605"/>
      <c r="I3" s="605"/>
      <c r="J3" s="605"/>
      <c r="K3" s="605"/>
      <c r="L3" s="606"/>
      <c r="M3" s="4"/>
      <c r="N3" s="4"/>
      <c r="O3" s="4"/>
      <c r="P3" s="4"/>
    </row>
    <row r="4" spans="2:16" ht="14.25">
      <c r="B4" s="417" t="s">
        <v>84</v>
      </c>
      <c r="C4" s="581" t="s">
        <v>161</v>
      </c>
      <c r="D4" s="581"/>
      <c r="E4" s="581" t="s">
        <v>162</v>
      </c>
      <c r="F4" s="581"/>
      <c r="G4" s="581" t="s">
        <v>163</v>
      </c>
      <c r="H4" s="581"/>
      <c r="I4" s="581" t="s">
        <v>88</v>
      </c>
      <c r="J4" s="581"/>
      <c r="K4" s="581" t="s">
        <v>112</v>
      </c>
      <c r="L4" s="582"/>
      <c r="M4" s="9"/>
      <c r="N4" s="9"/>
      <c r="O4" s="9"/>
      <c r="P4" s="4"/>
    </row>
    <row r="5" spans="2:16" ht="14.25">
      <c r="B5" s="415" t="s">
        <v>79</v>
      </c>
      <c r="C5" s="407" t="s">
        <v>92</v>
      </c>
      <c r="D5" s="407" t="s">
        <v>91</v>
      </c>
      <c r="E5" s="407" t="s">
        <v>92</v>
      </c>
      <c r="F5" s="407" t="s">
        <v>113</v>
      </c>
      <c r="G5" s="407" t="s">
        <v>92</v>
      </c>
      <c r="H5" s="407" t="s">
        <v>113</v>
      </c>
      <c r="I5" s="407" t="s">
        <v>92</v>
      </c>
      <c r="J5" s="407" t="s">
        <v>113</v>
      </c>
      <c r="K5" s="407" t="s">
        <v>92</v>
      </c>
      <c r="L5" s="408" t="s">
        <v>113</v>
      </c>
      <c r="M5" s="9"/>
      <c r="N5" s="9"/>
      <c r="O5" s="9"/>
      <c r="P5" s="4"/>
    </row>
    <row r="6" spans="2:20" ht="14.25">
      <c r="B6" s="418">
        <v>1</v>
      </c>
      <c r="C6" s="292">
        <v>2</v>
      </c>
      <c r="D6" s="292">
        <v>3</v>
      </c>
      <c r="E6" s="409">
        <v>4</v>
      </c>
      <c r="F6" s="292">
        <v>5</v>
      </c>
      <c r="G6" s="292">
        <v>6</v>
      </c>
      <c r="H6" s="409">
        <v>7</v>
      </c>
      <c r="I6" s="292">
        <v>8</v>
      </c>
      <c r="J6" s="292">
        <v>9</v>
      </c>
      <c r="K6" s="409">
        <v>10</v>
      </c>
      <c r="L6" s="392">
        <v>11</v>
      </c>
      <c r="M6" s="6"/>
      <c r="N6" s="6"/>
      <c r="O6" s="6"/>
      <c r="P6" s="6"/>
      <c r="R6" s="6"/>
      <c r="S6" s="36"/>
      <c r="T6" s="36"/>
    </row>
    <row r="7" spans="2:16" ht="15">
      <c r="B7" s="387"/>
      <c r="C7" s="576" t="s">
        <v>0</v>
      </c>
      <c r="D7" s="576"/>
      <c r="E7" s="576"/>
      <c r="F7" s="576"/>
      <c r="G7" s="576"/>
      <c r="H7" s="576"/>
      <c r="I7" s="576"/>
      <c r="J7" s="576"/>
      <c r="K7" s="576"/>
      <c r="L7" s="577"/>
      <c r="M7" s="4"/>
      <c r="N7" s="4"/>
      <c r="O7" s="4"/>
      <c r="P7" s="4"/>
    </row>
    <row r="8" spans="2:16" ht="14.25">
      <c r="B8" s="134" t="s">
        <v>81</v>
      </c>
      <c r="C8" s="166">
        <v>8.5</v>
      </c>
      <c r="D8" s="166">
        <v>4.9</v>
      </c>
      <c r="E8" s="166">
        <v>4.1</v>
      </c>
      <c r="F8" s="166">
        <v>0.6</v>
      </c>
      <c r="G8" s="166">
        <v>3</v>
      </c>
      <c r="H8" s="166">
        <v>0.4</v>
      </c>
      <c r="I8" s="166">
        <v>2</v>
      </c>
      <c r="J8" s="166">
        <v>0.3</v>
      </c>
      <c r="K8" s="166">
        <v>5.5</v>
      </c>
      <c r="L8" s="167">
        <v>2.2</v>
      </c>
      <c r="M8" s="4"/>
      <c r="N8" s="4"/>
      <c r="O8" s="4"/>
      <c r="P8" s="4"/>
    </row>
    <row r="9" spans="2:12" ht="14.25">
      <c r="B9" s="186">
        <v>1983</v>
      </c>
      <c r="C9" s="166">
        <v>2.8</v>
      </c>
      <c r="D9" s="166">
        <v>4.7</v>
      </c>
      <c r="E9" s="166">
        <v>0.5</v>
      </c>
      <c r="F9" s="166">
        <v>0.5</v>
      </c>
      <c r="G9" s="166">
        <v>0.4</v>
      </c>
      <c r="H9" s="166">
        <v>0.2</v>
      </c>
      <c r="I9" s="166">
        <v>0.6</v>
      </c>
      <c r="J9" s="166">
        <v>0.2</v>
      </c>
      <c r="K9" s="166">
        <v>1.4</v>
      </c>
      <c r="L9" s="167">
        <v>2.1</v>
      </c>
    </row>
    <row r="10" spans="2:12" ht="14.25">
      <c r="B10" s="134" t="s">
        <v>90</v>
      </c>
      <c r="C10" s="166"/>
      <c r="D10" s="166"/>
      <c r="E10" s="166"/>
      <c r="F10" s="166"/>
      <c r="G10" s="166"/>
      <c r="H10" s="166"/>
      <c r="I10" s="166"/>
      <c r="J10" s="166"/>
      <c r="K10" s="166"/>
      <c r="L10" s="167"/>
    </row>
    <row r="11" spans="2:12" ht="14.25">
      <c r="B11" s="134" t="s">
        <v>82</v>
      </c>
      <c r="C11" s="166">
        <v>5.4</v>
      </c>
      <c r="D11" s="166">
        <v>6.2</v>
      </c>
      <c r="E11" s="166">
        <v>2.4</v>
      </c>
      <c r="F11" s="166">
        <v>0.9</v>
      </c>
      <c r="G11" s="166">
        <v>1.9</v>
      </c>
      <c r="H11" s="166">
        <v>0.5</v>
      </c>
      <c r="I11" s="166">
        <v>1.8</v>
      </c>
      <c r="J11" s="166">
        <v>0.5</v>
      </c>
      <c r="K11" s="166">
        <v>3.5</v>
      </c>
      <c r="L11" s="167">
        <v>2.8</v>
      </c>
    </row>
    <row r="12" spans="2:12" ht="14.25">
      <c r="B12" s="134" t="s">
        <v>83</v>
      </c>
      <c r="C12" s="166">
        <v>3.2</v>
      </c>
      <c r="D12" s="166">
        <v>4.8</v>
      </c>
      <c r="E12" s="166">
        <v>0.5</v>
      </c>
      <c r="F12" s="166">
        <v>0.4</v>
      </c>
      <c r="G12" s="166">
        <v>0.1</v>
      </c>
      <c r="H12" s="166">
        <v>0.1</v>
      </c>
      <c r="I12" s="166">
        <v>0.2</v>
      </c>
      <c r="J12" s="166">
        <v>0</v>
      </c>
      <c r="K12" s="166">
        <v>1.4</v>
      </c>
      <c r="L12" s="167">
        <v>2</v>
      </c>
    </row>
    <row r="13" spans="2:12" ht="14.25">
      <c r="B13" s="134"/>
      <c r="C13" s="166"/>
      <c r="D13" s="166"/>
      <c r="E13" s="166"/>
      <c r="F13" s="166"/>
      <c r="G13" s="166"/>
      <c r="H13" s="166"/>
      <c r="I13" s="166"/>
      <c r="J13" s="166"/>
      <c r="K13" s="166"/>
      <c r="L13" s="167"/>
    </row>
    <row r="14" spans="2:12" ht="14.25">
      <c r="B14" s="187" t="s">
        <v>94</v>
      </c>
      <c r="C14" s="197">
        <v>1.5</v>
      </c>
      <c r="D14" s="166">
        <v>3.2</v>
      </c>
      <c r="E14" s="166">
        <v>0</v>
      </c>
      <c r="F14" s="198">
        <v>0.3</v>
      </c>
      <c r="G14" s="198">
        <v>0.1</v>
      </c>
      <c r="H14" s="166">
        <v>0.1</v>
      </c>
      <c r="I14" s="166">
        <v>0</v>
      </c>
      <c r="J14" s="198">
        <v>0</v>
      </c>
      <c r="K14" s="198">
        <v>0.5</v>
      </c>
      <c r="L14" s="199">
        <v>1.3</v>
      </c>
    </row>
    <row r="15" spans="2:12" ht="16.5">
      <c r="B15" s="138" t="s">
        <v>703</v>
      </c>
      <c r="C15" s="166">
        <v>1.6</v>
      </c>
      <c r="D15" s="198">
        <v>3.6</v>
      </c>
      <c r="E15" s="198">
        <v>0.3</v>
      </c>
      <c r="F15" s="166">
        <v>0.6</v>
      </c>
      <c r="G15" s="166">
        <v>0.1</v>
      </c>
      <c r="H15" s="198">
        <v>0.2</v>
      </c>
      <c r="I15" s="198">
        <v>0</v>
      </c>
      <c r="J15" s="198">
        <v>0.1</v>
      </c>
      <c r="K15" s="166">
        <v>0.8</v>
      </c>
      <c r="L15" s="167">
        <v>1.4</v>
      </c>
    </row>
    <row r="16" spans="2:12" ht="14.25">
      <c r="B16" s="138"/>
      <c r="C16" s="166"/>
      <c r="D16" s="198"/>
      <c r="E16" s="198"/>
      <c r="F16" s="166"/>
      <c r="G16" s="166"/>
      <c r="H16" s="198"/>
      <c r="I16" s="198"/>
      <c r="J16" s="198"/>
      <c r="K16" s="166"/>
      <c r="L16" s="167"/>
    </row>
    <row r="17" spans="2:12" ht="16.5">
      <c r="B17" s="138" t="s">
        <v>704</v>
      </c>
      <c r="C17" s="166">
        <v>2.1</v>
      </c>
      <c r="D17" s="198">
        <v>3.8</v>
      </c>
      <c r="E17" s="198">
        <v>0.3</v>
      </c>
      <c r="F17" s="166">
        <v>0.3</v>
      </c>
      <c r="G17" s="166">
        <v>0</v>
      </c>
      <c r="H17" s="198">
        <v>0</v>
      </c>
      <c r="I17" s="198">
        <v>0</v>
      </c>
      <c r="J17" s="198">
        <v>0</v>
      </c>
      <c r="K17" s="166">
        <v>0.9</v>
      </c>
      <c r="L17" s="167">
        <v>1.6</v>
      </c>
    </row>
    <row r="18" spans="2:12" ht="16.5">
      <c r="B18" s="138" t="s">
        <v>705</v>
      </c>
      <c r="C18" s="166">
        <v>4.1</v>
      </c>
      <c r="D18" s="198">
        <v>5</v>
      </c>
      <c r="E18" s="198">
        <v>1</v>
      </c>
      <c r="F18" s="166">
        <v>1.1</v>
      </c>
      <c r="G18" s="166">
        <v>0.7</v>
      </c>
      <c r="H18" s="198">
        <v>0.8</v>
      </c>
      <c r="I18" s="198">
        <v>0.6</v>
      </c>
      <c r="J18" s="198">
        <v>0.6</v>
      </c>
      <c r="K18" s="166">
        <v>1.9</v>
      </c>
      <c r="L18" s="167">
        <v>2.4</v>
      </c>
    </row>
    <row r="19" spans="2:12" ht="14.25">
      <c r="B19" s="138"/>
      <c r="C19" s="166"/>
      <c r="D19" s="198"/>
      <c r="E19" s="198"/>
      <c r="F19" s="166"/>
      <c r="G19" s="166"/>
      <c r="H19" s="198"/>
      <c r="I19" s="198"/>
      <c r="J19" s="198"/>
      <c r="K19" s="166"/>
      <c r="L19" s="167"/>
    </row>
    <row r="20" spans="2:12" ht="14.25">
      <c r="B20" s="138" t="s">
        <v>478</v>
      </c>
      <c r="C20" s="166">
        <v>3.7</v>
      </c>
      <c r="D20" s="198">
        <v>5.1</v>
      </c>
      <c r="E20" s="198">
        <v>0.4</v>
      </c>
      <c r="F20" s="166">
        <v>0.6</v>
      </c>
      <c r="G20" s="166">
        <v>0.2</v>
      </c>
      <c r="H20" s="198">
        <v>0.1</v>
      </c>
      <c r="I20" s="198">
        <v>0</v>
      </c>
      <c r="J20" s="198">
        <v>0.2</v>
      </c>
      <c r="K20" s="166">
        <v>1.5</v>
      </c>
      <c r="L20" s="167">
        <v>2.1</v>
      </c>
    </row>
    <row r="21" spans="2:12" ht="16.5">
      <c r="B21" s="138" t="s">
        <v>706</v>
      </c>
      <c r="C21" s="166">
        <v>1.52</v>
      </c>
      <c r="D21" s="198">
        <v>4.16</v>
      </c>
      <c r="E21" s="198">
        <v>0.17</v>
      </c>
      <c r="F21" s="166">
        <v>0.14</v>
      </c>
      <c r="G21" s="166">
        <v>0.19</v>
      </c>
      <c r="H21" s="198">
        <v>0.04</v>
      </c>
      <c r="I21" s="198">
        <v>0</v>
      </c>
      <c r="J21" s="198">
        <v>0</v>
      </c>
      <c r="K21" s="166">
        <v>0.61</v>
      </c>
      <c r="L21" s="167">
        <v>1.58</v>
      </c>
    </row>
    <row r="22" spans="2:12" ht="14.25">
      <c r="B22" s="138"/>
      <c r="C22" s="166"/>
      <c r="D22" s="198"/>
      <c r="E22" s="198"/>
      <c r="F22" s="166"/>
      <c r="G22" s="166"/>
      <c r="H22" s="198"/>
      <c r="I22" s="198"/>
      <c r="J22" s="198"/>
      <c r="K22" s="166"/>
      <c r="L22" s="167"/>
    </row>
    <row r="23" spans="2:12" ht="16.5">
      <c r="B23" s="138" t="s">
        <v>707</v>
      </c>
      <c r="C23" s="166">
        <v>5.23</v>
      </c>
      <c r="D23" s="198">
        <v>3.38</v>
      </c>
      <c r="E23" s="198">
        <v>0.3</v>
      </c>
      <c r="F23" s="166">
        <v>0.38</v>
      </c>
      <c r="G23" s="166">
        <v>0</v>
      </c>
      <c r="H23" s="198">
        <v>0.07</v>
      </c>
      <c r="I23" s="198">
        <v>0</v>
      </c>
      <c r="J23" s="198">
        <v>0</v>
      </c>
      <c r="K23" s="166">
        <v>2.03</v>
      </c>
      <c r="L23" s="167">
        <v>1.3</v>
      </c>
    </row>
    <row r="24" spans="2:12" ht="16.5">
      <c r="B24" s="138" t="s">
        <v>708</v>
      </c>
      <c r="C24" s="166">
        <v>2.59</v>
      </c>
      <c r="D24" s="198">
        <v>4.45</v>
      </c>
      <c r="E24" s="198">
        <v>0.32</v>
      </c>
      <c r="F24" s="166">
        <v>0.45</v>
      </c>
      <c r="G24" s="166">
        <v>0.2</v>
      </c>
      <c r="H24" s="198">
        <v>0.1</v>
      </c>
      <c r="I24" s="198">
        <v>0.58</v>
      </c>
      <c r="J24" s="198">
        <v>0.15</v>
      </c>
      <c r="K24" s="166">
        <v>0.93</v>
      </c>
      <c r="L24" s="167">
        <v>1.83</v>
      </c>
    </row>
    <row r="25" spans="2:12" ht="16.5">
      <c r="B25" s="190" t="s">
        <v>671</v>
      </c>
      <c r="C25" s="166">
        <v>2.6</v>
      </c>
      <c r="D25" s="198">
        <v>4.6</v>
      </c>
      <c r="E25" s="198">
        <v>0.4</v>
      </c>
      <c r="F25" s="166">
        <v>0.4</v>
      </c>
      <c r="G25" s="166">
        <v>0</v>
      </c>
      <c r="H25" s="198">
        <v>0.2</v>
      </c>
      <c r="I25" s="198">
        <v>0.5</v>
      </c>
      <c r="J25" s="198">
        <v>0.2</v>
      </c>
      <c r="K25" s="166">
        <v>0.8</v>
      </c>
      <c r="L25" s="167">
        <v>1.8</v>
      </c>
    </row>
    <row r="26" spans="2:12" ht="16.5">
      <c r="B26" s="190" t="s">
        <v>709</v>
      </c>
      <c r="C26" s="166">
        <v>5.3</v>
      </c>
      <c r="D26" s="198">
        <v>5.7</v>
      </c>
      <c r="E26" s="198">
        <v>1</v>
      </c>
      <c r="F26" s="166">
        <v>0.6</v>
      </c>
      <c r="G26" s="166">
        <v>0.2</v>
      </c>
      <c r="H26" s="198">
        <v>0.3</v>
      </c>
      <c r="I26" s="198">
        <v>0</v>
      </c>
      <c r="J26" s="198">
        <v>0</v>
      </c>
      <c r="K26" s="166">
        <v>2.1</v>
      </c>
      <c r="L26" s="167">
        <v>2.4</v>
      </c>
    </row>
    <row r="27" spans="2:12" ht="14.25">
      <c r="B27" s="190" t="s">
        <v>477</v>
      </c>
      <c r="C27" s="166">
        <v>7</v>
      </c>
      <c r="D27" s="198">
        <v>5.2</v>
      </c>
      <c r="E27" s="198">
        <v>1.8</v>
      </c>
      <c r="F27" s="166">
        <v>0.6</v>
      </c>
      <c r="G27" s="166">
        <v>0.5</v>
      </c>
      <c r="H27" s="198">
        <v>0.3</v>
      </c>
      <c r="I27" s="198">
        <v>0.5</v>
      </c>
      <c r="J27" s="198">
        <v>0.2</v>
      </c>
      <c r="K27" s="166">
        <v>3.1</v>
      </c>
      <c r="L27" s="167">
        <v>2.1</v>
      </c>
    </row>
    <row r="28" spans="2:12" ht="14.25">
      <c r="B28" s="190" t="s">
        <v>516</v>
      </c>
      <c r="C28" s="166">
        <v>1.2</v>
      </c>
      <c r="D28" s="198">
        <v>3.5</v>
      </c>
      <c r="E28" s="198">
        <v>0.2</v>
      </c>
      <c r="F28" s="166">
        <v>0.4</v>
      </c>
      <c r="G28" s="166">
        <v>0</v>
      </c>
      <c r="H28" s="198">
        <v>0.1</v>
      </c>
      <c r="I28" s="198">
        <v>0.1</v>
      </c>
      <c r="J28" s="198">
        <v>0.2</v>
      </c>
      <c r="K28" s="166">
        <v>0.4</v>
      </c>
      <c r="L28" s="167">
        <v>1.1</v>
      </c>
    </row>
    <row r="29" spans="1:12" ht="15">
      <c r="A29" s="16"/>
      <c r="B29" s="138"/>
      <c r="C29" s="603" t="s">
        <v>1</v>
      </c>
      <c r="D29" s="603"/>
      <c r="E29" s="603"/>
      <c r="F29" s="603"/>
      <c r="G29" s="603"/>
      <c r="H29" s="603"/>
      <c r="I29" s="603"/>
      <c r="J29" s="603"/>
      <c r="K29" s="603"/>
      <c r="L29" s="604"/>
    </row>
    <row r="30" spans="2:12" ht="14.25">
      <c r="B30" s="138"/>
      <c r="C30" s="198"/>
      <c r="D30" s="198"/>
      <c r="E30" s="198"/>
      <c r="F30" s="198"/>
      <c r="G30" s="198"/>
      <c r="H30" s="198"/>
      <c r="I30" s="198"/>
      <c r="J30" s="198"/>
      <c r="K30" s="166"/>
      <c r="L30" s="167"/>
    </row>
    <row r="31" spans="2:12" ht="14.25">
      <c r="B31" s="134" t="s">
        <v>81</v>
      </c>
      <c r="C31" s="166">
        <v>31.4</v>
      </c>
      <c r="D31" s="166">
        <v>14</v>
      </c>
      <c r="E31" s="166">
        <v>10.4</v>
      </c>
      <c r="F31" s="166">
        <v>1.3</v>
      </c>
      <c r="G31" s="166">
        <v>4.8</v>
      </c>
      <c r="H31" s="166">
        <v>1</v>
      </c>
      <c r="I31" s="166">
        <v>2.2</v>
      </c>
      <c r="J31" s="166">
        <v>1.5</v>
      </c>
      <c r="K31" s="166">
        <v>17.8</v>
      </c>
      <c r="L31" s="167">
        <v>6.5</v>
      </c>
    </row>
    <row r="32" spans="2:12" ht="14.25">
      <c r="B32" s="200" t="s">
        <v>93</v>
      </c>
      <c r="C32" s="166">
        <v>15.5</v>
      </c>
      <c r="D32" s="166">
        <v>12.2</v>
      </c>
      <c r="E32" s="166">
        <v>2.1</v>
      </c>
      <c r="F32" s="166">
        <v>1.4</v>
      </c>
      <c r="G32" s="166">
        <v>0.7</v>
      </c>
      <c r="H32" s="166">
        <v>0.7</v>
      </c>
      <c r="I32" s="166">
        <v>9.1</v>
      </c>
      <c r="J32" s="166">
        <v>0.6</v>
      </c>
      <c r="K32" s="166">
        <v>6.9</v>
      </c>
      <c r="L32" s="167">
        <v>5.9</v>
      </c>
    </row>
    <row r="33" spans="2:12" ht="14.25">
      <c r="B33" s="134" t="s">
        <v>90</v>
      </c>
      <c r="C33" s="166"/>
      <c r="D33" s="166"/>
      <c r="E33" s="166"/>
      <c r="F33" s="166"/>
      <c r="G33" s="166"/>
      <c r="H33" s="166"/>
      <c r="I33" s="166"/>
      <c r="J33" s="166"/>
      <c r="K33" s="166"/>
      <c r="L33" s="167"/>
    </row>
    <row r="34" spans="2:12" ht="14.25">
      <c r="B34" s="134" t="s">
        <v>82</v>
      </c>
      <c r="C34" s="166">
        <v>18.8</v>
      </c>
      <c r="D34" s="166">
        <v>13.6</v>
      </c>
      <c r="E34" s="166">
        <v>3.5</v>
      </c>
      <c r="F34" s="166">
        <v>1.2</v>
      </c>
      <c r="G34" s="166">
        <v>1.1</v>
      </c>
      <c r="H34" s="166">
        <v>0.7</v>
      </c>
      <c r="I34" s="166">
        <v>1.1</v>
      </c>
      <c r="J34" s="166">
        <v>1.1</v>
      </c>
      <c r="K34" s="166">
        <v>8.5</v>
      </c>
      <c r="L34" s="167">
        <v>6.1</v>
      </c>
    </row>
    <row r="35" spans="2:12" ht="14.25">
      <c r="B35" s="134" t="s">
        <v>83</v>
      </c>
      <c r="C35" s="166">
        <v>19.4</v>
      </c>
      <c r="D35" s="166">
        <v>10.8</v>
      </c>
      <c r="E35" s="166">
        <v>2.7</v>
      </c>
      <c r="F35" s="166">
        <v>1.1</v>
      </c>
      <c r="G35" s="166">
        <v>0.4</v>
      </c>
      <c r="H35" s="166">
        <v>0.3</v>
      </c>
      <c r="I35" s="166">
        <v>0.4</v>
      </c>
      <c r="J35" s="166">
        <v>0.3</v>
      </c>
      <c r="K35" s="166">
        <v>8.3</v>
      </c>
      <c r="L35" s="167">
        <v>4.5</v>
      </c>
    </row>
    <row r="36" spans="2:12" ht="14.25">
      <c r="B36" s="134"/>
      <c r="C36" s="166"/>
      <c r="D36" s="166"/>
      <c r="E36" s="166"/>
      <c r="F36" s="166"/>
      <c r="G36" s="166"/>
      <c r="H36" s="166"/>
      <c r="I36" s="166"/>
      <c r="J36" s="166"/>
      <c r="K36" s="166"/>
      <c r="L36" s="167"/>
    </row>
    <row r="37" spans="2:14" ht="14.25">
      <c r="B37" s="187" t="s">
        <v>94</v>
      </c>
      <c r="C37" s="166">
        <v>10.4</v>
      </c>
      <c r="D37" s="166">
        <v>8.9</v>
      </c>
      <c r="E37" s="166">
        <v>0.3</v>
      </c>
      <c r="F37" s="166">
        <v>1.1</v>
      </c>
      <c r="G37" s="166">
        <v>0</v>
      </c>
      <c r="H37" s="166">
        <v>0.2</v>
      </c>
      <c r="I37" s="166">
        <v>0</v>
      </c>
      <c r="J37" s="166">
        <v>0</v>
      </c>
      <c r="K37" s="166">
        <v>4.3</v>
      </c>
      <c r="L37" s="167">
        <v>3.7</v>
      </c>
      <c r="M37" s="4"/>
      <c r="N37" s="4"/>
    </row>
    <row r="38" spans="2:12" ht="16.5">
      <c r="B38" s="138" t="s">
        <v>703</v>
      </c>
      <c r="C38" s="166">
        <v>0.8</v>
      </c>
      <c r="D38" s="166">
        <v>9.9</v>
      </c>
      <c r="E38" s="166">
        <v>0.3</v>
      </c>
      <c r="F38" s="166">
        <v>1</v>
      </c>
      <c r="G38" s="166">
        <v>0.3</v>
      </c>
      <c r="H38" s="166">
        <v>0.3</v>
      </c>
      <c r="I38" s="166">
        <v>0</v>
      </c>
      <c r="J38" s="166">
        <v>0.2</v>
      </c>
      <c r="K38" s="166">
        <v>3.6</v>
      </c>
      <c r="L38" s="167">
        <v>4</v>
      </c>
    </row>
    <row r="39" spans="2:12" ht="14.25">
      <c r="B39" s="138"/>
      <c r="C39" s="166"/>
      <c r="D39" s="166"/>
      <c r="E39" s="166"/>
      <c r="F39" s="166"/>
      <c r="G39" s="166"/>
      <c r="H39" s="166"/>
      <c r="I39" s="166"/>
      <c r="J39" s="166"/>
      <c r="K39" s="166"/>
      <c r="L39" s="167"/>
    </row>
    <row r="40" spans="2:12" ht="16.5">
      <c r="B40" s="138" t="s">
        <v>704</v>
      </c>
      <c r="C40" s="166">
        <v>13.2</v>
      </c>
      <c r="D40" s="166">
        <v>10</v>
      </c>
      <c r="E40" s="166">
        <v>1.7</v>
      </c>
      <c r="F40" s="166">
        <v>0.9</v>
      </c>
      <c r="G40" s="166">
        <v>0</v>
      </c>
      <c r="H40" s="166">
        <v>0.3</v>
      </c>
      <c r="I40" s="166">
        <v>0</v>
      </c>
      <c r="J40" s="166">
        <v>0.2</v>
      </c>
      <c r="K40" s="166">
        <v>5.1</v>
      </c>
      <c r="L40" s="167">
        <v>3.9</v>
      </c>
    </row>
    <row r="41" spans="2:12" ht="16.5">
      <c r="B41" s="138" t="s">
        <v>705</v>
      </c>
      <c r="C41" s="166">
        <v>16.6</v>
      </c>
      <c r="D41" s="166">
        <v>11.5</v>
      </c>
      <c r="E41" s="166">
        <v>2.4</v>
      </c>
      <c r="F41" s="166">
        <v>1.9</v>
      </c>
      <c r="G41" s="166">
        <v>1.9</v>
      </c>
      <c r="H41" s="166">
        <v>1.2</v>
      </c>
      <c r="I41" s="166">
        <v>4.7</v>
      </c>
      <c r="J41" s="166">
        <v>1.4</v>
      </c>
      <c r="K41" s="166">
        <v>8.3</v>
      </c>
      <c r="L41" s="167">
        <v>5.2</v>
      </c>
    </row>
    <row r="42" spans="2:12" ht="14.25">
      <c r="B42" s="138"/>
      <c r="C42" s="166"/>
      <c r="D42" s="166"/>
      <c r="E42" s="166"/>
      <c r="F42" s="166"/>
      <c r="G42" s="166"/>
      <c r="H42" s="166"/>
      <c r="I42" s="166"/>
      <c r="J42" s="166"/>
      <c r="K42" s="166"/>
      <c r="L42" s="167"/>
    </row>
    <row r="43" spans="2:12" ht="14.25">
      <c r="B43" s="138" t="s">
        <v>179</v>
      </c>
      <c r="C43" s="166">
        <v>16.6</v>
      </c>
      <c r="D43" s="166">
        <v>11.5</v>
      </c>
      <c r="E43" s="166">
        <v>2.8</v>
      </c>
      <c r="F43" s="166">
        <v>1.4</v>
      </c>
      <c r="G43" s="166">
        <v>0.5</v>
      </c>
      <c r="H43" s="166">
        <v>0.4</v>
      </c>
      <c r="I43" s="166">
        <v>0</v>
      </c>
      <c r="J43" s="166">
        <v>0</v>
      </c>
      <c r="K43" s="166">
        <v>7.1</v>
      </c>
      <c r="L43" s="167">
        <v>4.8</v>
      </c>
    </row>
    <row r="44" spans="2:12" ht="16.5">
      <c r="B44" s="190" t="s">
        <v>706</v>
      </c>
      <c r="C44" s="166">
        <v>11.05</v>
      </c>
      <c r="D44" s="166">
        <v>9.84</v>
      </c>
      <c r="E44" s="166">
        <v>0.64</v>
      </c>
      <c r="F44" s="166">
        <v>1.26</v>
      </c>
      <c r="G44" s="166">
        <v>0</v>
      </c>
      <c r="H44" s="166">
        <v>0.39</v>
      </c>
      <c r="I44" s="166">
        <v>0</v>
      </c>
      <c r="J44" s="166">
        <v>0.51</v>
      </c>
      <c r="K44" s="166">
        <v>3.82</v>
      </c>
      <c r="L44" s="167">
        <v>4.17</v>
      </c>
    </row>
    <row r="45" spans="2:12" ht="14.25">
      <c r="B45" s="190"/>
      <c r="C45" s="166"/>
      <c r="D45" s="166"/>
      <c r="E45" s="166"/>
      <c r="F45" s="166"/>
      <c r="G45" s="166"/>
      <c r="H45" s="166"/>
      <c r="I45" s="166"/>
      <c r="J45" s="166"/>
      <c r="K45" s="166"/>
      <c r="L45" s="167"/>
    </row>
    <row r="46" spans="1:12" ht="16.5">
      <c r="A46" s="4"/>
      <c r="B46" s="190" t="s">
        <v>707</v>
      </c>
      <c r="C46" s="166">
        <v>13.38</v>
      </c>
      <c r="D46" s="166">
        <v>9.63</v>
      </c>
      <c r="E46" s="166">
        <v>1.19</v>
      </c>
      <c r="F46" s="166">
        <v>0.9</v>
      </c>
      <c r="G46" s="166">
        <v>0</v>
      </c>
      <c r="H46" s="166">
        <v>0.64</v>
      </c>
      <c r="I46" s="166">
        <v>0</v>
      </c>
      <c r="J46" s="166">
        <v>0</v>
      </c>
      <c r="K46" s="166">
        <v>4.9</v>
      </c>
      <c r="L46" s="167">
        <v>4.1</v>
      </c>
    </row>
    <row r="47" spans="2:12" s="4" customFormat="1" ht="16.5">
      <c r="B47" s="138" t="s">
        <v>708</v>
      </c>
      <c r="C47" s="166">
        <v>15.01</v>
      </c>
      <c r="D47" s="166">
        <v>10.59</v>
      </c>
      <c r="E47" s="166">
        <v>1.43</v>
      </c>
      <c r="F47" s="166">
        <v>1.33</v>
      </c>
      <c r="G47" s="166">
        <v>0.6</v>
      </c>
      <c r="H47" s="166">
        <v>0.53</v>
      </c>
      <c r="I47" s="166">
        <v>0</v>
      </c>
      <c r="J47" s="166">
        <v>0</v>
      </c>
      <c r="K47" s="166">
        <v>6.3</v>
      </c>
      <c r="L47" s="167">
        <v>4.68</v>
      </c>
    </row>
    <row r="48" spans="2:12" ht="16.5">
      <c r="B48" s="190" t="s">
        <v>710</v>
      </c>
      <c r="C48" s="166">
        <v>12.7</v>
      </c>
      <c r="D48" s="166">
        <v>10</v>
      </c>
      <c r="E48" s="166">
        <v>0.6</v>
      </c>
      <c r="F48" s="166">
        <v>1.3</v>
      </c>
      <c r="G48" s="166">
        <v>0</v>
      </c>
      <c r="H48" s="166">
        <v>0.5</v>
      </c>
      <c r="I48" s="166">
        <v>0</v>
      </c>
      <c r="J48" s="166">
        <v>0.6</v>
      </c>
      <c r="K48" s="166">
        <v>4</v>
      </c>
      <c r="L48" s="167">
        <v>4.3</v>
      </c>
    </row>
    <row r="49" spans="2:12" ht="16.5">
      <c r="B49" s="190" t="s">
        <v>709</v>
      </c>
      <c r="C49" s="166">
        <v>21.5</v>
      </c>
      <c r="D49" s="166">
        <v>10</v>
      </c>
      <c r="E49" s="166">
        <v>3.7</v>
      </c>
      <c r="F49" s="166">
        <v>1.7</v>
      </c>
      <c r="G49" s="166">
        <v>0.2</v>
      </c>
      <c r="H49" s="166">
        <v>0.9</v>
      </c>
      <c r="I49" s="166">
        <v>0</v>
      </c>
      <c r="J49" s="166">
        <v>0.3</v>
      </c>
      <c r="K49" s="166">
        <v>9</v>
      </c>
      <c r="L49" s="167">
        <v>4.5</v>
      </c>
    </row>
    <row r="50" spans="2:12" ht="14.25">
      <c r="B50" s="190" t="s">
        <v>477</v>
      </c>
      <c r="C50" s="166">
        <v>19.9</v>
      </c>
      <c r="D50" s="166">
        <v>10</v>
      </c>
      <c r="E50" s="166">
        <v>5.1</v>
      </c>
      <c r="F50" s="166">
        <v>1.2</v>
      </c>
      <c r="G50" s="166">
        <v>0.8</v>
      </c>
      <c r="H50" s="166">
        <v>1</v>
      </c>
      <c r="I50" s="166">
        <v>0</v>
      </c>
      <c r="J50" s="166">
        <v>0.3</v>
      </c>
      <c r="K50" s="166">
        <v>9.1</v>
      </c>
      <c r="L50" s="167">
        <v>4.4</v>
      </c>
    </row>
    <row r="51" spans="2:12" ht="15" thickBot="1">
      <c r="B51" s="403" t="s">
        <v>516</v>
      </c>
      <c r="C51" s="419">
        <v>2.5</v>
      </c>
      <c r="D51" s="419">
        <v>7</v>
      </c>
      <c r="E51" s="419">
        <v>0.6</v>
      </c>
      <c r="F51" s="419">
        <v>1.2</v>
      </c>
      <c r="G51" s="419">
        <v>0</v>
      </c>
      <c r="H51" s="419">
        <v>0.5</v>
      </c>
      <c r="I51" s="419">
        <v>0</v>
      </c>
      <c r="J51" s="419">
        <v>0.1</v>
      </c>
      <c r="K51" s="419">
        <v>1</v>
      </c>
      <c r="L51" s="420">
        <v>2.5</v>
      </c>
    </row>
    <row r="52" spans="2:12" ht="14.25">
      <c r="B52" s="570" t="s">
        <v>224</v>
      </c>
      <c r="C52" s="571"/>
      <c r="D52" s="571"/>
      <c r="E52" s="571"/>
      <c r="F52" s="571"/>
      <c r="G52" s="571"/>
      <c r="H52" s="571"/>
      <c r="I52" s="571"/>
      <c r="J52" s="571"/>
      <c r="K52" s="571"/>
      <c r="L52" s="572"/>
    </row>
    <row r="53" spans="2:12" ht="14.25">
      <c r="B53" s="528" t="s">
        <v>222</v>
      </c>
      <c r="C53" s="327"/>
      <c r="D53" s="327"/>
      <c r="E53" s="327"/>
      <c r="F53" s="327"/>
      <c r="G53" s="327"/>
      <c r="H53" s="327"/>
      <c r="I53" s="327"/>
      <c r="J53" s="327"/>
      <c r="K53" s="327"/>
      <c r="L53" s="328"/>
    </row>
    <row r="54" spans="2:12" ht="12" customHeight="1">
      <c r="B54" s="528" t="s">
        <v>308</v>
      </c>
      <c r="C54" s="327"/>
      <c r="D54" s="327"/>
      <c r="E54" s="327"/>
      <c r="F54" s="327"/>
      <c r="G54" s="327"/>
      <c r="H54" s="327"/>
      <c r="I54" s="327"/>
      <c r="J54" s="327"/>
      <c r="K54" s="327"/>
      <c r="L54" s="328"/>
    </row>
    <row r="55" spans="2:12" ht="14.25">
      <c r="B55" s="528" t="s">
        <v>309</v>
      </c>
      <c r="C55" s="327"/>
      <c r="D55" s="327"/>
      <c r="E55" s="327"/>
      <c r="F55" s="327"/>
      <c r="G55" s="327"/>
      <c r="H55" s="327"/>
      <c r="I55" s="327"/>
      <c r="J55" s="327"/>
      <c r="K55" s="327"/>
      <c r="L55" s="328"/>
    </row>
    <row r="56" spans="2:12" ht="15" thickBot="1">
      <c r="B56" s="599" t="s">
        <v>223</v>
      </c>
      <c r="C56" s="530"/>
      <c r="D56" s="530"/>
      <c r="E56" s="530"/>
      <c r="F56" s="530"/>
      <c r="G56" s="530"/>
      <c r="H56" s="530"/>
      <c r="I56" s="530"/>
      <c r="J56" s="530"/>
      <c r="K56" s="530"/>
      <c r="L56" s="531"/>
    </row>
    <row r="57" spans="2:16" ht="12.75">
      <c r="B57" s="4"/>
      <c r="C57" s="4"/>
      <c r="D57" s="4"/>
      <c r="E57" s="4"/>
      <c r="F57" s="4"/>
      <c r="G57" s="4"/>
      <c r="H57" s="4"/>
      <c r="I57" s="4"/>
      <c r="J57" s="4"/>
      <c r="K57" s="4"/>
      <c r="L57" s="4"/>
      <c r="M57" s="4"/>
      <c r="P57" s="4"/>
    </row>
    <row r="58" spans="12:16" ht="12.75">
      <c r="L58" s="4"/>
      <c r="M58" s="4"/>
      <c r="P58" s="4"/>
    </row>
  </sheetData>
  <sheetProtection/>
  <mergeCells count="14">
    <mergeCell ref="B2:L2"/>
    <mergeCell ref="C7:L7"/>
    <mergeCell ref="C29:L29"/>
    <mergeCell ref="C4:D4"/>
    <mergeCell ref="K4:L4"/>
    <mergeCell ref="E4:F4"/>
    <mergeCell ref="G4:H4"/>
    <mergeCell ref="I4:J4"/>
    <mergeCell ref="B3:L3"/>
    <mergeCell ref="B56:L56"/>
    <mergeCell ref="B52:L52"/>
    <mergeCell ref="B53:L53"/>
    <mergeCell ref="B54:L54"/>
    <mergeCell ref="B55:L55"/>
  </mergeCells>
  <conditionalFormatting sqref="C8:L28">
    <cfRule type="dataBar" priority="2" dxfId="0">
      <dataBar>
        <cfvo type="min"/>
        <cfvo type="max"/>
        <color rgb="FFD6007B"/>
      </dataBar>
      <extLst>
        <ext xmlns:x14="http://schemas.microsoft.com/office/spreadsheetml/2009/9/main" uri="{B025F937-C7B1-47D3-B67F-A62EFF666E3E}">
          <x14:id>{5c727965-91f2-4609-b1aa-9f715dbe2a8a}</x14:id>
        </ext>
      </extLst>
    </cfRule>
  </conditionalFormatting>
  <conditionalFormatting sqref="C31:L51">
    <cfRule type="dataBar" priority="1" dxfId="0">
      <dataBar>
        <cfvo type="min"/>
        <cfvo type="max"/>
        <color rgb="FFFFB628"/>
      </dataBar>
      <extLst>
        <ext xmlns:x14="http://schemas.microsoft.com/office/spreadsheetml/2009/9/main" uri="{B025F937-C7B1-47D3-B67F-A62EFF666E3E}">
          <x14:id>{1ad5b8f4-b917-4bee-80e3-ae76792b05fd}</x14:id>
        </ext>
      </extLst>
    </cfRule>
  </conditionalFormatting>
  <printOptions/>
  <pageMargins left="0.56" right="0.46" top="0.54" bottom="0.25" header="0.5" footer="0.27"/>
  <pageSetup fitToHeight="1" fitToWidth="1" horizontalDpi="600" verticalDpi="600" orientation="landscape" paperSize="9" scale="66" r:id="rId1"/>
  <headerFooter alignWithMargins="0">
    <oddFooter>&amp;C51</oddFooter>
  </headerFooter>
  <colBreaks count="1" manualBreakCount="1">
    <brk id="12" max="65535" man="1"/>
  </colBreaks>
  <extLst>
    <ext xmlns:x14="http://schemas.microsoft.com/office/spreadsheetml/2009/9/main" uri="{78C0D931-6437-407d-A8EE-F0AAD7539E65}">
      <x14:conditionalFormattings>
        <x14:conditionalFormatting xmlns:xm="http://schemas.microsoft.com/office/excel/2006/main">
          <x14:cfRule type="dataBar" id="{5c727965-91f2-4609-b1aa-9f715dbe2a8a}">
            <x14:dataBar minLength="0" maxLength="100" gradient="0">
              <x14:cfvo type="min"/>
              <x14:cfvo type="max"/>
              <x14:negativeFillColor rgb="FFFF0000"/>
              <x14:axisColor rgb="FF000000"/>
            </x14:dataBar>
            <x14:dxf/>
          </x14:cfRule>
          <xm:sqref>C8:L28</xm:sqref>
        </x14:conditionalFormatting>
        <x14:conditionalFormatting xmlns:xm="http://schemas.microsoft.com/office/excel/2006/main">
          <x14:cfRule type="dataBar" id="{1ad5b8f4-b917-4bee-80e3-ae76792b05fd}">
            <x14:dataBar minLength="0" maxLength="100" gradient="0">
              <x14:cfvo type="min"/>
              <x14:cfvo type="max"/>
              <x14:negativeFillColor rgb="FFFF0000"/>
              <x14:axisColor rgb="FF000000"/>
            </x14:dataBar>
            <x14:dxf/>
          </x14:cfRule>
          <xm:sqref>C31:L51</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2:H54"/>
  <sheetViews>
    <sheetView zoomScalePageLayoutView="0" workbookViewId="0" topLeftCell="A1">
      <selection activeCell="J39" sqref="J39"/>
    </sheetView>
  </sheetViews>
  <sheetFormatPr defaultColWidth="9.140625" defaultRowHeight="12.75"/>
  <cols>
    <col min="1" max="1" width="4.140625" style="0" customWidth="1"/>
    <col min="2" max="2" width="26.57421875" style="0" customWidth="1"/>
    <col min="3" max="3" width="2.7109375" style="0" hidden="1" customWidth="1"/>
    <col min="4" max="7" width="15.7109375" style="0" customWidth="1"/>
    <col min="8" max="8" width="3.421875" style="0" customWidth="1"/>
  </cols>
  <sheetData>
    <row r="1" ht="5.25" customHeight="1" thickBot="1"/>
    <row r="2" spans="2:7" ht="12.75">
      <c r="B2" s="335" t="s">
        <v>480</v>
      </c>
      <c r="C2" s="336"/>
      <c r="D2" s="336"/>
      <c r="E2" s="336"/>
      <c r="F2" s="336"/>
      <c r="G2" s="337"/>
    </row>
    <row r="3" spans="2:7" ht="4.5" customHeight="1">
      <c r="B3" s="338"/>
      <c r="C3" s="339"/>
      <c r="D3" s="339"/>
      <c r="E3" s="339"/>
      <c r="F3" s="339"/>
      <c r="G3" s="340"/>
    </row>
    <row r="4" spans="2:7" ht="16.5" customHeight="1" thickBot="1">
      <c r="B4" s="616" t="s">
        <v>525</v>
      </c>
      <c r="C4" s="617"/>
      <c r="D4" s="617"/>
      <c r="E4" s="617"/>
      <c r="F4" s="617"/>
      <c r="G4" s="618"/>
    </row>
    <row r="5" spans="2:7" ht="14.25">
      <c r="B5" s="615" t="s">
        <v>305</v>
      </c>
      <c r="C5" s="316"/>
      <c r="D5" s="613" t="s">
        <v>0</v>
      </c>
      <c r="E5" s="613"/>
      <c r="F5" s="613" t="s">
        <v>1</v>
      </c>
      <c r="G5" s="614"/>
    </row>
    <row r="6" spans="2:7" ht="14.25">
      <c r="B6" s="396"/>
      <c r="C6" s="121"/>
      <c r="D6" s="121" t="s">
        <v>3</v>
      </c>
      <c r="E6" s="121" t="s">
        <v>2</v>
      </c>
      <c r="F6" s="121" t="s">
        <v>3</v>
      </c>
      <c r="G6" s="122" t="s">
        <v>2</v>
      </c>
    </row>
    <row r="7" spans="2:7" ht="18.75" customHeight="1">
      <c r="B7" s="146">
        <v>1</v>
      </c>
      <c r="C7" s="124"/>
      <c r="D7" s="124">
        <v>2</v>
      </c>
      <c r="E7" s="124">
        <v>3</v>
      </c>
      <c r="F7" s="124">
        <v>4</v>
      </c>
      <c r="G7" s="125">
        <v>5</v>
      </c>
    </row>
    <row r="8" spans="2:7" ht="14.25">
      <c r="B8" s="134" t="s">
        <v>4</v>
      </c>
      <c r="C8" s="135"/>
      <c r="D8" s="166">
        <v>0.4</v>
      </c>
      <c r="E8" s="166">
        <v>1</v>
      </c>
      <c r="F8" s="166">
        <v>3.8</v>
      </c>
      <c r="G8" s="167">
        <v>3.6</v>
      </c>
    </row>
    <row r="9" spans="2:7" ht="14.25">
      <c r="B9" s="134" t="s">
        <v>5</v>
      </c>
      <c r="C9" s="135"/>
      <c r="D9" s="166">
        <v>0.6</v>
      </c>
      <c r="E9" s="166">
        <v>1.1</v>
      </c>
      <c r="F9" s="166">
        <v>2.8</v>
      </c>
      <c r="G9" s="167">
        <v>1.1</v>
      </c>
    </row>
    <row r="10" spans="2:7" ht="14.25">
      <c r="B10" s="134" t="s">
        <v>6</v>
      </c>
      <c r="C10" s="135"/>
      <c r="D10" s="166">
        <v>3.1</v>
      </c>
      <c r="E10" s="166">
        <v>2.4</v>
      </c>
      <c r="F10" s="166">
        <v>9.1</v>
      </c>
      <c r="G10" s="167">
        <v>6.9</v>
      </c>
    </row>
    <row r="11" spans="2:7" ht="14.25">
      <c r="B11" s="134" t="s">
        <v>7</v>
      </c>
      <c r="C11" s="135"/>
      <c r="D11" s="166">
        <v>0.2</v>
      </c>
      <c r="E11" s="166">
        <v>1.8</v>
      </c>
      <c r="F11" s="166">
        <v>4.1</v>
      </c>
      <c r="G11" s="167">
        <v>6.7</v>
      </c>
    </row>
    <row r="12" spans="2:7" ht="14.25">
      <c r="B12" s="134" t="s">
        <v>472</v>
      </c>
      <c r="C12" s="135"/>
      <c r="D12" s="166">
        <v>0.3</v>
      </c>
      <c r="E12" s="166">
        <v>0.8</v>
      </c>
      <c r="F12" s="166">
        <v>2.4</v>
      </c>
      <c r="G12" s="167">
        <v>3.8</v>
      </c>
    </row>
    <row r="13" spans="2:7" ht="14.25">
      <c r="B13" s="134" t="s">
        <v>8</v>
      </c>
      <c r="C13" s="135"/>
      <c r="D13" s="166">
        <v>15.7</v>
      </c>
      <c r="E13" s="166">
        <v>9.1</v>
      </c>
      <c r="F13" s="166">
        <v>11.8</v>
      </c>
      <c r="G13" s="167">
        <v>7.6</v>
      </c>
    </row>
    <row r="14" spans="2:7" ht="14.25">
      <c r="B14" s="134" t="s">
        <v>9</v>
      </c>
      <c r="C14" s="135"/>
      <c r="D14" s="166">
        <v>0.2</v>
      </c>
      <c r="E14" s="166">
        <v>0.8</v>
      </c>
      <c r="F14" s="166">
        <v>2.9</v>
      </c>
      <c r="G14" s="167">
        <v>2.3</v>
      </c>
    </row>
    <row r="15" spans="2:7" ht="14.25">
      <c r="B15" s="134" t="s">
        <v>10</v>
      </c>
      <c r="C15" s="135"/>
      <c r="D15" s="166">
        <v>1</v>
      </c>
      <c r="E15" s="166">
        <v>2.8</v>
      </c>
      <c r="F15" s="166">
        <v>7.5</v>
      </c>
      <c r="G15" s="167">
        <v>3.2</v>
      </c>
    </row>
    <row r="16" spans="2:7" ht="14.25">
      <c r="B16" s="134" t="s">
        <v>11</v>
      </c>
      <c r="C16" s="135"/>
      <c r="D16" s="166">
        <v>2</v>
      </c>
      <c r="E16" s="166">
        <v>1.6</v>
      </c>
      <c r="F16" s="166">
        <v>10.1</v>
      </c>
      <c r="G16" s="167">
        <v>1.7</v>
      </c>
    </row>
    <row r="17" spans="2:7" ht="21.75" customHeight="1">
      <c r="B17" s="134"/>
      <c r="C17" s="135"/>
      <c r="D17" s="166"/>
      <c r="E17" s="166"/>
      <c r="F17" s="166"/>
      <c r="G17" s="167"/>
    </row>
    <row r="18" spans="2:7" ht="14.25">
      <c r="B18" s="138" t="s">
        <v>12</v>
      </c>
      <c r="C18" s="135"/>
      <c r="D18" s="166">
        <v>1.3</v>
      </c>
      <c r="E18" s="166">
        <v>1.7</v>
      </c>
      <c r="F18" s="166">
        <v>10.9</v>
      </c>
      <c r="G18" s="167">
        <v>3.7</v>
      </c>
    </row>
    <row r="19" spans="2:7" ht="14.25">
      <c r="B19" s="134" t="s">
        <v>265</v>
      </c>
      <c r="C19" s="135"/>
      <c r="D19" s="166">
        <v>0.1</v>
      </c>
      <c r="E19" s="166">
        <v>2</v>
      </c>
      <c r="F19" s="166">
        <v>2.3</v>
      </c>
      <c r="G19" s="167">
        <v>7.5</v>
      </c>
    </row>
    <row r="20" spans="2:7" ht="14.25">
      <c r="B20" s="134" t="s">
        <v>13</v>
      </c>
      <c r="C20" s="135"/>
      <c r="D20" s="166">
        <v>0.8</v>
      </c>
      <c r="E20" s="166">
        <v>0.7</v>
      </c>
      <c r="F20" s="166">
        <v>5.7</v>
      </c>
      <c r="G20" s="167">
        <v>1.9</v>
      </c>
    </row>
    <row r="21" spans="1:7" ht="14.25">
      <c r="A21" s="16"/>
      <c r="B21" s="134" t="s">
        <v>14</v>
      </c>
      <c r="C21" s="135"/>
      <c r="D21" s="166">
        <v>20.1</v>
      </c>
      <c r="E21" s="166">
        <v>5.1</v>
      </c>
      <c r="F21" s="166">
        <v>33.4</v>
      </c>
      <c r="G21" s="167">
        <v>6.2</v>
      </c>
    </row>
    <row r="22" spans="2:7" ht="14.25">
      <c r="B22" s="134" t="s">
        <v>15</v>
      </c>
      <c r="C22" s="135"/>
      <c r="D22" s="166">
        <v>0.1</v>
      </c>
      <c r="E22" s="166">
        <v>0.7</v>
      </c>
      <c r="F22" s="166">
        <v>1.6</v>
      </c>
      <c r="G22" s="167">
        <v>3.1</v>
      </c>
    </row>
    <row r="23" spans="2:7" ht="14.25">
      <c r="B23" s="134" t="s">
        <v>16</v>
      </c>
      <c r="C23" s="135"/>
      <c r="D23" s="166">
        <v>0.3</v>
      </c>
      <c r="E23" s="166">
        <v>1.5</v>
      </c>
      <c r="F23" s="166">
        <v>4.1</v>
      </c>
      <c r="G23" s="167">
        <v>3.5</v>
      </c>
    </row>
    <row r="24" spans="2:7" ht="14.25">
      <c r="B24" s="134" t="s">
        <v>17</v>
      </c>
      <c r="C24" s="135"/>
      <c r="D24" s="166">
        <v>0.7</v>
      </c>
      <c r="E24" s="166">
        <v>1.4</v>
      </c>
      <c r="F24" s="166">
        <v>6.3</v>
      </c>
      <c r="G24" s="167">
        <v>5.2</v>
      </c>
    </row>
    <row r="25" spans="2:7" ht="14.25">
      <c r="B25" s="134" t="s">
        <v>18</v>
      </c>
      <c r="C25" s="135"/>
      <c r="D25" s="201">
        <v>0.5</v>
      </c>
      <c r="E25" s="166">
        <v>0.1</v>
      </c>
      <c r="F25" s="166">
        <v>3.5</v>
      </c>
      <c r="G25" s="167">
        <v>3.5</v>
      </c>
    </row>
    <row r="26" spans="2:7" ht="14.25">
      <c r="B26" s="134" t="s">
        <v>19</v>
      </c>
      <c r="C26" s="135"/>
      <c r="D26" s="166">
        <v>0.1</v>
      </c>
      <c r="E26" s="166">
        <v>0.5</v>
      </c>
      <c r="F26" s="166">
        <v>2.6</v>
      </c>
      <c r="G26" s="167">
        <v>1.6</v>
      </c>
    </row>
    <row r="27" spans="2:7" ht="14.25">
      <c r="B27" s="134" t="s">
        <v>20</v>
      </c>
      <c r="C27" s="135"/>
      <c r="D27" s="201">
        <v>1.4</v>
      </c>
      <c r="E27" s="166">
        <v>2.2</v>
      </c>
      <c r="F27" s="166">
        <v>7.2</v>
      </c>
      <c r="G27" s="167">
        <v>4.6</v>
      </c>
    </row>
    <row r="28" spans="2:7" ht="21.75" customHeight="1">
      <c r="B28" s="138"/>
      <c r="C28" s="135"/>
      <c r="D28" s="166"/>
      <c r="E28" s="166"/>
      <c r="F28" s="166"/>
      <c r="G28" s="167"/>
    </row>
    <row r="29" spans="2:7" ht="14.25">
      <c r="B29" s="134" t="s">
        <v>21</v>
      </c>
      <c r="C29" s="135"/>
      <c r="D29" s="166">
        <v>8.3</v>
      </c>
      <c r="E29" s="166">
        <v>3.1</v>
      </c>
      <c r="F29" s="166">
        <v>26.6</v>
      </c>
      <c r="G29" s="167">
        <v>9</v>
      </c>
    </row>
    <row r="30" spans="2:7" ht="14.25">
      <c r="B30" s="134" t="s">
        <v>22</v>
      </c>
      <c r="C30" s="135"/>
      <c r="D30" s="166">
        <v>4.9</v>
      </c>
      <c r="E30" s="166">
        <v>3.3</v>
      </c>
      <c r="F30" s="166">
        <v>14</v>
      </c>
      <c r="G30" s="167">
        <v>2.9</v>
      </c>
    </row>
    <row r="31" spans="2:7" ht="14.25">
      <c r="B31" s="134" t="s">
        <v>23</v>
      </c>
      <c r="C31" s="135"/>
      <c r="D31" s="166">
        <v>0.1</v>
      </c>
      <c r="E31" s="166">
        <v>1.2</v>
      </c>
      <c r="F31" s="166">
        <v>2.9</v>
      </c>
      <c r="G31" s="167">
        <v>2.8</v>
      </c>
    </row>
    <row r="32" spans="2:7" ht="14.25">
      <c r="B32" s="134" t="s">
        <v>24</v>
      </c>
      <c r="C32" s="135"/>
      <c r="D32" s="166">
        <v>1.5</v>
      </c>
      <c r="E32" s="166">
        <v>2.8</v>
      </c>
      <c r="F32" s="166">
        <v>4.3</v>
      </c>
      <c r="G32" s="167">
        <v>3.6</v>
      </c>
    </row>
    <row r="33" spans="2:7" ht="14.25">
      <c r="B33" s="134" t="s">
        <v>25</v>
      </c>
      <c r="C33" s="135"/>
      <c r="D33" s="166">
        <v>1.1</v>
      </c>
      <c r="E33" s="166">
        <v>1.2</v>
      </c>
      <c r="F33" s="166">
        <v>4.8</v>
      </c>
      <c r="G33" s="167">
        <v>2.9</v>
      </c>
    </row>
    <row r="34" spans="2:7" ht="14.25">
      <c r="B34" s="134" t="s">
        <v>26</v>
      </c>
      <c r="C34" s="135"/>
      <c r="D34" s="166">
        <v>32</v>
      </c>
      <c r="E34" s="166">
        <v>9.6</v>
      </c>
      <c r="F34" s="166">
        <v>56.8</v>
      </c>
      <c r="G34" s="167">
        <v>16.6</v>
      </c>
    </row>
    <row r="35" spans="2:7" ht="14.25">
      <c r="B35" s="134" t="s">
        <v>473</v>
      </c>
      <c r="C35" s="135"/>
      <c r="D35" s="166">
        <v>0.4</v>
      </c>
      <c r="E35" s="166">
        <v>2</v>
      </c>
      <c r="F35" s="166">
        <v>10.2</v>
      </c>
      <c r="G35" s="167">
        <v>4.2</v>
      </c>
    </row>
    <row r="36" spans="2:7" ht="14.25">
      <c r="B36" s="134" t="s">
        <v>27</v>
      </c>
      <c r="C36" s="135"/>
      <c r="D36" s="166">
        <v>0.3</v>
      </c>
      <c r="E36" s="166">
        <v>0.7</v>
      </c>
      <c r="F36" s="166">
        <v>2.5</v>
      </c>
      <c r="G36" s="167">
        <v>3.5</v>
      </c>
    </row>
    <row r="37" spans="2:7" ht="14.25">
      <c r="B37" s="134" t="s">
        <v>28</v>
      </c>
      <c r="C37" s="135"/>
      <c r="D37" s="166">
        <v>3.3</v>
      </c>
      <c r="E37" s="166">
        <v>2.2</v>
      </c>
      <c r="F37" s="166">
        <v>8.4</v>
      </c>
      <c r="G37" s="167">
        <v>5.6</v>
      </c>
    </row>
    <row r="38" spans="2:7" ht="21.75" customHeight="1">
      <c r="B38" s="134"/>
      <c r="C38" s="135"/>
      <c r="D38" s="166"/>
      <c r="E38" s="166"/>
      <c r="F38" s="166"/>
      <c r="G38" s="167"/>
    </row>
    <row r="39" spans="2:7" ht="14.25">
      <c r="B39" s="134" t="s">
        <v>310</v>
      </c>
      <c r="C39" s="135"/>
      <c r="D39" s="166">
        <v>12.3</v>
      </c>
      <c r="E39" s="166">
        <v>3.7</v>
      </c>
      <c r="F39" s="166">
        <v>17.2</v>
      </c>
      <c r="G39" s="167">
        <v>6.5</v>
      </c>
    </row>
    <row r="40" spans="2:7" ht="14.25">
      <c r="B40" s="134" t="s">
        <v>30</v>
      </c>
      <c r="C40" s="135"/>
      <c r="D40" s="166">
        <v>4.8</v>
      </c>
      <c r="E40" s="166">
        <v>2.5</v>
      </c>
      <c r="F40" s="166">
        <v>7.5</v>
      </c>
      <c r="G40" s="167">
        <v>3.1</v>
      </c>
    </row>
    <row r="41" spans="2:7" ht="14.25">
      <c r="B41" s="134" t="s">
        <v>273</v>
      </c>
      <c r="C41" s="135"/>
      <c r="D41" s="166">
        <v>3.6</v>
      </c>
      <c r="E41" s="166">
        <v>3.1</v>
      </c>
      <c r="F41" s="201">
        <v>9.1</v>
      </c>
      <c r="G41" s="202">
        <v>1.3</v>
      </c>
    </row>
    <row r="42" spans="2:7" ht="14.25">
      <c r="B42" s="134" t="s">
        <v>32</v>
      </c>
      <c r="C42" s="135"/>
      <c r="D42" s="201">
        <v>0</v>
      </c>
      <c r="E42" s="166">
        <v>0.4</v>
      </c>
      <c r="F42" s="166">
        <v>3.3</v>
      </c>
      <c r="G42" s="167">
        <v>2.8</v>
      </c>
    </row>
    <row r="43" spans="2:7" ht="14.25">
      <c r="B43" s="138" t="s">
        <v>33</v>
      </c>
      <c r="C43" s="135"/>
      <c r="D43" s="201">
        <v>0</v>
      </c>
      <c r="E43" s="201">
        <v>2</v>
      </c>
      <c r="F43" s="166">
        <v>6.4</v>
      </c>
      <c r="G43" s="167">
        <v>4.6</v>
      </c>
    </row>
    <row r="44" spans="2:7" ht="14.25">
      <c r="B44" s="134" t="s">
        <v>34</v>
      </c>
      <c r="C44" s="135"/>
      <c r="D44" s="166">
        <v>57.1</v>
      </c>
      <c r="E44" s="166">
        <v>0.9</v>
      </c>
      <c r="F44" s="166">
        <v>51.5</v>
      </c>
      <c r="G44" s="167">
        <v>11.1</v>
      </c>
    </row>
    <row r="45" spans="2:7" ht="14.25">
      <c r="B45" s="134" t="s">
        <v>35</v>
      </c>
      <c r="C45" s="135"/>
      <c r="D45" s="201">
        <v>3.2</v>
      </c>
      <c r="E45" s="166">
        <v>9.4</v>
      </c>
      <c r="F45" s="166">
        <v>19.5</v>
      </c>
      <c r="G45" s="167">
        <v>4.1</v>
      </c>
    </row>
    <row r="46" spans="2:7" ht="15" thickBot="1">
      <c r="B46" s="412" t="s">
        <v>334</v>
      </c>
      <c r="C46" s="162"/>
      <c r="D46" s="419">
        <v>1.8</v>
      </c>
      <c r="E46" s="419">
        <v>1.6</v>
      </c>
      <c r="F46" s="419">
        <v>6.9</v>
      </c>
      <c r="G46" s="420">
        <v>3.8</v>
      </c>
    </row>
    <row r="47" spans="2:7" ht="18" customHeight="1">
      <c r="B47" s="421" t="s">
        <v>475</v>
      </c>
      <c r="C47" s="264"/>
      <c r="D47" s="264"/>
      <c r="E47" s="264"/>
      <c r="F47" s="264"/>
      <c r="G47" s="265"/>
    </row>
    <row r="48" spans="2:7" ht="12.75">
      <c r="B48" s="607" t="s">
        <v>474</v>
      </c>
      <c r="C48" s="608"/>
      <c r="D48" s="608"/>
      <c r="E48" s="608"/>
      <c r="F48" s="608"/>
      <c r="G48" s="609"/>
    </row>
    <row r="49" spans="2:7" ht="15.75" customHeight="1" thickBot="1">
      <c r="B49" s="610"/>
      <c r="C49" s="611"/>
      <c r="D49" s="611"/>
      <c r="E49" s="611"/>
      <c r="F49" s="611"/>
      <c r="G49" s="612"/>
    </row>
    <row r="50" spans="2:7" ht="27" customHeight="1">
      <c r="B50" s="4"/>
      <c r="C50" s="14"/>
      <c r="D50" s="14"/>
      <c r="E50" s="14"/>
      <c r="F50" s="14"/>
      <c r="G50" s="14"/>
    </row>
    <row r="51" spans="2:8" ht="12.75">
      <c r="B51" s="4"/>
      <c r="C51" s="14"/>
      <c r="D51" s="14"/>
      <c r="E51" s="14"/>
      <c r="F51" s="14"/>
      <c r="G51" s="14"/>
      <c r="H51" s="14"/>
    </row>
    <row r="52" spans="2:8" ht="12.75">
      <c r="B52" s="4"/>
      <c r="C52" s="4"/>
      <c r="D52" s="4"/>
      <c r="E52" s="4"/>
      <c r="F52" s="4"/>
      <c r="G52" s="4"/>
      <c r="H52" s="14"/>
    </row>
    <row r="53" spans="2:8" ht="12.75">
      <c r="B53" s="4"/>
      <c r="C53" s="4"/>
      <c r="D53" s="4"/>
      <c r="E53" s="4"/>
      <c r="F53" s="4"/>
      <c r="G53" s="4"/>
      <c r="H53" s="4"/>
    </row>
    <row r="54" ht="12.75">
      <c r="H54" s="4"/>
    </row>
  </sheetData>
  <sheetProtection/>
  <mergeCells count="6">
    <mergeCell ref="B2:G3"/>
    <mergeCell ref="B48:G49"/>
    <mergeCell ref="D5:E5"/>
    <mergeCell ref="F5:G5"/>
    <mergeCell ref="B5:B6"/>
    <mergeCell ref="B4:G4"/>
  </mergeCells>
  <conditionalFormatting sqref="D8:G46">
    <cfRule type="dataBar" priority="1" dxfId="0">
      <dataBar>
        <cfvo type="min"/>
        <cfvo type="max"/>
        <color rgb="FFFFB628"/>
      </dataBar>
      <extLst>
        <ext xmlns:x14="http://schemas.microsoft.com/office/spreadsheetml/2009/9/main" uri="{B025F937-C7B1-47D3-B67F-A62EFF666E3E}">
          <x14:id>{511c6473-4564-4e9c-beae-611e56c82ae0}</x14:id>
        </ext>
      </extLst>
    </cfRule>
  </conditionalFormatting>
  <printOptions/>
  <pageMargins left="0.61" right="0.75" top="0.92" bottom="0.82" header="0.37" footer="0.5"/>
  <pageSetup horizontalDpi="600" verticalDpi="600" orientation="portrait" paperSize="9" scale="95" r:id="rId1"/>
  <headerFooter alignWithMargins="0">
    <oddFooter>&amp;C52
</oddFooter>
  </headerFooter>
  <extLst>
    <ext xmlns:x14="http://schemas.microsoft.com/office/spreadsheetml/2009/9/main" uri="{78C0D931-6437-407d-A8EE-F0AAD7539E65}">
      <x14:conditionalFormattings>
        <x14:conditionalFormatting xmlns:xm="http://schemas.microsoft.com/office/excel/2006/main">
          <x14:cfRule type="dataBar" id="{511c6473-4564-4e9c-beae-611e56c82ae0}">
            <x14:dataBar minLength="0" maxLength="100" gradient="0">
              <x14:cfvo type="min"/>
              <x14:cfvo type="max"/>
              <x14:negativeFillColor rgb="FFFF0000"/>
              <x14:axisColor rgb="FF000000"/>
            </x14:dataBar>
            <x14:dxf/>
          </x14:cfRule>
          <xm:sqref>D8:G46</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M46"/>
  <sheetViews>
    <sheetView zoomScalePageLayoutView="0" workbookViewId="0" topLeftCell="A1">
      <selection activeCell="N8" sqref="N8"/>
    </sheetView>
  </sheetViews>
  <sheetFormatPr defaultColWidth="9.140625" defaultRowHeight="12.75"/>
  <cols>
    <col min="1" max="1" width="24.421875" style="60" customWidth="1"/>
    <col min="2" max="2" width="7.140625" style="60" customWidth="1"/>
    <col min="3" max="3" width="7.28125" style="60" customWidth="1"/>
    <col min="4" max="4" width="7.140625" style="60" customWidth="1"/>
    <col min="5" max="5" width="7.421875" style="60" customWidth="1"/>
    <col min="6" max="6" width="8.140625" style="60" customWidth="1"/>
    <col min="7" max="10" width="7.28125" style="60" customWidth="1"/>
    <col min="11" max="11" width="8.140625" style="60" customWidth="1"/>
    <col min="12" max="12" width="7.8515625" style="60" customWidth="1"/>
    <col min="13" max="13" width="7.57421875" style="60" customWidth="1"/>
    <col min="14" max="16384" width="9.140625" style="60" customWidth="1"/>
  </cols>
  <sheetData>
    <row r="1" spans="1:13" ht="12">
      <c r="A1" s="621" t="s">
        <v>464</v>
      </c>
      <c r="B1" s="622"/>
      <c r="C1" s="622"/>
      <c r="D1" s="622"/>
      <c r="E1" s="622"/>
      <c r="F1" s="622"/>
      <c r="G1" s="622"/>
      <c r="H1" s="622"/>
      <c r="I1" s="622"/>
      <c r="J1" s="622"/>
      <c r="K1" s="622"/>
      <c r="L1" s="622"/>
      <c r="M1" s="623"/>
    </row>
    <row r="2" spans="1:13" ht="3.75" customHeight="1">
      <c r="A2" s="624"/>
      <c r="B2" s="625"/>
      <c r="C2" s="625"/>
      <c r="D2" s="625"/>
      <c r="E2" s="625"/>
      <c r="F2" s="625"/>
      <c r="G2" s="625"/>
      <c r="H2" s="625"/>
      <c r="I2" s="625"/>
      <c r="J2" s="625"/>
      <c r="K2" s="625"/>
      <c r="L2" s="625"/>
      <c r="M2" s="626"/>
    </row>
    <row r="3" spans="1:13" ht="12">
      <c r="A3" s="633" t="s">
        <v>526</v>
      </c>
      <c r="B3" s="634"/>
      <c r="C3" s="634"/>
      <c r="D3" s="634"/>
      <c r="E3" s="634"/>
      <c r="F3" s="634"/>
      <c r="G3" s="634"/>
      <c r="H3" s="634"/>
      <c r="I3" s="634"/>
      <c r="J3" s="634"/>
      <c r="K3" s="634"/>
      <c r="L3" s="634"/>
      <c r="M3" s="635"/>
    </row>
    <row r="4" spans="1:13" ht="3" customHeight="1" thickBot="1">
      <c r="A4" s="636"/>
      <c r="B4" s="637"/>
      <c r="C4" s="637"/>
      <c r="D4" s="637"/>
      <c r="E4" s="637"/>
      <c r="F4" s="637"/>
      <c r="G4" s="637"/>
      <c r="H4" s="637"/>
      <c r="I4" s="637"/>
      <c r="J4" s="637"/>
      <c r="K4" s="637"/>
      <c r="L4" s="637"/>
      <c r="M4" s="638"/>
    </row>
    <row r="5" spans="1:13" ht="12.75">
      <c r="A5" s="627" t="s">
        <v>272</v>
      </c>
      <c r="B5" s="629" t="s">
        <v>350</v>
      </c>
      <c r="C5" s="629"/>
      <c r="D5" s="629"/>
      <c r="E5" s="629"/>
      <c r="F5" s="629"/>
      <c r="G5" s="629"/>
      <c r="H5" s="629"/>
      <c r="I5" s="629"/>
      <c r="J5" s="629"/>
      <c r="K5" s="629"/>
      <c r="L5" s="629"/>
      <c r="M5" s="630"/>
    </row>
    <row r="6" spans="1:13" ht="12.75">
      <c r="A6" s="628"/>
      <c r="B6" s="631">
        <v>2003</v>
      </c>
      <c r="C6" s="631"/>
      <c r="D6" s="631"/>
      <c r="E6" s="631">
        <v>2004</v>
      </c>
      <c r="F6" s="631"/>
      <c r="G6" s="631"/>
      <c r="H6" s="632">
        <v>2005</v>
      </c>
      <c r="I6" s="632"/>
      <c r="J6" s="632"/>
      <c r="K6" s="632">
        <v>2006</v>
      </c>
      <c r="L6" s="632"/>
      <c r="M6" s="639"/>
    </row>
    <row r="7" spans="1:13" ht="12.75">
      <c r="A7" s="628"/>
      <c r="B7" s="216" t="s">
        <v>3</v>
      </c>
      <c r="C7" s="318" t="s">
        <v>2</v>
      </c>
      <c r="D7" s="216" t="s">
        <v>351</v>
      </c>
      <c r="E7" s="216" t="s">
        <v>3</v>
      </c>
      <c r="F7" s="318" t="s">
        <v>2</v>
      </c>
      <c r="G7" s="216" t="s">
        <v>351</v>
      </c>
      <c r="H7" s="216" t="s">
        <v>3</v>
      </c>
      <c r="I7" s="318" t="s">
        <v>2</v>
      </c>
      <c r="J7" s="216" t="s">
        <v>351</v>
      </c>
      <c r="K7" s="216" t="s">
        <v>3</v>
      </c>
      <c r="L7" s="318" t="s">
        <v>2</v>
      </c>
      <c r="M7" s="217" t="s">
        <v>351</v>
      </c>
    </row>
    <row r="8" spans="1:13" ht="12.75">
      <c r="A8" s="261">
        <v>1</v>
      </c>
      <c r="B8" s="216">
        <v>2</v>
      </c>
      <c r="C8" s="318">
        <v>3</v>
      </c>
      <c r="D8" s="323">
        <v>4</v>
      </c>
      <c r="E8" s="216">
        <v>5</v>
      </c>
      <c r="F8" s="318">
        <v>6</v>
      </c>
      <c r="G8" s="323">
        <v>7</v>
      </c>
      <c r="H8" s="216">
        <v>8</v>
      </c>
      <c r="I8" s="318">
        <v>9</v>
      </c>
      <c r="J8" s="323">
        <v>10</v>
      </c>
      <c r="K8" s="216">
        <v>11</v>
      </c>
      <c r="L8" s="318">
        <v>12</v>
      </c>
      <c r="M8" s="323">
        <v>13</v>
      </c>
    </row>
    <row r="9" spans="1:13" ht="12.75">
      <c r="A9" s="268" t="s">
        <v>4</v>
      </c>
      <c r="B9" s="266">
        <v>650.9</v>
      </c>
      <c r="C9" s="266">
        <v>2023.4</v>
      </c>
      <c r="D9" s="266">
        <v>2674.3</v>
      </c>
      <c r="E9" s="269">
        <v>631.3</v>
      </c>
      <c r="F9" s="269">
        <v>1900.5</v>
      </c>
      <c r="G9" s="269">
        <v>2531.8</v>
      </c>
      <c r="H9" s="269">
        <v>630.1</v>
      </c>
      <c r="I9" s="269">
        <v>1797.5</v>
      </c>
      <c r="J9" s="269">
        <v>2427.6</v>
      </c>
      <c r="K9" s="270">
        <v>622.4</v>
      </c>
      <c r="L9" s="270">
        <v>1796.2</v>
      </c>
      <c r="M9" s="271">
        <f aca="true" t="shared" si="0" ref="M9:M30">SUM(K9:L9)</f>
        <v>2418.6</v>
      </c>
    </row>
    <row r="10" spans="1:13" ht="12.75">
      <c r="A10" s="268" t="s">
        <v>5</v>
      </c>
      <c r="B10" s="269">
        <v>7.8</v>
      </c>
      <c r="C10" s="269">
        <v>16.2</v>
      </c>
      <c r="D10" s="269">
        <v>24</v>
      </c>
      <c r="E10" s="269">
        <v>7.3</v>
      </c>
      <c r="F10" s="269">
        <v>15.3</v>
      </c>
      <c r="G10" s="269">
        <v>22.6</v>
      </c>
      <c r="H10" s="269">
        <v>7.8</v>
      </c>
      <c r="I10" s="269">
        <v>17.3</v>
      </c>
      <c r="J10" s="269">
        <v>25.1</v>
      </c>
      <c r="K10" s="270">
        <v>9.3</v>
      </c>
      <c r="L10" s="270">
        <v>20.9</v>
      </c>
      <c r="M10" s="271">
        <f t="shared" si="0"/>
        <v>30.2</v>
      </c>
    </row>
    <row r="11" spans="1:13" ht="12.75">
      <c r="A11" s="268" t="s">
        <v>6</v>
      </c>
      <c r="B11" s="269">
        <v>324.6</v>
      </c>
      <c r="C11" s="269">
        <v>1244</v>
      </c>
      <c r="D11" s="266">
        <v>1568.6</v>
      </c>
      <c r="E11" s="269">
        <v>343</v>
      </c>
      <c r="F11" s="269">
        <v>1289</v>
      </c>
      <c r="G11" s="269">
        <v>1632</v>
      </c>
      <c r="H11" s="269">
        <v>395.9</v>
      </c>
      <c r="I11" s="269">
        <v>1364.9</v>
      </c>
      <c r="J11" s="269">
        <v>1760.8</v>
      </c>
      <c r="K11" s="270">
        <v>423.1</v>
      </c>
      <c r="L11" s="270">
        <v>1420.1</v>
      </c>
      <c r="M11" s="271">
        <f t="shared" si="0"/>
        <v>1843.1999999999998</v>
      </c>
    </row>
    <row r="12" spans="1:13" ht="12.75">
      <c r="A12" s="268" t="s">
        <v>7</v>
      </c>
      <c r="B12" s="269">
        <v>125.8</v>
      </c>
      <c r="C12" s="269">
        <v>1568.6</v>
      </c>
      <c r="D12" s="266">
        <v>1694.4</v>
      </c>
      <c r="E12" s="269">
        <v>118.8</v>
      </c>
      <c r="F12" s="269">
        <v>1448.5</v>
      </c>
      <c r="G12" s="269">
        <v>1567.3</v>
      </c>
      <c r="H12" s="269">
        <v>107.5</v>
      </c>
      <c r="I12" s="269">
        <v>1354.3</v>
      </c>
      <c r="J12" s="269">
        <v>1461.8</v>
      </c>
      <c r="K12" s="270">
        <v>210.3</v>
      </c>
      <c r="L12" s="270">
        <v>1536.6</v>
      </c>
      <c r="M12" s="271">
        <f t="shared" si="0"/>
        <v>1746.8999999999999</v>
      </c>
    </row>
    <row r="13" spans="1:13" ht="12.75">
      <c r="A13" s="268" t="s">
        <v>266</v>
      </c>
      <c r="B13" s="269">
        <v>141.5</v>
      </c>
      <c r="C13" s="269">
        <v>708</v>
      </c>
      <c r="D13" s="266">
        <v>849.5</v>
      </c>
      <c r="E13" s="269">
        <v>164</v>
      </c>
      <c r="F13" s="269">
        <v>737.9</v>
      </c>
      <c r="G13" s="269">
        <v>901.9</v>
      </c>
      <c r="H13" s="269">
        <v>184.8</v>
      </c>
      <c r="I13" s="269">
        <v>803.7</v>
      </c>
      <c r="J13" s="269">
        <v>988.5</v>
      </c>
      <c r="K13" s="270">
        <v>208.8</v>
      </c>
      <c r="L13" s="270">
        <v>842.1</v>
      </c>
      <c r="M13" s="271">
        <f t="shared" si="0"/>
        <v>1050.9</v>
      </c>
    </row>
    <row r="14" spans="1:13" ht="12.75">
      <c r="A14" s="268" t="s">
        <v>8</v>
      </c>
      <c r="B14" s="269">
        <v>33.2</v>
      </c>
      <c r="C14" s="269">
        <v>70.9</v>
      </c>
      <c r="D14" s="266">
        <v>104.1</v>
      </c>
      <c r="E14" s="269">
        <v>31.7</v>
      </c>
      <c r="F14" s="269">
        <v>69</v>
      </c>
      <c r="G14" s="269">
        <v>100.7</v>
      </c>
      <c r="H14" s="269">
        <v>32.2</v>
      </c>
      <c r="I14" s="269">
        <v>68.6</v>
      </c>
      <c r="J14" s="269">
        <v>100.8</v>
      </c>
      <c r="K14" s="270">
        <v>33</v>
      </c>
      <c r="L14" s="270">
        <v>68.8</v>
      </c>
      <c r="M14" s="271">
        <f t="shared" si="0"/>
        <v>101.8</v>
      </c>
    </row>
    <row r="15" spans="1:13" ht="12.75">
      <c r="A15" s="268" t="s">
        <v>9</v>
      </c>
      <c r="B15" s="269">
        <v>184.2</v>
      </c>
      <c r="C15" s="269">
        <v>813.9</v>
      </c>
      <c r="D15" s="266">
        <v>998.1</v>
      </c>
      <c r="E15" s="269">
        <v>179.2</v>
      </c>
      <c r="F15" s="269">
        <v>747.6</v>
      </c>
      <c r="G15" s="269">
        <v>926.8</v>
      </c>
      <c r="H15" s="269">
        <v>175.2</v>
      </c>
      <c r="I15" s="269">
        <v>679.4</v>
      </c>
      <c r="J15" s="269">
        <v>854.6</v>
      </c>
      <c r="K15" s="270">
        <v>174.4</v>
      </c>
      <c r="L15" s="270">
        <v>627.1</v>
      </c>
      <c r="M15" s="271">
        <f t="shared" si="0"/>
        <v>801.5</v>
      </c>
    </row>
    <row r="16" spans="1:13" ht="12.75">
      <c r="A16" s="268" t="s">
        <v>10</v>
      </c>
      <c r="B16" s="269">
        <v>149.4</v>
      </c>
      <c r="C16" s="269">
        <v>752.9</v>
      </c>
      <c r="D16" s="266">
        <v>902.3</v>
      </c>
      <c r="E16" s="269">
        <v>168</v>
      </c>
      <c r="F16" s="269">
        <v>764.4</v>
      </c>
      <c r="G16" s="269">
        <v>932.4</v>
      </c>
      <c r="H16" s="269">
        <v>209.6</v>
      </c>
      <c r="I16" s="269">
        <v>855.1</v>
      </c>
      <c r="J16" s="269">
        <v>1064.7</v>
      </c>
      <c r="K16" s="270">
        <v>222.2</v>
      </c>
      <c r="L16" s="270">
        <v>898.2</v>
      </c>
      <c r="M16" s="271">
        <f t="shared" si="0"/>
        <v>1120.4</v>
      </c>
    </row>
    <row r="17" spans="1:13" ht="12.75">
      <c r="A17" s="268" t="s">
        <v>11</v>
      </c>
      <c r="B17" s="269">
        <v>286.3</v>
      </c>
      <c r="C17" s="269">
        <v>621.2</v>
      </c>
      <c r="D17" s="266">
        <v>907.5</v>
      </c>
      <c r="E17" s="269">
        <v>275.8</v>
      </c>
      <c r="F17" s="269">
        <v>594</v>
      </c>
      <c r="G17" s="269">
        <v>869.8</v>
      </c>
      <c r="H17" s="269">
        <v>284.3</v>
      </c>
      <c r="I17" s="269">
        <v>627</v>
      </c>
      <c r="J17" s="269">
        <v>911.3</v>
      </c>
      <c r="K17" s="270">
        <v>260.2</v>
      </c>
      <c r="L17" s="270">
        <v>505.8</v>
      </c>
      <c r="M17" s="271">
        <f t="shared" si="0"/>
        <v>766</v>
      </c>
    </row>
    <row r="18" spans="1:13" ht="12.75">
      <c r="A18" s="268" t="s">
        <v>12</v>
      </c>
      <c r="B18" s="269">
        <v>15.4</v>
      </c>
      <c r="C18" s="269">
        <v>99.7</v>
      </c>
      <c r="D18" s="266">
        <v>115.1</v>
      </c>
      <c r="E18" s="269">
        <v>16.8</v>
      </c>
      <c r="F18" s="269">
        <v>95.6</v>
      </c>
      <c r="G18" s="269">
        <v>112.4</v>
      </c>
      <c r="H18" s="269">
        <v>17.5</v>
      </c>
      <c r="I18" s="269">
        <v>98.5</v>
      </c>
      <c r="J18" s="269">
        <v>116</v>
      </c>
      <c r="K18" s="270">
        <v>16.5</v>
      </c>
      <c r="L18" s="270">
        <v>89.1</v>
      </c>
      <c r="M18" s="271">
        <f t="shared" si="0"/>
        <v>105.6</v>
      </c>
    </row>
    <row r="19" spans="1:13" ht="12.75">
      <c r="A19" s="268" t="s">
        <v>265</v>
      </c>
      <c r="B19" s="269">
        <v>184.7</v>
      </c>
      <c r="C19" s="269">
        <v>1281.5</v>
      </c>
      <c r="D19" s="266">
        <v>1466.2</v>
      </c>
      <c r="E19" s="269">
        <v>169.6</v>
      </c>
      <c r="F19" s="269">
        <v>1224.2</v>
      </c>
      <c r="G19" s="269">
        <v>1393.8</v>
      </c>
      <c r="H19" s="269">
        <v>135.1</v>
      </c>
      <c r="I19" s="269">
        <v>1073.8</v>
      </c>
      <c r="J19" s="269">
        <v>1208.9</v>
      </c>
      <c r="K19" s="270">
        <v>131.9</v>
      </c>
      <c r="L19" s="270">
        <v>1122.3</v>
      </c>
      <c r="M19" s="271">
        <f t="shared" si="0"/>
        <v>1254.2</v>
      </c>
    </row>
    <row r="20" spans="1:13" ht="12.75">
      <c r="A20" s="268" t="s">
        <v>13</v>
      </c>
      <c r="B20" s="269">
        <v>435.7</v>
      </c>
      <c r="C20" s="269">
        <v>1348.6</v>
      </c>
      <c r="D20" s="266">
        <v>1784.3</v>
      </c>
      <c r="E20" s="269">
        <v>382.6</v>
      </c>
      <c r="F20" s="269">
        <v>1185.4</v>
      </c>
      <c r="G20" s="269">
        <v>1568</v>
      </c>
      <c r="H20" s="269">
        <v>326.2</v>
      </c>
      <c r="I20" s="269">
        <v>992.1</v>
      </c>
      <c r="J20" s="269">
        <v>1318.3</v>
      </c>
      <c r="K20" s="270">
        <v>280.1</v>
      </c>
      <c r="L20" s="270">
        <v>863.4</v>
      </c>
      <c r="M20" s="271">
        <f t="shared" si="0"/>
        <v>1143.5</v>
      </c>
    </row>
    <row r="21" spans="1:13" ht="12.75">
      <c r="A21" s="268" t="s">
        <v>14</v>
      </c>
      <c r="B21" s="269">
        <v>2075.7</v>
      </c>
      <c r="C21" s="269">
        <v>1559.5</v>
      </c>
      <c r="D21" s="266">
        <v>3635.1</v>
      </c>
      <c r="E21" s="269">
        <v>2153.2</v>
      </c>
      <c r="F21" s="269">
        <v>1599.2</v>
      </c>
      <c r="G21" s="269">
        <v>3752.4</v>
      </c>
      <c r="H21" s="269">
        <v>2106.9</v>
      </c>
      <c r="I21" s="269">
        <v>1521.7</v>
      </c>
      <c r="J21" s="269">
        <v>3628.6</v>
      </c>
      <c r="K21" s="270">
        <v>2191.5</v>
      </c>
      <c r="L21" s="270">
        <v>1585.8</v>
      </c>
      <c r="M21" s="271">
        <f t="shared" si="0"/>
        <v>3777.3</v>
      </c>
    </row>
    <row r="22" spans="1:13" ht="12.75">
      <c r="A22" s="268" t="s">
        <v>15</v>
      </c>
      <c r="B22" s="269">
        <v>362.3</v>
      </c>
      <c r="C22" s="269">
        <v>1640.9</v>
      </c>
      <c r="D22" s="266">
        <v>2003.2</v>
      </c>
      <c r="E22" s="269">
        <v>364.1</v>
      </c>
      <c r="F22" s="269">
        <v>1666.7</v>
      </c>
      <c r="G22" s="269">
        <v>2030.8</v>
      </c>
      <c r="H22" s="269">
        <v>403</v>
      </c>
      <c r="I22" s="269">
        <v>1757.9</v>
      </c>
      <c r="J22" s="269">
        <v>2160.9</v>
      </c>
      <c r="K22" s="270">
        <v>282.6</v>
      </c>
      <c r="L22" s="270">
        <v>1623.5</v>
      </c>
      <c r="M22" s="271">
        <f t="shared" si="0"/>
        <v>1906.1</v>
      </c>
    </row>
    <row r="23" spans="1:13" ht="12.75">
      <c r="A23" s="268" t="s">
        <v>16</v>
      </c>
      <c r="B23" s="269">
        <v>897.8</v>
      </c>
      <c r="C23" s="269">
        <v>3426.9</v>
      </c>
      <c r="D23" s="266">
        <v>4324.7</v>
      </c>
      <c r="E23" s="269">
        <v>902.1</v>
      </c>
      <c r="F23" s="269">
        <v>3489</v>
      </c>
      <c r="G23" s="269">
        <v>4391.1</v>
      </c>
      <c r="H23" s="269">
        <v>826.7</v>
      </c>
      <c r="I23" s="269">
        <v>3165.1</v>
      </c>
      <c r="J23" s="269">
        <v>3991.8</v>
      </c>
      <c r="K23" s="270">
        <v>772.1</v>
      </c>
      <c r="L23" s="270">
        <v>2880.1</v>
      </c>
      <c r="M23" s="271">
        <f t="shared" si="0"/>
        <v>3652.2</v>
      </c>
    </row>
    <row r="24" spans="1:13" ht="12.75">
      <c r="A24" s="268" t="s">
        <v>17</v>
      </c>
      <c r="B24" s="269">
        <v>114.5</v>
      </c>
      <c r="C24" s="269">
        <v>328.4</v>
      </c>
      <c r="D24" s="266">
        <v>442.9</v>
      </c>
      <c r="E24" s="269">
        <v>117.4</v>
      </c>
      <c r="F24" s="269">
        <v>340.3</v>
      </c>
      <c r="G24" s="269">
        <v>457.7</v>
      </c>
      <c r="H24" s="269">
        <v>138.9</v>
      </c>
      <c r="I24" s="269">
        <v>393.4</v>
      </c>
      <c r="J24" s="269">
        <v>532.3</v>
      </c>
      <c r="K24" s="270">
        <v>160.1</v>
      </c>
      <c r="L24" s="270">
        <v>419.8</v>
      </c>
      <c r="M24" s="271">
        <f t="shared" si="0"/>
        <v>579.9</v>
      </c>
    </row>
    <row r="25" spans="1:13" ht="12.75">
      <c r="A25" s="268" t="s">
        <v>18</v>
      </c>
      <c r="B25" s="269">
        <v>14.1</v>
      </c>
      <c r="C25" s="269">
        <v>21.7</v>
      </c>
      <c r="D25" s="266">
        <v>35.8</v>
      </c>
      <c r="E25" s="269">
        <v>14.9</v>
      </c>
      <c r="F25" s="269">
        <v>22.4</v>
      </c>
      <c r="G25" s="269">
        <v>37.3</v>
      </c>
      <c r="H25" s="269">
        <v>15.3</v>
      </c>
      <c r="I25" s="269">
        <v>22.7</v>
      </c>
      <c r="J25" s="269">
        <v>38</v>
      </c>
      <c r="K25" s="270">
        <v>12.9</v>
      </c>
      <c r="L25" s="270">
        <v>19.2</v>
      </c>
      <c r="M25" s="271">
        <f t="shared" si="0"/>
        <v>32.1</v>
      </c>
    </row>
    <row r="26" spans="1:13" ht="12.75">
      <c r="A26" s="268" t="s">
        <v>19</v>
      </c>
      <c r="B26" s="269">
        <v>11.9</v>
      </c>
      <c r="C26" s="269">
        <v>24.3</v>
      </c>
      <c r="D26" s="266">
        <v>36.3</v>
      </c>
      <c r="E26" s="269">
        <v>12.1</v>
      </c>
      <c r="F26" s="269">
        <v>22.8</v>
      </c>
      <c r="G26" s="269">
        <v>34.9</v>
      </c>
      <c r="H26" s="269">
        <v>12.4</v>
      </c>
      <c r="I26" s="269">
        <v>22</v>
      </c>
      <c r="J26" s="269">
        <v>34.4</v>
      </c>
      <c r="K26" s="270">
        <v>16.8</v>
      </c>
      <c r="L26" s="270">
        <v>26.1</v>
      </c>
      <c r="M26" s="271">
        <f t="shared" si="0"/>
        <v>42.900000000000006</v>
      </c>
    </row>
    <row r="27" spans="1:13" ht="12.75">
      <c r="A27" s="268" t="s">
        <v>20</v>
      </c>
      <c r="B27" s="269">
        <v>11.7</v>
      </c>
      <c r="C27" s="269">
        <v>31.1</v>
      </c>
      <c r="D27" s="266">
        <v>42.7</v>
      </c>
      <c r="E27" s="269">
        <v>12.1</v>
      </c>
      <c r="F27" s="269">
        <v>31.9</v>
      </c>
      <c r="G27" s="269">
        <v>44</v>
      </c>
      <c r="H27" s="269">
        <v>12.7</v>
      </c>
      <c r="I27" s="269">
        <v>31.6</v>
      </c>
      <c r="J27" s="269">
        <v>44.3</v>
      </c>
      <c r="K27" s="270">
        <v>11.6</v>
      </c>
      <c r="L27" s="270">
        <v>31</v>
      </c>
      <c r="M27" s="271">
        <f t="shared" si="0"/>
        <v>42.6</v>
      </c>
    </row>
    <row r="28" spans="1:13" ht="12.75">
      <c r="A28" s="268" t="s">
        <v>21</v>
      </c>
      <c r="B28" s="269">
        <v>135.6</v>
      </c>
      <c r="C28" s="269">
        <v>600.5</v>
      </c>
      <c r="D28" s="266">
        <v>736.2</v>
      </c>
      <c r="E28" s="269">
        <v>192.9</v>
      </c>
      <c r="F28" s="269">
        <v>664.1</v>
      </c>
      <c r="G28" s="269">
        <v>857</v>
      </c>
      <c r="H28" s="269">
        <v>189.8</v>
      </c>
      <c r="I28" s="269">
        <v>643.4</v>
      </c>
      <c r="J28" s="269">
        <v>833.2</v>
      </c>
      <c r="K28" s="270">
        <v>212.9</v>
      </c>
      <c r="L28" s="270">
        <v>678.4</v>
      </c>
      <c r="M28" s="271">
        <f t="shared" si="0"/>
        <v>891.3</v>
      </c>
    </row>
    <row r="29" spans="1:13" ht="12.75">
      <c r="A29" s="268" t="s">
        <v>22</v>
      </c>
      <c r="B29" s="269">
        <v>130.2</v>
      </c>
      <c r="C29" s="269">
        <v>354.6</v>
      </c>
      <c r="D29" s="266">
        <v>484.2</v>
      </c>
      <c r="E29" s="269">
        <v>131.3</v>
      </c>
      <c r="F29" s="269">
        <v>346</v>
      </c>
      <c r="G29" s="269">
        <v>477.3</v>
      </c>
      <c r="H29" s="269">
        <v>128.4</v>
      </c>
      <c r="I29" s="269">
        <v>334.7</v>
      </c>
      <c r="J29" s="269">
        <v>463.1</v>
      </c>
      <c r="K29" s="270">
        <v>133.7</v>
      </c>
      <c r="L29" s="270">
        <v>320.6</v>
      </c>
      <c r="M29" s="271">
        <f t="shared" si="0"/>
        <v>454.3</v>
      </c>
    </row>
    <row r="30" spans="1:13" ht="12.75">
      <c r="A30" s="268" t="s">
        <v>23</v>
      </c>
      <c r="B30" s="269">
        <v>91.5</v>
      </c>
      <c r="C30" s="269">
        <v>725.5</v>
      </c>
      <c r="D30" s="266">
        <v>817</v>
      </c>
      <c r="E30" s="269">
        <v>101.9</v>
      </c>
      <c r="F30" s="269">
        <v>692.2</v>
      </c>
      <c r="G30" s="269">
        <v>794.1</v>
      </c>
      <c r="H30" s="269">
        <v>100.7</v>
      </c>
      <c r="I30" s="269">
        <v>692.9</v>
      </c>
      <c r="J30" s="269">
        <v>793.6</v>
      </c>
      <c r="K30" s="270">
        <v>108.4</v>
      </c>
      <c r="L30" s="270">
        <v>673.2</v>
      </c>
      <c r="M30" s="271">
        <f t="shared" si="0"/>
        <v>781.6</v>
      </c>
    </row>
    <row r="31" spans="1:13" ht="12.75">
      <c r="A31" s="268" t="s">
        <v>25</v>
      </c>
      <c r="B31" s="269">
        <v>1854.8</v>
      </c>
      <c r="C31" s="269">
        <v>3151.6</v>
      </c>
      <c r="D31" s="266">
        <v>5006.4</v>
      </c>
      <c r="E31" s="269">
        <v>1709</v>
      </c>
      <c r="F31" s="269">
        <v>2797.5</v>
      </c>
      <c r="G31" s="269">
        <v>4506.5</v>
      </c>
      <c r="H31" s="269">
        <v>1528.9</v>
      </c>
      <c r="I31" s="269">
        <v>2152.3</v>
      </c>
      <c r="J31" s="269">
        <v>3681.2</v>
      </c>
      <c r="K31" s="270">
        <v>1848.8</v>
      </c>
      <c r="L31" s="270">
        <v>2410.2</v>
      </c>
      <c r="M31" s="271">
        <f aca="true" t="shared" si="1" ref="M31:M42">SUM(K31:L31)</f>
        <v>4259</v>
      </c>
    </row>
    <row r="32" spans="1:13" ht="12.75">
      <c r="A32" s="268" t="s">
        <v>26</v>
      </c>
      <c r="B32" s="269">
        <v>135.4</v>
      </c>
      <c r="C32" s="269">
        <v>229.9</v>
      </c>
      <c r="D32" s="266">
        <v>365.3</v>
      </c>
      <c r="E32" s="269">
        <v>138.5</v>
      </c>
      <c r="F32" s="269">
        <v>239.4</v>
      </c>
      <c r="G32" s="269">
        <v>377.9</v>
      </c>
      <c r="H32" s="269">
        <v>146.3</v>
      </c>
      <c r="I32" s="269">
        <v>253.4</v>
      </c>
      <c r="J32" s="269">
        <v>399.7</v>
      </c>
      <c r="K32" s="270">
        <v>157.1</v>
      </c>
      <c r="L32" s="270">
        <v>270.1</v>
      </c>
      <c r="M32" s="271">
        <f t="shared" si="1"/>
        <v>427.20000000000005</v>
      </c>
    </row>
    <row r="33" spans="1:13" ht="12.75">
      <c r="A33" s="268" t="s">
        <v>264</v>
      </c>
      <c r="B33" s="269">
        <v>51.7</v>
      </c>
      <c r="C33" s="269">
        <v>264.8</v>
      </c>
      <c r="D33" s="266">
        <v>316.6</v>
      </c>
      <c r="E33" s="269">
        <v>52</v>
      </c>
      <c r="F33" s="269">
        <v>260.7</v>
      </c>
      <c r="G33" s="269">
        <v>312.7</v>
      </c>
      <c r="H33" s="269">
        <v>61.2</v>
      </c>
      <c r="I33" s="269">
        <v>317.7</v>
      </c>
      <c r="J33" s="269">
        <v>378.9</v>
      </c>
      <c r="K33" s="270">
        <v>89.2</v>
      </c>
      <c r="L33" s="270">
        <v>374.9</v>
      </c>
      <c r="M33" s="271">
        <f t="shared" si="1"/>
        <v>464.09999999999997</v>
      </c>
    </row>
    <row r="34" spans="1:13" ht="12.75">
      <c r="A34" s="268" t="s">
        <v>27</v>
      </c>
      <c r="B34" s="269">
        <v>178.3</v>
      </c>
      <c r="C34" s="269">
        <v>1749.5</v>
      </c>
      <c r="D34" s="266">
        <v>1927.8</v>
      </c>
      <c r="E34" s="269">
        <v>180.2</v>
      </c>
      <c r="F34" s="269">
        <v>1717.5</v>
      </c>
      <c r="G34" s="269">
        <v>1897.7</v>
      </c>
      <c r="H34" s="269">
        <v>179.1</v>
      </c>
      <c r="I34" s="269">
        <v>1692.2</v>
      </c>
      <c r="J34" s="269">
        <v>1871.3</v>
      </c>
      <c r="K34" s="270">
        <v>696.8</v>
      </c>
      <c r="L34" s="270">
        <v>2414</v>
      </c>
      <c r="M34" s="271">
        <f t="shared" si="1"/>
        <v>3110.8</v>
      </c>
    </row>
    <row r="35" spans="1:13" ht="12.75">
      <c r="A35" s="268" t="s">
        <v>28</v>
      </c>
      <c r="B35" s="269">
        <v>1737.8</v>
      </c>
      <c r="C35" s="269">
        <v>4983.7</v>
      </c>
      <c r="D35" s="266">
        <v>6721.5</v>
      </c>
      <c r="E35" s="269">
        <v>1830.2</v>
      </c>
      <c r="F35" s="269">
        <v>5166</v>
      </c>
      <c r="G35" s="269">
        <v>6996.2</v>
      </c>
      <c r="H35" s="269">
        <v>1934.9</v>
      </c>
      <c r="I35" s="269">
        <v>5357</v>
      </c>
      <c r="J35" s="269">
        <v>7291.9</v>
      </c>
      <c r="K35" s="270">
        <v>2089.4</v>
      </c>
      <c r="L35" s="270">
        <v>5802.9</v>
      </c>
      <c r="M35" s="271">
        <f t="shared" si="1"/>
        <v>7892.299999999999</v>
      </c>
    </row>
    <row r="36" spans="1:13" ht="12.75">
      <c r="A36" s="268" t="s">
        <v>310</v>
      </c>
      <c r="B36" s="269">
        <v>11.3</v>
      </c>
      <c r="C36" s="269">
        <v>22.3</v>
      </c>
      <c r="D36" s="266">
        <v>33.6</v>
      </c>
      <c r="E36" s="269">
        <v>13.1</v>
      </c>
      <c r="F36" s="269">
        <v>25.5</v>
      </c>
      <c r="G36" s="269">
        <v>38.9</v>
      </c>
      <c r="H36" s="269">
        <v>12.9</v>
      </c>
      <c r="I36" s="269">
        <v>26.1</v>
      </c>
      <c r="J36" s="269">
        <v>39</v>
      </c>
      <c r="K36" s="270">
        <v>13</v>
      </c>
      <c r="L36" s="270">
        <v>27</v>
      </c>
      <c r="M36" s="271">
        <f t="shared" si="1"/>
        <v>40</v>
      </c>
    </row>
    <row r="37" spans="1:13" ht="12.75">
      <c r="A37" s="268" t="s">
        <v>30</v>
      </c>
      <c r="B37" s="269">
        <v>18.2</v>
      </c>
      <c r="C37" s="269">
        <v>49.7</v>
      </c>
      <c r="D37" s="266">
        <v>67.9</v>
      </c>
      <c r="E37" s="269">
        <v>16.6</v>
      </c>
      <c r="F37" s="269">
        <v>48</v>
      </c>
      <c r="G37" s="269">
        <v>64.6</v>
      </c>
      <c r="H37" s="269">
        <v>13.6</v>
      </c>
      <c r="I37" s="269">
        <v>42.4</v>
      </c>
      <c r="J37" s="269">
        <v>56</v>
      </c>
      <c r="K37" s="270">
        <v>12.8</v>
      </c>
      <c r="L37" s="270">
        <v>39.2</v>
      </c>
      <c r="M37" s="271">
        <f t="shared" si="1"/>
        <v>52</v>
      </c>
    </row>
    <row r="38" spans="1:13" ht="12.75">
      <c r="A38" s="268" t="s">
        <v>273</v>
      </c>
      <c r="B38" s="269">
        <v>1.7</v>
      </c>
      <c r="C38" s="269">
        <v>4.1</v>
      </c>
      <c r="D38" s="266">
        <v>5.9</v>
      </c>
      <c r="E38" s="269">
        <v>1.9</v>
      </c>
      <c r="F38" s="269">
        <v>4.6</v>
      </c>
      <c r="G38" s="269">
        <v>6.5</v>
      </c>
      <c r="H38" s="269">
        <v>1.9</v>
      </c>
      <c r="I38" s="269">
        <v>4.6</v>
      </c>
      <c r="J38" s="269">
        <v>6.5</v>
      </c>
      <c r="K38" s="270">
        <v>1.9</v>
      </c>
      <c r="L38" s="270">
        <v>4.8</v>
      </c>
      <c r="M38" s="271">
        <f t="shared" si="1"/>
        <v>6.699999999999999</v>
      </c>
    </row>
    <row r="39" spans="1:13" ht="12.75">
      <c r="A39" s="268" t="s">
        <v>33</v>
      </c>
      <c r="B39" s="269">
        <v>307.9</v>
      </c>
      <c r="C39" s="269">
        <v>811.6</v>
      </c>
      <c r="D39" s="266">
        <v>1119.6</v>
      </c>
      <c r="E39" s="269">
        <v>205.1</v>
      </c>
      <c r="F39" s="269">
        <v>431.1</v>
      </c>
      <c r="G39" s="269">
        <v>636.2</v>
      </c>
      <c r="H39" s="269">
        <v>205.8</v>
      </c>
      <c r="I39" s="269">
        <v>465.6</v>
      </c>
      <c r="J39" s="269">
        <v>671.4</v>
      </c>
      <c r="K39" s="270">
        <v>182.9</v>
      </c>
      <c r="L39" s="270">
        <v>374</v>
      </c>
      <c r="M39" s="271">
        <f t="shared" si="1"/>
        <v>556.9</v>
      </c>
    </row>
    <row r="40" spans="1:13" ht="12.75">
      <c r="A40" s="268" t="s">
        <v>32</v>
      </c>
      <c r="B40" s="269">
        <v>2.4</v>
      </c>
      <c r="C40" s="269">
        <v>6.7</v>
      </c>
      <c r="D40" s="266">
        <v>9.1</v>
      </c>
      <c r="E40" s="269">
        <v>2.6</v>
      </c>
      <c r="F40" s="269">
        <v>7.3</v>
      </c>
      <c r="G40" s="269">
        <v>9.9</v>
      </c>
      <c r="H40" s="269">
        <v>2.9</v>
      </c>
      <c r="I40" s="269">
        <v>7.7</v>
      </c>
      <c r="J40" s="269">
        <v>10.6</v>
      </c>
      <c r="K40" s="270">
        <v>2.9</v>
      </c>
      <c r="L40" s="270">
        <v>8</v>
      </c>
      <c r="M40" s="271">
        <f t="shared" si="1"/>
        <v>10.9</v>
      </c>
    </row>
    <row r="41" spans="1:13" ht="12.75">
      <c r="A41" s="268" t="s">
        <v>34</v>
      </c>
      <c r="B41" s="269">
        <v>3.2</v>
      </c>
      <c r="C41" s="269">
        <v>7.5</v>
      </c>
      <c r="D41" s="266">
        <v>10.6</v>
      </c>
      <c r="E41" s="269">
        <v>3.3</v>
      </c>
      <c r="F41" s="269">
        <v>7.8</v>
      </c>
      <c r="G41" s="269">
        <v>11.1</v>
      </c>
      <c r="H41" s="269">
        <v>3.5</v>
      </c>
      <c r="I41" s="269">
        <v>7.7</v>
      </c>
      <c r="J41" s="269">
        <v>11.2</v>
      </c>
      <c r="K41" s="270">
        <v>3.5</v>
      </c>
      <c r="L41" s="270">
        <v>7.7</v>
      </c>
      <c r="M41" s="271">
        <f t="shared" si="1"/>
        <v>11.2</v>
      </c>
    </row>
    <row r="42" spans="1:13" ht="12.75">
      <c r="A42" s="268" t="s">
        <v>35</v>
      </c>
      <c r="B42" s="269">
        <v>65</v>
      </c>
      <c r="C42" s="269">
        <v>92.5</v>
      </c>
      <c r="D42" s="266">
        <v>157.6</v>
      </c>
      <c r="E42" s="269">
        <v>69.1</v>
      </c>
      <c r="F42" s="269">
        <v>94.6</v>
      </c>
      <c r="G42" s="269">
        <v>163.7</v>
      </c>
      <c r="H42" s="269">
        <v>73.6</v>
      </c>
      <c r="I42" s="269">
        <v>97.8</v>
      </c>
      <c r="J42" s="269">
        <v>171.4</v>
      </c>
      <c r="K42" s="270">
        <v>80.4</v>
      </c>
      <c r="L42" s="270">
        <v>101.8</v>
      </c>
      <c r="M42" s="271">
        <f t="shared" si="1"/>
        <v>182.2</v>
      </c>
    </row>
    <row r="43" spans="1:13" ht="13.5" thickBot="1">
      <c r="A43" s="422" t="s">
        <v>334</v>
      </c>
      <c r="B43" s="320">
        <v>10752.3</v>
      </c>
      <c r="C43" s="423">
        <v>30636.4</v>
      </c>
      <c r="D43" s="320">
        <v>41388.7</v>
      </c>
      <c r="E43" s="423">
        <v>10711.6</v>
      </c>
      <c r="F43" s="423">
        <v>29746.1</v>
      </c>
      <c r="G43" s="423">
        <v>40457.7</v>
      </c>
      <c r="H43" s="423">
        <v>10605.6</v>
      </c>
      <c r="I43" s="423">
        <v>28742.2</v>
      </c>
      <c r="J43" s="423">
        <v>39347.8</v>
      </c>
      <c r="K43" s="425">
        <v>11731</v>
      </c>
      <c r="L43" s="425">
        <v>29885</v>
      </c>
      <c r="M43" s="426">
        <f>SUM(K43:L43)</f>
        <v>41616</v>
      </c>
    </row>
    <row r="44" spans="1:13" ht="12.75">
      <c r="A44" s="619" t="s">
        <v>352</v>
      </c>
      <c r="B44" s="571"/>
      <c r="C44" s="571"/>
      <c r="D44" s="571"/>
      <c r="E44" s="571"/>
      <c r="F44" s="571"/>
      <c r="G44" s="571"/>
      <c r="H44" s="571"/>
      <c r="I44" s="571"/>
      <c r="J44" s="571"/>
      <c r="K44" s="571"/>
      <c r="L44" s="571"/>
      <c r="M44" s="572"/>
    </row>
    <row r="45" spans="1:13" ht="13.5" thickBot="1">
      <c r="A45" s="620" t="s">
        <v>353</v>
      </c>
      <c r="B45" s="530"/>
      <c r="C45" s="530"/>
      <c r="D45" s="530"/>
      <c r="E45" s="530"/>
      <c r="F45" s="530"/>
      <c r="G45" s="530"/>
      <c r="H45" s="530"/>
      <c r="I45" s="530"/>
      <c r="J45" s="530"/>
      <c r="K45" s="530"/>
      <c r="L45" s="530"/>
      <c r="M45" s="531"/>
    </row>
    <row r="46" spans="1:10" ht="12">
      <c r="A46" s="62"/>
      <c r="B46" s="62"/>
      <c r="C46" s="61"/>
      <c r="D46" s="61"/>
      <c r="E46" s="61"/>
      <c r="F46" s="61"/>
      <c r="G46" s="61"/>
      <c r="H46" s="61"/>
      <c r="I46" s="61"/>
      <c r="J46" s="61"/>
    </row>
  </sheetData>
  <sheetProtection/>
  <mergeCells count="10">
    <mergeCell ref="A44:M44"/>
    <mergeCell ref="A45:M45"/>
    <mergeCell ref="A1:M2"/>
    <mergeCell ref="A5:A7"/>
    <mergeCell ref="B5:M5"/>
    <mergeCell ref="B6:D6"/>
    <mergeCell ref="E6:G6"/>
    <mergeCell ref="H6:J6"/>
    <mergeCell ref="A3:M4"/>
    <mergeCell ref="K6:M6"/>
  </mergeCells>
  <conditionalFormatting sqref="K39:M39">
    <cfRule type="dataBar" priority="2" dxfId="0">
      <dataBar>
        <cfvo type="min"/>
        <cfvo type="max"/>
        <color rgb="FF008AEF"/>
      </dataBar>
      <extLst>
        <ext xmlns:x14="http://schemas.microsoft.com/office/spreadsheetml/2009/9/main" uri="{B025F937-C7B1-47D3-B67F-A62EFF666E3E}">
          <x14:id>{673d799e-944c-4ef1-afd8-00435e746e47}</x14:id>
        </ext>
      </extLst>
    </cfRule>
  </conditionalFormatting>
  <conditionalFormatting sqref="K40:M42 K9:M38">
    <cfRule type="dataBar" priority="9" dxfId="0">
      <dataBar>
        <cfvo type="min"/>
        <cfvo type="max"/>
        <color rgb="FF008AEF"/>
      </dataBar>
      <extLst>
        <ext xmlns:x14="http://schemas.microsoft.com/office/spreadsheetml/2009/9/main" uri="{B025F937-C7B1-47D3-B67F-A62EFF666E3E}">
          <x14:id>{dff8c1ff-c02f-47d7-aa0a-3840484875db}</x14:id>
        </ext>
      </extLst>
    </cfRule>
  </conditionalFormatting>
  <conditionalFormatting sqref="B9:J43">
    <cfRule type="dataBar" priority="16" dxfId="0">
      <dataBar>
        <cfvo type="min"/>
        <cfvo type="max"/>
        <color rgb="FF008AEF"/>
      </dataBar>
      <extLst>
        <ext xmlns:x14="http://schemas.microsoft.com/office/spreadsheetml/2009/9/main" uri="{B025F937-C7B1-47D3-B67F-A62EFF666E3E}">
          <x14:id>{a42c270b-dc30-4791-b735-7447154a1937}</x14:id>
        </ext>
      </extLst>
    </cfRule>
  </conditionalFormatting>
  <conditionalFormatting sqref="B9:M43">
    <cfRule type="dataBar" priority="18" dxfId="0">
      <dataBar>
        <cfvo type="min"/>
        <cfvo type="max"/>
        <color rgb="FF63C384"/>
      </dataBar>
      <extLst>
        <ext xmlns:x14="http://schemas.microsoft.com/office/spreadsheetml/2009/9/main" uri="{B025F937-C7B1-47D3-B67F-A62EFF666E3E}">
          <x14:id>{3d3b883d-71f6-4e5f-b56a-7d89ac770416}</x14:id>
        </ext>
      </extLst>
    </cfRule>
  </conditionalFormatting>
  <printOptions/>
  <pageMargins left="1.53" right="0.75" top="0.67" bottom="1" header="0.5" footer="0.5"/>
  <pageSetup horizontalDpi="600" verticalDpi="600" orientation="landscape" paperSize="9" scale="79" r:id="rId1"/>
  <headerFooter alignWithMargins="0">
    <oddFooter>&amp;C53</oddFooter>
  </headerFooter>
  <extLst>
    <ext xmlns:x14="http://schemas.microsoft.com/office/spreadsheetml/2009/9/main" uri="{78C0D931-6437-407d-A8EE-F0AAD7539E65}">
      <x14:conditionalFormattings>
        <x14:conditionalFormatting xmlns:xm="http://schemas.microsoft.com/office/excel/2006/main">
          <x14:cfRule type="dataBar" id="{673d799e-944c-4ef1-afd8-00435e746e47}">
            <x14:dataBar minLength="0" maxLength="100" gradient="0">
              <x14:cfvo type="min"/>
              <x14:cfvo type="max"/>
              <x14:negativeFillColor rgb="FFFF0000"/>
              <x14:axisColor rgb="FF000000"/>
            </x14:dataBar>
            <x14:dxf/>
          </x14:cfRule>
          <xm:sqref>K39:M39</xm:sqref>
        </x14:conditionalFormatting>
        <x14:conditionalFormatting xmlns:xm="http://schemas.microsoft.com/office/excel/2006/main">
          <x14:cfRule type="dataBar" id="{dff8c1ff-c02f-47d7-aa0a-3840484875db}">
            <x14:dataBar minLength="0" maxLength="100" gradient="0">
              <x14:cfvo type="min"/>
              <x14:cfvo type="max"/>
              <x14:negativeFillColor rgb="FFFF0000"/>
              <x14:axisColor rgb="FF000000"/>
            </x14:dataBar>
            <x14:dxf/>
          </x14:cfRule>
          <xm:sqref>K40:M42 K9:M38</xm:sqref>
        </x14:conditionalFormatting>
        <x14:conditionalFormatting xmlns:xm="http://schemas.microsoft.com/office/excel/2006/main">
          <x14:cfRule type="dataBar" id="{a42c270b-dc30-4791-b735-7447154a1937}">
            <x14:dataBar minLength="0" maxLength="100" gradient="0">
              <x14:cfvo type="min"/>
              <x14:cfvo type="max"/>
              <x14:negativeFillColor rgb="FFFF0000"/>
              <x14:axisColor rgb="FF000000"/>
            </x14:dataBar>
            <x14:dxf/>
          </x14:cfRule>
          <xm:sqref>B9:J43</xm:sqref>
        </x14:conditionalFormatting>
        <x14:conditionalFormatting xmlns:xm="http://schemas.microsoft.com/office/excel/2006/main">
          <x14:cfRule type="dataBar" id="{3d3b883d-71f6-4e5f-b56a-7d89ac770416}">
            <x14:dataBar minLength="0" maxLength="100" gradient="0">
              <x14:cfvo type="min"/>
              <x14:cfvo type="max"/>
              <x14:negativeFillColor rgb="FFFF0000"/>
              <x14:axisColor rgb="FF000000"/>
            </x14:dataBar>
            <x14:dxf/>
          </x14:cfRule>
          <xm:sqref>B9:M43</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2:BJ26"/>
  <sheetViews>
    <sheetView zoomScalePageLayoutView="0" workbookViewId="0" topLeftCell="A1">
      <selection activeCell="F30" sqref="F30"/>
    </sheetView>
  </sheetViews>
  <sheetFormatPr defaultColWidth="9.140625" defaultRowHeight="12.75"/>
  <cols>
    <col min="1" max="1" width="5.140625" style="0" customWidth="1"/>
    <col min="2" max="2" width="30.28125" style="0" customWidth="1"/>
    <col min="3" max="3" width="8.7109375" style="0" customWidth="1"/>
    <col min="5" max="5" width="8.421875" style="0" customWidth="1"/>
    <col min="6" max="6" width="8.28125" style="0" customWidth="1"/>
    <col min="7" max="7" width="8.140625" style="0" customWidth="1"/>
    <col min="8" max="8" width="8.00390625" style="0" customWidth="1"/>
    <col min="9" max="9" width="8.57421875" style="0" customWidth="1"/>
    <col min="10" max="10" width="7.7109375" style="0" customWidth="1"/>
    <col min="11" max="11" width="8.7109375" style="0" customWidth="1"/>
    <col min="12" max="12" width="8.421875" style="0" customWidth="1"/>
    <col min="13" max="13" width="8.57421875" style="0" customWidth="1"/>
    <col min="14" max="14" width="8.421875" style="0" customWidth="1"/>
  </cols>
  <sheetData>
    <row r="1" ht="13.5" thickBot="1"/>
    <row r="2" spans="2:14" ht="3" customHeight="1">
      <c r="B2" s="490" t="s">
        <v>465</v>
      </c>
      <c r="C2" s="491"/>
      <c r="D2" s="491"/>
      <c r="E2" s="491"/>
      <c r="F2" s="491"/>
      <c r="G2" s="491"/>
      <c r="H2" s="491"/>
      <c r="I2" s="491"/>
      <c r="J2" s="491"/>
      <c r="K2" s="491"/>
      <c r="L2" s="491"/>
      <c r="M2" s="491"/>
      <c r="N2" s="492"/>
    </row>
    <row r="3" spans="2:14" ht="12.75">
      <c r="B3" s="493"/>
      <c r="C3" s="451"/>
      <c r="D3" s="451"/>
      <c r="E3" s="451"/>
      <c r="F3" s="451"/>
      <c r="G3" s="451"/>
      <c r="H3" s="451"/>
      <c r="I3" s="451"/>
      <c r="J3" s="451"/>
      <c r="K3" s="451"/>
      <c r="L3" s="451"/>
      <c r="M3" s="451"/>
      <c r="N3" s="424"/>
    </row>
    <row r="4" spans="2:14" ht="20.25" customHeight="1" thickBot="1">
      <c r="B4" s="647" t="s">
        <v>527</v>
      </c>
      <c r="C4" s="648"/>
      <c r="D4" s="648"/>
      <c r="E4" s="648"/>
      <c r="F4" s="648"/>
      <c r="G4" s="648"/>
      <c r="H4" s="648"/>
      <c r="I4" s="648"/>
      <c r="J4" s="648"/>
      <c r="K4" s="648"/>
      <c r="L4" s="648"/>
      <c r="M4" s="648"/>
      <c r="N4" s="649"/>
    </row>
    <row r="5" spans="2:14" ht="16.5" customHeight="1">
      <c r="B5" s="640" t="s">
        <v>711</v>
      </c>
      <c r="C5" s="641"/>
      <c r="D5" s="641"/>
      <c r="E5" s="641"/>
      <c r="F5" s="641"/>
      <c r="G5" s="641"/>
      <c r="H5" s="641"/>
      <c r="I5" s="641"/>
      <c r="J5" s="641"/>
      <c r="K5" s="641"/>
      <c r="L5" s="641"/>
      <c r="M5" s="641"/>
      <c r="N5" s="642"/>
    </row>
    <row r="6" spans="2:62" ht="14.25">
      <c r="B6" s="526" t="s">
        <v>103</v>
      </c>
      <c r="C6" s="521" t="s">
        <v>0</v>
      </c>
      <c r="D6" s="521"/>
      <c r="E6" s="521"/>
      <c r="F6" s="521"/>
      <c r="G6" s="521" t="s">
        <v>1</v>
      </c>
      <c r="H6" s="521"/>
      <c r="I6" s="521"/>
      <c r="J6" s="521"/>
      <c r="K6" s="521" t="s">
        <v>201</v>
      </c>
      <c r="L6" s="521"/>
      <c r="M6" s="521"/>
      <c r="N6" s="522"/>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row>
    <row r="7" spans="2:62" ht="14.25">
      <c r="B7" s="643"/>
      <c r="C7" s="521" t="s">
        <v>311</v>
      </c>
      <c r="D7" s="521"/>
      <c r="E7" s="521" t="s">
        <v>105</v>
      </c>
      <c r="F7" s="521"/>
      <c r="G7" s="521" t="s">
        <v>311</v>
      </c>
      <c r="H7" s="521"/>
      <c r="I7" s="521" t="s">
        <v>105</v>
      </c>
      <c r="J7" s="521"/>
      <c r="K7" s="521" t="s">
        <v>311</v>
      </c>
      <c r="L7" s="521"/>
      <c r="M7" s="521" t="s">
        <v>105</v>
      </c>
      <c r="N7" s="522"/>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row>
    <row r="8" spans="2:62" ht="14.25">
      <c r="B8" s="644"/>
      <c r="C8" s="124" t="s">
        <v>47</v>
      </c>
      <c r="D8" s="124" t="s">
        <v>106</v>
      </c>
      <c r="E8" s="124" t="s">
        <v>47</v>
      </c>
      <c r="F8" s="124" t="s">
        <v>106</v>
      </c>
      <c r="G8" s="124" t="s">
        <v>47</v>
      </c>
      <c r="H8" s="124" t="s">
        <v>106</v>
      </c>
      <c r="I8" s="124" t="s">
        <v>47</v>
      </c>
      <c r="J8" s="124" t="s">
        <v>106</v>
      </c>
      <c r="K8" s="124" t="s">
        <v>47</v>
      </c>
      <c r="L8" s="124" t="s">
        <v>106</v>
      </c>
      <c r="M8" s="124" t="s">
        <v>47</v>
      </c>
      <c r="N8" s="125" t="s">
        <v>106</v>
      </c>
      <c r="O8" s="9"/>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row>
    <row r="9" spans="2:62" ht="14.25">
      <c r="B9" s="147">
        <v>1</v>
      </c>
      <c r="C9" s="124">
        <v>2</v>
      </c>
      <c r="D9" s="124">
        <v>3</v>
      </c>
      <c r="E9" s="124">
        <v>4</v>
      </c>
      <c r="F9" s="124">
        <v>5</v>
      </c>
      <c r="G9" s="124">
        <v>6</v>
      </c>
      <c r="H9" s="124">
        <v>7</v>
      </c>
      <c r="I9" s="124">
        <v>8</v>
      </c>
      <c r="J9" s="124">
        <v>9</v>
      </c>
      <c r="K9" s="124">
        <v>10</v>
      </c>
      <c r="L9" s="124">
        <v>11</v>
      </c>
      <c r="M9" s="124">
        <v>12</v>
      </c>
      <c r="N9" s="125">
        <v>13</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row>
    <row r="10" spans="2:14" ht="21.75" customHeight="1">
      <c r="B10" s="205" t="s">
        <v>107</v>
      </c>
      <c r="C10" s="206">
        <v>353.3</v>
      </c>
      <c r="D10" s="206">
        <v>68.7</v>
      </c>
      <c r="E10" s="206">
        <v>329.6</v>
      </c>
      <c r="F10" s="206">
        <v>65.6</v>
      </c>
      <c r="G10" s="206">
        <v>161.7</v>
      </c>
      <c r="H10" s="206">
        <v>17.3</v>
      </c>
      <c r="I10" s="206">
        <v>150.4</v>
      </c>
      <c r="J10" s="206">
        <v>16.7</v>
      </c>
      <c r="K10" s="206">
        <v>515.1</v>
      </c>
      <c r="L10" s="206">
        <v>86</v>
      </c>
      <c r="M10" s="206">
        <v>480</v>
      </c>
      <c r="N10" s="207">
        <v>82.3</v>
      </c>
    </row>
    <row r="11" spans="2:14" ht="21.75" customHeight="1">
      <c r="B11" s="205" t="s">
        <v>42</v>
      </c>
      <c r="C11" s="206">
        <v>8169.9</v>
      </c>
      <c r="D11" s="206">
        <v>2286.2</v>
      </c>
      <c r="E11" s="206">
        <v>6875</v>
      </c>
      <c r="F11" s="206">
        <v>2018.4</v>
      </c>
      <c r="G11" s="206">
        <v>9779.6</v>
      </c>
      <c r="H11" s="206">
        <v>1294.5</v>
      </c>
      <c r="I11" s="206">
        <v>8200.1</v>
      </c>
      <c r="J11" s="206">
        <v>1165.3</v>
      </c>
      <c r="K11" s="206">
        <v>17949.5</v>
      </c>
      <c r="L11" s="206">
        <v>3580.6</v>
      </c>
      <c r="M11" s="206">
        <v>15075</v>
      </c>
      <c r="N11" s="207">
        <v>3183.7</v>
      </c>
    </row>
    <row r="12" spans="2:14" ht="21.75" customHeight="1">
      <c r="B12" s="205" t="s">
        <v>43</v>
      </c>
      <c r="C12" s="206">
        <v>178</v>
      </c>
      <c r="D12" s="206">
        <v>10.1</v>
      </c>
      <c r="E12" s="206">
        <v>174.8</v>
      </c>
      <c r="F12" s="206">
        <v>9.9</v>
      </c>
      <c r="G12" s="206">
        <v>242.2</v>
      </c>
      <c r="H12" s="206">
        <v>19.2</v>
      </c>
      <c r="I12" s="206">
        <v>235.2</v>
      </c>
      <c r="J12" s="206">
        <v>18.9</v>
      </c>
      <c r="K12" s="206">
        <v>420.2</v>
      </c>
      <c r="L12" s="206">
        <v>29.3</v>
      </c>
      <c r="M12" s="206">
        <v>410</v>
      </c>
      <c r="N12" s="207">
        <v>28.9</v>
      </c>
    </row>
    <row r="13" spans="2:14" ht="21.75" customHeight="1">
      <c r="B13" s="205" t="s">
        <v>108</v>
      </c>
      <c r="C13" s="206">
        <v>216</v>
      </c>
      <c r="D13" s="206">
        <v>30.8</v>
      </c>
      <c r="E13" s="206">
        <v>179.2</v>
      </c>
      <c r="F13" s="206">
        <v>29.2</v>
      </c>
      <c r="G13" s="206">
        <v>298.2</v>
      </c>
      <c r="H13" s="206">
        <v>39</v>
      </c>
      <c r="I13" s="206">
        <v>245.3</v>
      </c>
      <c r="J13" s="206">
        <v>37.2</v>
      </c>
      <c r="K13" s="206">
        <v>514.2</v>
      </c>
      <c r="L13" s="206">
        <v>69.8</v>
      </c>
      <c r="M13" s="206">
        <v>424.5</v>
      </c>
      <c r="N13" s="207">
        <v>66.4</v>
      </c>
    </row>
    <row r="14" spans="2:14" ht="21.75" customHeight="1">
      <c r="B14" s="205" t="s">
        <v>109</v>
      </c>
      <c r="C14" s="206">
        <v>414.9</v>
      </c>
      <c r="D14" s="206">
        <v>99.4</v>
      </c>
      <c r="E14" s="206">
        <v>328.5</v>
      </c>
      <c r="F14" s="206">
        <v>92.8</v>
      </c>
      <c r="G14" s="206">
        <v>1127.5</v>
      </c>
      <c r="H14" s="206">
        <v>95.9</v>
      </c>
      <c r="I14" s="206">
        <v>849.3</v>
      </c>
      <c r="J14" s="206">
        <v>89.2</v>
      </c>
      <c r="K14" s="206">
        <v>1542.4</v>
      </c>
      <c r="L14" s="206">
        <v>195.3</v>
      </c>
      <c r="M14" s="206">
        <v>1177.8</v>
      </c>
      <c r="N14" s="207">
        <v>181.9</v>
      </c>
    </row>
    <row r="15" spans="2:14" ht="34.5" customHeight="1">
      <c r="B15" s="205" t="s">
        <v>538</v>
      </c>
      <c r="C15" s="206">
        <v>4348.7</v>
      </c>
      <c r="D15" s="206">
        <v>680.1</v>
      </c>
      <c r="E15" s="206">
        <v>3195.1</v>
      </c>
      <c r="F15" s="206">
        <v>578.1</v>
      </c>
      <c r="G15" s="206">
        <v>9622.9</v>
      </c>
      <c r="H15" s="206">
        <v>957.5</v>
      </c>
      <c r="I15" s="206">
        <v>6806.8</v>
      </c>
      <c r="J15" s="206">
        <v>836.2</v>
      </c>
      <c r="K15" s="206">
        <v>13971.6</v>
      </c>
      <c r="L15" s="206">
        <v>1637.6</v>
      </c>
      <c r="M15" s="206">
        <v>10001.9</v>
      </c>
      <c r="N15" s="207">
        <v>1414.4</v>
      </c>
    </row>
    <row r="16" spans="1:14" ht="21.75" customHeight="1">
      <c r="A16" s="16"/>
      <c r="B16" s="205" t="s">
        <v>220</v>
      </c>
      <c r="C16" s="206">
        <v>876.4</v>
      </c>
      <c r="D16" s="206">
        <v>149.4</v>
      </c>
      <c r="E16" s="206">
        <v>638.9</v>
      </c>
      <c r="F16" s="206">
        <v>117.8</v>
      </c>
      <c r="G16" s="206">
        <v>1743.7</v>
      </c>
      <c r="H16" s="206">
        <v>181.9</v>
      </c>
      <c r="I16" s="206">
        <v>1354.6</v>
      </c>
      <c r="J16" s="206">
        <v>156.5</v>
      </c>
      <c r="K16" s="206">
        <v>2620.1</v>
      </c>
      <c r="L16" s="206">
        <v>331.3</v>
      </c>
      <c r="M16" s="206">
        <v>1993.5</v>
      </c>
      <c r="N16" s="207">
        <v>274.2</v>
      </c>
    </row>
    <row r="17" spans="2:14" ht="21.75" customHeight="1">
      <c r="B17" s="205" t="s">
        <v>110</v>
      </c>
      <c r="C17" s="645">
        <v>640.6</v>
      </c>
      <c r="D17" s="645">
        <v>53.1</v>
      </c>
      <c r="E17" s="645">
        <v>516.3</v>
      </c>
      <c r="F17" s="645">
        <v>49</v>
      </c>
      <c r="G17" s="645">
        <v>1095.7</v>
      </c>
      <c r="H17" s="645">
        <v>90.7</v>
      </c>
      <c r="I17" s="645">
        <v>937.1</v>
      </c>
      <c r="J17" s="645">
        <v>86.7</v>
      </c>
      <c r="K17" s="645">
        <v>1736.3</v>
      </c>
      <c r="L17" s="645">
        <v>143.8</v>
      </c>
      <c r="M17" s="645">
        <v>1453.4</v>
      </c>
      <c r="N17" s="646">
        <v>135.7</v>
      </c>
    </row>
    <row r="18" spans="2:14" ht="21.75" customHeight="1">
      <c r="B18" s="205" t="s">
        <v>111</v>
      </c>
      <c r="C18" s="645"/>
      <c r="D18" s="645"/>
      <c r="E18" s="645"/>
      <c r="F18" s="645"/>
      <c r="G18" s="645"/>
      <c r="H18" s="645"/>
      <c r="I18" s="645"/>
      <c r="J18" s="645"/>
      <c r="K18" s="645"/>
      <c r="L18" s="645"/>
      <c r="M18" s="645"/>
      <c r="N18" s="646"/>
    </row>
    <row r="19" spans="2:14" ht="21.75" customHeight="1">
      <c r="B19" s="205" t="s">
        <v>45</v>
      </c>
      <c r="C19" s="206">
        <v>286.1</v>
      </c>
      <c r="D19" s="206">
        <v>35.1</v>
      </c>
      <c r="E19" s="206">
        <v>254</v>
      </c>
      <c r="F19" s="206">
        <v>32.8</v>
      </c>
      <c r="G19" s="206">
        <v>725.6</v>
      </c>
      <c r="H19" s="206">
        <v>131</v>
      </c>
      <c r="I19" s="206">
        <v>618.9</v>
      </c>
      <c r="J19" s="206">
        <v>123.7</v>
      </c>
      <c r="K19" s="206">
        <v>1011.7</v>
      </c>
      <c r="L19" s="206">
        <v>166.1</v>
      </c>
      <c r="M19" s="206">
        <v>872.9</v>
      </c>
      <c r="N19" s="207">
        <v>156.5</v>
      </c>
    </row>
    <row r="20" spans="2:14" ht="30.75" customHeight="1">
      <c r="B20" s="205" t="s">
        <v>221</v>
      </c>
      <c r="C20" s="206">
        <v>829.7</v>
      </c>
      <c r="D20" s="206">
        <v>120.6</v>
      </c>
      <c r="E20" s="206">
        <v>708.6</v>
      </c>
      <c r="F20" s="206">
        <v>113.9</v>
      </c>
      <c r="G20" s="206">
        <v>2794.3</v>
      </c>
      <c r="H20" s="206">
        <v>453.1</v>
      </c>
      <c r="I20" s="206">
        <v>2437.4</v>
      </c>
      <c r="J20" s="206">
        <v>438</v>
      </c>
      <c r="K20" s="208">
        <v>3624.1</v>
      </c>
      <c r="L20" s="208">
        <v>573.7</v>
      </c>
      <c r="M20" s="206">
        <v>3146.1</v>
      </c>
      <c r="N20" s="207">
        <v>551.9</v>
      </c>
    </row>
    <row r="21" spans="2:14" ht="60" customHeight="1">
      <c r="B21" s="205" t="s">
        <v>537</v>
      </c>
      <c r="C21" s="206">
        <v>8277.2</v>
      </c>
      <c r="D21" s="206">
        <v>2215.6</v>
      </c>
      <c r="E21" s="206">
        <v>7921.2</v>
      </c>
      <c r="F21" s="206">
        <v>2398.5</v>
      </c>
      <c r="G21" s="206">
        <v>9911.1</v>
      </c>
      <c r="H21" s="206">
        <v>2515.1</v>
      </c>
      <c r="I21" s="206">
        <v>9230.7</v>
      </c>
      <c r="J21" s="206">
        <v>2434.1</v>
      </c>
      <c r="K21" s="206">
        <v>18188.3</v>
      </c>
      <c r="L21" s="206">
        <v>4963.1</v>
      </c>
      <c r="M21" s="206">
        <v>17151.9</v>
      </c>
      <c r="N21" s="207">
        <v>4832.6</v>
      </c>
    </row>
    <row r="22" spans="2:14" ht="27" customHeight="1">
      <c r="B22" s="205" t="s">
        <v>197</v>
      </c>
      <c r="C22" s="206">
        <v>1.3</v>
      </c>
      <c r="D22" s="206">
        <v>0.2</v>
      </c>
      <c r="E22" s="206">
        <v>1.1</v>
      </c>
      <c r="F22" s="206">
        <v>0.2</v>
      </c>
      <c r="G22" s="206">
        <v>2.6</v>
      </c>
      <c r="H22" s="206">
        <v>0.6</v>
      </c>
      <c r="I22" s="206">
        <v>2.4</v>
      </c>
      <c r="J22" s="206">
        <v>0.6</v>
      </c>
      <c r="K22" s="206">
        <v>3.9</v>
      </c>
      <c r="L22" s="206">
        <v>0.8</v>
      </c>
      <c r="M22" s="206">
        <v>3.4</v>
      </c>
      <c r="N22" s="207">
        <v>0.8</v>
      </c>
    </row>
    <row r="23" spans="2:14" ht="21.75" customHeight="1" thickBot="1">
      <c r="B23" s="212" t="s">
        <v>198</v>
      </c>
      <c r="C23" s="427">
        <v>24592</v>
      </c>
      <c r="D23" s="427">
        <v>5981.6</v>
      </c>
      <c r="E23" s="427">
        <v>21122.3</v>
      </c>
      <c r="F23" s="427">
        <v>5506.1</v>
      </c>
      <c r="G23" s="427">
        <v>37505.3</v>
      </c>
      <c r="H23" s="427">
        <v>5795.9</v>
      </c>
      <c r="I23" s="427">
        <v>31068.3</v>
      </c>
      <c r="J23" s="427">
        <v>5403.2</v>
      </c>
      <c r="K23" s="427">
        <v>62097.3</v>
      </c>
      <c r="L23" s="427">
        <v>11777.6</v>
      </c>
      <c r="M23" s="427">
        <v>52190.6</v>
      </c>
      <c r="N23" s="428">
        <v>10909.4</v>
      </c>
    </row>
    <row r="24" spans="2:14" ht="19.5" customHeight="1">
      <c r="B24" s="586" t="s">
        <v>583</v>
      </c>
      <c r="C24" s="571"/>
      <c r="D24" s="571"/>
      <c r="E24" s="571"/>
      <c r="F24" s="571"/>
      <c r="G24" s="571"/>
      <c r="H24" s="571"/>
      <c r="I24" s="571"/>
      <c r="J24" s="571"/>
      <c r="K24" s="571"/>
      <c r="L24" s="571"/>
      <c r="M24" s="571"/>
      <c r="N24" s="572"/>
    </row>
    <row r="25" spans="2:14" ht="19.5" customHeight="1" thickBot="1">
      <c r="B25" s="529" t="s">
        <v>357</v>
      </c>
      <c r="C25" s="530"/>
      <c r="D25" s="530"/>
      <c r="E25" s="530"/>
      <c r="F25" s="530"/>
      <c r="G25" s="530"/>
      <c r="H25" s="530"/>
      <c r="I25" s="530"/>
      <c r="J25" s="530"/>
      <c r="K25" s="530"/>
      <c r="L25" s="530"/>
      <c r="M25" s="530"/>
      <c r="N25" s="531"/>
    </row>
    <row r="26" ht="19.5" customHeight="1">
      <c r="B26" t="s">
        <v>90</v>
      </c>
    </row>
  </sheetData>
  <sheetProtection/>
  <mergeCells count="27">
    <mergeCell ref="B2:N3"/>
    <mergeCell ref="K7:L7"/>
    <mergeCell ref="M7:N7"/>
    <mergeCell ref="C7:D7"/>
    <mergeCell ref="E7:F7"/>
    <mergeCell ref="G7:H7"/>
    <mergeCell ref="B4:N4"/>
    <mergeCell ref="I7:J7"/>
    <mergeCell ref="C6:F6"/>
    <mergeCell ref="D17:D18"/>
    <mergeCell ref="E17:E18"/>
    <mergeCell ref="F17:F18"/>
    <mergeCell ref="L17:L18"/>
    <mergeCell ref="H17:H18"/>
    <mergeCell ref="I17:I18"/>
    <mergeCell ref="J17:J18"/>
    <mergeCell ref="K17:K18"/>
    <mergeCell ref="B5:N5"/>
    <mergeCell ref="B6:B8"/>
    <mergeCell ref="B24:N24"/>
    <mergeCell ref="B25:N25"/>
    <mergeCell ref="C17:C18"/>
    <mergeCell ref="G6:J6"/>
    <mergeCell ref="M17:M18"/>
    <mergeCell ref="N17:N18"/>
    <mergeCell ref="K6:N6"/>
    <mergeCell ref="G17:G18"/>
  </mergeCells>
  <conditionalFormatting sqref="C10:H17 J10:N17 C19:N23">
    <cfRule type="dataBar" priority="7" dxfId="0">
      <dataBar>
        <cfvo type="min"/>
        <cfvo type="max"/>
        <color rgb="FF008AEF"/>
      </dataBar>
      <extLst>
        <ext xmlns:x14="http://schemas.microsoft.com/office/spreadsheetml/2009/9/main" uri="{B025F937-C7B1-47D3-B67F-A62EFF666E3E}">
          <x14:id>{ade31068-df62-44a0-8de8-c356911859b4}</x14:id>
        </ext>
      </extLst>
    </cfRule>
  </conditionalFormatting>
  <conditionalFormatting sqref="C10:C23">
    <cfRule type="dataBar" priority="6" dxfId="0">
      <dataBar>
        <cfvo type="min"/>
        <cfvo type="max"/>
        <color rgb="FF008AEF"/>
      </dataBar>
      <extLst>
        <ext xmlns:x14="http://schemas.microsoft.com/office/spreadsheetml/2009/9/main" uri="{B025F937-C7B1-47D3-B67F-A62EFF666E3E}">
          <x14:id>{ef2c09a2-d248-4ff1-8107-742485750b41}</x14:id>
        </ext>
      </extLst>
    </cfRule>
  </conditionalFormatting>
  <conditionalFormatting sqref="D10:D23">
    <cfRule type="dataBar" priority="5" dxfId="0">
      <dataBar>
        <cfvo type="min"/>
        <cfvo type="max"/>
        <color rgb="FF008AEF"/>
      </dataBar>
      <extLst>
        <ext xmlns:x14="http://schemas.microsoft.com/office/spreadsheetml/2009/9/main" uri="{B025F937-C7B1-47D3-B67F-A62EFF666E3E}">
          <x14:id>{89a1bfe4-a82d-4252-9b78-d6be6db2ad14}</x14:id>
        </ext>
      </extLst>
    </cfRule>
  </conditionalFormatting>
  <conditionalFormatting sqref="C10:D23">
    <cfRule type="dataBar" priority="4" dxfId="0">
      <dataBar>
        <cfvo type="min"/>
        <cfvo type="max"/>
        <color rgb="FF008AEF"/>
      </dataBar>
      <extLst>
        <ext xmlns:x14="http://schemas.microsoft.com/office/spreadsheetml/2009/9/main" uri="{B025F937-C7B1-47D3-B67F-A62EFF666E3E}">
          <x14:id>{dc0b942b-5b0a-4475-b768-175c68dc2c93}</x14:id>
        </ext>
      </extLst>
    </cfRule>
  </conditionalFormatting>
  <conditionalFormatting sqref="I10:I17">
    <cfRule type="dataBar" priority="3" dxfId="0">
      <dataBar>
        <cfvo type="min"/>
        <cfvo type="max"/>
        <color rgb="FF008AEF"/>
      </dataBar>
      <extLst>
        <ext xmlns:x14="http://schemas.microsoft.com/office/spreadsheetml/2009/9/main" uri="{B025F937-C7B1-47D3-B67F-A62EFF666E3E}">
          <x14:id>{9b089f4e-579f-477a-80df-052e8d612d7b}</x14:id>
        </ext>
      </extLst>
    </cfRule>
  </conditionalFormatting>
  <conditionalFormatting sqref="C10:N23">
    <cfRule type="dataBar" priority="1" dxfId="0">
      <dataBar>
        <cfvo type="min"/>
        <cfvo type="max"/>
        <color rgb="FF008AEF"/>
      </dataBar>
      <extLst>
        <ext xmlns:x14="http://schemas.microsoft.com/office/spreadsheetml/2009/9/main" uri="{B025F937-C7B1-47D3-B67F-A62EFF666E3E}">
          <x14:id>{b2e3db39-1eb1-4dde-87b1-819371707be6}</x14:id>
        </ext>
      </extLst>
    </cfRule>
  </conditionalFormatting>
  <printOptions/>
  <pageMargins left="0.68" right="0.75" top="0.61" bottom="1" header="0.38" footer="0.5"/>
  <pageSetup horizontalDpi="600" verticalDpi="600" orientation="landscape" paperSize="9" scale="94" r:id="rId1"/>
  <headerFooter alignWithMargins="0">
    <oddFooter>&amp;C54</oddFooter>
  </headerFooter>
  <extLst>
    <ext xmlns:x14="http://schemas.microsoft.com/office/spreadsheetml/2009/9/main" uri="{78C0D931-6437-407d-A8EE-F0AAD7539E65}">
      <x14:conditionalFormattings>
        <x14:conditionalFormatting xmlns:xm="http://schemas.microsoft.com/office/excel/2006/main">
          <x14:cfRule type="dataBar" id="{ade31068-df62-44a0-8de8-c356911859b4}">
            <x14:dataBar minLength="0" maxLength="100" gradient="0">
              <x14:cfvo type="min"/>
              <x14:cfvo type="max"/>
              <x14:negativeFillColor rgb="FFFF0000"/>
              <x14:axisColor rgb="FF000000"/>
            </x14:dataBar>
            <x14:dxf/>
          </x14:cfRule>
          <xm:sqref>C10:H17 J10:N17 C19:N23</xm:sqref>
        </x14:conditionalFormatting>
        <x14:conditionalFormatting xmlns:xm="http://schemas.microsoft.com/office/excel/2006/main">
          <x14:cfRule type="dataBar" id="{ef2c09a2-d248-4ff1-8107-742485750b41}">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89a1bfe4-a82d-4252-9b78-d6be6db2ad14}">
            <x14:dataBar minLength="0" maxLength="100" gradient="0">
              <x14:cfvo type="min"/>
              <x14:cfvo type="max"/>
              <x14:negativeFillColor rgb="FFFF0000"/>
              <x14:axisColor rgb="FF000000"/>
            </x14:dataBar>
            <x14:dxf/>
          </x14:cfRule>
          <xm:sqref>D10:D23</xm:sqref>
        </x14:conditionalFormatting>
        <x14:conditionalFormatting xmlns:xm="http://schemas.microsoft.com/office/excel/2006/main">
          <x14:cfRule type="dataBar" id="{dc0b942b-5b0a-4475-b768-175c68dc2c93}">
            <x14:dataBar minLength="0" maxLength="100" gradient="0">
              <x14:cfvo type="min"/>
              <x14:cfvo type="max"/>
              <x14:negativeFillColor rgb="FFFF0000"/>
              <x14:axisColor rgb="FF000000"/>
            </x14:dataBar>
            <x14:dxf/>
          </x14:cfRule>
          <xm:sqref>C10:D23</xm:sqref>
        </x14:conditionalFormatting>
        <x14:conditionalFormatting xmlns:xm="http://schemas.microsoft.com/office/excel/2006/main">
          <x14:cfRule type="dataBar" id="{9b089f4e-579f-477a-80df-052e8d612d7b}">
            <x14:dataBar minLength="0" maxLength="100" gradient="0">
              <x14:cfvo type="min"/>
              <x14:cfvo type="max"/>
              <x14:negativeFillColor rgb="FFFF0000"/>
              <x14:axisColor rgb="FF000000"/>
            </x14:dataBar>
            <x14:dxf/>
          </x14:cfRule>
          <xm:sqref>I10:I17</xm:sqref>
        </x14:conditionalFormatting>
        <x14:conditionalFormatting xmlns:xm="http://schemas.microsoft.com/office/excel/2006/main">
          <x14:cfRule type="dataBar" id="{b2e3db39-1eb1-4dde-87b1-819371707be6}">
            <x14:dataBar minLength="0" maxLength="100" gradient="0">
              <x14:cfvo type="min"/>
              <x14:cfvo type="max"/>
              <x14:negativeFillColor rgb="FFFF0000"/>
              <x14:axisColor rgb="FF000000"/>
            </x14:dataBar>
            <x14:dxf/>
          </x14:cfRule>
          <xm:sqref>C10:N23</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L40"/>
  <sheetViews>
    <sheetView zoomScalePageLayoutView="0" workbookViewId="0" topLeftCell="A1">
      <selection activeCell="K17" sqref="K17"/>
    </sheetView>
  </sheetViews>
  <sheetFormatPr defaultColWidth="9.140625" defaultRowHeight="12.75"/>
  <cols>
    <col min="1" max="1" width="12.28125" style="0" customWidth="1"/>
    <col min="2" max="2" width="7.00390625" style="0" customWidth="1"/>
    <col min="3" max="3" width="23.140625" style="0" customWidth="1"/>
    <col min="4" max="4" width="12.7109375" style="17" customWidth="1"/>
    <col min="5" max="5" width="8.7109375" style="24" customWidth="1"/>
    <col min="6" max="6" width="12.7109375" style="17" customWidth="1"/>
    <col min="7" max="7" width="8.7109375" style="24" customWidth="1"/>
    <col min="8" max="8" width="12.7109375" style="17" customWidth="1"/>
    <col min="9" max="9" width="8.7109375" style="0" customWidth="1"/>
    <col min="13" max="13" width="10.00390625" style="0" customWidth="1"/>
  </cols>
  <sheetData>
    <row r="1" spans="2:9" ht="17.25" customHeight="1">
      <c r="B1" s="659" t="s">
        <v>466</v>
      </c>
      <c r="C1" s="660"/>
      <c r="D1" s="660"/>
      <c r="E1" s="660"/>
      <c r="F1" s="660"/>
      <c r="G1" s="660"/>
      <c r="H1" s="660"/>
      <c r="I1" s="661"/>
    </row>
    <row r="2" spans="2:9" ht="12" customHeight="1" thickBot="1">
      <c r="B2" s="664" t="s">
        <v>539</v>
      </c>
      <c r="C2" s="665"/>
      <c r="D2" s="665"/>
      <c r="E2" s="665"/>
      <c r="F2" s="665"/>
      <c r="G2" s="665"/>
      <c r="H2" s="665"/>
      <c r="I2" s="666"/>
    </row>
    <row r="3" spans="2:9" ht="12.75">
      <c r="B3" s="667" t="s">
        <v>543</v>
      </c>
      <c r="C3" s="668"/>
      <c r="D3" s="668"/>
      <c r="E3" s="668"/>
      <c r="F3" s="668"/>
      <c r="G3" s="668"/>
      <c r="H3" s="668"/>
      <c r="I3" s="669"/>
    </row>
    <row r="4" spans="2:9" ht="12.75">
      <c r="B4" s="672" t="s">
        <v>199</v>
      </c>
      <c r="C4" s="670" t="s">
        <v>312</v>
      </c>
      <c r="D4" s="662" t="s">
        <v>0</v>
      </c>
      <c r="E4" s="662"/>
      <c r="F4" s="662" t="s">
        <v>1</v>
      </c>
      <c r="G4" s="662"/>
      <c r="H4" s="662" t="s">
        <v>201</v>
      </c>
      <c r="I4" s="663"/>
    </row>
    <row r="5" spans="2:12" ht="12.75">
      <c r="B5" s="673"/>
      <c r="C5" s="671"/>
      <c r="D5" s="278" t="s">
        <v>202</v>
      </c>
      <c r="E5" s="278" t="s">
        <v>203</v>
      </c>
      <c r="F5" s="278" t="s">
        <v>202</v>
      </c>
      <c r="G5" s="278" t="s">
        <v>203</v>
      </c>
      <c r="H5" s="278" t="s">
        <v>202</v>
      </c>
      <c r="I5" s="173" t="s">
        <v>203</v>
      </c>
      <c r="J5" s="4"/>
      <c r="K5" s="4"/>
      <c r="L5" s="4"/>
    </row>
    <row r="6" spans="2:12" s="36" customFormat="1" ht="12.75">
      <c r="B6" s="172">
        <v>1</v>
      </c>
      <c r="C6" s="171">
        <v>2</v>
      </c>
      <c r="D6" s="278" t="s">
        <v>329</v>
      </c>
      <c r="E6" s="278" t="s">
        <v>330</v>
      </c>
      <c r="F6" s="278" t="s">
        <v>331</v>
      </c>
      <c r="G6" s="278" t="s">
        <v>332</v>
      </c>
      <c r="H6" s="278" t="s">
        <v>333</v>
      </c>
      <c r="I6" s="173">
        <v>8</v>
      </c>
      <c r="J6" s="6"/>
      <c r="K6" s="6"/>
      <c r="L6" s="6"/>
    </row>
    <row r="7" spans="2:12" ht="12.75">
      <c r="B7" s="172">
        <v>1</v>
      </c>
      <c r="C7" s="651" t="s">
        <v>540</v>
      </c>
      <c r="D7" s="327"/>
      <c r="E7" s="327"/>
      <c r="F7" s="327"/>
      <c r="G7" s="327"/>
      <c r="H7" s="327"/>
      <c r="I7" s="328"/>
      <c r="J7" s="4"/>
      <c r="K7" s="4"/>
      <c r="L7" s="4"/>
    </row>
    <row r="8" spans="2:12" ht="12.75">
      <c r="B8" s="169"/>
      <c r="C8" s="170"/>
      <c r="D8" s="273"/>
      <c r="E8" s="273"/>
      <c r="F8" s="273"/>
      <c r="G8" s="273"/>
      <c r="H8" s="273"/>
      <c r="I8" s="267"/>
      <c r="J8" s="4"/>
      <c r="K8" s="4"/>
      <c r="L8" s="4"/>
    </row>
    <row r="9" spans="2:12" ht="12.75">
      <c r="B9" s="169"/>
      <c r="C9" s="170" t="s">
        <v>275</v>
      </c>
      <c r="D9" s="274">
        <v>4848014</v>
      </c>
      <c r="E9" s="274">
        <v>94.5</v>
      </c>
      <c r="F9" s="274">
        <v>284205</v>
      </c>
      <c r="G9" s="274">
        <v>5.5</v>
      </c>
      <c r="H9" s="274">
        <v>5132219</v>
      </c>
      <c r="I9" s="267">
        <v>100</v>
      </c>
      <c r="J9" s="19"/>
      <c r="K9" s="19"/>
      <c r="L9" s="8"/>
    </row>
    <row r="10" spans="2:12" ht="12.75">
      <c r="B10" s="169"/>
      <c r="C10" s="170" t="s">
        <v>276</v>
      </c>
      <c r="D10" s="275"/>
      <c r="E10" s="275"/>
      <c r="F10" s="275"/>
      <c r="G10" s="275"/>
      <c r="H10" s="273"/>
      <c r="I10" s="267"/>
      <c r="J10" s="19"/>
      <c r="K10" s="19"/>
      <c r="L10" s="12"/>
    </row>
    <row r="11" spans="2:12" ht="12.75">
      <c r="B11" s="169"/>
      <c r="C11" s="170" t="s">
        <v>277</v>
      </c>
      <c r="D11" s="274">
        <v>7424310</v>
      </c>
      <c r="E11" s="274">
        <v>94.7</v>
      </c>
      <c r="F11" s="274">
        <v>414585</v>
      </c>
      <c r="G11" s="274">
        <v>5.3</v>
      </c>
      <c r="H11" s="274">
        <v>7838895</v>
      </c>
      <c r="I11" s="267">
        <v>100</v>
      </c>
      <c r="J11" s="4"/>
      <c r="K11" s="4"/>
      <c r="L11" s="4"/>
    </row>
    <row r="12" spans="2:12" ht="12.75">
      <c r="B12" s="169"/>
      <c r="C12" s="170"/>
      <c r="D12" s="274" t="s">
        <v>557</v>
      </c>
      <c r="E12" s="275"/>
      <c r="F12" s="274" t="s">
        <v>557</v>
      </c>
      <c r="G12" s="275"/>
      <c r="H12" s="274" t="s">
        <v>557</v>
      </c>
      <c r="I12" s="267"/>
      <c r="J12" s="4"/>
      <c r="K12" s="4"/>
      <c r="L12" s="18"/>
    </row>
    <row r="13" spans="2:12" ht="12.75">
      <c r="B13" s="169"/>
      <c r="C13" s="170" t="s">
        <v>278</v>
      </c>
      <c r="D13" s="274">
        <v>2821275</v>
      </c>
      <c r="E13" s="274">
        <v>95.1</v>
      </c>
      <c r="F13" s="274">
        <v>146652</v>
      </c>
      <c r="G13" s="274">
        <v>4.9</v>
      </c>
      <c r="H13" s="274">
        <v>2967927</v>
      </c>
      <c r="I13" s="267">
        <v>100</v>
      </c>
      <c r="J13" s="4"/>
      <c r="K13" s="4"/>
      <c r="L13" s="18"/>
    </row>
    <row r="14" spans="2:12" ht="12.75">
      <c r="B14" s="169"/>
      <c r="C14" s="170"/>
      <c r="D14" s="275" t="s">
        <v>546</v>
      </c>
      <c r="E14" s="275"/>
      <c r="F14" s="275" t="s">
        <v>545</v>
      </c>
      <c r="G14" s="275"/>
      <c r="H14" s="273" t="s">
        <v>544</v>
      </c>
      <c r="I14" s="267"/>
      <c r="J14" s="4"/>
      <c r="K14" s="4"/>
      <c r="L14" s="18"/>
    </row>
    <row r="15" spans="2:9" ht="12.75">
      <c r="B15" s="172">
        <v>2</v>
      </c>
      <c r="C15" s="651" t="s">
        <v>541</v>
      </c>
      <c r="D15" s="327"/>
      <c r="E15" s="327"/>
      <c r="F15" s="327"/>
      <c r="G15" s="327"/>
      <c r="H15" s="327"/>
      <c r="I15" s="328"/>
    </row>
    <row r="16" spans="2:9" ht="12.75">
      <c r="B16" s="169"/>
      <c r="C16" s="170"/>
      <c r="D16" s="275"/>
      <c r="E16" s="275"/>
      <c r="F16" s="275"/>
      <c r="G16" s="275"/>
      <c r="H16" s="273"/>
      <c r="I16" s="267"/>
    </row>
    <row r="17" spans="2:9" ht="12.75">
      <c r="B17" s="169"/>
      <c r="C17" s="170" t="s">
        <v>275</v>
      </c>
      <c r="D17" s="274">
        <v>860985</v>
      </c>
      <c r="E17" s="274">
        <v>90.8</v>
      </c>
      <c r="F17" s="274">
        <v>86779</v>
      </c>
      <c r="G17" s="274">
        <v>9.2</v>
      </c>
      <c r="H17" s="274">
        <v>947764</v>
      </c>
      <c r="I17" s="267">
        <v>100</v>
      </c>
    </row>
    <row r="18" spans="2:9" ht="12.75">
      <c r="B18" s="169"/>
      <c r="C18" s="170"/>
      <c r="D18" s="275"/>
      <c r="E18" s="275"/>
      <c r="F18" s="275"/>
      <c r="G18" s="275"/>
      <c r="H18" s="273"/>
      <c r="I18" s="267"/>
    </row>
    <row r="19" spans="2:9" ht="12.75">
      <c r="B19" s="169"/>
      <c r="C19" s="170" t="s">
        <v>276</v>
      </c>
      <c r="D19" s="275"/>
      <c r="E19" s="275"/>
      <c r="F19" s="275"/>
      <c r="G19" s="275"/>
      <c r="H19" s="273"/>
      <c r="I19" s="267"/>
    </row>
    <row r="20" spans="1:9" ht="12.75">
      <c r="A20" s="16"/>
      <c r="B20" s="169"/>
      <c r="C20" s="170" t="s">
        <v>279</v>
      </c>
      <c r="D20" s="274">
        <v>2750888</v>
      </c>
      <c r="E20" s="274">
        <v>82.5</v>
      </c>
      <c r="F20" s="274">
        <v>323818</v>
      </c>
      <c r="G20" s="274">
        <v>10.5</v>
      </c>
      <c r="H20" s="274">
        <v>3074706</v>
      </c>
      <c r="I20" s="267">
        <v>100</v>
      </c>
    </row>
    <row r="21" spans="2:9" ht="12.75">
      <c r="B21" s="169"/>
      <c r="C21" s="170"/>
      <c r="D21" s="274" t="s">
        <v>558</v>
      </c>
      <c r="E21" s="275"/>
      <c r="F21" s="274" t="s">
        <v>559</v>
      </c>
      <c r="G21" s="275"/>
      <c r="H21" s="274" t="s">
        <v>558</v>
      </c>
      <c r="I21" s="267"/>
    </row>
    <row r="22" spans="2:9" ht="12.75">
      <c r="B22" s="169"/>
      <c r="C22" s="170" t="s">
        <v>280</v>
      </c>
      <c r="D22" s="274">
        <v>1947632</v>
      </c>
      <c r="E22" s="274">
        <v>89.1</v>
      </c>
      <c r="F22" s="274">
        <v>238210</v>
      </c>
      <c r="G22" s="274">
        <v>10.9</v>
      </c>
      <c r="H22" s="274">
        <v>2185842</v>
      </c>
      <c r="I22" s="267">
        <v>100</v>
      </c>
    </row>
    <row r="23" spans="2:9" ht="12.75">
      <c r="B23" s="169"/>
      <c r="C23" s="170"/>
      <c r="D23" s="275" t="s">
        <v>549</v>
      </c>
      <c r="E23" s="275"/>
      <c r="F23" s="275" t="s">
        <v>548</v>
      </c>
      <c r="G23" s="275"/>
      <c r="H23" s="273" t="s">
        <v>547</v>
      </c>
      <c r="I23" s="267"/>
    </row>
    <row r="24" spans="2:9" ht="12.75">
      <c r="B24" s="169"/>
      <c r="C24" s="170" t="s">
        <v>281</v>
      </c>
      <c r="D24" s="274">
        <v>957033</v>
      </c>
      <c r="E24" s="274">
        <v>93.5</v>
      </c>
      <c r="F24" s="274">
        <v>66725</v>
      </c>
      <c r="G24" s="274">
        <v>6.5</v>
      </c>
      <c r="H24" s="274">
        <v>1023758</v>
      </c>
      <c r="I24" s="267">
        <v>100</v>
      </c>
    </row>
    <row r="25" spans="2:9" ht="12.75">
      <c r="B25" s="169"/>
      <c r="C25" s="170"/>
      <c r="D25" s="275" t="s">
        <v>551</v>
      </c>
      <c r="E25" s="275"/>
      <c r="F25" s="275" t="s">
        <v>550</v>
      </c>
      <c r="G25" s="275"/>
      <c r="H25" s="273" t="s">
        <v>286</v>
      </c>
      <c r="I25" s="267"/>
    </row>
    <row r="26" spans="2:9" ht="12.75">
      <c r="B26" s="172">
        <v>3</v>
      </c>
      <c r="C26" s="651" t="s">
        <v>542</v>
      </c>
      <c r="D26" s="327"/>
      <c r="E26" s="327"/>
      <c r="F26" s="327"/>
      <c r="G26" s="327"/>
      <c r="H26" s="327"/>
      <c r="I26" s="328"/>
    </row>
    <row r="27" spans="2:9" ht="12.75">
      <c r="B27" s="169"/>
      <c r="C27" s="170" t="s">
        <v>275</v>
      </c>
      <c r="D27" s="274">
        <v>5708999</v>
      </c>
      <c r="E27" s="274">
        <v>93.9</v>
      </c>
      <c r="F27" s="274">
        <v>370984</v>
      </c>
      <c r="G27" s="274">
        <v>6.1</v>
      </c>
      <c r="H27" s="274">
        <v>6079983</v>
      </c>
      <c r="I27" s="267">
        <v>100</v>
      </c>
    </row>
    <row r="28" spans="2:9" ht="12.75">
      <c r="B28" s="169"/>
      <c r="C28" s="170" t="s">
        <v>555</v>
      </c>
      <c r="D28" s="275"/>
      <c r="E28" s="275"/>
      <c r="F28" s="275"/>
      <c r="G28" s="275"/>
      <c r="H28" s="273"/>
      <c r="I28" s="267"/>
    </row>
    <row r="29" spans="2:9" ht="12.75">
      <c r="B29" s="169"/>
      <c r="C29" s="170"/>
      <c r="D29" s="275"/>
      <c r="E29" s="275"/>
      <c r="F29" s="275"/>
      <c r="G29" s="275"/>
      <c r="H29" s="273"/>
      <c r="I29" s="267"/>
    </row>
    <row r="30" spans="2:9" ht="12.75">
      <c r="B30" s="169"/>
      <c r="C30" s="170" t="s">
        <v>279</v>
      </c>
      <c r="D30" s="274">
        <v>10175198</v>
      </c>
      <c r="E30" s="274">
        <v>93.2</v>
      </c>
      <c r="F30" s="274">
        <v>738403</v>
      </c>
      <c r="G30" s="274">
        <v>6.8</v>
      </c>
      <c r="H30" s="274">
        <v>10913601</v>
      </c>
      <c r="I30" s="267">
        <v>100</v>
      </c>
    </row>
    <row r="31" spans="2:9" ht="12.75">
      <c r="B31" s="169"/>
      <c r="C31" s="170"/>
      <c r="D31" s="274" t="s">
        <v>560</v>
      </c>
      <c r="E31" s="275"/>
      <c r="F31" s="274" t="s">
        <v>561</v>
      </c>
      <c r="G31" s="275"/>
      <c r="H31" s="274" t="s">
        <v>560</v>
      </c>
      <c r="I31" s="267"/>
    </row>
    <row r="32" spans="2:9" ht="12.75">
      <c r="B32" s="169"/>
      <c r="C32" s="170" t="s">
        <v>278</v>
      </c>
      <c r="D32" s="274">
        <v>3778308</v>
      </c>
      <c r="E32" s="274">
        <v>94.6</v>
      </c>
      <c r="F32" s="274">
        <v>213377</v>
      </c>
      <c r="G32" s="274">
        <v>5.3</v>
      </c>
      <c r="H32" s="274">
        <v>3991685</v>
      </c>
      <c r="I32" s="267">
        <v>100</v>
      </c>
    </row>
    <row r="33" spans="2:9" ht="13.5" thickBot="1">
      <c r="B33" s="429"/>
      <c r="C33" s="430"/>
      <c r="D33" s="431" t="s">
        <v>554</v>
      </c>
      <c r="E33" s="431"/>
      <c r="F33" s="431" t="s">
        <v>553</v>
      </c>
      <c r="G33" s="431"/>
      <c r="H33" s="277" t="s">
        <v>552</v>
      </c>
      <c r="I33" s="432"/>
    </row>
    <row r="34" spans="2:9" ht="14.25" customHeight="1">
      <c r="B34" s="653" t="s">
        <v>584</v>
      </c>
      <c r="C34" s="654"/>
      <c r="D34" s="654"/>
      <c r="E34" s="654"/>
      <c r="F34" s="654"/>
      <c r="G34" s="654"/>
      <c r="H34" s="654"/>
      <c r="I34" s="655"/>
    </row>
    <row r="35" spans="2:9" ht="12.75" customHeight="1" hidden="1">
      <c r="B35" s="656"/>
      <c r="C35" s="657"/>
      <c r="D35" s="657"/>
      <c r="E35" s="657"/>
      <c r="F35" s="657"/>
      <c r="G35" s="657"/>
      <c r="H35" s="657"/>
      <c r="I35" s="658"/>
    </row>
    <row r="36" spans="2:9" ht="12.75">
      <c r="B36" s="652" t="s">
        <v>556</v>
      </c>
      <c r="C36" s="327"/>
      <c r="D36" s="327"/>
      <c r="E36" s="327"/>
      <c r="F36" s="327"/>
      <c r="G36" s="327"/>
      <c r="H36" s="327"/>
      <c r="I36" s="328"/>
    </row>
    <row r="37" spans="2:9" ht="12.75">
      <c r="B37" s="652" t="s">
        <v>313</v>
      </c>
      <c r="C37" s="327"/>
      <c r="D37" s="327"/>
      <c r="E37" s="327"/>
      <c r="F37" s="327"/>
      <c r="G37" s="327"/>
      <c r="H37" s="327"/>
      <c r="I37" s="328"/>
    </row>
    <row r="38" spans="2:9" ht="13.5" thickBot="1">
      <c r="B38" s="650" t="s">
        <v>285</v>
      </c>
      <c r="C38" s="530"/>
      <c r="D38" s="530"/>
      <c r="E38" s="530"/>
      <c r="F38" s="530"/>
      <c r="G38" s="530"/>
      <c r="H38" s="530"/>
      <c r="I38" s="531"/>
    </row>
    <row r="39" spans="2:3" ht="12.75">
      <c r="B39" s="33"/>
      <c r="C39" s="33"/>
    </row>
    <row r="40" spans="2:3" ht="12.75">
      <c r="B40" s="33"/>
      <c r="C40" s="33"/>
    </row>
  </sheetData>
  <sheetProtection/>
  <mergeCells count="15">
    <mergeCell ref="C7:I7"/>
    <mergeCell ref="B1:I1"/>
    <mergeCell ref="D4:E4"/>
    <mergeCell ref="F4:G4"/>
    <mergeCell ref="H4:I4"/>
    <mergeCell ref="B2:I2"/>
    <mergeCell ref="B3:I3"/>
    <mergeCell ref="C4:C5"/>
    <mergeCell ref="B4:B5"/>
    <mergeCell ref="B38:I38"/>
    <mergeCell ref="C15:I15"/>
    <mergeCell ref="C26:I26"/>
    <mergeCell ref="B36:I36"/>
    <mergeCell ref="B37:I37"/>
    <mergeCell ref="B34:I35"/>
  </mergeCells>
  <conditionalFormatting sqref="D9:I33">
    <cfRule type="dataBar" priority="2" dxfId="0">
      <dataBar>
        <cfvo type="min"/>
        <cfvo type="max"/>
        <color rgb="FF008AEF"/>
      </dataBar>
      <extLst>
        <ext xmlns:x14="http://schemas.microsoft.com/office/spreadsheetml/2009/9/main" uri="{B025F937-C7B1-47D3-B67F-A62EFF666E3E}">
          <x14:id>{dad95944-ff65-4e97-9927-9a8bfcaeb7c2}</x14:id>
        </ext>
      </extLst>
    </cfRule>
  </conditionalFormatting>
  <conditionalFormatting sqref="E9:E32 G9:G32 I9:I32">
    <cfRule type="dataBar" priority="1" dxfId="0">
      <dataBar>
        <cfvo type="min"/>
        <cfvo type="max"/>
        <color rgb="FF008AEF"/>
      </dataBar>
      <extLst>
        <ext xmlns:x14="http://schemas.microsoft.com/office/spreadsheetml/2009/9/main" uri="{B025F937-C7B1-47D3-B67F-A62EFF666E3E}">
          <x14:id>{ffc8843b-cf95-4eec-b5a5-ad21f52fdbef}</x14:id>
        </ext>
      </extLst>
    </cfRule>
  </conditionalFormatting>
  <printOptions/>
  <pageMargins left="0.75" right="0.46" top="0.56" bottom="0.82" header="0.5" footer="0.5"/>
  <pageSetup horizontalDpi="600" verticalDpi="600" orientation="landscape" paperSize="9" r:id="rId1"/>
  <headerFooter alignWithMargins="0">
    <oddFooter>&amp;C55</oddFooter>
  </headerFooter>
  <extLst>
    <ext xmlns:x14="http://schemas.microsoft.com/office/spreadsheetml/2009/9/main" uri="{78C0D931-6437-407d-A8EE-F0AAD7539E65}">
      <x14:conditionalFormattings>
        <x14:conditionalFormatting xmlns:xm="http://schemas.microsoft.com/office/excel/2006/main">
          <x14:cfRule type="dataBar" id="{dad95944-ff65-4e97-9927-9a8bfcaeb7c2}">
            <x14:dataBar minLength="0" maxLength="100" gradient="0">
              <x14:cfvo type="min"/>
              <x14:cfvo type="max"/>
              <x14:negativeFillColor rgb="FFFF0000"/>
              <x14:axisColor rgb="FF000000"/>
            </x14:dataBar>
            <x14:dxf/>
          </x14:cfRule>
          <xm:sqref>D9:I33</xm:sqref>
        </x14:conditionalFormatting>
        <x14:conditionalFormatting xmlns:xm="http://schemas.microsoft.com/office/excel/2006/main">
          <x14:cfRule type="dataBar" id="{ffc8843b-cf95-4eec-b5a5-ad21f52fdbef}">
            <x14:dataBar minLength="0" maxLength="100" gradient="0">
              <x14:cfvo type="min"/>
              <x14:cfvo type="max"/>
              <x14:negativeFillColor rgb="FFFF0000"/>
              <x14:axisColor rgb="FF000000"/>
            </x14:dataBar>
            <x14:dxf/>
          </x14:cfRule>
          <xm:sqref>E9:E32 G9:G32 I9:I32</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2:L36"/>
  <sheetViews>
    <sheetView zoomScalePageLayoutView="0" workbookViewId="0" topLeftCell="A1">
      <selection activeCell="D23" sqref="D23"/>
    </sheetView>
  </sheetViews>
  <sheetFormatPr defaultColWidth="9.140625" defaultRowHeight="12.75"/>
  <cols>
    <col min="1" max="1" width="14.57421875" style="0" customWidth="1"/>
    <col min="2" max="2" width="7.00390625" style="0" customWidth="1"/>
    <col min="3" max="3" width="24.00390625" style="0" customWidth="1"/>
    <col min="4" max="4" width="12.8515625" style="17" customWidth="1"/>
    <col min="5" max="5" width="8.7109375" style="24" customWidth="1"/>
    <col min="6" max="6" width="12.7109375" style="17" customWidth="1"/>
    <col min="7" max="7" width="8.7109375" style="24" customWidth="1"/>
    <col min="8" max="8" width="12.7109375" style="17" customWidth="1"/>
    <col min="9" max="9" width="8.7109375" style="0" customWidth="1"/>
    <col min="13" max="13" width="10.00390625" style="0" customWidth="1"/>
  </cols>
  <sheetData>
    <row r="1" ht="13.5" thickBot="1"/>
    <row r="2" spans="2:9" ht="15" customHeight="1">
      <c r="B2" s="659" t="s">
        <v>514</v>
      </c>
      <c r="C2" s="660"/>
      <c r="D2" s="660"/>
      <c r="E2" s="660"/>
      <c r="F2" s="660"/>
      <c r="G2" s="660"/>
      <c r="H2" s="660"/>
      <c r="I2" s="661"/>
    </row>
    <row r="3" spans="2:9" ht="16.5" customHeight="1" thickBot="1">
      <c r="B3" s="664" t="s">
        <v>563</v>
      </c>
      <c r="C3" s="665"/>
      <c r="D3" s="665"/>
      <c r="E3" s="665"/>
      <c r="F3" s="665"/>
      <c r="G3" s="665"/>
      <c r="H3" s="665"/>
      <c r="I3" s="666"/>
    </row>
    <row r="4" spans="2:9" ht="12.75">
      <c r="B4" s="667" t="s">
        <v>358</v>
      </c>
      <c r="C4" s="668"/>
      <c r="D4" s="668"/>
      <c r="E4" s="668"/>
      <c r="F4" s="668"/>
      <c r="G4" s="668"/>
      <c r="H4" s="668"/>
      <c r="I4" s="669"/>
    </row>
    <row r="5" spans="2:9" ht="12.75">
      <c r="B5" s="172" t="s">
        <v>199</v>
      </c>
      <c r="C5" s="171" t="s">
        <v>200</v>
      </c>
      <c r="D5" s="662" t="s">
        <v>0</v>
      </c>
      <c r="E5" s="662"/>
      <c r="F5" s="662" t="s">
        <v>1</v>
      </c>
      <c r="G5" s="662"/>
      <c r="H5" s="662" t="s">
        <v>201</v>
      </c>
      <c r="I5" s="663"/>
    </row>
    <row r="6" spans="2:12" ht="12.75">
      <c r="B6" s="172"/>
      <c r="C6" s="171"/>
      <c r="D6" s="278" t="s">
        <v>202</v>
      </c>
      <c r="E6" s="278" t="s">
        <v>203</v>
      </c>
      <c r="F6" s="278" t="s">
        <v>202</v>
      </c>
      <c r="G6" s="278" t="s">
        <v>203</v>
      </c>
      <c r="H6" s="278" t="s">
        <v>202</v>
      </c>
      <c r="I6" s="173" t="s">
        <v>203</v>
      </c>
      <c r="J6" s="4"/>
      <c r="K6" s="4"/>
      <c r="L6" s="4"/>
    </row>
    <row r="7" spans="2:12" s="36" customFormat="1" ht="12.75">
      <c r="B7" s="172">
        <v>1</v>
      </c>
      <c r="C7" s="171">
        <v>2</v>
      </c>
      <c r="D7" s="278" t="s">
        <v>329</v>
      </c>
      <c r="E7" s="278" t="s">
        <v>330</v>
      </c>
      <c r="F7" s="278" t="s">
        <v>331</v>
      </c>
      <c r="G7" s="278" t="s">
        <v>332</v>
      </c>
      <c r="H7" s="278" t="s">
        <v>333</v>
      </c>
      <c r="I7" s="173">
        <v>8</v>
      </c>
      <c r="J7" s="6"/>
      <c r="K7" s="6"/>
      <c r="L7" s="6"/>
    </row>
    <row r="8" spans="2:12" ht="12.75">
      <c r="B8" s="172">
        <v>1</v>
      </c>
      <c r="C8" s="170" t="s">
        <v>540</v>
      </c>
      <c r="D8" s="279">
        <v>132622</v>
      </c>
      <c r="E8" s="279">
        <v>60.8</v>
      </c>
      <c r="F8" s="279">
        <v>85456</v>
      </c>
      <c r="G8" s="279">
        <v>39.2</v>
      </c>
      <c r="H8" s="279">
        <v>218078</v>
      </c>
      <c r="I8" s="173">
        <v>100</v>
      </c>
      <c r="J8" s="4"/>
      <c r="K8" s="4"/>
      <c r="L8" s="4"/>
    </row>
    <row r="9" spans="2:12" ht="12.75">
      <c r="B9" s="169"/>
      <c r="C9" s="170"/>
      <c r="D9" s="278"/>
      <c r="E9" s="278"/>
      <c r="F9" s="278"/>
      <c r="G9" s="278"/>
      <c r="H9" s="278"/>
      <c r="I9" s="173"/>
      <c r="J9" s="4"/>
      <c r="K9" s="4"/>
      <c r="L9" s="4"/>
    </row>
    <row r="10" spans="2:12" ht="12.75">
      <c r="B10" s="169"/>
      <c r="C10" s="170" t="s">
        <v>104</v>
      </c>
      <c r="D10" s="278"/>
      <c r="E10" s="278"/>
      <c r="F10" s="278"/>
      <c r="G10" s="278"/>
      <c r="H10" s="278"/>
      <c r="I10" s="173"/>
      <c r="J10" s="19"/>
      <c r="K10" s="19"/>
      <c r="L10" s="12"/>
    </row>
    <row r="11" spans="2:12" ht="12.75">
      <c r="B11" s="169"/>
      <c r="C11" s="170" t="s">
        <v>277</v>
      </c>
      <c r="D11" s="279">
        <v>173021</v>
      </c>
      <c r="E11" s="279">
        <v>62</v>
      </c>
      <c r="F11" s="279">
        <v>105912</v>
      </c>
      <c r="G11" s="279">
        <v>38</v>
      </c>
      <c r="H11" s="279">
        <v>278932</v>
      </c>
      <c r="I11" s="173">
        <v>100</v>
      </c>
      <c r="J11" s="4"/>
      <c r="K11" s="4"/>
      <c r="L11" s="4"/>
    </row>
    <row r="12" spans="2:12" ht="12.75">
      <c r="B12" s="169"/>
      <c r="C12" s="170"/>
      <c r="D12" s="279" t="s">
        <v>565</v>
      </c>
      <c r="E12" s="278"/>
      <c r="F12" s="279" t="s">
        <v>566</v>
      </c>
      <c r="G12" s="278"/>
      <c r="H12" s="279" t="s">
        <v>565</v>
      </c>
      <c r="I12" s="173"/>
      <c r="J12" s="4"/>
      <c r="K12" s="4"/>
      <c r="L12" s="18"/>
    </row>
    <row r="13" spans="2:12" ht="12.75">
      <c r="B13" s="169"/>
      <c r="C13" s="170" t="s">
        <v>278</v>
      </c>
      <c r="D13" s="279">
        <v>32166</v>
      </c>
      <c r="E13" s="279">
        <v>72.5</v>
      </c>
      <c r="F13" s="279">
        <v>12182</v>
      </c>
      <c r="G13" s="279">
        <v>27.5</v>
      </c>
      <c r="H13" s="279">
        <v>44349</v>
      </c>
      <c r="I13" s="173">
        <v>100</v>
      </c>
      <c r="J13" s="4"/>
      <c r="K13" s="4"/>
      <c r="L13" s="18"/>
    </row>
    <row r="14" spans="2:12" ht="12.75">
      <c r="B14" s="169"/>
      <c r="C14" s="170"/>
      <c r="D14" s="278" t="s">
        <v>567</v>
      </c>
      <c r="E14" s="278"/>
      <c r="F14" s="278" t="s">
        <v>568</v>
      </c>
      <c r="G14" s="278"/>
      <c r="H14" s="278" t="s">
        <v>284</v>
      </c>
      <c r="I14" s="173"/>
      <c r="J14" s="4"/>
      <c r="K14" s="4"/>
      <c r="L14" s="18"/>
    </row>
    <row r="15" spans="2:9" ht="24">
      <c r="B15" s="280">
        <v>2</v>
      </c>
      <c r="C15" s="281" t="s">
        <v>564</v>
      </c>
      <c r="D15" s="279">
        <v>65649</v>
      </c>
      <c r="E15" s="279">
        <v>47.1</v>
      </c>
      <c r="F15" s="279">
        <v>73743</v>
      </c>
      <c r="G15" s="279">
        <v>52.9</v>
      </c>
      <c r="H15" s="279">
        <v>139392</v>
      </c>
      <c r="I15" s="173">
        <v>100</v>
      </c>
    </row>
    <row r="16" spans="2:9" ht="12.75">
      <c r="B16" s="169"/>
      <c r="C16" s="170"/>
      <c r="D16" s="278"/>
      <c r="E16" s="278"/>
      <c r="F16" s="278"/>
      <c r="G16" s="278"/>
      <c r="H16" s="278"/>
      <c r="I16" s="173"/>
    </row>
    <row r="17" spans="2:9" ht="12.75">
      <c r="B17" s="169"/>
      <c r="C17" s="170" t="s">
        <v>282</v>
      </c>
      <c r="D17" s="278"/>
      <c r="E17" s="278"/>
      <c r="F17" s="278"/>
      <c r="G17" s="278"/>
      <c r="H17" s="278"/>
      <c r="I17" s="173"/>
    </row>
    <row r="18" spans="2:9" ht="12.75">
      <c r="B18" s="169"/>
      <c r="C18" s="170" t="s">
        <v>279</v>
      </c>
      <c r="D18" s="279">
        <v>245920</v>
      </c>
      <c r="E18" s="279">
        <v>39.6</v>
      </c>
      <c r="F18" s="279">
        <v>375053</v>
      </c>
      <c r="G18" s="279">
        <v>60.4</v>
      </c>
      <c r="H18" s="279">
        <v>620973</v>
      </c>
      <c r="I18" s="173">
        <v>100</v>
      </c>
    </row>
    <row r="19" spans="2:9" ht="12.75">
      <c r="B19" s="169"/>
      <c r="C19" s="170"/>
      <c r="D19" s="279" t="s">
        <v>559</v>
      </c>
      <c r="E19" s="278"/>
      <c r="F19" s="279" t="s">
        <v>569</v>
      </c>
      <c r="G19" s="278"/>
      <c r="H19" s="279" t="s">
        <v>570</v>
      </c>
      <c r="I19" s="173"/>
    </row>
    <row r="20" spans="2:9" ht="12.75">
      <c r="B20" s="169"/>
      <c r="C20" s="170" t="s">
        <v>280</v>
      </c>
      <c r="D20" s="279">
        <v>211223</v>
      </c>
      <c r="E20" s="279">
        <v>40.5</v>
      </c>
      <c r="F20" s="279">
        <v>310683</v>
      </c>
      <c r="G20" s="279">
        <v>59.5</v>
      </c>
      <c r="H20" s="279">
        <v>521906</v>
      </c>
      <c r="I20" s="173">
        <v>100</v>
      </c>
    </row>
    <row r="21" spans="1:9" ht="12.75">
      <c r="A21" s="16"/>
      <c r="B21" s="169"/>
      <c r="C21" s="170"/>
      <c r="D21" s="278" t="s">
        <v>572</v>
      </c>
      <c r="E21" s="278"/>
      <c r="F21" s="278" t="s">
        <v>573</v>
      </c>
      <c r="G21" s="278"/>
      <c r="H21" s="278" t="s">
        <v>571</v>
      </c>
      <c r="I21" s="173"/>
    </row>
    <row r="22" spans="2:9" ht="12.75">
      <c r="B22" s="169"/>
      <c r="C22" s="170" t="s">
        <v>281</v>
      </c>
      <c r="D22" s="279">
        <v>59816</v>
      </c>
      <c r="E22" s="279">
        <v>50.8</v>
      </c>
      <c r="F22" s="279">
        <v>57959</v>
      </c>
      <c r="G22" s="279">
        <v>49.2</v>
      </c>
      <c r="H22" s="279">
        <v>117776</v>
      </c>
      <c r="I22" s="173">
        <v>100</v>
      </c>
    </row>
    <row r="23" spans="2:9" ht="12.75">
      <c r="B23" s="169"/>
      <c r="C23" s="170"/>
      <c r="D23" s="278" t="s">
        <v>575</v>
      </c>
      <c r="E23" s="278"/>
      <c r="F23" s="278" t="s">
        <v>574</v>
      </c>
      <c r="G23" s="278"/>
      <c r="H23" s="278" t="s">
        <v>283</v>
      </c>
      <c r="I23" s="173"/>
    </row>
    <row r="24" spans="2:9" ht="12.75">
      <c r="B24" s="172">
        <v>3</v>
      </c>
      <c r="C24" s="170" t="s">
        <v>542</v>
      </c>
      <c r="D24" s="279">
        <v>198271</v>
      </c>
      <c r="E24" s="279">
        <v>55.5</v>
      </c>
      <c r="F24" s="279">
        <v>159199</v>
      </c>
      <c r="G24" s="279">
        <v>44.5</v>
      </c>
      <c r="H24" s="279">
        <v>357470</v>
      </c>
      <c r="I24" s="173">
        <v>100</v>
      </c>
    </row>
    <row r="25" spans="2:9" ht="12.75">
      <c r="B25" s="169"/>
      <c r="C25" s="170"/>
      <c r="D25" s="278"/>
      <c r="E25" s="278"/>
      <c r="F25" s="278"/>
      <c r="G25" s="278"/>
      <c r="H25" s="278"/>
      <c r="I25" s="173"/>
    </row>
    <row r="26" spans="2:9" ht="12.75">
      <c r="B26" s="169"/>
      <c r="C26" s="170" t="s">
        <v>576</v>
      </c>
      <c r="D26" s="278"/>
      <c r="E26" s="278"/>
      <c r="F26" s="278"/>
      <c r="G26" s="278"/>
      <c r="H26" s="278"/>
      <c r="I26" s="173"/>
    </row>
    <row r="27" spans="2:9" ht="12.75">
      <c r="B27" s="169"/>
      <c r="C27" s="170" t="s">
        <v>279</v>
      </c>
      <c r="D27" s="279">
        <v>418941</v>
      </c>
      <c r="E27" s="279">
        <v>46.5</v>
      </c>
      <c r="F27" s="279">
        <v>480964</v>
      </c>
      <c r="G27" s="279">
        <v>53.5</v>
      </c>
      <c r="H27" s="279">
        <v>899905</v>
      </c>
      <c r="I27" s="173">
        <v>100</v>
      </c>
    </row>
    <row r="28" spans="2:9" ht="12.75">
      <c r="B28" s="169"/>
      <c r="C28" s="170"/>
      <c r="D28" s="279" t="s">
        <v>579</v>
      </c>
      <c r="E28" s="278"/>
      <c r="F28" s="279" t="s">
        <v>578</v>
      </c>
      <c r="G28" s="278"/>
      <c r="H28" s="279" t="s">
        <v>577</v>
      </c>
      <c r="I28" s="173"/>
    </row>
    <row r="29" spans="2:9" ht="12.75">
      <c r="B29" s="169"/>
      <c r="C29" s="170" t="s">
        <v>278</v>
      </c>
      <c r="D29" s="279">
        <v>91983</v>
      </c>
      <c r="E29" s="279">
        <v>56.7</v>
      </c>
      <c r="F29" s="279">
        <v>70142</v>
      </c>
      <c r="G29" s="279">
        <v>43.3</v>
      </c>
      <c r="H29" s="279">
        <v>162125</v>
      </c>
      <c r="I29" s="173">
        <v>100</v>
      </c>
    </row>
    <row r="30" spans="2:9" ht="13.5" thickBot="1">
      <c r="B30" s="429"/>
      <c r="C30" s="430"/>
      <c r="D30" s="433" t="s">
        <v>582</v>
      </c>
      <c r="E30" s="433"/>
      <c r="F30" s="433" t="s">
        <v>581</v>
      </c>
      <c r="G30" s="433"/>
      <c r="H30" s="433" t="s">
        <v>580</v>
      </c>
      <c r="I30" s="434"/>
    </row>
    <row r="31" spans="2:9" ht="25.5" customHeight="1">
      <c r="B31" s="674" t="s">
        <v>562</v>
      </c>
      <c r="C31" s="675"/>
      <c r="D31" s="675"/>
      <c r="E31" s="675"/>
      <c r="F31" s="675"/>
      <c r="G31" s="675"/>
      <c r="H31" s="675"/>
      <c r="I31" s="676"/>
    </row>
    <row r="32" spans="2:9" ht="12.75">
      <c r="B32" s="652" t="s">
        <v>287</v>
      </c>
      <c r="C32" s="327"/>
      <c r="D32" s="327"/>
      <c r="E32" s="327"/>
      <c r="F32" s="327"/>
      <c r="G32" s="327"/>
      <c r="H32" s="327"/>
      <c r="I32" s="328"/>
    </row>
    <row r="33" spans="2:9" ht="12.75">
      <c r="B33" s="652" t="s">
        <v>336</v>
      </c>
      <c r="C33" s="327"/>
      <c r="D33" s="327"/>
      <c r="E33" s="327"/>
      <c r="F33" s="327"/>
      <c r="G33" s="327"/>
      <c r="H33" s="327"/>
      <c r="I33" s="328"/>
    </row>
    <row r="34" spans="2:9" ht="13.5" thickBot="1">
      <c r="B34" s="650" t="s">
        <v>285</v>
      </c>
      <c r="C34" s="530"/>
      <c r="D34" s="530"/>
      <c r="E34" s="530"/>
      <c r="F34" s="530"/>
      <c r="G34" s="530"/>
      <c r="H34" s="530"/>
      <c r="I34" s="531"/>
    </row>
    <row r="35" spans="2:3" ht="12.75">
      <c r="B35" s="33"/>
      <c r="C35" s="33"/>
    </row>
    <row r="36" spans="2:3" ht="12.75">
      <c r="B36" s="33"/>
      <c r="C36" s="33"/>
    </row>
  </sheetData>
  <sheetProtection/>
  <mergeCells count="10">
    <mergeCell ref="B32:I32"/>
    <mergeCell ref="B33:I33"/>
    <mergeCell ref="B34:I34"/>
    <mergeCell ref="B2:I2"/>
    <mergeCell ref="B3:I3"/>
    <mergeCell ref="B31:I31"/>
    <mergeCell ref="D5:E5"/>
    <mergeCell ref="F5:G5"/>
    <mergeCell ref="H5:I5"/>
    <mergeCell ref="B4:I4"/>
  </mergeCells>
  <conditionalFormatting sqref="D8:H30">
    <cfRule type="dataBar" priority="3" dxfId="0">
      <dataBar>
        <cfvo type="min"/>
        <cfvo type="max"/>
        <color rgb="FF008AEF"/>
      </dataBar>
      <extLst>
        <ext xmlns:x14="http://schemas.microsoft.com/office/spreadsheetml/2009/9/main" uri="{B025F937-C7B1-47D3-B67F-A62EFF666E3E}">
          <x14:id>{0cca7f25-2fdc-47fe-9ca8-47b8e45bfc9b}</x14:id>
        </ext>
      </extLst>
    </cfRule>
  </conditionalFormatting>
  <conditionalFormatting sqref="D8:I30">
    <cfRule type="dataBar" priority="2" dxfId="0">
      <dataBar>
        <cfvo type="min"/>
        <cfvo type="max"/>
        <color rgb="FF008AEF"/>
      </dataBar>
      <extLst>
        <ext xmlns:x14="http://schemas.microsoft.com/office/spreadsheetml/2009/9/main" uri="{B025F937-C7B1-47D3-B67F-A62EFF666E3E}">
          <x14:id>{f53969e6-046b-4b3b-b65b-473997d5dcd6}</x14:id>
        </ext>
      </extLst>
    </cfRule>
  </conditionalFormatting>
  <conditionalFormatting sqref="E8:E29 G8:G29 I8:I29">
    <cfRule type="dataBar" priority="1" dxfId="0">
      <dataBar>
        <cfvo type="min"/>
        <cfvo type="max"/>
        <color rgb="FF008AEF"/>
      </dataBar>
      <extLst>
        <ext xmlns:x14="http://schemas.microsoft.com/office/spreadsheetml/2009/9/main" uri="{B025F937-C7B1-47D3-B67F-A62EFF666E3E}">
          <x14:id>{7c9e7259-9c96-462a-a052-45395e0a24e4}</x14:id>
        </ext>
      </extLst>
    </cfRule>
  </conditionalFormatting>
  <printOptions/>
  <pageMargins left="1" right="0.46" top="1.01" bottom="0.79" header="0.5" footer="0.5"/>
  <pageSetup horizontalDpi="600" verticalDpi="600" orientation="landscape" paperSize="9" r:id="rId1"/>
  <headerFooter alignWithMargins="0">
    <oddFooter>&amp;C56</oddFooter>
  </headerFooter>
  <extLst>
    <ext xmlns:x14="http://schemas.microsoft.com/office/spreadsheetml/2009/9/main" uri="{78C0D931-6437-407d-A8EE-F0AAD7539E65}">
      <x14:conditionalFormattings>
        <x14:conditionalFormatting xmlns:xm="http://schemas.microsoft.com/office/excel/2006/main">
          <x14:cfRule type="dataBar" id="{0cca7f25-2fdc-47fe-9ca8-47b8e45bfc9b}">
            <x14:dataBar minLength="0" maxLength="100" gradient="0">
              <x14:cfvo type="min"/>
              <x14:cfvo type="max"/>
              <x14:negativeFillColor rgb="FFFF0000"/>
              <x14:axisColor rgb="FF000000"/>
            </x14:dataBar>
            <x14:dxf/>
          </x14:cfRule>
          <xm:sqref>D8:H30</xm:sqref>
        </x14:conditionalFormatting>
        <x14:conditionalFormatting xmlns:xm="http://schemas.microsoft.com/office/excel/2006/main">
          <x14:cfRule type="dataBar" id="{f53969e6-046b-4b3b-b65b-473997d5dcd6}">
            <x14:dataBar minLength="0" maxLength="100" gradient="0">
              <x14:cfvo type="min"/>
              <x14:cfvo type="max"/>
              <x14:negativeFillColor rgb="FFFF0000"/>
              <x14:axisColor rgb="FF000000"/>
            </x14:dataBar>
            <x14:dxf/>
          </x14:cfRule>
          <xm:sqref>D8:I30</xm:sqref>
        </x14:conditionalFormatting>
        <x14:conditionalFormatting xmlns:xm="http://schemas.microsoft.com/office/excel/2006/main">
          <x14:cfRule type="dataBar" id="{7c9e7259-9c96-462a-a052-45395e0a24e4}">
            <x14:dataBar minLength="0" maxLength="100" gradient="0">
              <x14:cfvo type="min"/>
              <x14:cfvo type="max"/>
              <x14:negativeFillColor rgb="FFFF0000"/>
              <x14:axisColor rgb="FF000000"/>
            </x14:dataBar>
            <x14:dxf/>
          </x14:cfRule>
          <xm:sqref>E8:E29 G8:G29 I8:I29</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B1:Q62"/>
  <sheetViews>
    <sheetView zoomScalePageLayoutView="0" workbookViewId="0" topLeftCell="A33">
      <selection activeCell="K76" sqref="K76"/>
    </sheetView>
  </sheetViews>
  <sheetFormatPr defaultColWidth="9.140625" defaultRowHeight="12.75"/>
  <cols>
    <col min="1" max="1" width="2.140625" style="0" customWidth="1"/>
    <col min="8" max="8" width="9.28125" style="0" customWidth="1"/>
    <col min="10" max="10" width="15.57421875" style="0" customWidth="1"/>
    <col min="11" max="11" width="12.421875" style="0" bestFit="1" customWidth="1"/>
    <col min="13" max="13" width="9.28125" style="0" bestFit="1" customWidth="1"/>
    <col min="14" max="16" width="11.140625" style="0" bestFit="1" customWidth="1"/>
  </cols>
  <sheetData>
    <row r="1" spans="14:15" ht="12.75">
      <c r="N1" t="s">
        <v>0</v>
      </c>
      <c r="O1" t="s">
        <v>1</v>
      </c>
    </row>
    <row r="2" spans="2:15" ht="12.75">
      <c r="B2" s="39"/>
      <c r="C2" s="40"/>
      <c r="D2" s="40"/>
      <c r="E2" s="40"/>
      <c r="F2" s="40"/>
      <c r="G2" s="40"/>
      <c r="H2" s="40"/>
      <c r="I2" s="40"/>
      <c r="J2" s="41"/>
      <c r="M2" s="71" t="s">
        <v>82</v>
      </c>
      <c r="N2" s="86">
        <v>29.2</v>
      </c>
      <c r="O2" s="84">
        <v>14.6</v>
      </c>
    </row>
    <row r="3" spans="2:15" ht="12.75">
      <c r="B3" s="39"/>
      <c r="C3" s="40"/>
      <c r="D3" s="40"/>
      <c r="E3" s="40"/>
      <c r="F3" s="43"/>
      <c r="G3" s="43"/>
      <c r="H3" s="43"/>
      <c r="I3" s="43"/>
      <c r="J3" s="44"/>
      <c r="K3" s="3"/>
      <c r="M3" s="76"/>
      <c r="N3" s="85"/>
      <c r="O3" s="85"/>
    </row>
    <row r="4" spans="2:15" ht="12.75">
      <c r="B4" s="42"/>
      <c r="C4" s="43"/>
      <c r="D4" s="43"/>
      <c r="E4" s="43"/>
      <c r="F4" s="43"/>
      <c r="G4" s="43"/>
      <c r="H4" s="43"/>
      <c r="I4" s="43"/>
      <c r="J4" s="44"/>
      <c r="M4" s="71" t="s">
        <v>83</v>
      </c>
      <c r="N4" s="84">
        <v>27.2</v>
      </c>
      <c r="O4" s="84">
        <v>14.8</v>
      </c>
    </row>
    <row r="5" spans="2:15" ht="12.75">
      <c r="B5" s="42"/>
      <c r="C5" s="43"/>
      <c r="D5" s="43"/>
      <c r="E5" s="43"/>
      <c r="F5" s="43"/>
      <c r="G5" s="43"/>
      <c r="H5" s="43"/>
      <c r="I5" s="43"/>
      <c r="J5" s="44"/>
      <c r="M5" s="76"/>
      <c r="N5" s="85"/>
      <c r="O5" s="85"/>
    </row>
    <row r="6" spans="2:15" ht="12.75">
      <c r="B6" s="42"/>
      <c r="C6" s="43"/>
      <c r="D6" s="43"/>
      <c r="E6" s="43"/>
      <c r="F6" s="43"/>
      <c r="G6" s="43"/>
      <c r="H6" s="43"/>
      <c r="I6" s="43"/>
      <c r="J6" s="44"/>
      <c r="M6" s="82" t="s">
        <v>94</v>
      </c>
      <c r="N6" s="84">
        <v>23.8</v>
      </c>
      <c r="O6" s="84">
        <v>11.7</v>
      </c>
    </row>
    <row r="7" spans="2:15" ht="12.75">
      <c r="B7" s="42"/>
      <c r="C7" s="43"/>
      <c r="D7" s="43"/>
      <c r="E7" s="43"/>
      <c r="F7" s="43"/>
      <c r="G7" s="43"/>
      <c r="H7" s="43"/>
      <c r="I7" s="43"/>
      <c r="J7" s="44"/>
      <c r="M7" s="76"/>
      <c r="N7" s="85"/>
      <c r="O7" s="85"/>
    </row>
    <row r="8" spans="2:15" ht="12.75">
      <c r="B8" s="42"/>
      <c r="C8" s="43"/>
      <c r="D8" s="43"/>
      <c r="E8" s="43"/>
      <c r="F8" s="43"/>
      <c r="G8" s="43"/>
      <c r="H8" s="43"/>
      <c r="I8" s="43"/>
      <c r="J8" s="44"/>
      <c r="M8" s="71" t="s">
        <v>148</v>
      </c>
      <c r="N8" s="84">
        <v>23.6</v>
      </c>
      <c r="O8" s="84">
        <v>11.1</v>
      </c>
    </row>
    <row r="9" spans="2:15" ht="12.75">
      <c r="B9" s="42"/>
      <c r="C9" s="43"/>
      <c r="D9" s="43"/>
      <c r="E9" s="43"/>
      <c r="F9" s="43"/>
      <c r="G9" s="43"/>
      <c r="H9" s="43"/>
      <c r="I9" s="43"/>
      <c r="J9" s="44"/>
      <c r="M9" s="76"/>
      <c r="N9" s="85"/>
      <c r="O9" s="85"/>
    </row>
    <row r="10" spans="2:15" ht="12.75">
      <c r="B10" s="42"/>
      <c r="C10" s="43"/>
      <c r="D10" s="43"/>
      <c r="E10" s="43"/>
      <c r="F10" s="43"/>
      <c r="G10" s="43"/>
      <c r="H10" s="43"/>
      <c r="I10" s="43"/>
      <c r="J10" s="44"/>
      <c r="M10" s="82">
        <v>1997</v>
      </c>
      <c r="N10" s="84">
        <v>22.4</v>
      </c>
      <c r="O10" s="84">
        <v>11.7</v>
      </c>
    </row>
    <row r="11" spans="2:17" ht="12.75">
      <c r="B11" s="42"/>
      <c r="C11" s="43"/>
      <c r="D11" s="43"/>
      <c r="E11" s="43"/>
      <c r="F11" s="43"/>
      <c r="G11" s="43"/>
      <c r="H11" s="43"/>
      <c r="I11" s="43"/>
      <c r="J11" s="44"/>
      <c r="M11" s="76"/>
      <c r="N11" s="85"/>
      <c r="O11" s="85"/>
      <c r="Q11" s="53"/>
    </row>
    <row r="12" spans="2:17" ht="12.75">
      <c r="B12" s="42"/>
      <c r="C12" s="43"/>
      <c r="D12" s="43"/>
      <c r="E12" s="43"/>
      <c r="F12" s="43"/>
      <c r="G12" s="43"/>
      <c r="H12" s="43"/>
      <c r="I12" s="43"/>
      <c r="J12" s="44"/>
      <c r="M12" s="82">
        <v>1998</v>
      </c>
      <c r="N12" s="84">
        <v>21.2</v>
      </c>
      <c r="O12" s="84">
        <v>10.8</v>
      </c>
      <c r="P12" s="52"/>
      <c r="Q12" s="52"/>
    </row>
    <row r="13" spans="2:15" ht="12.75">
      <c r="B13" s="42"/>
      <c r="C13" s="43"/>
      <c r="D13" s="43"/>
      <c r="E13" s="43"/>
      <c r="F13" s="43"/>
      <c r="G13" s="43"/>
      <c r="H13" s="43"/>
      <c r="I13" s="43"/>
      <c r="J13" s="44"/>
      <c r="M13" s="77"/>
      <c r="N13" s="85"/>
      <c r="O13" s="85"/>
    </row>
    <row r="14" spans="2:15" ht="12.75">
      <c r="B14" s="42"/>
      <c r="C14" s="43"/>
      <c r="D14" s="43"/>
      <c r="E14" s="43"/>
      <c r="F14" s="43"/>
      <c r="G14" s="43"/>
      <c r="H14" s="43"/>
      <c r="I14" s="43"/>
      <c r="J14" s="44"/>
      <c r="M14" s="71" t="s">
        <v>152</v>
      </c>
      <c r="N14" s="84">
        <v>23.5</v>
      </c>
      <c r="O14" s="84">
        <v>12.6</v>
      </c>
    </row>
    <row r="15" spans="2:15" ht="12.75">
      <c r="B15" s="42"/>
      <c r="C15" s="43"/>
      <c r="D15" s="43"/>
      <c r="E15" s="43"/>
      <c r="F15" s="43"/>
      <c r="G15" s="43"/>
      <c r="H15" s="43"/>
      <c r="I15" s="43"/>
      <c r="J15" s="44"/>
      <c r="L15" s="117"/>
      <c r="M15" s="77"/>
      <c r="N15" s="85"/>
      <c r="O15" s="85"/>
    </row>
    <row r="16" spans="2:16" ht="13.5" thickBot="1">
      <c r="B16" s="42"/>
      <c r="C16" s="43"/>
      <c r="D16" s="43"/>
      <c r="E16" s="43"/>
      <c r="F16" s="43"/>
      <c r="G16" s="43"/>
      <c r="H16" s="43"/>
      <c r="I16" s="43"/>
      <c r="J16" s="44"/>
      <c r="M16" s="71" t="s">
        <v>482</v>
      </c>
      <c r="N16" s="84">
        <v>22.3</v>
      </c>
      <c r="O16" s="84">
        <v>12.1</v>
      </c>
      <c r="P16" s="90"/>
    </row>
    <row r="17" spans="2:15" ht="13.5" thickTop="1">
      <c r="B17" s="42"/>
      <c r="C17" s="43"/>
      <c r="D17" s="43"/>
      <c r="E17" s="43"/>
      <c r="F17" s="43"/>
      <c r="G17" s="43"/>
      <c r="H17" s="43"/>
      <c r="I17" s="43"/>
      <c r="J17" s="44"/>
      <c r="M17" s="77"/>
      <c r="N17" s="85"/>
      <c r="O17" s="85"/>
    </row>
    <row r="18" spans="2:15" ht="12.75">
      <c r="B18" s="42"/>
      <c r="C18" s="43"/>
      <c r="D18" s="43"/>
      <c r="E18" s="43"/>
      <c r="F18" s="43"/>
      <c r="G18" s="43"/>
      <c r="H18" s="43"/>
      <c r="I18" s="43"/>
      <c r="J18" s="44"/>
      <c r="M18" s="72" t="s">
        <v>483</v>
      </c>
      <c r="N18" s="84">
        <v>24.6</v>
      </c>
      <c r="O18" s="84">
        <v>11.5</v>
      </c>
    </row>
    <row r="19" spans="2:15" ht="12.75">
      <c r="B19" s="42"/>
      <c r="C19" s="43"/>
      <c r="D19" s="43"/>
      <c r="E19" s="43"/>
      <c r="F19" s="43"/>
      <c r="G19" s="43"/>
      <c r="H19" s="43"/>
      <c r="I19" s="43"/>
      <c r="J19" s="44"/>
      <c r="M19" s="76"/>
      <c r="N19" s="85"/>
      <c r="O19" s="85"/>
    </row>
    <row r="20" spans="2:15" ht="12.75">
      <c r="B20" s="42"/>
      <c r="C20" s="43"/>
      <c r="D20" s="43"/>
      <c r="E20" s="43"/>
      <c r="F20" s="43"/>
      <c r="G20" s="43"/>
      <c r="H20" s="43"/>
      <c r="I20" s="43"/>
      <c r="J20" s="44"/>
      <c r="M20" s="82">
        <v>2002</v>
      </c>
      <c r="N20" s="84">
        <v>21.6</v>
      </c>
      <c r="O20" s="84">
        <v>12.6</v>
      </c>
    </row>
    <row r="21" spans="2:15" ht="12.75">
      <c r="B21" s="42"/>
      <c r="C21" s="43"/>
      <c r="D21" s="43"/>
      <c r="E21" s="43"/>
      <c r="F21" s="43"/>
      <c r="G21" s="43"/>
      <c r="H21" s="43"/>
      <c r="I21" s="43"/>
      <c r="J21" s="44"/>
      <c r="M21" s="76"/>
      <c r="N21" s="85"/>
      <c r="O21" s="85"/>
    </row>
    <row r="22" spans="2:15" ht="13.5" thickBot="1">
      <c r="B22" s="42"/>
      <c r="C22" s="43"/>
      <c r="D22" s="43"/>
      <c r="E22" s="43"/>
      <c r="F22" s="43"/>
      <c r="G22" s="43"/>
      <c r="H22" s="43"/>
      <c r="I22" s="43"/>
      <c r="J22" s="44"/>
      <c r="M22" s="82">
        <v>2003</v>
      </c>
      <c r="N22" s="88">
        <v>23.7</v>
      </c>
      <c r="O22" s="86">
        <v>12.5</v>
      </c>
    </row>
    <row r="23" spans="2:15" ht="13.5" thickTop="1">
      <c r="B23" s="42"/>
      <c r="C23" s="43"/>
      <c r="D23" s="43"/>
      <c r="E23" s="43"/>
      <c r="F23" s="43"/>
      <c r="G23" s="43"/>
      <c r="H23" s="43"/>
      <c r="I23" s="43"/>
      <c r="J23" s="44"/>
      <c r="M23" s="76"/>
      <c r="O23" s="87"/>
    </row>
    <row r="24" spans="2:15" ht="12.75">
      <c r="B24" s="42"/>
      <c r="C24" s="43"/>
      <c r="D24" s="43"/>
      <c r="E24" s="43"/>
      <c r="F24" s="43"/>
      <c r="G24" s="43"/>
      <c r="H24" s="43"/>
      <c r="I24" s="43"/>
      <c r="J24" s="44"/>
      <c r="M24" s="82">
        <v>2004</v>
      </c>
      <c r="N24">
        <v>23.3</v>
      </c>
      <c r="O24" s="86">
        <v>13.3</v>
      </c>
    </row>
    <row r="25" spans="2:15" ht="12.75">
      <c r="B25" s="42"/>
      <c r="C25" s="43"/>
      <c r="D25" s="43"/>
      <c r="E25" s="43"/>
      <c r="F25" s="43"/>
      <c r="G25" s="43"/>
      <c r="H25" s="43"/>
      <c r="I25" s="43"/>
      <c r="J25" s="44"/>
      <c r="M25" s="76"/>
      <c r="O25" s="87"/>
    </row>
    <row r="26" spans="2:15" ht="13.5" thickBot="1">
      <c r="B26" s="42"/>
      <c r="C26" s="43"/>
      <c r="D26" s="43"/>
      <c r="E26" s="43"/>
      <c r="F26" s="43"/>
      <c r="G26" s="43"/>
      <c r="H26" s="43"/>
      <c r="I26" s="43"/>
      <c r="J26" s="44"/>
      <c r="M26" s="73" t="s">
        <v>401</v>
      </c>
      <c r="N26">
        <v>24.9</v>
      </c>
      <c r="O26" s="89">
        <v>14.8</v>
      </c>
    </row>
    <row r="27" spans="2:15" ht="13.5" thickTop="1">
      <c r="B27" s="42"/>
      <c r="C27" s="43"/>
      <c r="D27" s="43"/>
      <c r="E27" s="43"/>
      <c r="F27" s="43"/>
      <c r="G27" s="43"/>
      <c r="H27" s="43"/>
      <c r="I27" s="43"/>
      <c r="J27" s="44"/>
      <c r="M27" s="68"/>
      <c r="O27" s="86"/>
    </row>
    <row r="28" spans="2:15" ht="12.75">
      <c r="B28" s="42"/>
      <c r="C28" s="43"/>
      <c r="D28" s="43"/>
      <c r="E28" s="43"/>
      <c r="F28" s="43"/>
      <c r="G28" s="43"/>
      <c r="H28" s="43"/>
      <c r="I28" s="43"/>
      <c r="J28" s="44"/>
      <c r="M28" t="s">
        <v>404</v>
      </c>
      <c r="N28">
        <v>31</v>
      </c>
      <c r="O28" s="87">
        <v>14.3</v>
      </c>
    </row>
    <row r="29" spans="2:10" ht="12.75">
      <c r="B29" s="42"/>
      <c r="C29" s="43"/>
      <c r="D29" s="43"/>
      <c r="E29" s="43"/>
      <c r="F29" s="43"/>
      <c r="G29" s="43"/>
      <c r="H29" s="43"/>
      <c r="I29" s="43"/>
      <c r="J29" s="44"/>
    </row>
    <row r="30" spans="2:10" ht="12.75">
      <c r="B30" s="42"/>
      <c r="C30" s="43"/>
      <c r="D30" s="43"/>
      <c r="E30" s="43"/>
      <c r="F30" s="43"/>
      <c r="G30" s="43"/>
      <c r="H30" s="43"/>
      <c r="I30" s="43"/>
      <c r="J30" s="44"/>
    </row>
    <row r="31" spans="2:15" ht="12.75">
      <c r="B31" s="42"/>
      <c r="C31" s="43"/>
      <c r="D31" s="43"/>
      <c r="E31" s="43"/>
      <c r="F31" s="43"/>
      <c r="G31" s="43"/>
      <c r="H31" s="43"/>
      <c r="I31" s="43"/>
      <c r="J31" s="44"/>
      <c r="M31" t="s">
        <v>3</v>
      </c>
      <c r="O31" t="s">
        <v>2</v>
      </c>
    </row>
    <row r="32" spans="2:16" ht="12.75">
      <c r="B32" s="42"/>
      <c r="C32" s="43"/>
      <c r="D32" s="43"/>
      <c r="E32" s="43"/>
      <c r="F32" s="43"/>
      <c r="G32" s="43"/>
      <c r="H32" s="43"/>
      <c r="I32" s="43"/>
      <c r="J32" s="44"/>
      <c r="L32" t="s">
        <v>0</v>
      </c>
      <c r="M32" s="79">
        <v>31.4</v>
      </c>
      <c r="N32" s="79"/>
      <c r="O32" s="79">
        <v>56.1</v>
      </c>
      <c r="P32" s="79"/>
    </row>
    <row r="33" spans="2:16" ht="13.5" thickBot="1">
      <c r="B33" s="42"/>
      <c r="C33" s="43"/>
      <c r="D33" s="43"/>
      <c r="E33" s="43"/>
      <c r="F33" s="43"/>
      <c r="G33" s="43"/>
      <c r="H33" s="43"/>
      <c r="I33" s="43"/>
      <c r="J33" s="44"/>
      <c r="L33" t="s">
        <v>1</v>
      </c>
      <c r="M33" s="81">
        <v>15.2</v>
      </c>
      <c r="N33" s="81"/>
      <c r="O33" s="81">
        <v>56.6</v>
      </c>
      <c r="P33" s="81"/>
    </row>
    <row r="34" spans="2:10" ht="13.5" thickTop="1">
      <c r="B34" s="42"/>
      <c r="C34" s="43"/>
      <c r="D34" s="43"/>
      <c r="E34" s="43"/>
      <c r="F34" s="43"/>
      <c r="G34" s="43"/>
      <c r="H34" s="43"/>
      <c r="I34" s="43"/>
      <c r="J34" s="44"/>
    </row>
    <row r="35" spans="2:10" ht="12.75">
      <c r="B35" s="42"/>
      <c r="C35" s="43"/>
      <c r="D35" s="43"/>
      <c r="E35" s="43"/>
      <c r="F35" s="43"/>
      <c r="G35" s="43"/>
      <c r="H35" s="43"/>
      <c r="I35" s="43"/>
      <c r="J35" s="44"/>
    </row>
    <row r="36" spans="2:10" ht="12.75">
      <c r="B36" s="42"/>
      <c r="C36" s="43"/>
      <c r="D36" s="43"/>
      <c r="E36" s="43"/>
      <c r="F36" s="43"/>
      <c r="G36" s="43"/>
      <c r="H36" s="43"/>
      <c r="I36" s="43"/>
      <c r="J36" s="44"/>
    </row>
    <row r="37" spans="2:10" ht="12.75">
      <c r="B37" s="42"/>
      <c r="C37" s="43"/>
      <c r="D37" s="43"/>
      <c r="E37" s="43"/>
      <c r="F37" s="43"/>
      <c r="G37" s="43"/>
      <c r="H37" s="43"/>
      <c r="I37" s="43"/>
      <c r="J37" s="44"/>
    </row>
    <row r="38" spans="2:10" ht="12.75">
      <c r="B38" s="42"/>
      <c r="C38" s="43"/>
      <c r="D38" s="43"/>
      <c r="E38" s="43"/>
      <c r="F38" s="43"/>
      <c r="G38" s="43"/>
      <c r="H38" s="43"/>
      <c r="I38" s="43"/>
      <c r="J38" s="44"/>
    </row>
    <row r="39" spans="2:16" ht="12.75">
      <c r="B39" s="42"/>
      <c r="C39" s="43"/>
      <c r="D39" s="43"/>
      <c r="E39" s="43"/>
      <c r="F39" s="43"/>
      <c r="G39" s="43"/>
      <c r="H39" s="43"/>
      <c r="I39" s="43"/>
      <c r="J39" s="44"/>
      <c r="M39" t="s">
        <v>435</v>
      </c>
      <c r="N39" t="s">
        <v>429</v>
      </c>
      <c r="O39" t="s">
        <v>430</v>
      </c>
      <c r="P39" t="s">
        <v>434</v>
      </c>
    </row>
    <row r="40" spans="2:16" ht="12.75">
      <c r="B40" s="42"/>
      <c r="C40" s="43"/>
      <c r="D40" s="43"/>
      <c r="E40" s="43"/>
      <c r="F40" s="43"/>
      <c r="G40" s="43"/>
      <c r="H40" s="43"/>
      <c r="I40" s="43"/>
      <c r="J40" s="44"/>
      <c r="L40" t="s">
        <v>300</v>
      </c>
      <c r="M40" s="106">
        <f>+(O40*100/O43)</f>
        <v>15.523713880611666</v>
      </c>
      <c r="N40">
        <v>7882708</v>
      </c>
      <c r="O40">
        <v>3880876</v>
      </c>
      <c r="P40">
        <v>11763584</v>
      </c>
    </row>
    <row r="41" spans="2:16" ht="12.75">
      <c r="B41" s="42"/>
      <c r="C41" s="43"/>
      <c r="D41" s="43"/>
      <c r="E41" s="43"/>
      <c r="F41" s="43"/>
      <c r="G41" s="43"/>
      <c r="H41" s="43"/>
      <c r="I41" s="43"/>
      <c r="J41" s="44"/>
      <c r="L41" t="s">
        <v>49</v>
      </c>
      <c r="M41" s="106">
        <f>+(O41*100/O43)</f>
        <v>40.63542939100537</v>
      </c>
      <c r="N41">
        <v>44818534</v>
      </c>
      <c r="O41">
        <v>10158720</v>
      </c>
      <c r="P41">
        <v>54977254</v>
      </c>
    </row>
    <row r="42" spans="2:16" ht="12.75">
      <c r="B42" s="42"/>
      <c r="C42" s="43"/>
      <c r="D42" s="43"/>
      <c r="E42" s="43"/>
      <c r="F42" s="43"/>
      <c r="G42" s="43"/>
      <c r="H42" s="43"/>
      <c r="I42" s="43"/>
      <c r="J42" s="44"/>
      <c r="L42" t="s">
        <v>301</v>
      </c>
      <c r="M42" s="106">
        <f>+(O42*100/O43)</f>
        <v>43.84085672838297</v>
      </c>
      <c r="N42">
        <v>68148183</v>
      </c>
      <c r="O42">
        <v>10960066</v>
      </c>
      <c r="P42">
        <v>79108249</v>
      </c>
    </row>
    <row r="43" spans="2:15" ht="12.75">
      <c r="B43" s="42"/>
      <c r="C43" s="43"/>
      <c r="D43" s="43"/>
      <c r="E43" s="43"/>
      <c r="F43" s="43"/>
      <c r="G43" s="43"/>
      <c r="H43" s="43"/>
      <c r="I43" s="43"/>
      <c r="J43" s="44"/>
      <c r="O43">
        <f>SUM(O40:O42)</f>
        <v>24999662</v>
      </c>
    </row>
    <row r="44" spans="2:10" ht="12.75">
      <c r="B44" s="42"/>
      <c r="C44" s="43"/>
      <c r="D44" s="43"/>
      <c r="E44" s="43"/>
      <c r="F44" s="43"/>
      <c r="G44" s="43"/>
      <c r="H44" s="43"/>
      <c r="I44" s="43"/>
      <c r="J44" s="44"/>
    </row>
    <row r="45" spans="2:15" ht="12.75">
      <c r="B45" s="42"/>
      <c r="C45" s="43"/>
      <c r="D45" s="43"/>
      <c r="E45" s="43"/>
      <c r="F45" s="43"/>
      <c r="G45" s="43"/>
      <c r="H45" s="43"/>
      <c r="I45" s="43"/>
      <c r="J45" s="44"/>
      <c r="O45" s="106"/>
    </row>
    <row r="46" spans="2:15" ht="12.75">
      <c r="B46" s="42"/>
      <c r="C46" s="43"/>
      <c r="D46" s="43"/>
      <c r="E46" s="43"/>
      <c r="F46" s="43"/>
      <c r="G46" s="43"/>
      <c r="H46" s="43"/>
      <c r="I46" s="43"/>
      <c r="J46" s="44"/>
      <c r="O46" s="106"/>
    </row>
    <row r="47" spans="2:15" ht="12.75">
      <c r="B47" s="42"/>
      <c r="C47" s="43"/>
      <c r="D47" s="43"/>
      <c r="E47" s="43"/>
      <c r="F47" s="43"/>
      <c r="G47" s="43"/>
      <c r="H47" s="43"/>
      <c r="I47" s="43"/>
      <c r="J47" s="44"/>
      <c r="O47" s="106"/>
    </row>
    <row r="48" spans="2:10" ht="12.75">
      <c r="B48" s="42"/>
      <c r="C48" s="43"/>
      <c r="D48" s="43"/>
      <c r="E48" s="43"/>
      <c r="F48" s="43"/>
      <c r="G48" s="43"/>
      <c r="H48" s="43"/>
      <c r="I48" s="43"/>
      <c r="J48" s="44"/>
    </row>
    <row r="49" spans="2:10" ht="12.75">
      <c r="B49" s="42"/>
      <c r="C49" s="43"/>
      <c r="D49" s="43"/>
      <c r="E49" s="43"/>
      <c r="F49" s="43"/>
      <c r="G49" s="43"/>
      <c r="H49" s="43"/>
      <c r="I49" s="43"/>
      <c r="J49" s="44"/>
    </row>
    <row r="50" spans="2:10" ht="12.75">
      <c r="B50" s="42"/>
      <c r="C50" s="43"/>
      <c r="D50" s="43"/>
      <c r="E50" s="43"/>
      <c r="F50" s="43"/>
      <c r="G50" s="43"/>
      <c r="H50" s="43"/>
      <c r="I50" s="43"/>
      <c r="J50" s="44"/>
    </row>
    <row r="51" spans="2:10" ht="12.75">
      <c r="B51" s="42"/>
      <c r="C51" s="43"/>
      <c r="D51" s="43"/>
      <c r="E51" s="43"/>
      <c r="F51" s="43"/>
      <c r="G51" s="43"/>
      <c r="H51" s="43"/>
      <c r="I51" s="43"/>
      <c r="J51" s="44"/>
    </row>
    <row r="52" spans="2:10" ht="12.75">
      <c r="B52" s="42"/>
      <c r="C52" s="43"/>
      <c r="D52" s="43"/>
      <c r="E52" s="43"/>
      <c r="F52" s="43"/>
      <c r="G52" s="43"/>
      <c r="H52" s="43"/>
      <c r="I52" s="43"/>
      <c r="J52" s="44"/>
    </row>
    <row r="53" spans="2:10" ht="12.75">
      <c r="B53" s="45"/>
      <c r="C53" s="46"/>
      <c r="D53" s="46"/>
      <c r="E53" s="46"/>
      <c r="F53" s="46"/>
      <c r="G53" s="46"/>
      <c r="H53" s="46"/>
      <c r="I53" s="46"/>
      <c r="J53" s="47"/>
    </row>
    <row r="54" spans="2:10" ht="12.75">
      <c r="B54" s="48"/>
      <c r="C54" s="49"/>
      <c r="D54" s="49"/>
      <c r="E54" s="49"/>
      <c r="F54" s="46"/>
      <c r="G54" s="46"/>
      <c r="H54" s="46"/>
      <c r="I54" s="46"/>
      <c r="J54" s="47"/>
    </row>
    <row r="55" spans="2:11" ht="12.75">
      <c r="B55" s="48"/>
      <c r="C55" s="49"/>
      <c r="D55" s="49"/>
      <c r="E55" s="49"/>
      <c r="F55" s="49"/>
      <c r="G55" s="49"/>
      <c r="H55" s="49"/>
      <c r="I55" s="49"/>
      <c r="J55" s="50"/>
      <c r="K55" s="3"/>
    </row>
    <row r="60" ht="12.75">
      <c r="F60" s="35" t="s">
        <v>492</v>
      </c>
    </row>
    <row r="61" spans="6:9" ht="12.75">
      <c r="F61" t="s">
        <v>267</v>
      </c>
      <c r="G61" t="s">
        <v>493</v>
      </c>
      <c r="H61" t="s">
        <v>494</v>
      </c>
      <c r="I61" t="s">
        <v>270</v>
      </c>
    </row>
    <row r="62" spans="6:9" ht="12.75">
      <c r="F62">
        <v>32.93</v>
      </c>
      <c r="G62">
        <v>38.87</v>
      </c>
      <c r="H62">
        <v>6.46</v>
      </c>
      <c r="I62">
        <v>21.75</v>
      </c>
    </row>
  </sheetData>
  <sheetProtection/>
  <printOptions/>
  <pageMargins left="0.75" right="0.75" top="0.92" bottom="1" header="0.5" footer="0.51"/>
  <pageSetup horizontalDpi="600" verticalDpi="600" orientation="portrait" paperSize="9" scale="99" r:id="rId2"/>
  <headerFooter alignWithMargins="0">
    <oddFooter>&amp;C57</oddFooter>
  </headerFooter>
  <drawing r:id="rId1"/>
</worksheet>
</file>

<file path=xl/worksheets/sheet17.xml><?xml version="1.0" encoding="utf-8"?>
<worksheet xmlns="http://schemas.openxmlformats.org/spreadsheetml/2006/main" xmlns:r="http://schemas.openxmlformats.org/officeDocument/2006/relationships">
  <dimension ref="B1:P29"/>
  <sheetViews>
    <sheetView zoomScalePageLayoutView="0" workbookViewId="0" topLeftCell="A1">
      <selection activeCell="E10" sqref="E10"/>
    </sheetView>
  </sheetViews>
  <sheetFormatPr defaultColWidth="9.140625" defaultRowHeight="12.75"/>
  <cols>
    <col min="1" max="1" width="4.7109375" style="0" customWidth="1"/>
    <col min="2" max="2" width="6.140625" style="0" customWidth="1"/>
    <col min="3" max="3" width="37.140625" style="0" customWidth="1"/>
    <col min="4" max="4" width="9.7109375" style="0" customWidth="1"/>
    <col min="5" max="5" width="10.28125" style="0" customWidth="1"/>
    <col min="6" max="6" width="24.7109375" style="0" customWidth="1"/>
    <col min="7" max="7" width="12.57421875" style="0" customWidth="1"/>
    <col min="8" max="8" width="13.8515625" style="0" customWidth="1"/>
    <col min="9" max="9" width="13.140625" style="0" customWidth="1"/>
    <col min="10" max="10" width="13.57421875" style="0" customWidth="1"/>
    <col min="11" max="11" width="11.140625" style="0" bestFit="1" customWidth="1"/>
    <col min="12" max="13" width="9.8515625" style="0" bestFit="1" customWidth="1"/>
    <col min="14" max="15" width="11.140625" style="0" bestFit="1" customWidth="1"/>
  </cols>
  <sheetData>
    <row r="1" spans="2:6" ht="15">
      <c r="B1" s="335" t="s">
        <v>467</v>
      </c>
      <c r="C1" s="336"/>
      <c r="D1" s="336"/>
      <c r="E1" s="336"/>
      <c r="F1" s="337"/>
    </row>
    <row r="2" spans="2:6" ht="21" customHeight="1" thickBot="1">
      <c r="B2" s="616" t="s">
        <v>669</v>
      </c>
      <c r="C2" s="617"/>
      <c r="D2" s="617"/>
      <c r="E2" s="617"/>
      <c r="F2" s="618"/>
    </row>
    <row r="3" spans="2:6" s="11" customFormat="1" ht="12.75">
      <c r="B3" s="681" t="s">
        <v>114</v>
      </c>
      <c r="C3" s="679" t="s">
        <v>405</v>
      </c>
      <c r="D3" s="679" t="s">
        <v>314</v>
      </c>
      <c r="E3" s="679"/>
      <c r="F3" s="677" t="s">
        <v>421</v>
      </c>
    </row>
    <row r="4" spans="2:6" s="11" customFormat="1" ht="24.75" customHeight="1">
      <c r="B4" s="479"/>
      <c r="C4" s="680"/>
      <c r="D4" s="680"/>
      <c r="E4" s="680"/>
      <c r="F4" s="678"/>
    </row>
    <row r="5" spans="2:6" s="11" customFormat="1" ht="23.25" customHeight="1">
      <c r="B5" s="479" t="s">
        <v>79</v>
      </c>
      <c r="C5" s="680"/>
      <c r="D5" s="121" t="s">
        <v>115</v>
      </c>
      <c r="E5" s="121" t="s">
        <v>116</v>
      </c>
      <c r="F5" s="678"/>
    </row>
    <row r="6" spans="2:10" s="36" customFormat="1" ht="14.25">
      <c r="B6" s="147">
        <v>1</v>
      </c>
      <c r="C6" s="124">
        <v>2</v>
      </c>
      <c r="D6" s="124">
        <v>3</v>
      </c>
      <c r="E6" s="124">
        <v>4</v>
      </c>
      <c r="F6" s="125">
        <v>5</v>
      </c>
      <c r="H6" s="36" t="s">
        <v>428</v>
      </c>
      <c r="I6" s="36" t="s">
        <v>429</v>
      </c>
      <c r="J6" s="36" t="s">
        <v>430</v>
      </c>
    </row>
    <row r="7" spans="2:6" s="36" customFormat="1" ht="14.25">
      <c r="B7" s="138"/>
      <c r="C7" s="135"/>
      <c r="D7" s="135"/>
      <c r="E7" s="135"/>
      <c r="F7" s="165"/>
    </row>
    <row r="8" spans="2:10" s="11" customFormat="1" ht="30" customHeight="1">
      <c r="B8" s="126" t="s">
        <v>406</v>
      </c>
      <c r="C8" s="203" t="s">
        <v>407</v>
      </c>
      <c r="D8" s="209">
        <f>+(J8*100/H8)</f>
        <v>36.7091862152488</v>
      </c>
      <c r="E8" s="209">
        <f>+(I8*100/H8)</f>
        <v>63.2908137847512</v>
      </c>
      <c r="F8" s="210">
        <f>+(J8*100/24999662)</f>
        <v>14.47198766127318</v>
      </c>
      <c r="H8" s="11">
        <v>9855702</v>
      </c>
      <c r="I8" s="11">
        <v>6237754</v>
      </c>
      <c r="J8" s="11">
        <v>3617948</v>
      </c>
    </row>
    <row r="9" spans="2:10" s="11" customFormat="1" ht="19.5" customHeight="1">
      <c r="B9" s="126"/>
      <c r="C9" s="131"/>
      <c r="D9" s="209"/>
      <c r="E9" s="209"/>
      <c r="F9" s="210"/>
      <c r="H9" s="11">
        <v>1907882</v>
      </c>
      <c r="I9" s="11">
        <v>1644954</v>
      </c>
      <c r="J9" s="11">
        <v>262928</v>
      </c>
    </row>
    <row r="10" spans="2:10" s="11" customFormat="1" ht="19.5" customHeight="1">
      <c r="B10" s="126" t="s">
        <v>408</v>
      </c>
      <c r="C10" s="203" t="s">
        <v>409</v>
      </c>
      <c r="D10" s="209">
        <f>+(J9*100/H9)</f>
        <v>13.781145794131922</v>
      </c>
      <c r="E10" s="209">
        <f>+(I9*100/H9)</f>
        <v>86.21885420586808</v>
      </c>
      <c r="F10" s="210">
        <f>+(J9*100/24999662)</f>
        <v>1.0517262193384855</v>
      </c>
      <c r="G10" s="105" t="s">
        <v>300</v>
      </c>
      <c r="H10" s="104">
        <f>SUM(H8:H9)</f>
        <v>11763584</v>
      </c>
      <c r="I10" s="104">
        <f>SUM(I8:I9)</f>
        <v>7882708</v>
      </c>
      <c r="J10" s="104">
        <f>SUM(J8:J9)</f>
        <v>3880876</v>
      </c>
    </row>
    <row r="11" spans="2:16" s="11" customFormat="1" ht="19.5" customHeight="1">
      <c r="B11" s="126"/>
      <c r="C11" s="131"/>
      <c r="D11" s="209"/>
      <c r="E11" s="209"/>
      <c r="F11" s="210"/>
      <c r="H11" s="11">
        <f>+(K11+N11)</f>
        <v>41848045</v>
      </c>
      <c r="I11" s="11">
        <f>+(L11+O11)</f>
        <v>32821126</v>
      </c>
      <c r="J11" s="11">
        <f>+(M11+P11)</f>
        <v>9026919</v>
      </c>
      <c r="K11" s="11">
        <v>12070048</v>
      </c>
      <c r="L11" s="11">
        <v>7424268</v>
      </c>
      <c r="M11" s="11">
        <v>4645780</v>
      </c>
      <c r="N11" s="11">
        <v>29777997</v>
      </c>
      <c r="O11" s="11">
        <v>25396858</v>
      </c>
      <c r="P11" s="11">
        <v>4381139</v>
      </c>
    </row>
    <row r="12" spans="2:10" s="11" customFormat="1" ht="19.5" customHeight="1">
      <c r="B12" s="126" t="s">
        <v>410</v>
      </c>
      <c r="C12" s="203" t="s">
        <v>411</v>
      </c>
      <c r="D12" s="209">
        <f>+(J11*100/H11)</f>
        <v>21.570706588563457</v>
      </c>
      <c r="E12" s="209">
        <f>+(I11*100/H11)</f>
        <v>78.42929341143655</v>
      </c>
      <c r="F12" s="210">
        <f>+(J11*100/24999662)</f>
        <v>36.108164182379745</v>
      </c>
      <c r="H12" s="11">
        <v>1546458</v>
      </c>
      <c r="I12" s="11">
        <v>1479007</v>
      </c>
      <c r="J12" s="11">
        <v>67451</v>
      </c>
    </row>
    <row r="13" spans="2:10" s="11" customFormat="1" ht="19.5" customHeight="1">
      <c r="B13" s="126"/>
      <c r="C13" s="131"/>
      <c r="D13" s="209"/>
      <c r="E13" s="209"/>
      <c r="F13" s="210"/>
      <c r="H13" s="11">
        <v>11582751</v>
      </c>
      <c r="I13" s="11">
        <v>10518401</v>
      </c>
      <c r="J13" s="11">
        <v>1064350</v>
      </c>
    </row>
    <row r="14" spans="2:10" s="11" customFormat="1" ht="19.5" customHeight="1">
      <c r="B14" s="126" t="s">
        <v>412</v>
      </c>
      <c r="C14" s="203" t="s">
        <v>413</v>
      </c>
      <c r="D14" s="209">
        <f>+(J12*100/H12)</f>
        <v>4.36164448048379</v>
      </c>
      <c r="E14" s="209">
        <f>+(I12*100/H12)</f>
        <v>95.63835551951621</v>
      </c>
      <c r="F14" s="210">
        <f>+(J12*100/24999662)</f>
        <v>0.26980764779939825</v>
      </c>
      <c r="G14" s="105" t="s">
        <v>49</v>
      </c>
      <c r="H14" s="104">
        <f>SUM(H11:H13)</f>
        <v>54977254</v>
      </c>
      <c r="I14" s="104">
        <f>SUM(I11:I13)</f>
        <v>44818534</v>
      </c>
      <c r="J14" s="104">
        <f>SUM(J11:J13)</f>
        <v>10158720</v>
      </c>
    </row>
    <row r="15" spans="2:10" s="11" customFormat="1" ht="19.5" customHeight="1">
      <c r="B15" s="126"/>
      <c r="C15" s="131"/>
      <c r="D15" s="209"/>
      <c r="E15" s="209"/>
      <c r="F15" s="210"/>
      <c r="H15" s="11">
        <v>26973450</v>
      </c>
      <c r="I15" s="11">
        <v>25115784</v>
      </c>
      <c r="J15" s="11">
        <v>1857666</v>
      </c>
    </row>
    <row r="16" spans="2:10" s="11" customFormat="1" ht="19.5" customHeight="1">
      <c r="B16" s="126" t="s">
        <v>414</v>
      </c>
      <c r="C16" s="203" t="s">
        <v>108</v>
      </c>
      <c r="D16" s="209">
        <f>+(J13*100/H13)</f>
        <v>9.189095060404908</v>
      </c>
      <c r="E16" s="209">
        <f>+(I13*100/H13)</f>
        <v>90.81090493959509</v>
      </c>
      <c r="F16" s="210">
        <f>+(J13*100/24999662)</f>
        <v>4.257457560826222</v>
      </c>
      <c r="H16" s="11">
        <v>2359082</v>
      </c>
      <c r="I16" s="11">
        <v>2143895</v>
      </c>
      <c r="J16" s="11">
        <v>215187</v>
      </c>
    </row>
    <row r="17" spans="2:10" s="11" customFormat="1" ht="19.5" customHeight="1">
      <c r="B17" s="126"/>
      <c r="C17" s="131"/>
      <c r="D17" s="209"/>
      <c r="E17" s="209"/>
      <c r="F17" s="210"/>
      <c r="H17" s="11">
        <v>12535026</v>
      </c>
      <c r="I17" s="11">
        <v>12166747</v>
      </c>
      <c r="J17" s="11">
        <v>368279</v>
      </c>
    </row>
    <row r="18" spans="2:10" s="11" customFormat="1" ht="19.5" customHeight="1">
      <c r="B18" s="126" t="s">
        <v>415</v>
      </c>
      <c r="C18" s="203" t="s">
        <v>416</v>
      </c>
      <c r="D18" s="209">
        <f>+(J15*100/H15)</f>
        <v>6.887016677510664</v>
      </c>
      <c r="E18" s="209">
        <f>+(I15*100/H15)</f>
        <v>93.11298332248934</v>
      </c>
      <c r="F18" s="210">
        <f>+(J15*100/24999662)</f>
        <v>7.430764463935552</v>
      </c>
      <c r="H18" s="11">
        <v>6109404</v>
      </c>
      <c r="I18" s="11">
        <v>5353534</v>
      </c>
      <c r="J18" s="11">
        <v>755870</v>
      </c>
    </row>
    <row r="19" spans="2:10" s="11" customFormat="1" ht="19.5" customHeight="1">
      <c r="B19" s="126"/>
      <c r="C19" s="131"/>
      <c r="D19" s="209"/>
      <c r="E19" s="209"/>
      <c r="F19" s="210"/>
      <c r="H19" s="11">
        <v>31131287</v>
      </c>
      <c r="I19" s="11">
        <v>23368223</v>
      </c>
      <c r="J19" s="11">
        <v>7763064</v>
      </c>
    </row>
    <row r="20" spans="2:10" s="11" customFormat="1" ht="19.5" customHeight="1">
      <c r="B20" s="126" t="s">
        <v>417</v>
      </c>
      <c r="C20" s="203" t="s">
        <v>418</v>
      </c>
      <c r="D20" s="209">
        <f>+(J16*100/H16)</f>
        <v>9.121641384233358</v>
      </c>
      <c r="E20" s="209">
        <f>+(I16*100/H16)</f>
        <v>90.87835861576664</v>
      </c>
      <c r="F20" s="210">
        <f>+(J16*100/24999662)</f>
        <v>0.8607596374702986</v>
      </c>
      <c r="G20" s="105" t="s">
        <v>301</v>
      </c>
      <c r="H20" s="104">
        <f>SUM(H15:H19)</f>
        <v>79108249</v>
      </c>
      <c r="I20" s="104">
        <f>SUM(I15:I19)</f>
        <v>68148183</v>
      </c>
      <c r="J20" s="104">
        <f>SUM(J15:J19)</f>
        <v>10960066</v>
      </c>
    </row>
    <row r="21" spans="2:6" s="11" customFormat="1" ht="19.5" customHeight="1">
      <c r="B21" s="126"/>
      <c r="C21" s="131"/>
      <c r="D21" s="209"/>
      <c r="E21" s="209"/>
      <c r="F21" s="210"/>
    </row>
    <row r="22" spans="2:10" s="11" customFormat="1" ht="19.5" customHeight="1">
      <c r="B22" s="126" t="s">
        <v>419</v>
      </c>
      <c r="C22" s="131" t="s">
        <v>420</v>
      </c>
      <c r="D22" s="209">
        <f>+(J17*100/H17)</f>
        <v>2.937999490387974</v>
      </c>
      <c r="E22" s="209">
        <f>+(I17*100/H17)</f>
        <v>97.06200050961202</v>
      </c>
      <c r="F22" s="210">
        <f>+(J17*100/24999662)</f>
        <v>1.473135916797595</v>
      </c>
      <c r="H22" s="11">
        <f>+(H10+H14+H20)</f>
        <v>145849087</v>
      </c>
      <c r="I22" s="11">
        <f>+(I10+I14+I20)</f>
        <v>120849425</v>
      </c>
      <c r="J22" s="11">
        <f>+(J10+J14+J20)</f>
        <v>24999662</v>
      </c>
    </row>
    <row r="23" spans="2:6" s="11" customFormat="1" ht="19.5" customHeight="1">
      <c r="B23" s="126"/>
      <c r="C23" s="131"/>
      <c r="D23" s="209"/>
      <c r="E23" s="209"/>
      <c r="F23" s="210"/>
    </row>
    <row r="24" spans="2:6" s="11" customFormat="1" ht="30" customHeight="1">
      <c r="B24" s="126" t="s">
        <v>422</v>
      </c>
      <c r="C24" s="211" t="s">
        <v>423</v>
      </c>
      <c r="D24" s="209">
        <f>+(J18*100/H18)</f>
        <v>12.37223794661476</v>
      </c>
      <c r="E24" s="209">
        <f>+(I18*100/H18)</f>
        <v>87.62776205338524</v>
      </c>
      <c r="F24" s="210">
        <f>+(J18*100/24999662)</f>
        <v>3.0235208780022704</v>
      </c>
    </row>
    <row r="25" spans="2:6" s="11" customFormat="1" ht="19.5" customHeight="1">
      <c r="B25" s="126"/>
      <c r="C25" s="131"/>
      <c r="D25" s="209"/>
      <c r="E25" s="209"/>
      <c r="F25" s="210"/>
    </row>
    <row r="26" spans="2:6" s="11" customFormat="1" ht="49.5" customHeight="1">
      <c r="B26" s="126" t="s">
        <v>424</v>
      </c>
      <c r="C26" s="211" t="s">
        <v>425</v>
      </c>
      <c r="D26" s="209">
        <f>+(J19*100/H19)</f>
        <v>24.93653410474164</v>
      </c>
      <c r="E26" s="209">
        <f>+(I19*100/H19)</f>
        <v>75.06346589525836</v>
      </c>
      <c r="F26" s="210">
        <f>+(J19*100/24999662)</f>
        <v>31.05267583217725</v>
      </c>
    </row>
    <row r="27" spans="2:6" s="37" customFormat="1" ht="19.5" customHeight="1" thickBot="1">
      <c r="B27" s="212"/>
      <c r="C27" s="213" t="s">
        <v>47</v>
      </c>
      <c r="D27" s="438">
        <f>+(J22*100/H22)</f>
        <v>17.14077373689696</v>
      </c>
      <c r="E27" s="438">
        <f>+(I22*100/H22)</f>
        <v>82.85922626310304</v>
      </c>
      <c r="F27" s="439">
        <f>+(J22*100/24999662)</f>
        <v>100</v>
      </c>
    </row>
    <row r="28" spans="2:6" s="11" customFormat="1" ht="25.5" customHeight="1">
      <c r="B28" s="435" t="s">
        <v>426</v>
      </c>
      <c r="C28" s="436"/>
      <c r="D28" s="436"/>
      <c r="E28" s="436"/>
      <c r="F28" s="437"/>
    </row>
    <row r="29" spans="2:6" s="11" customFormat="1" ht="24.75" customHeight="1" thickBot="1">
      <c r="B29" s="212" t="s">
        <v>427</v>
      </c>
      <c r="C29" s="213"/>
      <c r="D29" s="213"/>
      <c r="E29" s="213"/>
      <c r="F29" s="214"/>
    </row>
    <row r="30" ht="19.5" customHeight="1"/>
  </sheetData>
  <sheetProtection/>
  <mergeCells count="6">
    <mergeCell ref="B1:F1"/>
    <mergeCell ref="F3:F5"/>
    <mergeCell ref="C3:C5"/>
    <mergeCell ref="B3:B5"/>
    <mergeCell ref="D3:E4"/>
    <mergeCell ref="B2:F2"/>
  </mergeCells>
  <conditionalFormatting sqref="D8:F27">
    <cfRule type="dataBar" priority="18" dxfId="0">
      <dataBar>
        <cfvo type="min"/>
        <cfvo type="max"/>
        <color rgb="FF008AEF"/>
      </dataBar>
      <extLst>
        <ext xmlns:x14="http://schemas.microsoft.com/office/spreadsheetml/2009/9/main" uri="{B025F937-C7B1-47D3-B67F-A62EFF666E3E}">
          <x14:id>{b6e50e66-674e-4f66-a6c7-c7299767e3ad}</x14:id>
        </ext>
      </extLst>
    </cfRule>
  </conditionalFormatting>
  <conditionalFormatting sqref="D8:E27">
    <cfRule type="dataBar" priority="2" dxfId="0">
      <dataBar>
        <cfvo type="min"/>
        <cfvo type="max"/>
        <color rgb="FF008AEF"/>
      </dataBar>
      <extLst>
        <ext xmlns:x14="http://schemas.microsoft.com/office/spreadsheetml/2009/9/main" uri="{B025F937-C7B1-47D3-B67F-A62EFF666E3E}">
          <x14:id>{ce31791d-3e8c-4946-8d23-1d10f543158a}</x14:id>
        </ext>
      </extLst>
    </cfRule>
  </conditionalFormatting>
  <conditionalFormatting sqref="F8:F27">
    <cfRule type="dataBar" priority="1" dxfId="0">
      <dataBar>
        <cfvo type="min"/>
        <cfvo type="max"/>
        <color rgb="FF008AEF"/>
      </dataBar>
      <extLst>
        <ext xmlns:x14="http://schemas.microsoft.com/office/spreadsheetml/2009/9/main" uri="{B025F937-C7B1-47D3-B67F-A62EFF666E3E}">
          <x14:id>{44b65f5d-233c-448a-8fee-f6dec08e694d}</x14:id>
        </ext>
      </extLst>
    </cfRule>
  </conditionalFormatting>
  <conditionalFormatting sqref="D27:F27">
    <cfRule type="dataBar" priority="15" dxfId="0">
      <dataBar>
        <cfvo type="min"/>
        <cfvo type="max"/>
        <color rgb="FF008AEF"/>
      </dataBar>
      <extLst>
        <ext xmlns:x14="http://schemas.microsoft.com/office/spreadsheetml/2009/9/main" uri="{B025F937-C7B1-47D3-B67F-A62EFF666E3E}">
          <x14:id>{6f10e72c-0036-4fcb-8849-02cc4f6b4358}</x14:id>
        </ext>
      </extLst>
    </cfRule>
  </conditionalFormatting>
  <conditionalFormatting sqref="D26:F26">
    <cfRule type="dataBar" priority="14" dxfId="0">
      <dataBar>
        <cfvo type="min"/>
        <cfvo type="max"/>
        <color rgb="FF008AEF"/>
      </dataBar>
      <extLst>
        <ext xmlns:x14="http://schemas.microsoft.com/office/spreadsheetml/2009/9/main" uri="{B025F937-C7B1-47D3-B67F-A62EFF666E3E}">
          <x14:id>{8580809d-e646-4ebe-af7e-0f8595c37c6b}</x14:id>
        </ext>
      </extLst>
    </cfRule>
  </conditionalFormatting>
  <conditionalFormatting sqref="D24:F24">
    <cfRule type="dataBar" priority="13" dxfId="0">
      <dataBar>
        <cfvo type="min"/>
        <cfvo type="max"/>
        <color rgb="FF008AEF"/>
      </dataBar>
      <extLst>
        <ext xmlns:x14="http://schemas.microsoft.com/office/spreadsheetml/2009/9/main" uri="{B025F937-C7B1-47D3-B67F-A62EFF666E3E}">
          <x14:id>{757b6f04-79ae-4274-a8e6-7179fbf823a4}</x14:id>
        </ext>
      </extLst>
    </cfRule>
  </conditionalFormatting>
  <conditionalFormatting sqref="D22:F22">
    <cfRule type="dataBar" priority="12" dxfId="0">
      <dataBar>
        <cfvo type="min"/>
        <cfvo type="max"/>
        <color rgb="FF008AEF"/>
      </dataBar>
      <extLst>
        <ext xmlns:x14="http://schemas.microsoft.com/office/spreadsheetml/2009/9/main" uri="{B025F937-C7B1-47D3-B67F-A62EFF666E3E}">
          <x14:id>{e79e5450-76e5-46bf-8e77-b77b7272954e}</x14:id>
        </ext>
      </extLst>
    </cfRule>
  </conditionalFormatting>
  <conditionalFormatting sqref="D27:E27">
    <cfRule type="dataBar" priority="11" dxfId="0">
      <dataBar>
        <cfvo type="min"/>
        <cfvo type="max"/>
        <color rgb="FF008AEF"/>
      </dataBar>
      <extLst>
        <ext xmlns:x14="http://schemas.microsoft.com/office/spreadsheetml/2009/9/main" uri="{B025F937-C7B1-47D3-B67F-A62EFF666E3E}">
          <x14:id>{ffb6b113-d0e0-40c7-9c28-564c95a238f6}</x14:id>
        </ext>
      </extLst>
    </cfRule>
  </conditionalFormatting>
  <conditionalFormatting sqref="D20:E20">
    <cfRule type="dataBar" priority="10" dxfId="0">
      <dataBar>
        <cfvo type="min"/>
        <cfvo type="max"/>
        <color rgb="FF008AEF"/>
      </dataBar>
      <extLst>
        <ext xmlns:x14="http://schemas.microsoft.com/office/spreadsheetml/2009/9/main" uri="{B025F937-C7B1-47D3-B67F-A62EFF666E3E}">
          <x14:id>{c9d37636-5353-418c-a246-a546c26905a9}</x14:id>
        </ext>
      </extLst>
    </cfRule>
  </conditionalFormatting>
  <conditionalFormatting sqref="D18:E18">
    <cfRule type="dataBar" priority="9" dxfId="0">
      <dataBar>
        <cfvo type="min"/>
        <cfvo type="max"/>
        <color rgb="FF008AEF"/>
      </dataBar>
      <extLst>
        <ext xmlns:x14="http://schemas.microsoft.com/office/spreadsheetml/2009/9/main" uri="{B025F937-C7B1-47D3-B67F-A62EFF666E3E}">
          <x14:id>{ea669e65-67e0-4a01-956d-99767803cded}</x14:id>
        </ext>
      </extLst>
    </cfRule>
  </conditionalFormatting>
  <conditionalFormatting sqref="D16:E16">
    <cfRule type="dataBar" priority="8" dxfId="0">
      <dataBar>
        <cfvo type="min"/>
        <cfvo type="max"/>
        <color rgb="FF008AEF"/>
      </dataBar>
      <extLst>
        <ext xmlns:x14="http://schemas.microsoft.com/office/spreadsheetml/2009/9/main" uri="{B025F937-C7B1-47D3-B67F-A62EFF666E3E}">
          <x14:id>{7a68d36f-c9ec-4405-81b2-b84ce67f3363}</x14:id>
        </ext>
      </extLst>
    </cfRule>
  </conditionalFormatting>
  <conditionalFormatting sqref="D14:E14">
    <cfRule type="dataBar" priority="7" dxfId="0">
      <dataBar>
        <cfvo type="min"/>
        <cfvo type="max"/>
        <color rgb="FF008AEF"/>
      </dataBar>
      <extLst>
        <ext xmlns:x14="http://schemas.microsoft.com/office/spreadsheetml/2009/9/main" uri="{B025F937-C7B1-47D3-B67F-A62EFF666E3E}">
          <x14:id>{23637dd1-01ff-485f-ab9a-5e4eae2ec447}</x14:id>
        </ext>
      </extLst>
    </cfRule>
  </conditionalFormatting>
  <conditionalFormatting sqref="D12:E12">
    <cfRule type="dataBar" priority="6" dxfId="0">
      <dataBar>
        <cfvo type="min"/>
        <cfvo type="max"/>
        <color rgb="FF008AEF"/>
      </dataBar>
      <extLst>
        <ext xmlns:x14="http://schemas.microsoft.com/office/spreadsheetml/2009/9/main" uri="{B025F937-C7B1-47D3-B67F-A62EFF666E3E}">
          <x14:id>{5140ac2e-1bd9-4304-8cdb-e51d15943440}</x14:id>
        </ext>
      </extLst>
    </cfRule>
  </conditionalFormatting>
  <conditionalFormatting sqref="D10:E10">
    <cfRule type="dataBar" priority="5" dxfId="0">
      <dataBar>
        <cfvo type="min"/>
        <cfvo type="max"/>
        <color rgb="FF008AEF"/>
      </dataBar>
      <extLst>
        <ext xmlns:x14="http://schemas.microsoft.com/office/spreadsheetml/2009/9/main" uri="{B025F937-C7B1-47D3-B67F-A62EFF666E3E}">
          <x14:id>{6893da4c-db8b-4185-9299-37372fb0433a}</x14:id>
        </ext>
      </extLst>
    </cfRule>
  </conditionalFormatting>
  <conditionalFormatting sqref="D8:E8">
    <cfRule type="dataBar" priority="4" dxfId="0">
      <dataBar>
        <cfvo type="min"/>
        <cfvo type="max"/>
        <color rgb="FF008AEF"/>
      </dataBar>
      <extLst>
        <ext xmlns:x14="http://schemas.microsoft.com/office/spreadsheetml/2009/9/main" uri="{B025F937-C7B1-47D3-B67F-A62EFF666E3E}">
          <x14:id>{430f7814-2791-4c06-a6c5-b1634b94ab73}</x14:id>
        </ext>
      </extLst>
    </cfRule>
  </conditionalFormatting>
  <conditionalFormatting sqref="D12:D27">
    <cfRule type="dataBar" priority="3" dxfId="0">
      <dataBar>
        <cfvo type="min"/>
        <cfvo type="max"/>
        <color rgb="FF008AEF"/>
      </dataBar>
      <extLst>
        <ext xmlns:x14="http://schemas.microsoft.com/office/spreadsheetml/2009/9/main" uri="{B025F937-C7B1-47D3-B67F-A62EFF666E3E}">
          <x14:id>{17b4e562-d876-43c6-be5d-8548ab9ffa30}</x14:id>
        </ext>
      </extLst>
    </cfRule>
  </conditionalFormatting>
  <printOptions/>
  <pageMargins left="0.65" right="0.75" top="1" bottom="1" header="0.5" footer="0.5"/>
  <pageSetup horizontalDpi="600" verticalDpi="600" orientation="portrait" paperSize="9" scale="97" r:id="rId1"/>
  <headerFooter alignWithMargins="0">
    <oddFooter>&amp;C58</oddFooter>
  </headerFooter>
  <extLst>
    <ext xmlns:x14="http://schemas.microsoft.com/office/spreadsheetml/2009/9/main" uri="{78C0D931-6437-407d-A8EE-F0AAD7539E65}">
      <x14:conditionalFormattings>
        <x14:conditionalFormatting xmlns:xm="http://schemas.microsoft.com/office/excel/2006/main">
          <x14:cfRule type="dataBar" id="{b6e50e66-674e-4f66-a6c7-c7299767e3ad}">
            <x14:dataBar minLength="0" maxLength="100" gradient="0">
              <x14:cfvo type="min"/>
              <x14:cfvo type="max"/>
              <x14:negativeFillColor rgb="FFFF0000"/>
              <x14:axisColor rgb="FF000000"/>
            </x14:dataBar>
            <x14:dxf/>
          </x14:cfRule>
          <xm:sqref>D8:F27</xm:sqref>
        </x14:conditionalFormatting>
        <x14:conditionalFormatting xmlns:xm="http://schemas.microsoft.com/office/excel/2006/main">
          <x14:cfRule type="dataBar" id="{ce31791d-3e8c-4946-8d23-1d10f543158a}">
            <x14:dataBar minLength="0" maxLength="100" gradient="0">
              <x14:cfvo type="min"/>
              <x14:cfvo type="max"/>
              <x14:negativeFillColor rgb="FFFF0000"/>
              <x14:axisColor rgb="FF000000"/>
            </x14:dataBar>
            <x14:dxf/>
          </x14:cfRule>
          <xm:sqref>D8:E27</xm:sqref>
        </x14:conditionalFormatting>
        <x14:conditionalFormatting xmlns:xm="http://schemas.microsoft.com/office/excel/2006/main">
          <x14:cfRule type="dataBar" id="{44b65f5d-233c-448a-8fee-f6dec08e694d}">
            <x14:dataBar minLength="0" maxLength="100" gradient="0">
              <x14:cfvo type="min"/>
              <x14:cfvo type="max"/>
              <x14:negativeFillColor rgb="FFFF0000"/>
              <x14:axisColor rgb="FF000000"/>
            </x14:dataBar>
            <x14:dxf/>
          </x14:cfRule>
          <xm:sqref>F8:F27</xm:sqref>
        </x14:conditionalFormatting>
        <x14:conditionalFormatting xmlns:xm="http://schemas.microsoft.com/office/excel/2006/main">
          <x14:cfRule type="dataBar" id="{6f10e72c-0036-4fcb-8849-02cc4f6b4358}">
            <x14:dataBar minLength="0" maxLength="100" gradient="0">
              <x14:cfvo type="min"/>
              <x14:cfvo type="max"/>
              <x14:negativeFillColor rgb="FFFF0000"/>
              <x14:axisColor rgb="FF000000"/>
            </x14:dataBar>
            <x14:dxf/>
          </x14:cfRule>
          <xm:sqref>D27:F27</xm:sqref>
        </x14:conditionalFormatting>
        <x14:conditionalFormatting xmlns:xm="http://schemas.microsoft.com/office/excel/2006/main">
          <x14:cfRule type="dataBar" id="{8580809d-e646-4ebe-af7e-0f8595c37c6b}">
            <x14:dataBar minLength="0" maxLength="100" gradient="0">
              <x14:cfvo type="min"/>
              <x14:cfvo type="max"/>
              <x14:negativeFillColor rgb="FFFF0000"/>
              <x14:axisColor rgb="FF000000"/>
            </x14:dataBar>
            <x14:dxf/>
          </x14:cfRule>
          <xm:sqref>D26:F26</xm:sqref>
        </x14:conditionalFormatting>
        <x14:conditionalFormatting xmlns:xm="http://schemas.microsoft.com/office/excel/2006/main">
          <x14:cfRule type="dataBar" id="{757b6f04-79ae-4274-a8e6-7179fbf823a4}">
            <x14:dataBar minLength="0" maxLength="100" gradient="0">
              <x14:cfvo type="min"/>
              <x14:cfvo type="max"/>
              <x14:negativeFillColor rgb="FFFF0000"/>
              <x14:axisColor rgb="FF000000"/>
            </x14:dataBar>
            <x14:dxf/>
          </x14:cfRule>
          <xm:sqref>D24:F24</xm:sqref>
        </x14:conditionalFormatting>
        <x14:conditionalFormatting xmlns:xm="http://schemas.microsoft.com/office/excel/2006/main">
          <x14:cfRule type="dataBar" id="{e79e5450-76e5-46bf-8e77-b77b7272954e}">
            <x14:dataBar minLength="0" maxLength="100" gradient="0">
              <x14:cfvo type="min"/>
              <x14:cfvo type="max"/>
              <x14:negativeFillColor rgb="FFFF0000"/>
              <x14:axisColor rgb="FF000000"/>
            </x14:dataBar>
            <x14:dxf/>
          </x14:cfRule>
          <xm:sqref>D22:F22</xm:sqref>
        </x14:conditionalFormatting>
        <x14:conditionalFormatting xmlns:xm="http://schemas.microsoft.com/office/excel/2006/main">
          <x14:cfRule type="dataBar" id="{ffb6b113-d0e0-40c7-9c28-564c95a238f6}">
            <x14:dataBar minLength="0" maxLength="100" gradient="0">
              <x14:cfvo type="min"/>
              <x14:cfvo type="max"/>
              <x14:negativeFillColor rgb="FFFF0000"/>
              <x14:axisColor rgb="FF000000"/>
            </x14:dataBar>
            <x14:dxf/>
          </x14:cfRule>
          <xm:sqref>D27:E27</xm:sqref>
        </x14:conditionalFormatting>
        <x14:conditionalFormatting xmlns:xm="http://schemas.microsoft.com/office/excel/2006/main">
          <x14:cfRule type="dataBar" id="{c9d37636-5353-418c-a246-a546c26905a9}">
            <x14:dataBar minLength="0" maxLength="100" gradient="0">
              <x14:cfvo type="min"/>
              <x14:cfvo type="max"/>
              <x14:negativeFillColor rgb="FFFF0000"/>
              <x14:axisColor rgb="FF000000"/>
            </x14:dataBar>
            <x14:dxf/>
          </x14:cfRule>
          <xm:sqref>D20:E20</xm:sqref>
        </x14:conditionalFormatting>
        <x14:conditionalFormatting xmlns:xm="http://schemas.microsoft.com/office/excel/2006/main">
          <x14:cfRule type="dataBar" id="{ea669e65-67e0-4a01-956d-99767803cded}">
            <x14:dataBar minLength="0" maxLength="100" gradient="0">
              <x14:cfvo type="min"/>
              <x14:cfvo type="max"/>
              <x14:negativeFillColor rgb="FFFF0000"/>
              <x14:axisColor rgb="FF000000"/>
            </x14:dataBar>
            <x14:dxf/>
          </x14:cfRule>
          <xm:sqref>D18:E18</xm:sqref>
        </x14:conditionalFormatting>
        <x14:conditionalFormatting xmlns:xm="http://schemas.microsoft.com/office/excel/2006/main">
          <x14:cfRule type="dataBar" id="{7a68d36f-c9ec-4405-81b2-b84ce67f3363}">
            <x14:dataBar minLength="0" maxLength="100" gradient="0">
              <x14:cfvo type="min"/>
              <x14:cfvo type="max"/>
              <x14:negativeFillColor rgb="FFFF0000"/>
              <x14:axisColor rgb="FF000000"/>
            </x14:dataBar>
            <x14:dxf/>
          </x14:cfRule>
          <xm:sqref>D16:E16</xm:sqref>
        </x14:conditionalFormatting>
        <x14:conditionalFormatting xmlns:xm="http://schemas.microsoft.com/office/excel/2006/main">
          <x14:cfRule type="dataBar" id="{23637dd1-01ff-485f-ab9a-5e4eae2ec447}">
            <x14:dataBar minLength="0" maxLength="100" gradient="0">
              <x14:cfvo type="min"/>
              <x14:cfvo type="max"/>
              <x14:negativeFillColor rgb="FFFF0000"/>
              <x14:axisColor rgb="FF000000"/>
            </x14:dataBar>
            <x14:dxf/>
          </x14:cfRule>
          <xm:sqref>D14:E14</xm:sqref>
        </x14:conditionalFormatting>
        <x14:conditionalFormatting xmlns:xm="http://schemas.microsoft.com/office/excel/2006/main">
          <x14:cfRule type="dataBar" id="{5140ac2e-1bd9-4304-8cdb-e51d15943440}">
            <x14:dataBar minLength="0" maxLength="100" gradient="0">
              <x14:cfvo type="min"/>
              <x14:cfvo type="max"/>
              <x14:negativeFillColor rgb="FFFF0000"/>
              <x14:axisColor rgb="FF000000"/>
            </x14:dataBar>
            <x14:dxf/>
          </x14:cfRule>
          <xm:sqref>D12:E12</xm:sqref>
        </x14:conditionalFormatting>
        <x14:conditionalFormatting xmlns:xm="http://schemas.microsoft.com/office/excel/2006/main">
          <x14:cfRule type="dataBar" id="{6893da4c-db8b-4185-9299-37372fb0433a}">
            <x14:dataBar minLength="0" maxLength="100" gradient="0">
              <x14:cfvo type="min"/>
              <x14:cfvo type="max"/>
              <x14:negativeFillColor rgb="FFFF0000"/>
              <x14:axisColor rgb="FF000000"/>
            </x14:dataBar>
            <x14:dxf/>
          </x14:cfRule>
          <xm:sqref>D10:E10</xm:sqref>
        </x14:conditionalFormatting>
        <x14:conditionalFormatting xmlns:xm="http://schemas.microsoft.com/office/excel/2006/main">
          <x14:cfRule type="dataBar" id="{430f7814-2791-4c06-a6c5-b1634b94ab73}">
            <x14:dataBar minLength="0" maxLength="100" gradient="0">
              <x14:cfvo type="min"/>
              <x14:cfvo type="max"/>
              <x14:negativeFillColor rgb="FFFF0000"/>
              <x14:axisColor rgb="FF000000"/>
            </x14:dataBar>
            <x14:dxf/>
          </x14:cfRule>
          <xm:sqref>D8:E8</xm:sqref>
        </x14:conditionalFormatting>
        <x14:conditionalFormatting xmlns:xm="http://schemas.microsoft.com/office/excel/2006/main">
          <x14:cfRule type="dataBar" id="{17b4e562-d876-43c6-be5d-8548ab9ffa30}">
            <x14:dataBar minLength="0" maxLength="100" gradient="0">
              <x14:cfvo type="min"/>
              <x14:cfvo type="max"/>
              <x14:negativeFillColor rgb="FFFF0000"/>
              <x14:axisColor rgb="FF000000"/>
            </x14:dataBar>
            <x14:dxf/>
          </x14:cfRule>
          <xm:sqref>D12:D27</xm:sqref>
        </x14:conditionalFormatting>
      </x14:conditionalFormattings>
    </ext>
  </extLst>
</worksheet>
</file>

<file path=xl/worksheets/sheet18.xml><?xml version="1.0" encoding="utf-8"?>
<worksheet xmlns="http://schemas.openxmlformats.org/spreadsheetml/2006/main" xmlns:r="http://schemas.openxmlformats.org/officeDocument/2006/relationships">
  <dimension ref="A1:G14"/>
  <sheetViews>
    <sheetView zoomScalePageLayoutView="0" workbookViewId="0" topLeftCell="A1">
      <selection activeCell="D15" sqref="D15"/>
    </sheetView>
  </sheetViews>
  <sheetFormatPr defaultColWidth="9.140625" defaultRowHeight="12.75"/>
  <cols>
    <col min="1" max="1" width="21.8515625" style="0" customWidth="1"/>
    <col min="2" max="6" width="14.7109375" style="0" customWidth="1"/>
    <col min="7" max="7" width="14.57421875" style="0" customWidth="1"/>
    <col min="8" max="8" width="14.7109375" style="0" customWidth="1"/>
  </cols>
  <sheetData>
    <row r="1" spans="1:7" ht="19.5" customHeight="1">
      <c r="A1" s="685" t="s">
        <v>455</v>
      </c>
      <c r="B1" s="686"/>
      <c r="C1" s="686"/>
      <c r="D1" s="686"/>
      <c r="E1" s="686"/>
      <c r="F1" s="686"/>
      <c r="G1" s="687"/>
    </row>
    <row r="2" spans="1:7" ht="19.5" customHeight="1" thickBot="1">
      <c r="A2" s="690" t="s">
        <v>534</v>
      </c>
      <c r="B2" s="691"/>
      <c r="C2" s="691"/>
      <c r="D2" s="691"/>
      <c r="E2" s="691"/>
      <c r="F2" s="691"/>
      <c r="G2" s="692"/>
    </row>
    <row r="3" spans="1:7" ht="19.5" customHeight="1">
      <c r="A3" s="693" t="s">
        <v>48</v>
      </c>
      <c r="B3" s="688" t="s">
        <v>449</v>
      </c>
      <c r="C3" s="688"/>
      <c r="D3" s="688"/>
      <c r="E3" s="688" t="s">
        <v>450</v>
      </c>
      <c r="F3" s="688"/>
      <c r="G3" s="689"/>
    </row>
    <row r="4" spans="1:7" ht="19.5" customHeight="1">
      <c r="A4" s="694"/>
      <c r="B4" s="216" t="s">
        <v>440</v>
      </c>
      <c r="C4" s="216" t="s">
        <v>441</v>
      </c>
      <c r="D4" s="216" t="s">
        <v>337</v>
      </c>
      <c r="E4" s="216" t="s">
        <v>440</v>
      </c>
      <c r="F4" s="216" t="s">
        <v>441</v>
      </c>
      <c r="G4" s="217" t="s">
        <v>337</v>
      </c>
    </row>
    <row r="5" spans="1:7" ht="19.5" customHeight="1">
      <c r="A5" s="215">
        <v>1</v>
      </c>
      <c r="B5" s="216">
        <v>2</v>
      </c>
      <c r="C5" s="216">
        <v>3</v>
      </c>
      <c r="D5" s="216">
        <v>4</v>
      </c>
      <c r="E5" s="216">
        <v>5</v>
      </c>
      <c r="F5" s="216">
        <v>6</v>
      </c>
      <c r="G5" s="217">
        <v>7</v>
      </c>
    </row>
    <row r="6" spans="1:7" ht="30" customHeight="1">
      <c r="A6" s="219" t="s">
        <v>47</v>
      </c>
      <c r="B6" s="220">
        <v>1028.610328</v>
      </c>
      <c r="C6" s="220">
        <v>532.156772</v>
      </c>
      <c r="D6" s="220">
        <v>496.453556</v>
      </c>
      <c r="E6" s="220">
        <v>30.429889189290737</v>
      </c>
      <c r="F6" s="220">
        <v>45.12726806002198</v>
      </c>
      <c r="G6" s="221">
        <v>14.675525861275128</v>
      </c>
    </row>
    <row r="7" spans="1:7" ht="30" customHeight="1">
      <c r="A7" s="219" t="s">
        <v>139</v>
      </c>
      <c r="B7" s="220">
        <v>467.922531</v>
      </c>
      <c r="C7" s="220">
        <v>195.623056</v>
      </c>
      <c r="D7" s="220">
        <v>272.299475</v>
      </c>
      <c r="E7" s="220">
        <v>24.34767091820163</v>
      </c>
      <c r="F7" s="220">
        <v>35.27446427378172</v>
      </c>
      <c r="G7" s="221">
        <v>16.49773764712547</v>
      </c>
    </row>
    <row r="8" spans="1:7" ht="21.75" customHeight="1">
      <c r="A8" s="219" t="s">
        <v>442</v>
      </c>
      <c r="B8" s="220">
        <v>560.687797</v>
      </c>
      <c r="C8" s="220">
        <v>336.533716</v>
      </c>
      <c r="D8" s="220">
        <v>224.154081</v>
      </c>
      <c r="E8" s="220">
        <v>35.50581019690001</v>
      </c>
      <c r="F8" s="220">
        <v>50.85458599339865</v>
      </c>
      <c r="G8" s="221">
        <v>12.46192657986896</v>
      </c>
    </row>
    <row r="9" spans="1:7" ht="23.25" customHeight="1">
      <c r="A9" s="219" t="s">
        <v>443</v>
      </c>
      <c r="B9" s="220">
        <v>381.798166</v>
      </c>
      <c r="C9" s="220">
        <v>220.614002</v>
      </c>
      <c r="D9" s="220">
        <v>161.184164</v>
      </c>
      <c r="E9" s="220">
        <v>29.835563956061538</v>
      </c>
      <c r="F9" s="220">
        <v>43.779877580027765</v>
      </c>
      <c r="G9" s="221">
        <v>10.749874907065932</v>
      </c>
    </row>
    <row r="10" spans="1:7" ht="31.5" customHeight="1">
      <c r="A10" s="219" t="s">
        <v>444</v>
      </c>
      <c r="B10" s="220">
        <v>117.432082</v>
      </c>
      <c r="C10" s="220">
        <v>76.056459</v>
      </c>
      <c r="D10" s="220">
        <v>41.375623</v>
      </c>
      <c r="E10" s="220">
        <v>43.44245212309188</v>
      </c>
      <c r="F10" s="220">
        <v>60.9522828297857</v>
      </c>
      <c r="G10" s="221">
        <v>11.255970695595327</v>
      </c>
    </row>
    <row r="11" spans="1:7" ht="33" customHeight="1">
      <c r="A11" s="219" t="s">
        <v>445</v>
      </c>
      <c r="B11" s="220">
        <v>3.66668</v>
      </c>
      <c r="C11" s="220">
        <v>2.900839</v>
      </c>
      <c r="D11" s="220">
        <v>0.765841</v>
      </c>
      <c r="E11" s="220">
        <v>60.87182410245781</v>
      </c>
      <c r="F11" s="220">
        <v>64.58659029335996</v>
      </c>
      <c r="G11" s="221">
        <v>46.80109840032069</v>
      </c>
    </row>
    <row r="12" spans="1:7" ht="40.5" customHeight="1">
      <c r="A12" s="219" t="s">
        <v>446</v>
      </c>
      <c r="B12" s="220">
        <v>32.615751</v>
      </c>
      <c r="C12" s="220">
        <v>21.891181</v>
      </c>
      <c r="D12" s="220">
        <v>10.72457</v>
      </c>
      <c r="E12" s="220">
        <v>57.01824250497865</v>
      </c>
      <c r="F12" s="220">
        <v>73.43153848118108</v>
      </c>
      <c r="G12" s="221">
        <v>23.51513394010203</v>
      </c>
    </row>
    <row r="13" spans="1:7" ht="37.5" customHeight="1" thickBot="1">
      <c r="A13" s="319" t="s">
        <v>447</v>
      </c>
      <c r="B13" s="440">
        <v>5.054396</v>
      </c>
      <c r="C13" s="440">
        <v>3.642127</v>
      </c>
      <c r="D13" s="440">
        <v>1.412269</v>
      </c>
      <c r="E13" s="440">
        <v>65.57169244356794</v>
      </c>
      <c r="F13" s="440">
        <v>72.16620947045504</v>
      </c>
      <c r="G13" s="441">
        <v>48.564968855083556</v>
      </c>
    </row>
    <row r="14" spans="1:7" ht="26.25" customHeight="1" thickBot="1">
      <c r="A14" s="682" t="s">
        <v>491</v>
      </c>
      <c r="B14" s="683"/>
      <c r="C14" s="683"/>
      <c r="D14" s="683"/>
      <c r="E14" s="683"/>
      <c r="F14" s="683"/>
      <c r="G14" s="684"/>
    </row>
    <row r="15" ht="22.5" customHeight="1"/>
  </sheetData>
  <sheetProtection/>
  <mergeCells count="6">
    <mergeCell ref="A14:G14"/>
    <mergeCell ref="A1:G1"/>
    <mergeCell ref="B3:D3"/>
    <mergeCell ref="E3:G3"/>
    <mergeCell ref="A2:G2"/>
    <mergeCell ref="A3:A4"/>
  </mergeCells>
  <conditionalFormatting sqref="B7:G14">
    <cfRule type="dataBar" priority="2" dxfId="0">
      <dataBar>
        <cfvo type="min"/>
        <cfvo type="max"/>
        <color rgb="FF008AEF"/>
      </dataBar>
      <extLst>
        <ext xmlns:x14="http://schemas.microsoft.com/office/spreadsheetml/2009/9/main" uri="{B025F937-C7B1-47D3-B67F-A62EFF666E3E}">
          <x14:id>{2fb1fecc-a7f5-4f5a-9f50-ddea8405c4b6}</x14:id>
        </ext>
      </extLst>
    </cfRule>
  </conditionalFormatting>
  <conditionalFormatting sqref="E7:G14">
    <cfRule type="dataBar" priority="1" dxfId="0">
      <dataBar>
        <cfvo type="min"/>
        <cfvo type="max"/>
        <color rgb="FF008AEF"/>
      </dataBar>
      <extLst>
        <ext xmlns:x14="http://schemas.microsoft.com/office/spreadsheetml/2009/9/main" uri="{B025F937-C7B1-47D3-B67F-A62EFF666E3E}">
          <x14:id>{52f73c92-4d55-49a5-8343-55077f1d5fdf}</x14:id>
        </ext>
      </extLst>
    </cfRule>
  </conditionalFormatting>
  <printOptions/>
  <pageMargins left="1.56" right="1.17" top="0.65" bottom="1" header="0.56" footer="0.5"/>
  <pageSetup horizontalDpi="600" verticalDpi="600" orientation="landscape" paperSize="9" scale="99" r:id="rId1"/>
  <headerFooter alignWithMargins="0">
    <oddFooter>&amp;C59</oddFooter>
  </headerFooter>
  <extLst>
    <ext xmlns:x14="http://schemas.microsoft.com/office/spreadsheetml/2009/9/main" uri="{78C0D931-6437-407d-A8EE-F0AAD7539E65}">
      <x14:conditionalFormattings>
        <x14:conditionalFormatting xmlns:xm="http://schemas.microsoft.com/office/excel/2006/main">
          <x14:cfRule type="dataBar" id="{2fb1fecc-a7f5-4f5a-9f50-ddea8405c4b6}">
            <x14:dataBar minLength="0" maxLength="100" gradient="0">
              <x14:cfvo type="min"/>
              <x14:cfvo type="max"/>
              <x14:negativeFillColor rgb="FFFF0000"/>
              <x14:axisColor rgb="FF000000"/>
            </x14:dataBar>
            <x14:dxf/>
          </x14:cfRule>
          <xm:sqref>B7:G14</xm:sqref>
        </x14:conditionalFormatting>
        <x14:conditionalFormatting xmlns:xm="http://schemas.microsoft.com/office/excel/2006/main">
          <x14:cfRule type="dataBar" id="{52f73c92-4d55-49a5-8343-55077f1d5fdf}">
            <x14:dataBar minLength="0" maxLength="100" gradient="0">
              <x14:cfvo type="min"/>
              <x14:cfvo type="max"/>
              <x14:negativeFillColor rgb="FFFF0000"/>
              <x14:axisColor rgb="FF000000"/>
            </x14:dataBar>
            <x14:dxf/>
          </x14:cfRule>
          <xm:sqref>E7:G14</xm:sqref>
        </x14:conditionalFormatting>
      </x14:conditionalFormattings>
    </ext>
  </extLst>
</worksheet>
</file>

<file path=xl/worksheets/sheet19.xml><?xml version="1.0" encoding="utf-8"?>
<worksheet xmlns="http://schemas.openxmlformats.org/spreadsheetml/2006/main" xmlns:r="http://schemas.openxmlformats.org/officeDocument/2006/relationships">
  <dimension ref="B1:Q31"/>
  <sheetViews>
    <sheetView view="pageBreakPreview" zoomScale="75" zoomScaleSheetLayoutView="75" zoomScalePageLayoutView="0" workbookViewId="0" topLeftCell="A1">
      <selection activeCell="E25" sqref="E25"/>
    </sheetView>
  </sheetViews>
  <sheetFormatPr defaultColWidth="9.140625" defaultRowHeight="12.75"/>
  <cols>
    <col min="1" max="1" width="2.140625" style="0" customWidth="1"/>
    <col min="2" max="2" width="30.421875" style="0" customWidth="1"/>
    <col min="3" max="8" width="10.7109375" style="0" customWidth="1"/>
    <col min="11" max="13" width="9.8515625" style="0" bestFit="1" customWidth="1"/>
    <col min="15" max="15" width="12.421875" style="0" customWidth="1"/>
    <col min="16" max="16" width="12.28125" style="0" customWidth="1"/>
    <col min="17" max="17" width="13.28125" style="0" customWidth="1"/>
  </cols>
  <sheetData>
    <row r="1" spans="2:8" ht="15.75" thickBot="1">
      <c r="B1" s="539" t="s">
        <v>453</v>
      </c>
      <c r="C1" s="540"/>
      <c r="D1" s="540"/>
      <c r="E1" s="540"/>
      <c r="F1" s="540"/>
      <c r="G1" s="540"/>
      <c r="H1" s="541"/>
    </row>
    <row r="2" spans="2:8" ht="15.75" thickBot="1">
      <c r="B2" s="698" t="s">
        <v>676</v>
      </c>
      <c r="C2" s="699"/>
      <c r="D2" s="699"/>
      <c r="E2" s="699"/>
      <c r="F2" s="699"/>
      <c r="G2" s="699"/>
      <c r="H2" s="700"/>
    </row>
    <row r="3" spans="2:8" ht="14.25">
      <c r="B3" s="701" t="s">
        <v>448</v>
      </c>
      <c r="C3" s="594" t="s">
        <v>452</v>
      </c>
      <c r="D3" s="594"/>
      <c r="E3" s="594"/>
      <c r="F3" s="594"/>
      <c r="G3" s="594"/>
      <c r="H3" s="595"/>
    </row>
    <row r="4" spans="2:8" ht="14.25">
      <c r="B4" s="702"/>
      <c r="C4" s="521" t="s">
        <v>47</v>
      </c>
      <c r="D4" s="521"/>
      <c r="E4" s="521"/>
      <c r="F4" s="521" t="s">
        <v>438</v>
      </c>
      <c r="G4" s="521"/>
      <c r="H4" s="522"/>
    </row>
    <row r="5" spans="2:8" ht="14.25">
      <c r="B5" s="703"/>
      <c r="C5" s="124" t="s">
        <v>440</v>
      </c>
      <c r="D5" s="124" t="s">
        <v>441</v>
      </c>
      <c r="E5" s="124" t="s">
        <v>337</v>
      </c>
      <c r="F5" s="124" t="s">
        <v>440</v>
      </c>
      <c r="G5" s="124" t="s">
        <v>441</v>
      </c>
      <c r="H5" s="125" t="s">
        <v>337</v>
      </c>
    </row>
    <row r="6" spans="2:8" ht="14.25">
      <c r="B6" s="147">
        <v>1</v>
      </c>
      <c r="C6" s="124">
        <v>2</v>
      </c>
      <c r="D6" s="124">
        <v>3</v>
      </c>
      <c r="E6" s="124">
        <v>4</v>
      </c>
      <c r="F6" s="124">
        <v>5</v>
      </c>
      <c r="G6" s="124">
        <v>6</v>
      </c>
      <c r="H6" s="125">
        <v>7</v>
      </c>
    </row>
    <row r="7" spans="2:17" ht="30" customHeight="1">
      <c r="B7" s="222" t="s">
        <v>47</v>
      </c>
      <c r="C7" s="149">
        <f>O7/1000000</f>
        <v>89.229741</v>
      </c>
      <c r="D7" s="149">
        <f aca="true" t="shared" si="0" ref="D7:D14">P7/1000000</f>
        <v>34.866663</v>
      </c>
      <c r="E7" s="149">
        <f aca="true" t="shared" si="1" ref="E7:E14">Q7/1000000</f>
        <v>54.363078</v>
      </c>
      <c r="F7" s="149">
        <f aca="true" t="shared" si="2" ref="F7:H14">((K7/O7)*100)</f>
        <v>27.9320165235042</v>
      </c>
      <c r="G7" s="149">
        <f t="shared" si="2"/>
        <v>44.51294636369417</v>
      </c>
      <c r="H7" s="150">
        <f t="shared" si="2"/>
        <v>17.29756177529168</v>
      </c>
      <c r="K7" s="74">
        <v>24923666</v>
      </c>
      <c r="L7" s="74">
        <v>15520179</v>
      </c>
      <c r="M7" s="75">
        <v>9403487</v>
      </c>
      <c r="O7" s="74">
        <v>89229741</v>
      </c>
      <c r="P7" s="74">
        <v>34866663</v>
      </c>
      <c r="Q7" s="74">
        <v>54363078</v>
      </c>
    </row>
    <row r="8" spans="2:17" ht="30" customHeight="1">
      <c r="B8" s="222" t="s">
        <v>139</v>
      </c>
      <c r="C8" s="149">
        <f aca="true" t="shared" si="3" ref="C8:C14">O8/1000000</f>
        <v>49.012445</v>
      </c>
      <c r="D8" s="149">
        <f t="shared" si="0"/>
        <v>12.128179</v>
      </c>
      <c r="E8" s="149">
        <f t="shared" si="1"/>
        <v>36.884266</v>
      </c>
      <c r="F8" s="149">
        <f t="shared" si="2"/>
        <v>22.34359253042773</v>
      </c>
      <c r="G8" s="149">
        <f t="shared" si="2"/>
        <v>40.10903038287941</v>
      </c>
      <c r="H8" s="150">
        <f t="shared" si="2"/>
        <v>16.5020119961178</v>
      </c>
      <c r="K8" s="69">
        <v>10951141</v>
      </c>
      <c r="L8" s="69">
        <v>4864495</v>
      </c>
      <c r="M8" s="70">
        <v>6086646</v>
      </c>
      <c r="O8" s="69">
        <v>49012445</v>
      </c>
      <c r="P8" s="69">
        <v>12128179</v>
      </c>
      <c r="Q8" s="69">
        <v>36884266</v>
      </c>
    </row>
    <row r="9" spans="2:17" ht="30" customHeight="1">
      <c r="B9" s="222" t="s">
        <v>442</v>
      </c>
      <c r="C9" s="149">
        <f t="shared" si="3"/>
        <v>40.217296</v>
      </c>
      <c r="D9" s="149">
        <f t="shared" si="0"/>
        <v>22.738484</v>
      </c>
      <c r="E9" s="149">
        <f t="shared" si="1"/>
        <v>17.478812</v>
      </c>
      <c r="F9" s="149">
        <f t="shared" si="2"/>
        <v>34.742576925112026</v>
      </c>
      <c r="G9" s="149">
        <f t="shared" si="2"/>
        <v>46.861892815721575</v>
      </c>
      <c r="H9" s="150">
        <f t="shared" si="2"/>
        <v>18.976352626254002</v>
      </c>
      <c r="K9" s="74">
        <v>13972525</v>
      </c>
      <c r="L9" s="74">
        <v>10655684</v>
      </c>
      <c r="M9" s="75">
        <v>3316841</v>
      </c>
      <c r="O9" s="74">
        <v>40217296</v>
      </c>
      <c r="P9" s="74">
        <v>22738484</v>
      </c>
      <c r="Q9" s="74">
        <v>17478812</v>
      </c>
    </row>
    <row r="10" spans="2:17" ht="30" customHeight="1">
      <c r="B10" s="222" t="s">
        <v>443</v>
      </c>
      <c r="C10" s="149">
        <f t="shared" si="3"/>
        <v>28.654141</v>
      </c>
      <c r="D10" s="149">
        <f t="shared" si="0"/>
        <v>15.361029</v>
      </c>
      <c r="E10" s="149">
        <f t="shared" si="1"/>
        <v>13.293112</v>
      </c>
      <c r="F10" s="149">
        <f t="shared" si="2"/>
        <v>31.284650968947208</v>
      </c>
      <c r="G10" s="149">
        <f t="shared" si="2"/>
        <v>43.416075837107</v>
      </c>
      <c r="H10" s="150">
        <f t="shared" si="2"/>
        <v>17.266024690080094</v>
      </c>
      <c r="K10" s="69">
        <v>8964348</v>
      </c>
      <c r="L10" s="69">
        <v>6669156</v>
      </c>
      <c r="M10" s="70">
        <v>2295192</v>
      </c>
      <c r="O10" s="69">
        <v>28654141</v>
      </c>
      <c r="P10" s="69">
        <v>15361029</v>
      </c>
      <c r="Q10" s="69">
        <v>13293112</v>
      </c>
    </row>
    <row r="11" spans="2:17" ht="30" customHeight="1">
      <c r="B11" s="222" t="s">
        <v>444</v>
      </c>
      <c r="C11" s="149">
        <f t="shared" si="3"/>
        <v>7.494972</v>
      </c>
      <c r="D11" s="149">
        <f t="shared" si="0"/>
        <v>5.068415</v>
      </c>
      <c r="E11" s="149">
        <f t="shared" si="1"/>
        <v>2.426557</v>
      </c>
      <c r="F11" s="149">
        <f t="shared" si="2"/>
        <v>44.976432200146974</v>
      </c>
      <c r="G11" s="149">
        <f t="shared" si="2"/>
        <v>54.306484374306365</v>
      </c>
      <c r="H11" s="150">
        <f t="shared" si="2"/>
        <v>25.488500785269004</v>
      </c>
      <c r="K11" s="74">
        <v>3370971</v>
      </c>
      <c r="L11" s="74">
        <v>2752478</v>
      </c>
      <c r="M11" s="75">
        <v>618493</v>
      </c>
      <c r="O11" s="74">
        <v>7494972</v>
      </c>
      <c r="P11" s="74">
        <v>5068415</v>
      </c>
      <c r="Q11" s="74">
        <v>2426557</v>
      </c>
    </row>
    <row r="12" spans="2:17" ht="30" customHeight="1">
      <c r="B12" s="222" t="s">
        <v>445</v>
      </c>
      <c r="C12" s="149">
        <f t="shared" si="3"/>
        <v>0.152577</v>
      </c>
      <c r="D12" s="149">
        <f t="shared" si="0"/>
        <v>0.130148</v>
      </c>
      <c r="E12" s="149">
        <f t="shared" si="1"/>
        <v>0.022429</v>
      </c>
      <c r="F12" s="149">
        <f t="shared" si="2"/>
        <v>64.06863419781487</v>
      </c>
      <c r="G12" s="149">
        <f t="shared" si="2"/>
        <v>67.22423702246672</v>
      </c>
      <c r="H12" s="150">
        <f t="shared" si="2"/>
        <v>45.757724374693474</v>
      </c>
      <c r="K12" s="69">
        <v>97754</v>
      </c>
      <c r="L12" s="69">
        <v>87491</v>
      </c>
      <c r="M12" s="70">
        <v>10263</v>
      </c>
      <c r="O12" s="69">
        <v>152577</v>
      </c>
      <c r="P12" s="69">
        <v>130148</v>
      </c>
      <c r="Q12" s="69">
        <v>22429</v>
      </c>
    </row>
    <row r="13" spans="2:17" ht="30" customHeight="1">
      <c r="B13" s="222" t="s">
        <v>446</v>
      </c>
      <c r="C13" s="149">
        <f t="shared" si="3"/>
        <v>1.272495</v>
      </c>
      <c r="D13" s="149">
        <f t="shared" si="0"/>
        <v>0.973016</v>
      </c>
      <c r="E13" s="149">
        <f t="shared" si="1"/>
        <v>0.299479</v>
      </c>
      <c r="F13" s="149">
        <f t="shared" si="2"/>
        <v>57.86977551974664</v>
      </c>
      <c r="G13" s="149">
        <f t="shared" si="2"/>
        <v>63.45620215906008</v>
      </c>
      <c r="H13" s="150">
        <f t="shared" si="2"/>
        <v>39.7193125394435</v>
      </c>
      <c r="K13" s="74">
        <v>736390</v>
      </c>
      <c r="L13" s="74">
        <v>617439</v>
      </c>
      <c r="M13" s="75">
        <v>118951</v>
      </c>
      <c r="O13" s="74">
        <v>1272495</v>
      </c>
      <c r="P13" s="74">
        <v>973016</v>
      </c>
      <c r="Q13" s="74">
        <v>299479</v>
      </c>
    </row>
    <row r="14" spans="2:17" ht="30" customHeight="1" thickBot="1">
      <c r="B14" s="311" t="s">
        <v>447</v>
      </c>
      <c r="C14" s="442">
        <f t="shared" si="3"/>
        <v>0.116403</v>
      </c>
      <c r="D14" s="442">
        <f t="shared" si="0"/>
        <v>0.085725</v>
      </c>
      <c r="E14" s="442">
        <f t="shared" si="1"/>
        <v>0.030678</v>
      </c>
      <c r="F14" s="442">
        <f t="shared" si="2"/>
        <v>55.95216618128399</v>
      </c>
      <c r="G14" s="442">
        <f t="shared" si="2"/>
        <v>60.06299212598425</v>
      </c>
      <c r="H14" s="443">
        <f t="shared" si="2"/>
        <v>44.465088988851946</v>
      </c>
      <c r="K14" s="78">
        <v>65130</v>
      </c>
      <c r="L14" s="78">
        <v>51489</v>
      </c>
      <c r="M14" s="80">
        <v>13641</v>
      </c>
      <c r="O14" s="78">
        <v>116403</v>
      </c>
      <c r="P14" s="78">
        <v>85725</v>
      </c>
      <c r="Q14" s="78">
        <v>30678</v>
      </c>
    </row>
    <row r="15" spans="2:8" ht="19.5" customHeight="1" thickBot="1">
      <c r="B15" s="695" t="s">
        <v>470</v>
      </c>
      <c r="C15" s="696"/>
      <c r="D15" s="696"/>
      <c r="E15" s="696"/>
      <c r="F15" s="696"/>
      <c r="G15" s="696"/>
      <c r="H15" s="697"/>
    </row>
    <row r="16" ht="34.5" customHeight="1" thickBot="1">
      <c r="F16" s="4"/>
    </row>
    <row r="17" spans="2:8" ht="15">
      <c r="B17" s="539" t="s">
        <v>454</v>
      </c>
      <c r="C17" s="540"/>
      <c r="D17" s="540"/>
      <c r="E17" s="540"/>
      <c r="F17" s="540"/>
      <c r="G17" s="540"/>
      <c r="H17" s="541"/>
    </row>
    <row r="18" spans="2:8" ht="15.75" thickBot="1">
      <c r="B18" s="542" t="s">
        <v>667</v>
      </c>
      <c r="C18" s="543"/>
      <c r="D18" s="543"/>
      <c r="E18" s="543"/>
      <c r="F18" s="543"/>
      <c r="G18" s="543"/>
      <c r="H18" s="544"/>
    </row>
    <row r="19" spans="2:8" ht="14.25">
      <c r="B19" s="701" t="s">
        <v>448</v>
      </c>
      <c r="C19" s="594" t="s">
        <v>437</v>
      </c>
      <c r="D19" s="594"/>
      <c r="E19" s="594"/>
      <c r="F19" s="594"/>
      <c r="G19" s="594"/>
      <c r="H19" s="595"/>
    </row>
    <row r="20" spans="2:8" ht="14.25">
      <c r="B20" s="702"/>
      <c r="C20" s="521" t="s">
        <v>47</v>
      </c>
      <c r="D20" s="521"/>
      <c r="E20" s="521"/>
      <c r="F20" s="521" t="s">
        <v>439</v>
      </c>
      <c r="G20" s="521"/>
      <c r="H20" s="522"/>
    </row>
    <row r="21" spans="2:8" ht="14.25">
      <c r="B21" s="703"/>
      <c r="C21" s="124" t="s">
        <v>440</v>
      </c>
      <c r="D21" s="124" t="s">
        <v>441</v>
      </c>
      <c r="E21" s="124" t="s">
        <v>337</v>
      </c>
      <c r="F21" s="124" t="s">
        <v>440</v>
      </c>
      <c r="G21" s="124" t="s">
        <v>441</v>
      </c>
      <c r="H21" s="125" t="s">
        <v>337</v>
      </c>
    </row>
    <row r="22" spans="2:8" ht="14.25">
      <c r="B22" s="148">
        <v>1</v>
      </c>
      <c r="C22" s="124">
        <v>2</v>
      </c>
      <c r="D22" s="124">
        <v>3</v>
      </c>
      <c r="E22" s="124">
        <v>4</v>
      </c>
      <c r="F22" s="124">
        <v>5</v>
      </c>
      <c r="G22" s="124">
        <v>6</v>
      </c>
      <c r="H22" s="125">
        <v>7</v>
      </c>
    </row>
    <row r="23" spans="2:8" ht="14.25">
      <c r="B23" s="222" t="s">
        <v>47</v>
      </c>
      <c r="C23" s="149">
        <f aca="true" t="shared" si="4" ref="C23:C30">O24/1000000</f>
        <v>626.375604</v>
      </c>
      <c r="D23" s="149">
        <f aca="true" t="shared" si="5" ref="D23:D30">P24/1000000</f>
        <v>257.142296</v>
      </c>
      <c r="E23" s="149">
        <f aca="true" t="shared" si="6" ref="E23:E30">Q24/1000000</f>
        <v>369.233308</v>
      </c>
      <c r="F23" s="149">
        <f aca="true" t="shared" si="7" ref="F23:F30">((K24/O24)*100)</f>
        <v>7.209395722251022</v>
      </c>
      <c r="G23" s="149">
        <f aca="true" t="shared" si="8" ref="G23:G30">((L24/P24)*100)</f>
        <v>8.295924992440762</v>
      </c>
      <c r="H23" s="150">
        <f aca="true" t="shared" si="9" ref="H23:H30">((M24/Q24)*100)</f>
        <v>6.4527125488906325</v>
      </c>
    </row>
    <row r="24" spans="2:17" ht="30" customHeight="1">
      <c r="B24" s="222" t="s">
        <v>139</v>
      </c>
      <c r="C24" s="149">
        <f t="shared" si="4"/>
        <v>304.981848</v>
      </c>
      <c r="D24" s="149">
        <f t="shared" si="5"/>
        <v>114.489892</v>
      </c>
      <c r="E24" s="149">
        <f t="shared" si="6"/>
        <v>190.491956</v>
      </c>
      <c r="F24" s="149">
        <f t="shared" si="7"/>
        <v>2.7914025230773736</v>
      </c>
      <c r="G24" s="149">
        <f t="shared" si="8"/>
        <v>2.0170077547107828</v>
      </c>
      <c r="H24" s="150">
        <f t="shared" si="9"/>
        <v>3.2568309603582426</v>
      </c>
      <c r="K24" s="74">
        <v>45157896</v>
      </c>
      <c r="L24" s="74">
        <v>21332332</v>
      </c>
      <c r="M24" s="75">
        <v>23825564</v>
      </c>
      <c r="O24" s="74">
        <v>626375604</v>
      </c>
      <c r="P24" s="74">
        <v>257142296</v>
      </c>
      <c r="Q24" s="74">
        <v>369233308</v>
      </c>
    </row>
    <row r="25" spans="2:17" ht="30" customHeight="1">
      <c r="B25" s="222" t="s">
        <v>442</v>
      </c>
      <c r="C25" s="149">
        <f t="shared" si="4"/>
        <v>321.393756</v>
      </c>
      <c r="D25" s="149">
        <f t="shared" si="5"/>
        <v>142.652404</v>
      </c>
      <c r="E25" s="149">
        <f t="shared" si="6"/>
        <v>178.741352</v>
      </c>
      <c r="F25" s="149">
        <f t="shared" si="7"/>
        <v>11.401784980539572</v>
      </c>
      <c r="G25" s="149">
        <f t="shared" si="8"/>
        <v>13.335255114242589</v>
      </c>
      <c r="H25" s="150">
        <f t="shared" si="9"/>
        <v>9.858694030690783</v>
      </c>
      <c r="K25" s="69">
        <v>8513271</v>
      </c>
      <c r="L25" s="69">
        <v>2309270</v>
      </c>
      <c r="M25" s="70">
        <v>6204001</v>
      </c>
      <c r="O25" s="69">
        <v>304981848</v>
      </c>
      <c r="P25" s="69">
        <v>114489892</v>
      </c>
      <c r="Q25" s="69">
        <v>190491956</v>
      </c>
    </row>
    <row r="26" spans="2:17" ht="30" customHeight="1">
      <c r="B26" s="222" t="s">
        <v>443</v>
      </c>
      <c r="C26" s="149">
        <f t="shared" si="4"/>
        <v>239.232389</v>
      </c>
      <c r="D26" s="149">
        <f t="shared" si="5"/>
        <v>108.668433</v>
      </c>
      <c r="E26" s="149">
        <f t="shared" si="6"/>
        <v>130.563956</v>
      </c>
      <c r="F26" s="149">
        <f t="shared" si="7"/>
        <v>6.830621918840595</v>
      </c>
      <c r="G26" s="149">
        <f t="shared" si="8"/>
        <v>7.120796524230729</v>
      </c>
      <c r="H26" s="150">
        <f t="shared" si="9"/>
        <v>6.589109478269791</v>
      </c>
      <c r="K26" s="74">
        <v>36644625</v>
      </c>
      <c r="L26" s="74">
        <v>19023062</v>
      </c>
      <c r="M26" s="75">
        <v>17621563</v>
      </c>
      <c r="O26" s="74">
        <v>321393756</v>
      </c>
      <c r="P26" s="74">
        <v>142652404</v>
      </c>
      <c r="Q26" s="74">
        <v>178741352</v>
      </c>
    </row>
    <row r="27" spans="2:17" ht="30" customHeight="1">
      <c r="B27" s="222" t="s">
        <v>444</v>
      </c>
      <c r="C27" s="149">
        <f t="shared" si="4"/>
        <v>58.921734</v>
      </c>
      <c r="D27" s="149">
        <f t="shared" si="5"/>
        <v>24.629896</v>
      </c>
      <c r="E27" s="149">
        <f t="shared" si="6"/>
        <v>34.291838</v>
      </c>
      <c r="F27" s="149">
        <f t="shared" si="7"/>
        <v>23.718063015592854</v>
      </c>
      <c r="G27" s="149">
        <f t="shared" si="8"/>
        <v>31.417586984532942</v>
      </c>
      <c r="H27" s="150">
        <f t="shared" si="9"/>
        <v>18.187928567725066</v>
      </c>
      <c r="K27" s="69">
        <v>16341060</v>
      </c>
      <c r="L27" s="69">
        <v>7738058</v>
      </c>
      <c r="M27" s="70">
        <v>8603002</v>
      </c>
      <c r="O27" s="69">
        <v>239232389</v>
      </c>
      <c r="P27" s="69">
        <v>108668433</v>
      </c>
      <c r="Q27" s="69">
        <v>130563956</v>
      </c>
    </row>
    <row r="28" spans="2:17" ht="30" customHeight="1">
      <c r="B28" s="222" t="s">
        <v>445</v>
      </c>
      <c r="C28" s="149">
        <f t="shared" si="4"/>
        <v>1.282128</v>
      </c>
      <c r="D28" s="149">
        <f t="shared" si="5"/>
        <v>0.897138</v>
      </c>
      <c r="E28" s="149">
        <f t="shared" si="6"/>
        <v>0.38499</v>
      </c>
      <c r="F28" s="149">
        <f t="shared" si="7"/>
        <v>40.325536919870714</v>
      </c>
      <c r="G28" s="149">
        <f t="shared" si="8"/>
        <v>44.61431797560687</v>
      </c>
      <c r="H28" s="150">
        <f t="shared" si="9"/>
        <v>30.331437180186498</v>
      </c>
      <c r="K28" s="74">
        <v>13975094</v>
      </c>
      <c r="L28" s="74">
        <v>7738119</v>
      </c>
      <c r="M28" s="75">
        <v>6236975</v>
      </c>
      <c r="O28" s="74">
        <v>58921734</v>
      </c>
      <c r="P28" s="74">
        <v>24629896</v>
      </c>
      <c r="Q28" s="74">
        <v>34291838</v>
      </c>
    </row>
    <row r="29" spans="2:17" ht="30" customHeight="1">
      <c r="B29" s="222" t="s">
        <v>446</v>
      </c>
      <c r="C29" s="149">
        <f t="shared" si="4"/>
        <v>12.746328</v>
      </c>
      <c r="D29" s="149">
        <f t="shared" si="5"/>
        <v>4.843134</v>
      </c>
      <c r="E29" s="149">
        <f t="shared" si="6"/>
        <v>7.903194</v>
      </c>
      <c r="F29" s="149">
        <f t="shared" si="7"/>
        <v>33.422519803350426</v>
      </c>
      <c r="G29" s="149">
        <f t="shared" si="8"/>
        <v>47.98353710634478</v>
      </c>
      <c r="H29" s="150">
        <f t="shared" si="9"/>
        <v>24.499423903803955</v>
      </c>
      <c r="K29" s="69">
        <v>517025</v>
      </c>
      <c r="L29" s="69">
        <v>400252</v>
      </c>
      <c r="M29" s="70">
        <v>116773</v>
      </c>
      <c r="O29" s="69">
        <v>1282128</v>
      </c>
      <c r="P29" s="69">
        <v>897138</v>
      </c>
      <c r="Q29" s="69">
        <v>384990</v>
      </c>
    </row>
    <row r="30" spans="2:17" ht="30" customHeight="1" thickBot="1">
      <c r="B30" s="311" t="s">
        <v>447</v>
      </c>
      <c r="C30" s="442">
        <f t="shared" si="4"/>
        <v>1.62374</v>
      </c>
      <c r="D30" s="442">
        <f t="shared" si="5"/>
        <v>0.928017</v>
      </c>
      <c r="E30" s="442">
        <f t="shared" si="6"/>
        <v>0.695723</v>
      </c>
      <c r="F30" s="442">
        <f t="shared" si="7"/>
        <v>35.046743936837174</v>
      </c>
      <c r="G30" s="442">
        <f t="shared" si="8"/>
        <v>39.49669025459663</v>
      </c>
      <c r="H30" s="443">
        <f t="shared" si="9"/>
        <v>29.1110111351788</v>
      </c>
      <c r="K30" s="74">
        <v>4260144</v>
      </c>
      <c r="L30" s="74">
        <v>2323907</v>
      </c>
      <c r="M30" s="75">
        <v>1936237</v>
      </c>
      <c r="O30" s="74">
        <v>12746328</v>
      </c>
      <c r="P30" s="74">
        <v>4843134</v>
      </c>
      <c r="Q30" s="74">
        <v>7903194</v>
      </c>
    </row>
    <row r="31" spans="2:17" ht="30" customHeight="1" thickBot="1">
      <c r="B31" s="695" t="s">
        <v>470</v>
      </c>
      <c r="C31" s="696"/>
      <c r="D31" s="696"/>
      <c r="E31" s="696"/>
      <c r="F31" s="696"/>
      <c r="G31" s="696"/>
      <c r="H31" s="697"/>
      <c r="K31" s="78">
        <v>569068</v>
      </c>
      <c r="L31" s="78">
        <v>366536</v>
      </c>
      <c r="M31" s="80">
        <v>202532</v>
      </c>
      <c r="O31" s="78">
        <v>1623740</v>
      </c>
      <c r="P31" s="78">
        <v>928017</v>
      </c>
      <c r="Q31" s="78">
        <v>695723</v>
      </c>
    </row>
    <row r="32" ht="14.25" customHeight="1"/>
  </sheetData>
  <sheetProtection/>
  <mergeCells count="14">
    <mergeCell ref="B1:H1"/>
    <mergeCell ref="C20:E20"/>
    <mergeCell ref="F20:H20"/>
    <mergeCell ref="B15:H15"/>
    <mergeCell ref="B31:H31"/>
    <mergeCell ref="C3:H3"/>
    <mergeCell ref="B2:H2"/>
    <mergeCell ref="B18:H18"/>
    <mergeCell ref="C19:H19"/>
    <mergeCell ref="C4:E4"/>
    <mergeCell ref="F4:H4"/>
    <mergeCell ref="B17:H17"/>
    <mergeCell ref="B3:B5"/>
    <mergeCell ref="B19:B21"/>
  </mergeCells>
  <conditionalFormatting sqref="C24:H31">
    <cfRule type="dataBar" priority="2" dxfId="0">
      <dataBar>
        <cfvo type="min"/>
        <cfvo type="max"/>
        <color rgb="FF008AEF"/>
      </dataBar>
      <extLst>
        <ext xmlns:x14="http://schemas.microsoft.com/office/spreadsheetml/2009/9/main" uri="{B025F937-C7B1-47D3-B67F-A62EFF666E3E}">
          <x14:id>{e89fc7e7-ddf7-43c0-88a6-d377851f5ff5}</x14:id>
        </ext>
      </extLst>
    </cfRule>
  </conditionalFormatting>
  <conditionalFormatting sqref="C7:H14">
    <cfRule type="dataBar" priority="1" dxfId="0">
      <dataBar>
        <cfvo type="min"/>
        <cfvo type="max"/>
        <color rgb="FF008AEF"/>
      </dataBar>
      <extLst>
        <ext xmlns:x14="http://schemas.microsoft.com/office/spreadsheetml/2009/9/main" uri="{B025F937-C7B1-47D3-B67F-A62EFF666E3E}">
          <x14:id>{05cd92fd-c8e8-4eb3-9226-81a7a20b3801}</x14:id>
        </ext>
      </extLst>
    </cfRule>
  </conditionalFormatting>
  <printOptions/>
  <pageMargins left="0.75" right="0.47" top="0.73" bottom="0.45" header="0.88" footer="0.5"/>
  <pageSetup horizontalDpi="600" verticalDpi="600" orientation="portrait" paperSize="9" scale="96" r:id="rId1"/>
  <headerFooter alignWithMargins="0">
    <oddFooter>&amp;C60</oddFooter>
  </headerFooter>
  <extLst>
    <ext xmlns:x14="http://schemas.microsoft.com/office/spreadsheetml/2009/9/main" uri="{78C0D931-6437-407d-A8EE-F0AAD7539E65}">
      <x14:conditionalFormattings>
        <x14:conditionalFormatting xmlns:xm="http://schemas.microsoft.com/office/excel/2006/main">
          <x14:cfRule type="dataBar" id="{e89fc7e7-ddf7-43c0-88a6-d377851f5ff5}">
            <x14:dataBar minLength="0" maxLength="100" gradient="0">
              <x14:cfvo type="min"/>
              <x14:cfvo type="max"/>
              <x14:negativeFillColor rgb="FFFF0000"/>
              <x14:axisColor rgb="FF000000"/>
            </x14:dataBar>
            <x14:dxf/>
          </x14:cfRule>
          <xm:sqref>C24:H31</xm:sqref>
        </x14:conditionalFormatting>
        <x14:conditionalFormatting xmlns:xm="http://schemas.microsoft.com/office/excel/2006/main">
          <x14:cfRule type="dataBar" id="{05cd92fd-c8e8-4eb3-9226-81a7a20b3801}">
            <x14:dataBar minLength="0" maxLength="100" gradient="0">
              <x14:cfvo type="min"/>
              <x14:cfvo type="max"/>
              <x14:negativeFillColor rgb="FFFF0000"/>
              <x14:axisColor rgb="FF000000"/>
            </x14:dataBar>
            <x14:dxf/>
          </x14:cfRule>
          <xm:sqref>C7:H14</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B2:AI48"/>
  <sheetViews>
    <sheetView zoomScalePageLayoutView="0" workbookViewId="0" topLeftCell="A10">
      <selection activeCell="I17" sqref="I17"/>
    </sheetView>
  </sheetViews>
  <sheetFormatPr defaultColWidth="9.140625" defaultRowHeight="12.75"/>
  <cols>
    <col min="1" max="1" width="5.57421875" style="0" customWidth="1"/>
    <col min="2" max="2" width="11.140625" style="0" customWidth="1"/>
    <col min="3" max="3" width="9.28125" style="0" customWidth="1"/>
    <col min="4" max="7" width="15.7109375" style="0" customWidth="1"/>
  </cols>
  <sheetData>
    <row r="1" ht="13.5" thickBot="1"/>
    <row r="2" spans="2:7" ht="12.75">
      <c r="B2" s="490" t="s">
        <v>457</v>
      </c>
      <c r="C2" s="491"/>
      <c r="D2" s="491"/>
      <c r="E2" s="491"/>
      <c r="F2" s="491"/>
      <c r="G2" s="492"/>
    </row>
    <row r="3" spans="2:7" ht="1.5" customHeight="1">
      <c r="B3" s="493"/>
      <c r="C3" s="451"/>
      <c r="D3" s="451"/>
      <c r="E3" s="451"/>
      <c r="F3" s="451"/>
      <c r="G3" s="424"/>
    </row>
    <row r="4" spans="2:7" ht="12.75" customHeight="1" thickBot="1">
      <c r="B4" s="356" t="s">
        <v>520</v>
      </c>
      <c r="C4" s="357"/>
      <c r="D4" s="357"/>
      <c r="E4" s="357"/>
      <c r="F4" s="357"/>
      <c r="G4" s="358"/>
    </row>
    <row r="5" spans="2:7" ht="14.25">
      <c r="B5" s="416" t="s">
        <v>305</v>
      </c>
      <c r="C5" s="476"/>
      <c r="D5" s="362" t="s">
        <v>0</v>
      </c>
      <c r="E5" s="362"/>
      <c r="F5" s="362" t="s">
        <v>1</v>
      </c>
      <c r="G5" s="363"/>
    </row>
    <row r="6" spans="2:10" ht="14.25">
      <c r="B6" s="396"/>
      <c r="C6" s="366"/>
      <c r="D6" s="124" t="s">
        <v>3</v>
      </c>
      <c r="E6" s="124" t="s">
        <v>2</v>
      </c>
      <c r="F6" s="124" t="s">
        <v>3</v>
      </c>
      <c r="G6" s="125" t="s">
        <v>2</v>
      </c>
      <c r="I6" s="38" t="s">
        <v>0</v>
      </c>
      <c r="J6" s="38" t="s">
        <v>1</v>
      </c>
    </row>
    <row r="7" spans="2:7" ht="14.25">
      <c r="B7" s="364">
        <v>1</v>
      </c>
      <c r="C7" s="361"/>
      <c r="D7" s="124">
        <v>2</v>
      </c>
      <c r="E7" s="124">
        <v>3</v>
      </c>
      <c r="F7" s="124">
        <v>4</v>
      </c>
      <c r="G7" s="125">
        <v>5</v>
      </c>
    </row>
    <row r="8" spans="2:7" ht="14.25">
      <c r="B8" s="134" t="s">
        <v>4</v>
      </c>
      <c r="C8" s="135"/>
      <c r="D8" s="136">
        <v>48.3</v>
      </c>
      <c r="E8" s="136">
        <v>60.5</v>
      </c>
      <c r="F8" s="136">
        <v>22.4</v>
      </c>
      <c r="G8" s="137">
        <v>56</v>
      </c>
    </row>
    <row r="9" spans="2:7" ht="14.25">
      <c r="B9" s="134" t="s">
        <v>5</v>
      </c>
      <c r="C9" s="135"/>
      <c r="D9" s="136">
        <v>41</v>
      </c>
      <c r="E9" s="136">
        <v>50</v>
      </c>
      <c r="F9" s="136">
        <v>14.8</v>
      </c>
      <c r="G9" s="137">
        <v>46.1</v>
      </c>
    </row>
    <row r="10" spans="2:7" ht="14.25">
      <c r="B10" s="359" t="s">
        <v>6</v>
      </c>
      <c r="C10" s="360"/>
      <c r="D10" s="136">
        <v>20.9</v>
      </c>
      <c r="E10" s="136">
        <v>55.1</v>
      </c>
      <c r="F10" s="136">
        <v>10.9</v>
      </c>
      <c r="G10" s="137">
        <v>55.1</v>
      </c>
    </row>
    <row r="11" spans="2:7" ht="14.25">
      <c r="B11" s="359" t="s">
        <v>7</v>
      </c>
      <c r="C11" s="360"/>
      <c r="D11" s="136">
        <v>13.8</v>
      </c>
      <c r="E11" s="136">
        <v>47.7</v>
      </c>
      <c r="F11" s="136">
        <v>6.5</v>
      </c>
      <c r="G11" s="137">
        <v>45.2</v>
      </c>
    </row>
    <row r="12" spans="2:7" ht="14.25">
      <c r="B12" s="359" t="s">
        <v>8</v>
      </c>
      <c r="C12" s="360"/>
      <c r="D12" s="136">
        <v>18.8</v>
      </c>
      <c r="E12" s="136">
        <v>52.4</v>
      </c>
      <c r="F12" s="136">
        <v>18.8</v>
      </c>
      <c r="G12" s="137">
        <v>53.4</v>
      </c>
    </row>
    <row r="13" spans="2:7" ht="14.25">
      <c r="B13" s="359" t="s">
        <v>9</v>
      </c>
      <c r="C13" s="360"/>
      <c r="D13" s="136">
        <v>42.7</v>
      </c>
      <c r="E13" s="136">
        <v>59.3</v>
      </c>
      <c r="F13" s="136">
        <v>15.1</v>
      </c>
      <c r="G13" s="137">
        <v>57.8</v>
      </c>
    </row>
    <row r="14" spans="2:35" ht="14.25">
      <c r="B14" s="359" t="s">
        <v>10</v>
      </c>
      <c r="C14" s="360"/>
      <c r="D14" s="136">
        <v>31.7</v>
      </c>
      <c r="E14" s="136">
        <v>52.2</v>
      </c>
      <c r="F14" s="136">
        <v>13.2</v>
      </c>
      <c r="G14" s="137">
        <v>51.1</v>
      </c>
      <c r="AI14" t="s">
        <v>177</v>
      </c>
    </row>
    <row r="15" spans="2:7" ht="14.25">
      <c r="B15" s="359" t="s">
        <v>11</v>
      </c>
      <c r="C15" s="360"/>
      <c r="D15" s="136">
        <v>50.6</v>
      </c>
      <c r="E15" s="136">
        <v>55.5</v>
      </c>
      <c r="F15" s="136">
        <v>24.1</v>
      </c>
      <c r="G15" s="137">
        <v>61.9</v>
      </c>
    </row>
    <row r="16" spans="2:7" ht="14.25">
      <c r="B16" s="359" t="s">
        <v>265</v>
      </c>
      <c r="C16" s="360"/>
      <c r="D16" s="136">
        <v>31.3</v>
      </c>
      <c r="E16" s="136">
        <v>53.5</v>
      </c>
      <c r="F16" s="136">
        <v>13.4</v>
      </c>
      <c r="G16" s="137">
        <v>47.2</v>
      </c>
    </row>
    <row r="17" spans="2:7" ht="14.25">
      <c r="B17" s="138" t="s">
        <v>12</v>
      </c>
      <c r="C17" s="135"/>
      <c r="D17" s="136">
        <v>26.7</v>
      </c>
      <c r="E17" s="136">
        <v>55.2</v>
      </c>
      <c r="F17" s="136">
        <v>11.2</v>
      </c>
      <c r="G17" s="137">
        <v>52.6</v>
      </c>
    </row>
    <row r="18" spans="2:7" ht="14.25">
      <c r="B18" s="359" t="s">
        <v>13</v>
      </c>
      <c r="C18" s="360"/>
      <c r="D18" s="136">
        <v>45.9</v>
      </c>
      <c r="E18" s="136">
        <v>62.3</v>
      </c>
      <c r="F18" s="136">
        <v>18.1</v>
      </c>
      <c r="G18" s="137">
        <v>57.6</v>
      </c>
    </row>
    <row r="19" spans="2:7" ht="14.25">
      <c r="B19" s="359" t="s">
        <v>14</v>
      </c>
      <c r="C19" s="360"/>
      <c r="D19" s="136">
        <v>25.6</v>
      </c>
      <c r="E19" s="136">
        <v>55.9</v>
      </c>
      <c r="F19" s="136">
        <v>20</v>
      </c>
      <c r="G19" s="137">
        <v>54.7</v>
      </c>
    </row>
    <row r="20" spans="2:7" ht="14.25">
      <c r="B20" s="134" t="s">
        <v>15</v>
      </c>
      <c r="C20" s="135"/>
      <c r="D20" s="136">
        <v>36.6</v>
      </c>
      <c r="E20" s="136">
        <v>54.4</v>
      </c>
      <c r="F20" s="136">
        <v>15.4</v>
      </c>
      <c r="G20" s="137">
        <v>52.5</v>
      </c>
    </row>
    <row r="21" spans="2:7" ht="14.25">
      <c r="B21" s="134" t="s">
        <v>16</v>
      </c>
      <c r="C21" s="135"/>
      <c r="D21" s="136">
        <v>47.4</v>
      </c>
      <c r="E21" s="136">
        <v>56.6</v>
      </c>
      <c r="F21" s="136">
        <v>19</v>
      </c>
      <c r="G21" s="137">
        <v>56</v>
      </c>
    </row>
    <row r="22" spans="2:7" ht="14.25">
      <c r="B22" s="359" t="s">
        <v>17</v>
      </c>
      <c r="C22" s="360"/>
      <c r="D22" s="136">
        <v>35.1</v>
      </c>
      <c r="E22" s="136">
        <v>52.4</v>
      </c>
      <c r="F22" s="136">
        <v>22.1</v>
      </c>
      <c r="G22" s="137">
        <v>45.6</v>
      </c>
    </row>
    <row r="23" spans="2:7" ht="14.25">
      <c r="B23" s="359" t="s">
        <v>18</v>
      </c>
      <c r="C23" s="360"/>
      <c r="D23" s="136">
        <v>27.8</v>
      </c>
      <c r="E23" s="136">
        <v>57.2</v>
      </c>
      <c r="F23" s="136">
        <v>30.3</v>
      </c>
      <c r="G23" s="137">
        <v>45.4</v>
      </c>
    </row>
    <row r="24" spans="2:7" ht="14.25">
      <c r="B24" s="359" t="s">
        <v>19</v>
      </c>
      <c r="C24" s="360"/>
      <c r="D24" s="136">
        <v>44.1</v>
      </c>
      <c r="E24" s="136">
        <v>59.4</v>
      </c>
      <c r="F24" s="136">
        <v>28.1</v>
      </c>
      <c r="G24" s="137">
        <v>48.4</v>
      </c>
    </row>
    <row r="25" spans="2:7" ht="14.25">
      <c r="B25" s="359" t="s">
        <v>20</v>
      </c>
      <c r="C25" s="360"/>
      <c r="D25" s="136">
        <v>50.4</v>
      </c>
      <c r="E25" s="136">
        <v>54.9</v>
      </c>
      <c r="F25" s="136">
        <v>25.7</v>
      </c>
      <c r="G25" s="137">
        <v>45.7</v>
      </c>
    </row>
    <row r="26" spans="2:7" ht="14.25">
      <c r="B26" s="138" t="s">
        <v>266</v>
      </c>
      <c r="C26" s="135"/>
      <c r="D26" s="136">
        <v>4.7</v>
      </c>
      <c r="E26" s="136">
        <v>56.5</v>
      </c>
      <c r="F26" s="136">
        <v>18.1</v>
      </c>
      <c r="G26" s="137">
        <v>52.9</v>
      </c>
    </row>
    <row r="27" spans="2:7" ht="14.25">
      <c r="B27" s="359" t="s">
        <v>21</v>
      </c>
      <c r="C27" s="360"/>
      <c r="D27" s="136">
        <v>32.2</v>
      </c>
      <c r="E27" s="136">
        <v>58.6</v>
      </c>
      <c r="F27" s="136">
        <v>14.8</v>
      </c>
      <c r="G27" s="137">
        <v>50.4</v>
      </c>
    </row>
    <row r="28" spans="2:7" ht="14.25">
      <c r="B28" s="359" t="s">
        <v>22</v>
      </c>
      <c r="C28" s="360"/>
      <c r="D28" s="136">
        <v>32.2</v>
      </c>
      <c r="E28" s="136">
        <v>54.9</v>
      </c>
      <c r="F28" s="136">
        <v>13.3</v>
      </c>
      <c r="G28" s="137">
        <v>57.2</v>
      </c>
    </row>
    <row r="29" spans="2:7" ht="14.25">
      <c r="B29" s="359" t="s">
        <v>23</v>
      </c>
      <c r="C29" s="360"/>
      <c r="D29" s="136">
        <v>40.7</v>
      </c>
      <c r="E29" s="136">
        <v>51</v>
      </c>
      <c r="F29" s="136">
        <v>18.2</v>
      </c>
      <c r="G29" s="137">
        <v>50.8</v>
      </c>
    </row>
    <row r="30" spans="2:7" ht="14.25">
      <c r="B30" s="359" t="s">
        <v>24</v>
      </c>
      <c r="C30" s="360"/>
      <c r="D30" s="136">
        <v>31.8</v>
      </c>
      <c r="E30" s="136">
        <v>55.4</v>
      </c>
      <c r="F30" s="136">
        <v>16.8</v>
      </c>
      <c r="G30" s="137">
        <v>54.5</v>
      </c>
    </row>
    <row r="31" spans="2:7" ht="14.25">
      <c r="B31" s="359" t="s">
        <v>25</v>
      </c>
      <c r="C31" s="360"/>
      <c r="D31" s="136">
        <v>46.1</v>
      </c>
      <c r="E31" s="136">
        <v>59.7</v>
      </c>
      <c r="F31" s="136">
        <v>24.1</v>
      </c>
      <c r="G31" s="137">
        <v>59.3</v>
      </c>
    </row>
    <row r="32" spans="2:7" ht="14.25">
      <c r="B32" s="359" t="s">
        <v>26</v>
      </c>
      <c r="C32" s="360"/>
      <c r="D32" s="136">
        <v>8.5</v>
      </c>
      <c r="E32" s="136">
        <v>54.9</v>
      </c>
      <c r="F32" s="136">
        <v>10</v>
      </c>
      <c r="G32" s="137">
        <v>50.4</v>
      </c>
    </row>
    <row r="33" spans="2:7" ht="14.25">
      <c r="B33" s="134" t="s">
        <v>27</v>
      </c>
      <c r="C33" s="135"/>
      <c r="D33" s="136">
        <v>24</v>
      </c>
      <c r="E33" s="136">
        <v>49.6</v>
      </c>
      <c r="F33" s="136">
        <v>11.7</v>
      </c>
      <c r="G33" s="137">
        <v>52.4</v>
      </c>
    </row>
    <row r="34" spans="2:7" ht="14.25">
      <c r="B34" s="134" t="s">
        <v>28</v>
      </c>
      <c r="C34" s="135"/>
      <c r="D34" s="136">
        <v>17.8</v>
      </c>
      <c r="E34" s="136">
        <v>57.4</v>
      </c>
      <c r="F34" s="136">
        <v>15.5</v>
      </c>
      <c r="G34" s="137">
        <v>59.5</v>
      </c>
    </row>
    <row r="35" spans="2:7" ht="14.25">
      <c r="B35" s="359" t="s">
        <v>264</v>
      </c>
      <c r="C35" s="360"/>
      <c r="D35" s="136">
        <v>42.7</v>
      </c>
      <c r="E35" s="136">
        <v>52.3</v>
      </c>
      <c r="F35" s="136">
        <v>12.7</v>
      </c>
      <c r="G35" s="137">
        <v>51.9</v>
      </c>
    </row>
    <row r="36" spans="2:7" ht="14.25">
      <c r="B36" s="359"/>
      <c r="C36" s="360"/>
      <c r="D36" s="136"/>
      <c r="E36" s="136"/>
      <c r="F36" s="136"/>
      <c r="G36" s="137"/>
    </row>
    <row r="37" spans="2:7" ht="14.25">
      <c r="B37" s="134" t="s">
        <v>29</v>
      </c>
      <c r="C37" s="135"/>
      <c r="D37" s="136">
        <v>24.3</v>
      </c>
      <c r="E37" s="136">
        <v>63.2</v>
      </c>
      <c r="F37" s="136">
        <v>15.5</v>
      </c>
      <c r="G37" s="137">
        <v>57.8</v>
      </c>
    </row>
    <row r="38" spans="2:7" ht="14.25">
      <c r="B38" s="359" t="s">
        <v>30</v>
      </c>
      <c r="C38" s="360"/>
      <c r="D38" s="136">
        <v>5.4</v>
      </c>
      <c r="E38" s="136">
        <v>60.2</v>
      </c>
      <c r="F38" s="136">
        <v>14.2</v>
      </c>
      <c r="G38" s="137">
        <v>51.2</v>
      </c>
    </row>
    <row r="39" spans="2:7" ht="14.25">
      <c r="B39" s="359" t="s">
        <v>31</v>
      </c>
      <c r="C39" s="360"/>
      <c r="D39" s="136">
        <v>47.8</v>
      </c>
      <c r="E39" s="136">
        <v>54.7</v>
      </c>
      <c r="F39" s="136">
        <v>19.4</v>
      </c>
      <c r="G39" s="137">
        <v>68.9</v>
      </c>
    </row>
    <row r="40" spans="2:7" ht="14.25">
      <c r="B40" s="134" t="s">
        <v>32</v>
      </c>
      <c r="C40" s="135"/>
      <c r="D40" s="136">
        <v>16.8</v>
      </c>
      <c r="E40" s="136">
        <v>59.1</v>
      </c>
      <c r="F40" s="136">
        <v>22.5</v>
      </c>
      <c r="G40" s="137">
        <v>65.2</v>
      </c>
    </row>
    <row r="41" spans="2:7" ht="14.25">
      <c r="B41" s="359" t="s">
        <v>33</v>
      </c>
      <c r="C41" s="360"/>
      <c r="D41" s="136">
        <v>4.7</v>
      </c>
      <c r="E41" s="136">
        <v>52.4</v>
      </c>
      <c r="F41" s="136">
        <v>8.8</v>
      </c>
      <c r="G41" s="137">
        <v>53.5</v>
      </c>
    </row>
    <row r="42" spans="2:7" ht="14.25">
      <c r="B42" s="134" t="s">
        <v>34</v>
      </c>
      <c r="C42" s="135"/>
      <c r="D42" s="136">
        <v>5</v>
      </c>
      <c r="E42" s="136">
        <v>61.1</v>
      </c>
      <c r="F42" s="136">
        <v>10.8</v>
      </c>
      <c r="G42" s="137">
        <v>43.6</v>
      </c>
    </row>
    <row r="43" spans="2:7" ht="14.25">
      <c r="B43" s="134" t="s">
        <v>35</v>
      </c>
      <c r="C43" s="135"/>
      <c r="D43" s="136">
        <v>36.1</v>
      </c>
      <c r="E43" s="136">
        <v>56.9</v>
      </c>
      <c r="F43" s="136">
        <v>15.4</v>
      </c>
      <c r="G43" s="137">
        <v>53.6</v>
      </c>
    </row>
    <row r="44" spans="2:7" ht="14.25">
      <c r="B44" s="347"/>
      <c r="C44" s="348"/>
      <c r="D44" s="367"/>
      <c r="E44" s="367"/>
      <c r="F44" s="367"/>
      <c r="G44" s="368"/>
    </row>
    <row r="45" spans="2:7" ht="14.25">
      <c r="B45" s="349" t="s">
        <v>335</v>
      </c>
      <c r="C45" s="350"/>
      <c r="D45" s="369">
        <v>32.7</v>
      </c>
      <c r="E45" s="369">
        <v>54.6</v>
      </c>
      <c r="F45" s="369">
        <v>16.6</v>
      </c>
      <c r="G45" s="370">
        <v>54.9</v>
      </c>
    </row>
    <row r="46" spans="2:7" ht="14.25">
      <c r="B46" s="371" t="s">
        <v>37</v>
      </c>
      <c r="C46" s="299" t="s">
        <v>458</v>
      </c>
      <c r="D46" s="299"/>
      <c r="E46" s="299"/>
      <c r="F46" s="299"/>
      <c r="G46" s="372"/>
    </row>
    <row r="47" spans="2:7" ht="14.25">
      <c r="B47" s="373" t="s">
        <v>164</v>
      </c>
      <c r="C47" s="296" t="s">
        <v>168</v>
      </c>
      <c r="D47" s="296"/>
      <c r="E47" s="296"/>
      <c r="F47" s="296"/>
      <c r="G47" s="374"/>
    </row>
    <row r="48" spans="2:7" ht="15" thickBot="1">
      <c r="B48" s="375"/>
      <c r="C48" s="376" t="s">
        <v>213</v>
      </c>
      <c r="D48" s="376"/>
      <c r="E48" s="376"/>
      <c r="F48" s="376"/>
      <c r="G48" s="377"/>
    </row>
  </sheetData>
  <sheetProtection/>
  <mergeCells count="32">
    <mergeCell ref="B44:C44"/>
    <mergeCell ref="B45:C45"/>
    <mergeCell ref="B36:C36"/>
    <mergeCell ref="B38:C38"/>
    <mergeCell ref="B39:C39"/>
    <mergeCell ref="B41:C41"/>
    <mergeCell ref="B30:C30"/>
    <mergeCell ref="B31:C31"/>
    <mergeCell ref="B32:C32"/>
    <mergeCell ref="B35:C35"/>
    <mergeCell ref="B25:C25"/>
    <mergeCell ref="B27:C27"/>
    <mergeCell ref="B28:C28"/>
    <mergeCell ref="B29:C29"/>
    <mergeCell ref="B19:C19"/>
    <mergeCell ref="B22:C22"/>
    <mergeCell ref="B23:C23"/>
    <mergeCell ref="B24:C24"/>
    <mergeCell ref="B14:C14"/>
    <mergeCell ref="B15:C15"/>
    <mergeCell ref="B16:C16"/>
    <mergeCell ref="B18:C18"/>
    <mergeCell ref="B10:C10"/>
    <mergeCell ref="B11:C11"/>
    <mergeCell ref="B12:C12"/>
    <mergeCell ref="B13:C13"/>
    <mergeCell ref="B2:G3"/>
    <mergeCell ref="B5:C6"/>
    <mergeCell ref="B7:C7"/>
    <mergeCell ref="D5:E5"/>
    <mergeCell ref="F5:G5"/>
    <mergeCell ref="B4:G4"/>
  </mergeCells>
  <conditionalFormatting sqref="D8:G45">
    <cfRule type="dataBar" priority="1" dxfId="0">
      <dataBar>
        <cfvo type="min"/>
        <cfvo type="max"/>
        <color rgb="FF008AEF"/>
      </dataBar>
      <extLst>
        <ext xmlns:x14="http://schemas.microsoft.com/office/spreadsheetml/2009/9/main" uri="{B025F937-C7B1-47D3-B67F-A62EFF666E3E}">
          <x14:id>{02620b29-a702-45c6-90f0-973917d1e2a1}</x14:id>
        </ext>
      </extLst>
    </cfRule>
  </conditionalFormatting>
  <printOptions/>
  <pageMargins left="1.28" right="0.75" top="1" bottom="1" header="0.5" footer="0.5"/>
  <pageSetup horizontalDpi="600" verticalDpi="600" orientation="portrait" paperSize="9" scale="97" r:id="rId1"/>
  <headerFooter alignWithMargins="0">
    <oddFooter>&amp;C43</oddFooter>
  </headerFooter>
  <extLst>
    <ext xmlns:x14="http://schemas.microsoft.com/office/spreadsheetml/2009/9/main" uri="{78C0D931-6437-407d-A8EE-F0AAD7539E65}">
      <x14:conditionalFormattings>
        <x14:conditionalFormatting xmlns:xm="http://schemas.microsoft.com/office/excel/2006/main">
          <x14:cfRule type="dataBar" id="{02620b29-a702-45c6-90f0-973917d1e2a1}">
            <x14:dataBar minLength="0" maxLength="100" gradient="0">
              <x14:cfvo type="min"/>
              <x14:cfvo type="max"/>
              <x14:negativeFillColor rgb="FFFF0000"/>
              <x14:axisColor rgb="FF000000"/>
            </x14:dataBar>
            <x14:dxf/>
          </x14:cfRule>
          <xm:sqref>D8:G45</xm:sqref>
        </x14:conditionalFormatting>
      </x14:conditionalFormattings>
    </ext>
  </extLst>
</worksheet>
</file>

<file path=xl/worksheets/sheet20.xml><?xml version="1.0" encoding="utf-8"?>
<worksheet xmlns="http://schemas.openxmlformats.org/spreadsheetml/2006/main" xmlns:r="http://schemas.openxmlformats.org/officeDocument/2006/relationships">
  <dimension ref="B2:E34"/>
  <sheetViews>
    <sheetView view="pageBreakPreview" zoomScaleSheetLayoutView="100" zoomScalePageLayoutView="0" workbookViewId="0" topLeftCell="A1">
      <selection activeCell="D13" sqref="D13"/>
    </sheetView>
  </sheetViews>
  <sheetFormatPr defaultColWidth="9.140625" defaultRowHeight="12.75"/>
  <cols>
    <col min="1" max="1" width="7.8515625" style="0" customWidth="1"/>
    <col min="2" max="2" width="18.7109375" style="0" customWidth="1"/>
    <col min="3" max="5" width="18.7109375" style="36" customWidth="1"/>
  </cols>
  <sheetData>
    <row r="1" ht="13.5" thickBot="1"/>
    <row r="2" spans="2:5" ht="15.75" thickBot="1">
      <c r="B2" s="335" t="s">
        <v>495</v>
      </c>
      <c r="C2" s="336"/>
      <c r="D2" s="336"/>
      <c r="E2" s="337"/>
    </row>
    <row r="3" spans="2:5" ht="23.25" customHeight="1" thickBot="1">
      <c r="B3" s="710" t="s">
        <v>535</v>
      </c>
      <c r="C3" s="711"/>
      <c r="D3" s="711"/>
      <c r="E3" s="712"/>
    </row>
    <row r="4" spans="2:5" ht="12.75">
      <c r="B4" s="681" t="s">
        <v>677</v>
      </c>
      <c r="C4" s="713" t="s">
        <v>0</v>
      </c>
      <c r="D4" s="713" t="s">
        <v>1</v>
      </c>
      <c r="E4" s="714" t="s">
        <v>501</v>
      </c>
    </row>
    <row r="5" spans="2:5" ht="12.75">
      <c r="B5" s="479"/>
      <c r="C5" s="476"/>
      <c r="D5" s="476"/>
      <c r="E5" s="477"/>
    </row>
    <row r="6" spans="2:5" ht="14.25">
      <c r="B6" s="146">
        <v>1</v>
      </c>
      <c r="C6" s="121">
        <v>2</v>
      </c>
      <c r="D6" s="121">
        <v>3</v>
      </c>
      <c r="E6" s="122">
        <v>4</v>
      </c>
    </row>
    <row r="7" spans="2:5" ht="14.25">
      <c r="B7" s="126" t="s">
        <v>4</v>
      </c>
      <c r="C7" s="223">
        <v>32.92</v>
      </c>
      <c r="D7" s="223">
        <v>21.2</v>
      </c>
      <c r="E7" s="224">
        <v>27.43</v>
      </c>
    </row>
    <row r="8" spans="2:5" ht="14.25">
      <c r="B8" s="126" t="s">
        <v>6</v>
      </c>
      <c r="C8" s="223">
        <v>8.28</v>
      </c>
      <c r="D8" s="223">
        <v>12.67</v>
      </c>
      <c r="E8" s="224">
        <v>9.36</v>
      </c>
    </row>
    <row r="9" spans="2:5" ht="15" customHeight="1">
      <c r="B9" s="126" t="s">
        <v>7</v>
      </c>
      <c r="C9" s="223">
        <v>11.74</v>
      </c>
      <c r="D9" s="223">
        <v>11.79</v>
      </c>
      <c r="E9" s="224">
        <v>11.75</v>
      </c>
    </row>
    <row r="10" spans="2:5" ht="15" customHeight="1">
      <c r="B10" s="126" t="s">
        <v>678</v>
      </c>
      <c r="C10" s="223">
        <v>27.37</v>
      </c>
      <c r="D10" s="223">
        <v>17.45</v>
      </c>
      <c r="E10" s="224">
        <v>23.07</v>
      </c>
    </row>
    <row r="11" spans="2:5" ht="15" customHeight="1">
      <c r="B11" s="126" t="s">
        <v>33</v>
      </c>
      <c r="C11" s="223">
        <v>6.03</v>
      </c>
      <c r="D11" s="223">
        <v>9.66</v>
      </c>
      <c r="E11" s="224">
        <v>9.27</v>
      </c>
    </row>
    <row r="12" spans="2:5" ht="15" customHeight="1">
      <c r="B12" s="126" t="s">
        <v>8</v>
      </c>
      <c r="C12" s="223">
        <v>31.8</v>
      </c>
      <c r="D12" s="223">
        <v>21.83</v>
      </c>
      <c r="E12" s="224">
        <v>28.86</v>
      </c>
    </row>
    <row r="13" spans="2:5" ht="15" customHeight="1">
      <c r="B13" s="126" t="s">
        <v>9</v>
      </c>
      <c r="C13" s="223">
        <v>15.95</v>
      </c>
      <c r="D13" s="223">
        <v>18.3</v>
      </c>
      <c r="E13" s="224">
        <v>17.27</v>
      </c>
    </row>
    <row r="14" spans="2:5" ht="15" customHeight="1">
      <c r="B14" s="126" t="s">
        <v>10</v>
      </c>
      <c r="C14" s="223">
        <v>8.91</v>
      </c>
      <c r="D14" s="223">
        <v>13.59</v>
      </c>
      <c r="E14" s="224">
        <v>10.82</v>
      </c>
    </row>
    <row r="15" spans="2:5" ht="15" customHeight="1">
      <c r="B15" s="126" t="s">
        <v>11</v>
      </c>
      <c r="C15" s="223">
        <v>12.11</v>
      </c>
      <c r="D15" s="223">
        <v>24.6</v>
      </c>
      <c r="E15" s="224">
        <v>14.63</v>
      </c>
    </row>
    <row r="16" spans="2:5" ht="15" customHeight="1">
      <c r="B16" s="126" t="s">
        <v>12</v>
      </c>
      <c r="C16" s="223">
        <v>9.85</v>
      </c>
      <c r="D16" s="223">
        <v>12.99</v>
      </c>
      <c r="E16" s="224">
        <v>10.67</v>
      </c>
    </row>
    <row r="17" spans="2:5" ht="15" customHeight="1">
      <c r="B17" s="126" t="s">
        <v>265</v>
      </c>
      <c r="C17" s="223">
        <v>14.49</v>
      </c>
      <c r="D17" s="223">
        <v>10.7</v>
      </c>
      <c r="E17" s="224">
        <v>13.53</v>
      </c>
    </row>
    <row r="18" spans="2:5" ht="15" customHeight="1">
      <c r="B18" s="126" t="s">
        <v>13</v>
      </c>
      <c r="C18" s="223">
        <v>26.74</v>
      </c>
      <c r="D18" s="223">
        <v>20.69</v>
      </c>
      <c r="E18" s="224">
        <v>23.51</v>
      </c>
    </row>
    <row r="19" spans="2:5" ht="15" customHeight="1">
      <c r="B19" s="126" t="s">
        <v>14</v>
      </c>
      <c r="C19" s="223">
        <v>25.04</v>
      </c>
      <c r="D19" s="223">
        <v>25.5</v>
      </c>
      <c r="E19" s="224">
        <v>25.2</v>
      </c>
    </row>
    <row r="20" spans="2:5" ht="15" customHeight="1">
      <c r="B20" s="126" t="s">
        <v>15</v>
      </c>
      <c r="C20" s="223">
        <v>25.5</v>
      </c>
      <c r="D20" s="223">
        <v>17.02</v>
      </c>
      <c r="E20" s="224">
        <v>21.16</v>
      </c>
    </row>
    <row r="21" spans="2:5" ht="15" customHeight="1">
      <c r="B21" s="126" t="s">
        <v>16</v>
      </c>
      <c r="C21" s="223">
        <v>21.98</v>
      </c>
      <c r="D21" s="223">
        <v>19.3</v>
      </c>
      <c r="E21" s="224">
        <v>20.2</v>
      </c>
    </row>
    <row r="22" spans="2:5" ht="15" customHeight="1">
      <c r="B22" s="126" t="s">
        <v>21</v>
      </c>
      <c r="C22" s="223">
        <v>20.54</v>
      </c>
      <c r="D22" s="223">
        <v>15.76</v>
      </c>
      <c r="E22" s="224">
        <v>19.59</v>
      </c>
    </row>
    <row r="23" spans="2:5" ht="15" customHeight="1">
      <c r="B23" s="126" t="s">
        <v>22</v>
      </c>
      <c r="C23" s="223">
        <v>13.13</v>
      </c>
      <c r="D23" s="223">
        <v>12.45</v>
      </c>
      <c r="E23" s="224">
        <v>12.78</v>
      </c>
    </row>
    <row r="24" spans="2:5" ht="15" customHeight="1">
      <c r="B24" s="126" t="s">
        <v>23</v>
      </c>
      <c r="C24" s="223">
        <v>12.15</v>
      </c>
      <c r="D24" s="223">
        <v>11.26</v>
      </c>
      <c r="E24" s="224">
        <v>11.8</v>
      </c>
    </row>
    <row r="25" spans="2:5" ht="15" customHeight="1">
      <c r="B25" s="126" t="s">
        <v>25</v>
      </c>
      <c r="C25" s="223">
        <v>30.43</v>
      </c>
      <c r="D25" s="223">
        <v>25.09</v>
      </c>
      <c r="E25" s="224">
        <v>27.67</v>
      </c>
    </row>
    <row r="26" spans="2:5" ht="15" customHeight="1">
      <c r="B26" s="126" t="s">
        <v>264</v>
      </c>
      <c r="C26" s="223">
        <v>9.88</v>
      </c>
      <c r="D26" s="223">
        <v>15.44</v>
      </c>
      <c r="E26" s="224">
        <v>12.55</v>
      </c>
    </row>
    <row r="27" spans="2:5" ht="15" customHeight="1">
      <c r="B27" s="126" t="s">
        <v>27</v>
      </c>
      <c r="C27" s="223">
        <v>13.32</v>
      </c>
      <c r="D27" s="223">
        <v>13.17</v>
      </c>
      <c r="E27" s="224">
        <v>13.25</v>
      </c>
    </row>
    <row r="28" spans="2:5" ht="15" customHeight="1">
      <c r="B28" s="126" t="s">
        <v>28</v>
      </c>
      <c r="C28" s="223">
        <v>20.68</v>
      </c>
      <c r="D28" s="223">
        <v>19.1</v>
      </c>
      <c r="E28" s="224">
        <v>19.98</v>
      </c>
    </row>
    <row r="29" spans="2:5" ht="15" customHeight="1">
      <c r="B29" s="126" t="s">
        <v>502</v>
      </c>
      <c r="C29" s="223">
        <v>22.6</v>
      </c>
      <c r="D29" s="223">
        <v>27.3</v>
      </c>
      <c r="E29" s="224">
        <v>24.28</v>
      </c>
    </row>
    <row r="30" spans="2:5" ht="15" customHeight="1">
      <c r="B30" s="126" t="s">
        <v>503</v>
      </c>
      <c r="C30" s="223">
        <v>12.71</v>
      </c>
      <c r="D30" s="223">
        <v>21.3</v>
      </c>
      <c r="E30" s="224">
        <v>18.19</v>
      </c>
    </row>
    <row r="31" spans="2:5" ht="15" customHeight="1">
      <c r="B31" s="126"/>
      <c r="C31" s="223"/>
      <c r="D31" s="223"/>
      <c r="E31" s="224"/>
    </row>
    <row r="32" spans="2:5" ht="15" customHeight="1" thickBot="1">
      <c r="B32" s="212" t="s">
        <v>36</v>
      </c>
      <c r="C32" s="444">
        <v>20.13</v>
      </c>
      <c r="D32" s="444">
        <v>17.98</v>
      </c>
      <c r="E32" s="445">
        <v>19.11</v>
      </c>
    </row>
    <row r="33" spans="2:5" ht="15" customHeight="1">
      <c r="B33" s="704" t="s">
        <v>504</v>
      </c>
      <c r="C33" s="705"/>
      <c r="D33" s="705"/>
      <c r="E33" s="706"/>
    </row>
    <row r="34" spans="2:5" ht="15" customHeight="1" thickBot="1">
      <c r="B34" s="707" t="s">
        <v>505</v>
      </c>
      <c r="C34" s="708"/>
      <c r="D34" s="708"/>
      <c r="E34" s="709"/>
    </row>
    <row r="35" ht="15" customHeight="1"/>
    <row r="36" ht="15" customHeight="1"/>
  </sheetData>
  <sheetProtection/>
  <mergeCells count="8">
    <mergeCell ref="B2:E2"/>
    <mergeCell ref="C4:C5"/>
    <mergeCell ref="D4:D5"/>
    <mergeCell ref="E4:E5"/>
    <mergeCell ref="B33:E33"/>
    <mergeCell ref="B34:E34"/>
    <mergeCell ref="B4:B5"/>
    <mergeCell ref="B3:E3"/>
  </mergeCells>
  <conditionalFormatting sqref="C9:E34">
    <cfRule type="dataBar" priority="1" dxfId="0">
      <dataBar>
        <cfvo type="min"/>
        <cfvo type="max"/>
        <color rgb="FF008AEF"/>
      </dataBar>
      <extLst>
        <ext xmlns:x14="http://schemas.microsoft.com/office/spreadsheetml/2009/9/main" uri="{B025F937-C7B1-47D3-B67F-A62EFF666E3E}">
          <x14:id>{d9ecad39-ce41-4aaa-97e1-632b3c2a2945}</x14:id>
        </ext>
      </extLst>
    </cfRule>
  </conditionalFormatting>
  <printOptions/>
  <pageMargins left="0.75" right="0.75" top="1.36" bottom="1" header="0.5" footer="0.5"/>
  <pageSetup horizontalDpi="600" verticalDpi="600" orientation="portrait" paperSize="9" r:id="rId1"/>
  <headerFooter alignWithMargins="0">
    <oddFooter>&amp;C61</oddFooter>
  </headerFooter>
  <extLst>
    <ext xmlns:x14="http://schemas.microsoft.com/office/spreadsheetml/2009/9/main" uri="{78C0D931-6437-407d-A8EE-F0AAD7539E65}">
      <x14:conditionalFormattings>
        <x14:conditionalFormatting xmlns:xm="http://schemas.microsoft.com/office/excel/2006/main">
          <x14:cfRule type="dataBar" id="{d9ecad39-ce41-4aaa-97e1-632b3c2a2945}">
            <x14:dataBar minLength="0" maxLength="100" gradient="0">
              <x14:cfvo type="min"/>
              <x14:cfvo type="max"/>
              <x14:negativeFillColor rgb="FFFF0000"/>
              <x14:axisColor rgb="FF000000"/>
            </x14:dataBar>
            <x14:dxf/>
          </x14:cfRule>
          <xm:sqref>C9:E34</xm:sqref>
        </x14:conditionalFormatting>
      </x14:conditionalFormattings>
    </ext>
  </extLst>
</worksheet>
</file>

<file path=xl/worksheets/sheet21.xml><?xml version="1.0" encoding="utf-8"?>
<worksheet xmlns="http://schemas.openxmlformats.org/spreadsheetml/2006/main" xmlns:r="http://schemas.openxmlformats.org/officeDocument/2006/relationships">
  <dimension ref="B2:G49"/>
  <sheetViews>
    <sheetView zoomScalePageLayoutView="0" workbookViewId="0" topLeftCell="A1">
      <selection activeCell="D19" sqref="D19"/>
    </sheetView>
  </sheetViews>
  <sheetFormatPr defaultColWidth="9.140625" defaultRowHeight="12.75"/>
  <cols>
    <col min="1" max="1" width="7.57421875" style="0" customWidth="1"/>
    <col min="2" max="2" width="5.57421875" style="0" customWidth="1"/>
    <col min="3" max="3" width="12.28125" style="0" customWidth="1"/>
    <col min="4" max="4" width="13.00390625" style="0" customWidth="1"/>
    <col min="5" max="5" width="24.28125" style="0" customWidth="1"/>
    <col min="6" max="6" width="11.57421875" style="0" customWidth="1"/>
    <col min="11" max="11" width="24.00390625" style="0" customWidth="1"/>
  </cols>
  <sheetData>
    <row r="1" ht="15" customHeight="1" thickBot="1"/>
    <row r="2" spans="2:5" ht="15" customHeight="1">
      <c r="B2" s="715" t="s">
        <v>469</v>
      </c>
      <c r="C2" s="716"/>
      <c r="D2" s="716"/>
      <c r="E2" s="717"/>
    </row>
    <row r="3" spans="2:5" ht="14.25" customHeight="1" thickBot="1">
      <c r="B3" s="647" t="s">
        <v>528</v>
      </c>
      <c r="C3" s="648"/>
      <c r="D3" s="648"/>
      <c r="E3" s="649"/>
    </row>
    <row r="4" spans="2:5" ht="24.75" customHeight="1">
      <c r="B4" s="615" t="s">
        <v>84</v>
      </c>
      <c r="C4" s="613" t="s">
        <v>118</v>
      </c>
      <c r="D4" s="613"/>
      <c r="E4" s="724" t="s">
        <v>529</v>
      </c>
    </row>
    <row r="5" spans="2:5" ht="16.5" customHeight="1">
      <c r="B5" s="396"/>
      <c r="C5" s="124" t="s">
        <v>3</v>
      </c>
      <c r="D5" s="124" t="s">
        <v>47</v>
      </c>
      <c r="E5" s="725"/>
    </row>
    <row r="6" spans="2:7" ht="14.25">
      <c r="B6" s="726"/>
      <c r="C6" s="521" t="s">
        <v>679</v>
      </c>
      <c r="D6" s="521"/>
      <c r="E6" s="725"/>
      <c r="G6" s="4"/>
    </row>
    <row r="7" spans="2:7" ht="14.25">
      <c r="B7" s="147">
        <v>1</v>
      </c>
      <c r="C7" s="124">
        <v>2</v>
      </c>
      <c r="D7" s="124">
        <v>3</v>
      </c>
      <c r="E7" s="125">
        <v>4</v>
      </c>
      <c r="G7" s="4"/>
    </row>
    <row r="8" spans="2:7" ht="14.25">
      <c r="B8" s="123" t="s">
        <v>119</v>
      </c>
      <c r="C8" s="149">
        <v>0.67369</v>
      </c>
      <c r="D8" s="149">
        <v>26.99</v>
      </c>
      <c r="E8" s="150">
        <v>2.51</v>
      </c>
      <c r="G8" s="109"/>
    </row>
    <row r="9" spans="2:7" ht="14.25">
      <c r="B9" s="123" t="s">
        <v>123</v>
      </c>
      <c r="C9" s="149">
        <v>0.84051</v>
      </c>
      <c r="D9" s="149">
        <v>29.7</v>
      </c>
      <c r="E9" s="150">
        <v>2.83</v>
      </c>
      <c r="G9" s="109"/>
    </row>
    <row r="10" spans="2:7" ht="14.25">
      <c r="B10" s="123" t="s">
        <v>127</v>
      </c>
      <c r="C10" s="149">
        <v>1.17139</v>
      </c>
      <c r="D10" s="149">
        <v>33.21</v>
      </c>
      <c r="E10" s="150">
        <v>3.53</v>
      </c>
      <c r="G10" s="109"/>
    </row>
    <row r="11" spans="2:7" ht="14.25">
      <c r="B11" s="123" t="s">
        <v>128</v>
      </c>
      <c r="C11" s="149">
        <v>1.24032</v>
      </c>
      <c r="D11" s="149">
        <v>34.07</v>
      </c>
      <c r="E11" s="150">
        <v>3.64</v>
      </c>
      <c r="G11" s="109"/>
    </row>
    <row r="12" spans="2:7" ht="14.25">
      <c r="B12" s="123" t="s">
        <v>129</v>
      </c>
      <c r="C12" s="149">
        <v>1.3201</v>
      </c>
      <c r="D12" s="149">
        <v>34.78</v>
      </c>
      <c r="E12" s="150">
        <v>3.8</v>
      </c>
      <c r="G12" s="109"/>
    </row>
    <row r="13" spans="2:7" ht="14.25">
      <c r="B13" s="123" t="s">
        <v>93</v>
      </c>
      <c r="C13" s="149">
        <v>1.36598</v>
      </c>
      <c r="D13" s="149">
        <v>35.42</v>
      </c>
      <c r="E13" s="150">
        <v>3.86</v>
      </c>
      <c r="G13" s="109"/>
    </row>
    <row r="14" spans="2:7" ht="14.25">
      <c r="B14" s="123" t="s">
        <v>130</v>
      </c>
      <c r="C14" s="149">
        <v>1.42011</v>
      </c>
      <c r="D14" s="149">
        <v>36.14</v>
      </c>
      <c r="E14" s="150">
        <v>3.93</v>
      </c>
      <c r="G14" s="109"/>
    </row>
    <row r="15" spans="2:7" ht="14.25">
      <c r="B15" s="123" t="s">
        <v>131</v>
      </c>
      <c r="C15" s="149">
        <v>2.38984</v>
      </c>
      <c r="D15" s="149">
        <v>36.99</v>
      </c>
      <c r="E15" s="150">
        <v>6.46</v>
      </c>
      <c r="G15" s="109"/>
    </row>
    <row r="16" spans="2:7" ht="14.25">
      <c r="B16" s="123" t="s">
        <v>132</v>
      </c>
      <c r="C16" s="149">
        <v>2.47158</v>
      </c>
      <c r="D16" s="149">
        <v>37.48</v>
      </c>
      <c r="E16" s="150">
        <v>6.6</v>
      </c>
      <c r="G16" s="109"/>
    </row>
    <row r="17" spans="2:7" ht="14.25">
      <c r="B17" s="123" t="s">
        <v>133</v>
      </c>
      <c r="C17" s="149">
        <v>2.8338</v>
      </c>
      <c r="D17" s="149">
        <v>37.74</v>
      </c>
      <c r="E17" s="150">
        <v>7.51</v>
      </c>
      <c r="G17" s="109"/>
    </row>
    <row r="18" spans="2:7" ht="14.25">
      <c r="B18" s="123" t="s">
        <v>134</v>
      </c>
      <c r="C18" s="149">
        <v>2.88999</v>
      </c>
      <c r="D18" s="149">
        <v>38.13</v>
      </c>
      <c r="E18" s="150">
        <v>7.58</v>
      </c>
      <c r="G18" s="109"/>
    </row>
    <row r="19" spans="2:7" ht="14.25">
      <c r="B19" s="123">
        <v>1995</v>
      </c>
      <c r="C19" s="149">
        <v>2.95721</v>
      </c>
      <c r="D19" s="149">
        <v>39.82</v>
      </c>
      <c r="E19" s="150">
        <v>7.43</v>
      </c>
      <c r="G19" s="109"/>
    </row>
    <row r="20" spans="2:7" ht="16.5" customHeight="1" thickBot="1">
      <c r="B20" s="123">
        <v>2001</v>
      </c>
      <c r="C20" s="149">
        <v>2.918</v>
      </c>
      <c r="D20" s="149">
        <v>38.76</v>
      </c>
      <c r="E20" s="150">
        <v>7.53</v>
      </c>
      <c r="G20" s="110"/>
    </row>
    <row r="21" spans="2:7" ht="16.5" customHeight="1" thickTop="1">
      <c r="B21" s="123">
        <v>2002</v>
      </c>
      <c r="C21" s="149" t="s">
        <v>391</v>
      </c>
      <c r="D21" s="149" t="s">
        <v>391</v>
      </c>
      <c r="E21" s="150" t="s">
        <v>391</v>
      </c>
      <c r="G21" s="109"/>
    </row>
    <row r="22" spans="2:7" ht="16.5" customHeight="1">
      <c r="B22" s="123">
        <v>2003</v>
      </c>
      <c r="C22" s="149">
        <v>2.51</v>
      </c>
      <c r="D22" s="149">
        <v>31.33</v>
      </c>
      <c r="E22" s="150">
        <v>8.01</v>
      </c>
      <c r="G22" s="109"/>
    </row>
    <row r="23" spans="2:7" ht="16.5" customHeight="1">
      <c r="B23" s="123">
        <v>2004</v>
      </c>
      <c r="C23" s="149">
        <v>2.48</v>
      </c>
      <c r="D23" s="149">
        <v>30.27</v>
      </c>
      <c r="E23" s="150">
        <v>8.19</v>
      </c>
      <c r="G23" s="109"/>
    </row>
    <row r="24" spans="2:7" ht="16.5" customHeight="1">
      <c r="B24" s="123">
        <v>2005</v>
      </c>
      <c r="C24" s="149">
        <v>2.44</v>
      </c>
      <c r="D24" s="149">
        <v>29.39</v>
      </c>
      <c r="E24" s="150">
        <v>8.3</v>
      </c>
      <c r="G24" s="109"/>
    </row>
    <row r="25" spans="2:7" ht="16.5" customHeight="1">
      <c r="B25" s="123">
        <v>2006</v>
      </c>
      <c r="C25" s="149">
        <v>2.43</v>
      </c>
      <c r="D25" s="149">
        <v>28.6</v>
      </c>
      <c r="E25" s="150">
        <v>8.5</v>
      </c>
      <c r="G25" s="109"/>
    </row>
    <row r="26" spans="2:7" ht="16.5" customHeight="1" thickBot="1">
      <c r="B26" s="446">
        <v>2007</v>
      </c>
      <c r="C26" s="442">
        <v>2.41</v>
      </c>
      <c r="D26" s="442">
        <v>28</v>
      </c>
      <c r="E26" s="443">
        <v>8.61</v>
      </c>
      <c r="G26" s="109"/>
    </row>
    <row r="27" spans="2:5" ht="11.25" customHeight="1">
      <c r="B27" s="718" t="s">
        <v>680</v>
      </c>
      <c r="C27" s="719"/>
      <c r="D27" s="719"/>
      <c r="E27" s="720"/>
    </row>
    <row r="28" spans="2:5" ht="35.25" customHeight="1" thickBot="1">
      <c r="B28" s="721"/>
      <c r="C28" s="722"/>
      <c r="D28" s="722"/>
      <c r="E28" s="723"/>
    </row>
    <row r="29" ht="15" customHeight="1">
      <c r="B29" t="s">
        <v>138</v>
      </c>
    </row>
    <row r="30" ht="15" customHeight="1">
      <c r="B30" t="s">
        <v>138</v>
      </c>
    </row>
    <row r="31" spans="2:5" ht="15" customHeight="1">
      <c r="B31" s="91" t="s">
        <v>119</v>
      </c>
      <c r="C31" s="108">
        <v>0.67369</v>
      </c>
      <c r="D31" s="123" t="s">
        <v>119</v>
      </c>
      <c r="E31" s="149">
        <v>0.67369</v>
      </c>
    </row>
    <row r="32" spans="2:5" ht="15" customHeight="1">
      <c r="B32" s="91" t="s">
        <v>120</v>
      </c>
      <c r="C32" s="108">
        <v>0.70874</v>
      </c>
      <c r="D32" s="123" t="s">
        <v>128</v>
      </c>
      <c r="E32" s="149">
        <v>1.24032</v>
      </c>
    </row>
    <row r="33" spans="2:5" ht="14.25">
      <c r="B33" s="91" t="s">
        <v>121</v>
      </c>
      <c r="C33" s="108">
        <v>0.72879</v>
      </c>
      <c r="D33" s="123" t="s">
        <v>134</v>
      </c>
      <c r="E33" s="149">
        <v>2.88999</v>
      </c>
    </row>
    <row r="34" spans="2:5" ht="14.25">
      <c r="B34" s="91" t="s">
        <v>122</v>
      </c>
      <c r="C34" s="108">
        <v>0.80371</v>
      </c>
      <c r="D34" s="123">
        <v>2001</v>
      </c>
      <c r="E34" s="149">
        <v>2.918</v>
      </c>
    </row>
    <row r="35" spans="2:5" ht="14.25">
      <c r="B35" s="91" t="s">
        <v>123</v>
      </c>
      <c r="C35" s="108">
        <v>0.84051</v>
      </c>
      <c r="D35" s="123">
        <v>2003</v>
      </c>
      <c r="E35" s="149">
        <v>2.51</v>
      </c>
    </row>
    <row r="36" spans="2:5" ht="14.25">
      <c r="B36" s="91" t="s">
        <v>124</v>
      </c>
      <c r="C36" s="108">
        <v>0.99272</v>
      </c>
      <c r="D36" s="123">
        <v>2004</v>
      </c>
      <c r="E36" s="149">
        <v>2.48</v>
      </c>
    </row>
    <row r="37" spans="2:5" ht="14.25">
      <c r="B37" s="91" t="s">
        <v>125</v>
      </c>
      <c r="C37" s="108">
        <v>1.02321</v>
      </c>
      <c r="D37" s="123">
        <v>2005</v>
      </c>
      <c r="E37" s="149">
        <v>2.44</v>
      </c>
    </row>
    <row r="38" spans="2:5" ht="14.25">
      <c r="B38" s="91" t="s">
        <v>126</v>
      </c>
      <c r="C38" s="108">
        <v>1.07172</v>
      </c>
      <c r="D38" s="123">
        <v>2006</v>
      </c>
      <c r="E38" s="149">
        <v>2.43</v>
      </c>
    </row>
    <row r="39" spans="2:5" ht="14.25">
      <c r="B39" s="91" t="s">
        <v>127</v>
      </c>
      <c r="C39" s="108">
        <v>1.17139</v>
      </c>
      <c r="D39" s="123">
        <v>2007</v>
      </c>
      <c r="E39" s="149">
        <v>2.41</v>
      </c>
    </row>
    <row r="40" spans="2:3" ht="12.75">
      <c r="B40" s="91" t="s">
        <v>128</v>
      </c>
      <c r="C40" s="108">
        <v>1.24032</v>
      </c>
    </row>
    <row r="41" spans="2:3" ht="12.75">
      <c r="B41" s="91" t="s">
        <v>129</v>
      </c>
      <c r="C41" s="108">
        <v>1.3201</v>
      </c>
    </row>
    <row r="42" spans="2:5" ht="14.25">
      <c r="B42" s="91" t="s">
        <v>93</v>
      </c>
      <c r="C42" s="108">
        <v>1.36598</v>
      </c>
      <c r="D42" s="123"/>
      <c r="E42" s="149"/>
    </row>
    <row r="43" spans="2:3" ht="12.75">
      <c r="B43" s="91" t="s">
        <v>130</v>
      </c>
      <c r="C43" s="108">
        <v>1.42011</v>
      </c>
    </row>
    <row r="44" spans="2:3" ht="12.75">
      <c r="B44" s="91" t="s">
        <v>131</v>
      </c>
      <c r="C44" s="108">
        <v>2.38984</v>
      </c>
    </row>
    <row r="45" spans="2:3" ht="12.75">
      <c r="B45" s="91" t="s">
        <v>132</v>
      </c>
      <c r="C45" s="108">
        <v>2.47158</v>
      </c>
    </row>
    <row r="46" spans="2:3" ht="12.75">
      <c r="B46" s="91" t="s">
        <v>133</v>
      </c>
      <c r="C46" s="108">
        <v>2.8338</v>
      </c>
    </row>
    <row r="47" spans="2:3" ht="12.75">
      <c r="B47" s="91" t="s">
        <v>134</v>
      </c>
      <c r="C47" s="108">
        <v>2.88999</v>
      </c>
    </row>
    <row r="48" spans="2:3" ht="12.75">
      <c r="B48" s="91">
        <v>1995</v>
      </c>
      <c r="C48" s="108">
        <v>2.95721</v>
      </c>
    </row>
    <row r="49" spans="2:3" ht="13.5" thickBot="1">
      <c r="B49" s="107">
        <v>2001</v>
      </c>
      <c r="C49" s="111">
        <v>2.918</v>
      </c>
    </row>
    <row r="50" ht="13.5" thickTop="1"/>
  </sheetData>
  <sheetProtection/>
  <mergeCells count="7">
    <mergeCell ref="C4:D4"/>
    <mergeCell ref="B2:E2"/>
    <mergeCell ref="B27:E28"/>
    <mergeCell ref="E4:E6"/>
    <mergeCell ref="B4:B6"/>
    <mergeCell ref="C6:D6"/>
    <mergeCell ref="B3:E3"/>
  </mergeCells>
  <conditionalFormatting sqref="C8:E26">
    <cfRule type="dataBar" priority="84" dxfId="0">
      <dataBar>
        <cfvo type="min"/>
        <cfvo type="max"/>
        <color rgb="FF008AEF"/>
      </dataBar>
      <extLst>
        <ext xmlns:x14="http://schemas.microsoft.com/office/spreadsheetml/2009/9/main" uri="{B025F937-C7B1-47D3-B67F-A62EFF666E3E}">
          <x14:id>{1e385371-ed6f-4a74-ac6f-8242057d6a63}</x14:id>
        </ext>
      </extLst>
    </cfRule>
  </conditionalFormatting>
  <conditionalFormatting sqref="C8:D26">
    <cfRule type="dataBar" priority="86" dxfId="0">
      <dataBar>
        <cfvo type="min"/>
        <cfvo type="max"/>
        <color rgb="FF008AEF"/>
      </dataBar>
      <extLst>
        <ext xmlns:x14="http://schemas.microsoft.com/office/spreadsheetml/2009/9/main" uri="{B025F937-C7B1-47D3-B67F-A62EFF666E3E}">
          <x14:id>{b9362971-f685-4108-b28d-54f39df8abc1}</x14:id>
        </ext>
      </extLst>
    </cfRule>
  </conditionalFormatting>
  <conditionalFormatting sqref="E8:E26">
    <cfRule type="dataBar" priority="88" dxfId="0">
      <dataBar>
        <cfvo type="min"/>
        <cfvo type="max"/>
        <color rgb="FF008AEF"/>
      </dataBar>
      <extLst>
        <ext xmlns:x14="http://schemas.microsoft.com/office/spreadsheetml/2009/9/main" uri="{B025F937-C7B1-47D3-B67F-A62EFF666E3E}">
          <x14:id>{3c3686e8-ee3f-45da-86e7-b73c6dc2f8e6}</x14:id>
        </ext>
      </extLst>
    </cfRule>
  </conditionalFormatting>
  <conditionalFormatting sqref="E42 E31:E39">
    <cfRule type="dataBar" priority="2" dxfId="0">
      <dataBar>
        <cfvo type="min"/>
        <cfvo type="max"/>
        <color rgb="FF008AEF"/>
      </dataBar>
      <extLst>
        <ext xmlns:x14="http://schemas.microsoft.com/office/spreadsheetml/2009/9/main" uri="{B025F937-C7B1-47D3-B67F-A62EFF666E3E}">
          <x14:id>{91dbbd7e-e513-43b4-8ac0-855f6b4200f4}</x14:id>
        </ext>
      </extLst>
    </cfRule>
  </conditionalFormatting>
  <conditionalFormatting sqref="E42 E31:E39">
    <cfRule type="dataBar" priority="1" dxfId="0">
      <dataBar>
        <cfvo type="min"/>
        <cfvo type="max"/>
        <color rgb="FF008AEF"/>
      </dataBar>
      <extLst>
        <ext xmlns:x14="http://schemas.microsoft.com/office/spreadsheetml/2009/9/main" uri="{B025F937-C7B1-47D3-B67F-A62EFF666E3E}">
          <x14:id>{b9f4cc5a-28b8-4d39-afbf-c572e2e431c6}</x14:id>
        </ext>
      </extLst>
    </cfRule>
  </conditionalFormatting>
  <printOptions/>
  <pageMargins left="0.84" right="0.6" top="0.78" bottom="1" header="0.48" footer="0.5"/>
  <pageSetup horizontalDpi="600" verticalDpi="600" orientation="landscape" paperSize="9" scale="89" r:id="rId2"/>
  <headerFooter alignWithMargins="0">
    <oddFooter>&amp;C62</oddFooter>
  </headerFooter>
  <drawing r:id="rId1"/>
  <extLst>
    <ext xmlns:x14="http://schemas.microsoft.com/office/spreadsheetml/2009/9/main" uri="{78C0D931-6437-407d-A8EE-F0AAD7539E65}">
      <x14:conditionalFormattings>
        <x14:conditionalFormatting xmlns:xm="http://schemas.microsoft.com/office/excel/2006/main">
          <x14:cfRule type="dataBar" id="{1e385371-ed6f-4a74-ac6f-8242057d6a63}">
            <x14:dataBar minLength="0" maxLength="100" gradient="0">
              <x14:cfvo type="min"/>
              <x14:cfvo type="max"/>
              <x14:negativeFillColor rgb="FFFF0000"/>
              <x14:axisColor rgb="FF000000"/>
            </x14:dataBar>
            <x14:dxf/>
          </x14:cfRule>
          <xm:sqref>C8:E26</xm:sqref>
        </x14:conditionalFormatting>
        <x14:conditionalFormatting xmlns:xm="http://schemas.microsoft.com/office/excel/2006/main">
          <x14:cfRule type="dataBar" id="{b9362971-f685-4108-b28d-54f39df8abc1}">
            <x14:dataBar minLength="0" maxLength="100" gradient="0">
              <x14:cfvo type="min"/>
              <x14:cfvo type="max"/>
              <x14:negativeFillColor rgb="FFFF0000"/>
              <x14:axisColor rgb="FF000000"/>
            </x14:dataBar>
            <x14:dxf/>
          </x14:cfRule>
          <xm:sqref>C8:D26</xm:sqref>
        </x14:conditionalFormatting>
        <x14:conditionalFormatting xmlns:xm="http://schemas.microsoft.com/office/excel/2006/main">
          <x14:cfRule type="dataBar" id="{3c3686e8-ee3f-45da-86e7-b73c6dc2f8e6}">
            <x14:dataBar minLength="0" maxLength="100" gradient="0">
              <x14:cfvo type="min"/>
              <x14:cfvo type="max"/>
              <x14:negativeFillColor rgb="FFFF0000"/>
              <x14:axisColor rgb="FF000000"/>
            </x14:dataBar>
            <x14:dxf/>
          </x14:cfRule>
          <xm:sqref>E8:E26</xm:sqref>
        </x14:conditionalFormatting>
        <x14:conditionalFormatting xmlns:xm="http://schemas.microsoft.com/office/excel/2006/main">
          <x14:cfRule type="dataBar" id="{91dbbd7e-e513-43b4-8ac0-855f6b4200f4}">
            <x14:dataBar minLength="0" maxLength="100" gradient="0">
              <x14:cfvo type="min"/>
              <x14:cfvo type="max"/>
              <x14:negativeFillColor rgb="FFFF0000"/>
              <x14:axisColor rgb="FF000000"/>
            </x14:dataBar>
            <x14:dxf/>
          </x14:cfRule>
          <xm:sqref>E42 E31:E39</xm:sqref>
        </x14:conditionalFormatting>
        <x14:conditionalFormatting xmlns:xm="http://schemas.microsoft.com/office/excel/2006/main">
          <x14:cfRule type="dataBar" id="{b9f4cc5a-28b8-4d39-afbf-c572e2e431c6}">
            <x14:dataBar minLength="0" maxLength="100" gradient="0">
              <x14:cfvo type="min"/>
              <x14:cfvo type="max"/>
              <x14:negativeFillColor rgb="FFFF0000"/>
              <x14:axisColor rgb="FF000000"/>
            </x14:dataBar>
            <x14:dxf/>
          </x14:cfRule>
          <xm:sqref>E42 E31:E39</xm:sqref>
        </x14:conditionalFormatting>
      </x14:conditionalFormattings>
    </ext>
  </extLst>
</worksheet>
</file>

<file path=xl/worksheets/sheet22.xml><?xml version="1.0" encoding="utf-8"?>
<worksheet xmlns="http://schemas.openxmlformats.org/spreadsheetml/2006/main" xmlns:r="http://schemas.openxmlformats.org/officeDocument/2006/relationships">
  <dimension ref="A2:P42"/>
  <sheetViews>
    <sheetView zoomScalePageLayoutView="0" workbookViewId="0" topLeftCell="A1">
      <selection activeCell="C21" sqref="C21"/>
    </sheetView>
  </sheetViews>
  <sheetFormatPr defaultColWidth="9.140625" defaultRowHeight="12.75"/>
  <cols>
    <col min="1" max="1" width="19.421875" style="56" customWidth="1"/>
    <col min="2" max="16" width="8.7109375" style="56" customWidth="1"/>
    <col min="17" max="16384" width="9.140625" style="56" customWidth="1"/>
  </cols>
  <sheetData>
    <row r="1" ht="9" thickBot="1"/>
    <row r="2" spans="1:16" ht="17.25" customHeight="1">
      <c r="A2" s="473" t="s">
        <v>506</v>
      </c>
      <c r="B2" s="474"/>
      <c r="C2" s="474"/>
      <c r="D2" s="474"/>
      <c r="E2" s="474"/>
      <c r="F2" s="474"/>
      <c r="G2" s="474"/>
      <c r="H2" s="474"/>
      <c r="I2" s="474"/>
      <c r="J2" s="474"/>
      <c r="K2" s="474"/>
      <c r="L2" s="474"/>
      <c r="M2" s="474"/>
      <c r="N2" s="474"/>
      <c r="O2" s="474"/>
      <c r="P2" s="475"/>
    </row>
    <row r="3" spans="1:16" ht="18.75" customHeight="1" thickBot="1">
      <c r="A3" s="483" t="s">
        <v>536</v>
      </c>
      <c r="B3" s="484"/>
      <c r="C3" s="484"/>
      <c r="D3" s="484"/>
      <c r="E3" s="484"/>
      <c r="F3" s="484"/>
      <c r="G3" s="484"/>
      <c r="H3" s="484"/>
      <c r="I3" s="484"/>
      <c r="J3" s="484"/>
      <c r="K3" s="484"/>
      <c r="L3" s="484"/>
      <c r="M3" s="484"/>
      <c r="N3" s="484"/>
      <c r="O3" s="484"/>
      <c r="P3" s="485"/>
    </row>
    <row r="4" spans="1:16" ht="17.25" customHeight="1">
      <c r="A4" s="727" t="s">
        <v>315</v>
      </c>
      <c r="B4" s="476">
        <v>1989</v>
      </c>
      <c r="C4" s="476"/>
      <c r="D4" s="476"/>
      <c r="E4" s="476">
        <v>1990</v>
      </c>
      <c r="F4" s="476"/>
      <c r="G4" s="476"/>
      <c r="H4" s="476">
        <v>1991</v>
      </c>
      <c r="I4" s="476"/>
      <c r="J4" s="476"/>
      <c r="K4" s="476">
        <v>1995</v>
      </c>
      <c r="L4" s="476"/>
      <c r="M4" s="476"/>
      <c r="N4" s="476">
        <v>2001</v>
      </c>
      <c r="O4" s="476"/>
      <c r="P4" s="477"/>
    </row>
    <row r="5" spans="1:16" ht="21" customHeight="1">
      <c r="A5" s="728"/>
      <c r="B5" s="366" t="s">
        <v>118</v>
      </c>
      <c r="C5" s="366"/>
      <c r="D5" s="193" t="s">
        <v>135</v>
      </c>
      <c r="E5" s="366" t="s">
        <v>118</v>
      </c>
      <c r="F5" s="366"/>
      <c r="G5" s="193" t="s">
        <v>135</v>
      </c>
      <c r="H5" s="366" t="s">
        <v>118</v>
      </c>
      <c r="I5" s="366"/>
      <c r="J5" s="193" t="s">
        <v>135</v>
      </c>
      <c r="K5" s="366" t="s">
        <v>118</v>
      </c>
      <c r="L5" s="366"/>
      <c r="M5" s="193" t="s">
        <v>135</v>
      </c>
      <c r="N5" s="366" t="s">
        <v>118</v>
      </c>
      <c r="O5" s="366"/>
      <c r="P5" s="194" t="s">
        <v>135</v>
      </c>
    </row>
    <row r="6" spans="1:16" ht="22.5" customHeight="1">
      <c r="A6" s="478"/>
      <c r="B6" s="121" t="s">
        <v>3</v>
      </c>
      <c r="C6" s="121" t="s">
        <v>47</v>
      </c>
      <c r="D6" s="121" t="s">
        <v>337</v>
      </c>
      <c r="E6" s="121" t="s">
        <v>3</v>
      </c>
      <c r="F6" s="121" t="s">
        <v>47</v>
      </c>
      <c r="G6" s="121" t="s">
        <v>337</v>
      </c>
      <c r="H6" s="121" t="s">
        <v>3</v>
      </c>
      <c r="I6" s="121" t="s">
        <v>47</v>
      </c>
      <c r="J6" s="121" t="s">
        <v>337</v>
      </c>
      <c r="K6" s="121" t="s">
        <v>3</v>
      </c>
      <c r="L6" s="121" t="s">
        <v>47</v>
      </c>
      <c r="M6" s="121" t="s">
        <v>337</v>
      </c>
      <c r="N6" s="121" t="s">
        <v>3</v>
      </c>
      <c r="O6" s="121" t="s">
        <v>47</v>
      </c>
      <c r="P6" s="122" t="s">
        <v>337</v>
      </c>
    </row>
    <row r="7" spans="1:16" ht="14.25">
      <c r="A7" s="147">
        <v>1</v>
      </c>
      <c r="B7" s="124">
        <v>2</v>
      </c>
      <c r="C7" s="124">
        <v>3</v>
      </c>
      <c r="D7" s="124">
        <v>4</v>
      </c>
      <c r="E7" s="124">
        <v>5</v>
      </c>
      <c r="F7" s="124">
        <v>6</v>
      </c>
      <c r="G7" s="124">
        <v>7</v>
      </c>
      <c r="H7" s="124">
        <v>8</v>
      </c>
      <c r="I7" s="124">
        <v>9</v>
      </c>
      <c r="J7" s="124">
        <v>10</v>
      </c>
      <c r="K7" s="124">
        <v>11</v>
      </c>
      <c r="L7" s="124">
        <v>12</v>
      </c>
      <c r="M7" s="124">
        <v>13</v>
      </c>
      <c r="N7" s="124">
        <v>14</v>
      </c>
      <c r="O7" s="124">
        <v>15</v>
      </c>
      <c r="P7" s="125">
        <v>16</v>
      </c>
    </row>
    <row r="8" spans="1:16" ht="30" customHeight="1">
      <c r="A8" s="138" t="s">
        <v>296</v>
      </c>
      <c r="B8" s="135">
        <v>69136</v>
      </c>
      <c r="C8" s="135">
        <v>650895</v>
      </c>
      <c r="D8" s="135">
        <v>10.62</v>
      </c>
      <c r="E8" s="135">
        <v>77768</v>
      </c>
      <c r="F8" s="135">
        <v>657175</v>
      </c>
      <c r="G8" s="135">
        <v>11.93</v>
      </c>
      <c r="H8" s="135">
        <v>79740</v>
      </c>
      <c r="I8" s="135">
        <v>663578</v>
      </c>
      <c r="J8" s="135">
        <v>12.02</v>
      </c>
      <c r="K8" s="135">
        <v>81595</v>
      </c>
      <c r="L8" s="135">
        <v>703174</v>
      </c>
      <c r="M8" s="151">
        <v>11.6</v>
      </c>
      <c r="N8" s="135">
        <v>75451</v>
      </c>
      <c r="O8" s="135">
        <v>617946</v>
      </c>
      <c r="P8" s="165">
        <v>12.21</v>
      </c>
    </row>
    <row r="9" spans="1:16" ht="30" customHeight="1">
      <c r="A9" s="138"/>
      <c r="B9" s="135"/>
      <c r="C9" s="225"/>
      <c r="D9" s="135"/>
      <c r="E9" s="135"/>
      <c r="F9" s="135"/>
      <c r="G9" s="135"/>
      <c r="H9" s="135"/>
      <c r="I9" s="135"/>
      <c r="J9" s="135"/>
      <c r="K9" s="135"/>
      <c r="L9" s="135"/>
      <c r="M9" s="151"/>
      <c r="N9" s="135"/>
      <c r="O9" s="135"/>
      <c r="P9" s="165"/>
    </row>
    <row r="10" spans="1:16" ht="30" customHeight="1">
      <c r="A10" s="138" t="s">
        <v>136</v>
      </c>
      <c r="B10" s="135">
        <v>33002</v>
      </c>
      <c r="C10" s="135">
        <v>541824</v>
      </c>
      <c r="D10" s="135">
        <v>6.09</v>
      </c>
      <c r="E10" s="135">
        <v>36412</v>
      </c>
      <c r="F10" s="135">
        <v>538142</v>
      </c>
      <c r="G10" s="135">
        <v>8.71</v>
      </c>
      <c r="H10" s="135">
        <v>36412</v>
      </c>
      <c r="I10" s="135">
        <v>526531</v>
      </c>
      <c r="J10" s="135">
        <v>6.92</v>
      </c>
      <c r="K10" s="135">
        <v>37259</v>
      </c>
      <c r="L10" s="135">
        <v>500849</v>
      </c>
      <c r="M10" s="151">
        <v>7.44</v>
      </c>
      <c r="N10" s="135">
        <v>53132</v>
      </c>
      <c r="O10" s="135">
        <v>589704</v>
      </c>
      <c r="P10" s="165">
        <v>9.01</v>
      </c>
    </row>
    <row r="11" spans="1:16" ht="30" customHeight="1">
      <c r="A11" s="138"/>
      <c r="B11" s="135"/>
      <c r="C11" s="225"/>
      <c r="D11" s="135"/>
      <c r="E11" s="135"/>
      <c r="F11" s="135"/>
      <c r="G11" s="135"/>
      <c r="H11" s="135"/>
      <c r="I11" s="135"/>
      <c r="J11" s="135"/>
      <c r="K11" s="135"/>
      <c r="L11" s="135"/>
      <c r="M11" s="151"/>
      <c r="N11" s="135"/>
      <c r="O11" s="135"/>
      <c r="P11" s="165"/>
    </row>
    <row r="12" spans="1:16" ht="30" customHeight="1">
      <c r="A12" s="138" t="s">
        <v>137</v>
      </c>
      <c r="B12" s="135">
        <v>53192</v>
      </c>
      <c r="C12" s="135">
        <v>1626655</v>
      </c>
      <c r="D12" s="135">
        <v>3.29</v>
      </c>
      <c r="E12" s="135">
        <v>61788</v>
      </c>
      <c r="F12" s="135">
        <v>1649294</v>
      </c>
      <c r="G12" s="135">
        <v>3.78</v>
      </c>
      <c r="H12" s="135">
        <v>61788</v>
      </c>
      <c r="I12" s="135">
        <v>1654985</v>
      </c>
      <c r="J12" s="135">
        <v>3.73</v>
      </c>
      <c r="K12" s="135">
        <v>63225</v>
      </c>
      <c r="L12" s="135">
        <v>1604996</v>
      </c>
      <c r="M12" s="151">
        <v>3.94</v>
      </c>
      <c r="N12" s="135">
        <v>70030</v>
      </c>
      <c r="O12" s="135">
        <v>1512530</v>
      </c>
      <c r="P12" s="165">
        <v>4.63</v>
      </c>
    </row>
    <row r="13" spans="1:16" ht="30" customHeight="1">
      <c r="A13" s="138"/>
      <c r="B13" s="135"/>
      <c r="C13" s="135"/>
      <c r="D13" s="135"/>
      <c r="E13" s="135"/>
      <c r="F13" s="135"/>
      <c r="G13" s="135"/>
      <c r="H13" s="135"/>
      <c r="I13" s="135"/>
      <c r="J13" s="135"/>
      <c r="K13" s="135"/>
      <c r="L13" s="135"/>
      <c r="M13" s="151"/>
      <c r="N13" s="135"/>
      <c r="O13" s="135"/>
      <c r="P13" s="165"/>
    </row>
    <row r="14" spans="1:16" ht="30" customHeight="1">
      <c r="A14" s="138" t="s">
        <v>436</v>
      </c>
      <c r="B14" s="135">
        <v>91828</v>
      </c>
      <c r="C14" s="135">
        <v>362671</v>
      </c>
      <c r="D14" s="135">
        <v>9.89</v>
      </c>
      <c r="E14" s="135">
        <v>107412</v>
      </c>
      <c r="F14" s="135">
        <v>354617</v>
      </c>
      <c r="G14" s="135">
        <v>11.56</v>
      </c>
      <c r="H14" s="135">
        <v>111059</v>
      </c>
      <c r="I14" s="135">
        <v>380719</v>
      </c>
      <c r="J14" s="135">
        <v>11.48</v>
      </c>
      <c r="K14" s="135">
        <v>113642</v>
      </c>
      <c r="L14" s="135" t="s">
        <v>402</v>
      </c>
      <c r="M14" s="151">
        <v>9.69</v>
      </c>
      <c r="N14" s="135">
        <v>93187</v>
      </c>
      <c r="O14" s="135">
        <v>413051</v>
      </c>
      <c r="P14" s="165">
        <v>8.06</v>
      </c>
    </row>
    <row r="15" spans="1:16" ht="30" customHeight="1">
      <c r="A15" s="138"/>
      <c r="B15" s="135"/>
      <c r="C15" s="225"/>
      <c r="D15" s="135"/>
      <c r="E15" s="135"/>
      <c r="F15" s="135"/>
      <c r="G15" s="135"/>
      <c r="H15" s="135"/>
      <c r="I15" s="135"/>
      <c r="J15" s="135"/>
      <c r="K15" s="135"/>
      <c r="L15" s="135"/>
      <c r="M15" s="151"/>
      <c r="N15" s="135"/>
      <c r="O15" s="135"/>
      <c r="P15" s="165"/>
    </row>
    <row r="16" spans="1:16" ht="30" customHeight="1">
      <c r="A16" s="138" t="s">
        <v>47</v>
      </c>
      <c r="B16" s="135">
        <v>247158</v>
      </c>
      <c r="C16" s="135">
        <v>3747872</v>
      </c>
      <c r="D16" s="151">
        <v>6.6</v>
      </c>
      <c r="E16" s="135">
        <v>283380</v>
      </c>
      <c r="F16" s="135">
        <v>3774396</v>
      </c>
      <c r="G16" s="135">
        <v>7.51</v>
      </c>
      <c r="H16" s="135">
        <v>288999</v>
      </c>
      <c r="I16" s="135">
        <v>3812650</v>
      </c>
      <c r="J16" s="135">
        <v>7.58</v>
      </c>
      <c r="K16" s="135">
        <v>295721</v>
      </c>
      <c r="L16" s="135">
        <v>3982096</v>
      </c>
      <c r="M16" s="151">
        <v>7.43</v>
      </c>
      <c r="N16" s="135">
        <v>291800</v>
      </c>
      <c r="O16" s="135">
        <v>3876395</v>
      </c>
      <c r="P16" s="165">
        <v>7.53</v>
      </c>
    </row>
    <row r="17" spans="1:16" ht="24.75" customHeight="1">
      <c r="A17" s="528" t="s">
        <v>153</v>
      </c>
      <c r="B17" s="327"/>
      <c r="C17" s="327"/>
      <c r="D17" s="327"/>
      <c r="E17" s="327"/>
      <c r="F17" s="327"/>
      <c r="G17" s="327"/>
      <c r="H17" s="327"/>
      <c r="I17" s="327"/>
      <c r="J17" s="327"/>
      <c r="K17" s="327"/>
      <c r="L17" s="327"/>
      <c r="M17" s="327"/>
      <c r="N17" s="327"/>
      <c r="O17" s="327"/>
      <c r="P17" s="328"/>
    </row>
    <row r="18" spans="1:16" ht="24.75" customHeight="1" thickBot="1">
      <c r="A18" s="529" t="s">
        <v>294</v>
      </c>
      <c r="B18" s="530"/>
      <c r="C18" s="530"/>
      <c r="D18" s="530"/>
      <c r="E18" s="530"/>
      <c r="F18" s="530"/>
      <c r="G18" s="530"/>
      <c r="H18" s="530"/>
      <c r="I18" s="530"/>
      <c r="J18" s="530"/>
      <c r="K18" s="530"/>
      <c r="L18" s="530"/>
      <c r="M18" s="530"/>
      <c r="N18" s="530"/>
      <c r="O18" s="530"/>
      <c r="P18" s="531"/>
    </row>
    <row r="19" spans="1:10" ht="22.5" customHeight="1">
      <c r="A19" s="56" t="s">
        <v>138</v>
      </c>
      <c r="J19" s="57"/>
    </row>
    <row r="21" ht="8.25">
      <c r="D21" s="57"/>
    </row>
    <row r="23" ht="8.25">
      <c r="E23" s="58"/>
    </row>
    <row r="41" ht="8.25">
      <c r="C41" s="56">
        <f>SUM(C14,C12,C10,C8)</f>
        <v>3182045</v>
      </c>
    </row>
    <row r="42" ht="8.25">
      <c r="C42" s="59">
        <f>SUM(C15,C13,C11,C9)</f>
        <v>0</v>
      </c>
    </row>
  </sheetData>
  <sheetProtection/>
  <mergeCells count="15">
    <mergeCell ref="N5:O5"/>
    <mergeCell ref="K5:L5"/>
    <mergeCell ref="B5:C5"/>
    <mergeCell ref="E5:F5"/>
    <mergeCell ref="H5:I5"/>
    <mergeCell ref="A17:P17"/>
    <mergeCell ref="A18:P18"/>
    <mergeCell ref="A3:P3"/>
    <mergeCell ref="A2:P2"/>
    <mergeCell ref="H4:J4"/>
    <mergeCell ref="K4:M4"/>
    <mergeCell ref="N4:P4"/>
    <mergeCell ref="B4:D4"/>
    <mergeCell ref="E4:G4"/>
    <mergeCell ref="A4:A6"/>
  </mergeCells>
  <conditionalFormatting sqref="B8:P16">
    <cfRule type="dataBar" priority="1" dxfId="0">
      <dataBar>
        <cfvo type="min"/>
        <cfvo type="max"/>
        <color rgb="FFD6007B"/>
      </dataBar>
      <extLst>
        <ext xmlns:x14="http://schemas.microsoft.com/office/spreadsheetml/2009/9/main" uri="{B025F937-C7B1-47D3-B67F-A62EFF666E3E}">
          <x14:id>{92f4098c-eb08-4a14-8819-55d46652ee38}</x14:id>
        </ext>
      </extLst>
    </cfRule>
  </conditionalFormatting>
  <conditionalFormatting sqref="D8 B8:C16 E8:F16 H8:I15 K8:L16 N8:O16">
    <cfRule type="dataBar" priority="3" dxfId="0">
      <dataBar>
        <cfvo type="min"/>
        <cfvo type="max"/>
        <color rgb="FF008AEF"/>
      </dataBar>
      <extLst>
        <ext xmlns:x14="http://schemas.microsoft.com/office/spreadsheetml/2009/9/main" uri="{B025F937-C7B1-47D3-B67F-A62EFF666E3E}">
          <x14:id>{d4a6263d-eec5-4a40-809f-b8f1f2ebf2ff}</x14:id>
        </ext>
      </extLst>
    </cfRule>
  </conditionalFormatting>
  <conditionalFormatting sqref="D8:D16 G8:G16 J8:J16 M8:M16 P8:P16">
    <cfRule type="dataBar" priority="2" dxfId="0">
      <dataBar>
        <cfvo type="min"/>
        <cfvo type="max"/>
        <color rgb="FF008AEF"/>
      </dataBar>
      <extLst>
        <ext xmlns:x14="http://schemas.microsoft.com/office/spreadsheetml/2009/9/main" uri="{B025F937-C7B1-47D3-B67F-A62EFF666E3E}">
          <x14:id>{1816ec47-484f-4327-954b-c302740327f8}</x14:id>
        </ext>
      </extLst>
    </cfRule>
  </conditionalFormatting>
  <printOptions/>
  <pageMargins left="0.99" right="0.46" top="1.11" bottom="0.8" header="0.5" footer="0.95"/>
  <pageSetup horizontalDpi="600" verticalDpi="600" orientation="landscape" paperSize="9" scale="84" r:id="rId1"/>
  <headerFooter alignWithMargins="0">
    <oddFooter>&amp;C63</oddFooter>
  </headerFooter>
  <extLst>
    <ext xmlns:x14="http://schemas.microsoft.com/office/spreadsheetml/2009/9/main" uri="{78C0D931-6437-407d-A8EE-F0AAD7539E65}">
      <x14:conditionalFormattings>
        <x14:conditionalFormatting xmlns:xm="http://schemas.microsoft.com/office/excel/2006/main">
          <x14:cfRule type="dataBar" id="{92f4098c-eb08-4a14-8819-55d46652ee38}">
            <x14:dataBar minLength="0" maxLength="100" gradient="0">
              <x14:cfvo type="min"/>
              <x14:cfvo type="max"/>
              <x14:negativeFillColor rgb="FFFF0000"/>
              <x14:axisColor rgb="FF000000"/>
            </x14:dataBar>
            <x14:dxf/>
          </x14:cfRule>
          <xm:sqref>B8:P16</xm:sqref>
        </x14:conditionalFormatting>
        <x14:conditionalFormatting xmlns:xm="http://schemas.microsoft.com/office/excel/2006/main">
          <x14:cfRule type="dataBar" id="{d4a6263d-eec5-4a40-809f-b8f1f2ebf2ff}">
            <x14:dataBar minLength="0" maxLength="100" gradient="0">
              <x14:cfvo type="min"/>
              <x14:cfvo type="max"/>
              <x14:negativeFillColor rgb="FFFF0000"/>
              <x14:axisColor rgb="FF000000"/>
            </x14:dataBar>
            <x14:dxf/>
          </x14:cfRule>
          <xm:sqref>D8 B8:C16 E8:F16 H8:I15 K8:L16 N8:O16</xm:sqref>
        </x14:conditionalFormatting>
        <x14:conditionalFormatting xmlns:xm="http://schemas.microsoft.com/office/excel/2006/main">
          <x14:cfRule type="dataBar" id="{1816ec47-484f-4327-954b-c302740327f8}">
            <x14:dataBar minLength="0" maxLength="100" gradient="0">
              <x14:cfvo type="min"/>
              <x14:cfvo type="max"/>
              <x14:negativeFillColor rgb="FFFF0000"/>
              <x14:axisColor rgb="FF000000"/>
            </x14:dataBar>
            <x14:dxf/>
          </x14:cfRule>
          <xm:sqref>D8:D16 G8:G16 J8:J16 M8:M16 P8:P16</xm:sqref>
        </x14:conditionalFormatting>
      </x14:conditionalFormattings>
    </ext>
  </extLst>
</worksheet>
</file>

<file path=xl/worksheets/sheet23.xml><?xml version="1.0" encoding="utf-8"?>
<worksheet xmlns="http://schemas.openxmlformats.org/spreadsheetml/2006/main" xmlns:r="http://schemas.openxmlformats.org/officeDocument/2006/relationships">
  <dimension ref="A1:N82"/>
  <sheetViews>
    <sheetView zoomScalePageLayoutView="0" workbookViewId="0" topLeftCell="B22">
      <selection activeCell="I37" sqref="I37"/>
    </sheetView>
  </sheetViews>
  <sheetFormatPr defaultColWidth="9.140625" defaultRowHeight="12.75"/>
  <cols>
    <col min="1" max="1" width="0.71875" style="0" hidden="1" customWidth="1"/>
    <col min="2" max="2" width="9.8515625" style="0" customWidth="1"/>
    <col min="3" max="5" width="20.7109375" style="0" customWidth="1"/>
    <col min="6" max="6" width="21.421875" style="0" customWidth="1"/>
    <col min="7" max="7" width="24.57421875" style="0" customWidth="1"/>
    <col min="8" max="8" width="20.7109375" style="0" customWidth="1"/>
  </cols>
  <sheetData>
    <row r="1" spans="3:7" ht="12.75" customHeight="1" thickBot="1">
      <c r="C1" s="335" t="s">
        <v>507</v>
      </c>
      <c r="D1" s="336"/>
      <c r="E1" s="336"/>
      <c r="F1" s="336"/>
      <c r="G1" s="337"/>
    </row>
    <row r="2" spans="3:7" ht="13.5" customHeight="1">
      <c r="C2" s="335" t="s">
        <v>471</v>
      </c>
      <c r="D2" s="336"/>
      <c r="E2" s="336"/>
      <c r="F2" s="336"/>
      <c r="G2" s="337"/>
    </row>
    <row r="3" spans="3:7" ht="8.25" customHeight="1" thickBot="1">
      <c r="C3" s="616"/>
      <c r="D3" s="617"/>
      <c r="E3" s="617"/>
      <c r="F3" s="617"/>
      <c r="G3" s="618"/>
    </row>
    <row r="4" spans="3:7" ht="19.5" customHeight="1">
      <c r="C4" s="416" t="s">
        <v>140</v>
      </c>
      <c r="D4" s="730" t="s">
        <v>634</v>
      </c>
      <c r="E4" s="729" t="s">
        <v>347</v>
      </c>
      <c r="F4" s="730" t="s">
        <v>379</v>
      </c>
      <c r="G4" s="731" t="s">
        <v>347</v>
      </c>
    </row>
    <row r="5" spans="3:7" ht="19.5" customHeight="1">
      <c r="C5" s="726"/>
      <c r="D5" s="735"/>
      <c r="E5" s="729"/>
      <c r="F5" s="735"/>
      <c r="G5" s="731"/>
    </row>
    <row r="6" spans="3:7" ht="19.5" customHeight="1">
      <c r="C6" s="726"/>
      <c r="D6" s="735"/>
      <c r="E6" s="729"/>
      <c r="F6" s="735"/>
      <c r="G6" s="731"/>
    </row>
    <row r="7" spans="3:7" ht="19.5" customHeight="1">
      <c r="C7" s="726"/>
      <c r="D7" s="735"/>
      <c r="E7" s="729"/>
      <c r="F7" s="735"/>
      <c r="G7" s="731"/>
    </row>
    <row r="8" spans="3:7" ht="42" customHeight="1">
      <c r="C8" s="726"/>
      <c r="D8" s="735"/>
      <c r="E8" s="730"/>
      <c r="F8" s="735"/>
      <c r="G8" s="732"/>
    </row>
    <row r="9" spans="3:7" ht="19.5" customHeight="1">
      <c r="C9" s="147">
        <v>1</v>
      </c>
      <c r="D9" s="447">
        <v>2</v>
      </c>
      <c r="E9" s="124">
        <v>3</v>
      </c>
      <c r="F9" s="447">
        <v>4</v>
      </c>
      <c r="G9" s="125">
        <v>5</v>
      </c>
    </row>
    <row r="10" spans="3:7" ht="19.5" customHeight="1">
      <c r="C10" s="138" t="s">
        <v>141</v>
      </c>
      <c r="D10" s="448">
        <v>3.238</v>
      </c>
      <c r="E10" s="449">
        <v>11.52</v>
      </c>
      <c r="F10" s="448">
        <v>563.99</v>
      </c>
      <c r="G10" s="450">
        <v>9.67</v>
      </c>
    </row>
    <row r="11" spans="3:7" ht="19.5" customHeight="1">
      <c r="C11" s="138" t="s">
        <v>142</v>
      </c>
      <c r="D11" s="448">
        <v>3.932</v>
      </c>
      <c r="E11" s="449">
        <v>16.61</v>
      </c>
      <c r="F11" s="448">
        <v>701.535</v>
      </c>
      <c r="G11" s="125">
        <v>15.47</v>
      </c>
    </row>
    <row r="12" spans="3:7" ht="19.5" customHeight="1">
      <c r="C12" s="138" t="s">
        <v>82</v>
      </c>
      <c r="D12" s="448">
        <v>4.443</v>
      </c>
      <c r="E12" s="449">
        <v>20.77</v>
      </c>
      <c r="F12" s="448">
        <v>674.88</v>
      </c>
      <c r="G12" s="125">
        <v>18.05</v>
      </c>
    </row>
    <row r="13" spans="3:7" ht="19.5" customHeight="1">
      <c r="C13" s="138" t="s">
        <v>143</v>
      </c>
      <c r="D13" s="448">
        <v>3.999</v>
      </c>
      <c r="E13" s="449">
        <v>24.53</v>
      </c>
      <c r="F13" s="448">
        <v>691.513</v>
      </c>
      <c r="G13" s="125">
        <v>20.75</v>
      </c>
    </row>
    <row r="14" spans="3:7" ht="19.5" customHeight="1">
      <c r="C14" s="138" t="s">
        <v>144</v>
      </c>
      <c r="D14" s="448">
        <v>3.563</v>
      </c>
      <c r="E14" s="449">
        <v>27</v>
      </c>
      <c r="F14" s="448">
        <v>864.387</v>
      </c>
      <c r="G14" s="125">
        <v>22.04</v>
      </c>
    </row>
    <row r="15" spans="3:7" ht="19.5" customHeight="1">
      <c r="C15" s="138" t="s">
        <v>145</v>
      </c>
      <c r="D15" s="448">
        <v>3.134</v>
      </c>
      <c r="E15" s="449">
        <v>32.29</v>
      </c>
      <c r="F15" s="448">
        <v>873.847</v>
      </c>
      <c r="G15" s="125">
        <v>24.64</v>
      </c>
    </row>
    <row r="16" spans="3:7" ht="19.5" customHeight="1">
      <c r="C16" s="138" t="s">
        <v>146</v>
      </c>
      <c r="D16" s="448">
        <v>2.844</v>
      </c>
      <c r="E16" s="449">
        <v>35.2</v>
      </c>
      <c r="F16" s="448">
        <v>809.201</v>
      </c>
      <c r="G16" s="125">
        <v>24.01</v>
      </c>
    </row>
    <row r="17" spans="3:7" ht="19.5" customHeight="1">
      <c r="C17" s="138" t="s">
        <v>147</v>
      </c>
      <c r="D17" s="448">
        <v>2.345</v>
      </c>
      <c r="E17" s="449">
        <v>35.22</v>
      </c>
      <c r="F17" s="448">
        <v>782.1</v>
      </c>
      <c r="G17" s="125">
        <v>24.69</v>
      </c>
    </row>
    <row r="18" spans="1:7" ht="19.5" customHeight="1">
      <c r="A18" s="16"/>
      <c r="B18" s="16"/>
      <c r="C18" s="138" t="s">
        <v>83</v>
      </c>
      <c r="D18" s="448">
        <v>2.839</v>
      </c>
      <c r="E18" s="449">
        <v>35.47</v>
      </c>
      <c r="F18" s="447">
        <v>1075.3</v>
      </c>
      <c r="G18" s="125">
        <v>22.82</v>
      </c>
    </row>
    <row r="19" spans="3:7" ht="19.5" customHeight="1">
      <c r="C19" s="138" t="s">
        <v>94</v>
      </c>
      <c r="D19" s="124">
        <v>2.5</v>
      </c>
      <c r="E19" s="447">
        <v>35.42</v>
      </c>
      <c r="F19" s="447">
        <v>1225.7</v>
      </c>
      <c r="G19" s="125">
        <v>22.25</v>
      </c>
    </row>
    <row r="20" spans="3:7" ht="19.5" customHeight="1">
      <c r="C20" s="138" t="s">
        <v>148</v>
      </c>
      <c r="D20" s="124">
        <v>2.3</v>
      </c>
      <c r="E20" s="452">
        <v>34.16</v>
      </c>
      <c r="F20" s="447">
        <v>1239.4</v>
      </c>
      <c r="G20" s="125">
        <v>29.67</v>
      </c>
    </row>
    <row r="21" spans="3:7" ht="19.5" customHeight="1">
      <c r="C21" s="138" t="s">
        <v>149</v>
      </c>
      <c r="D21" s="136">
        <v>1.69</v>
      </c>
      <c r="E21" s="124">
        <v>31.39</v>
      </c>
      <c r="F21" s="124">
        <v>730.1</v>
      </c>
      <c r="G21" s="125">
        <v>30.52</v>
      </c>
    </row>
    <row r="22" spans="3:7" ht="19.5" customHeight="1">
      <c r="C22" s="187" t="s">
        <v>150</v>
      </c>
      <c r="D22" s="136">
        <v>1.8</v>
      </c>
      <c r="E22" s="124">
        <v>35.75</v>
      </c>
      <c r="F22" s="124">
        <v>639.4</v>
      </c>
      <c r="G22" s="150">
        <v>33.4</v>
      </c>
    </row>
    <row r="23" spans="3:7" ht="19.5" customHeight="1">
      <c r="C23" s="138" t="s">
        <v>151</v>
      </c>
      <c r="D23" s="136">
        <v>0.6</v>
      </c>
      <c r="E23" s="124">
        <v>34.65</v>
      </c>
      <c r="F23" s="136">
        <v>221.04</v>
      </c>
      <c r="G23" s="150">
        <v>27.94</v>
      </c>
    </row>
    <row r="24" spans="3:7" ht="19.5" customHeight="1">
      <c r="C24" s="138" t="s">
        <v>635</v>
      </c>
      <c r="D24" s="149">
        <v>0.93</v>
      </c>
      <c r="E24" s="124">
        <v>44.62</v>
      </c>
      <c r="F24" s="309">
        <v>547.43</v>
      </c>
      <c r="G24" s="150">
        <v>27.07</v>
      </c>
    </row>
    <row r="25" spans="3:7" ht="19.5" customHeight="1">
      <c r="C25" s="138" t="s">
        <v>231</v>
      </c>
      <c r="D25" s="149">
        <v>0.01</v>
      </c>
      <c r="E25" s="124">
        <v>40.73</v>
      </c>
      <c r="F25" s="309">
        <v>478.69</v>
      </c>
      <c r="G25" s="150">
        <v>26.56</v>
      </c>
    </row>
    <row r="26" spans="3:7" ht="19.5" customHeight="1">
      <c r="C26" s="138" t="s">
        <v>381</v>
      </c>
      <c r="D26" s="149">
        <v>0.94</v>
      </c>
      <c r="E26" s="124">
        <v>41.16</v>
      </c>
      <c r="F26" s="309">
        <v>523</v>
      </c>
      <c r="G26" s="150">
        <v>27.61</v>
      </c>
    </row>
    <row r="27" spans="3:7" ht="19.5" customHeight="1">
      <c r="C27" s="138" t="s">
        <v>399</v>
      </c>
      <c r="D27" s="149">
        <v>0.85</v>
      </c>
      <c r="E27" s="124">
        <v>46.31</v>
      </c>
      <c r="F27" s="453">
        <v>748.29</v>
      </c>
      <c r="G27" s="150">
        <v>26.11</v>
      </c>
    </row>
    <row r="28" spans="3:7" ht="19.5" customHeight="1">
      <c r="C28" s="138" t="s">
        <v>400</v>
      </c>
      <c r="D28" s="149">
        <v>0.9</v>
      </c>
      <c r="E28" s="124">
        <v>52.49</v>
      </c>
      <c r="F28" s="453">
        <v>856.02</v>
      </c>
      <c r="G28" s="150">
        <v>26.59</v>
      </c>
    </row>
    <row r="29" spans="3:7" ht="19.5" customHeight="1">
      <c r="C29" s="138" t="s">
        <v>401</v>
      </c>
      <c r="D29" s="149">
        <v>1.12</v>
      </c>
      <c r="E29" s="124">
        <v>54.32</v>
      </c>
      <c r="F29" s="124">
        <v>822.31</v>
      </c>
      <c r="G29" s="150">
        <v>25.85</v>
      </c>
    </row>
    <row r="30" spans="3:7" ht="19.5" customHeight="1" thickBot="1">
      <c r="C30" s="454" t="s">
        <v>404</v>
      </c>
      <c r="D30" s="237">
        <v>1.14</v>
      </c>
      <c r="E30" s="237">
        <v>57.59</v>
      </c>
      <c r="F30" s="237">
        <v>781.22</v>
      </c>
      <c r="G30" s="455">
        <v>25.7</v>
      </c>
    </row>
    <row r="31" spans="3:7" ht="19.5" customHeight="1">
      <c r="C31" s="736" t="s">
        <v>403</v>
      </c>
      <c r="D31" s="737"/>
      <c r="E31" s="737"/>
      <c r="F31" s="737"/>
      <c r="G31" s="738"/>
    </row>
    <row r="32" spans="3:7" ht="13.5" customHeight="1">
      <c r="C32" s="739" t="s">
        <v>397</v>
      </c>
      <c r="D32" s="353"/>
      <c r="E32" s="353"/>
      <c r="F32" s="353"/>
      <c r="G32" s="354"/>
    </row>
    <row r="33" spans="3:7" ht="15" customHeight="1">
      <c r="C33" s="355"/>
      <c r="D33" s="353"/>
      <c r="E33" s="353"/>
      <c r="F33" s="353"/>
      <c r="G33" s="354"/>
    </row>
    <row r="34" spans="3:7" ht="15.75" customHeight="1">
      <c r="C34" s="528" t="s">
        <v>165</v>
      </c>
      <c r="D34" s="733"/>
      <c r="E34" s="733"/>
      <c r="F34" s="733"/>
      <c r="G34" s="734"/>
    </row>
    <row r="35" spans="3:7" ht="12" customHeight="1">
      <c r="C35" s="740" t="s">
        <v>398</v>
      </c>
      <c r="D35" s="741"/>
      <c r="E35" s="741"/>
      <c r="F35" s="741"/>
      <c r="G35" s="742"/>
    </row>
    <row r="36" spans="3:7" ht="13.5" customHeight="1">
      <c r="C36" s="740"/>
      <c r="D36" s="741"/>
      <c r="E36" s="741"/>
      <c r="F36" s="741"/>
      <c r="G36" s="742"/>
    </row>
    <row r="37" spans="3:7" ht="15.75" customHeight="1">
      <c r="C37" s="528" t="s">
        <v>344</v>
      </c>
      <c r="D37" s="733"/>
      <c r="E37" s="733"/>
      <c r="F37" s="733"/>
      <c r="G37" s="734"/>
    </row>
    <row r="38" spans="3:7" ht="15.75" customHeight="1">
      <c r="C38" s="528" t="s">
        <v>345</v>
      </c>
      <c r="D38" s="733"/>
      <c r="E38" s="733"/>
      <c r="F38" s="733"/>
      <c r="G38" s="734"/>
    </row>
    <row r="39" spans="3:7" ht="30" customHeight="1">
      <c r="C39" s="351" t="s">
        <v>359</v>
      </c>
      <c r="D39" s="352"/>
      <c r="E39" s="352"/>
      <c r="F39" s="352"/>
      <c r="G39" s="502"/>
    </row>
    <row r="40" spans="3:7" ht="16.5" customHeight="1">
      <c r="C40" s="743" t="s">
        <v>232</v>
      </c>
      <c r="D40" s="327"/>
      <c r="E40" s="327"/>
      <c r="F40" s="327"/>
      <c r="G40" s="328"/>
    </row>
    <row r="41" spans="3:7" ht="30.75" customHeight="1">
      <c r="C41" s="351" t="s">
        <v>360</v>
      </c>
      <c r="D41" s="352"/>
      <c r="E41" s="352"/>
      <c r="F41" s="352"/>
      <c r="G41" s="502"/>
    </row>
    <row r="42" spans="3:7" ht="31.5" customHeight="1">
      <c r="C42" s="351" t="s">
        <v>346</v>
      </c>
      <c r="D42" s="352"/>
      <c r="E42" s="352"/>
      <c r="F42" s="352"/>
      <c r="G42" s="502"/>
    </row>
    <row r="43" spans="3:7" ht="15" customHeight="1" thickBot="1">
      <c r="C43" s="529" t="s">
        <v>636</v>
      </c>
      <c r="D43" s="530"/>
      <c r="E43" s="530"/>
      <c r="F43" s="530"/>
      <c r="G43" s="531"/>
    </row>
    <row r="44" spans="4:14" ht="19.5" customHeight="1">
      <c r="D44" s="4"/>
      <c r="E44" s="4"/>
      <c r="F44" s="4"/>
      <c r="G44" s="4"/>
      <c r="H44" s="4"/>
      <c r="I44" s="4"/>
      <c r="J44" s="4"/>
      <c r="K44" s="4"/>
      <c r="L44" s="4"/>
      <c r="M44" s="4"/>
      <c r="N44" s="4"/>
    </row>
    <row r="45" spans="4:14" ht="12.75">
      <c r="D45" s="6" t="s">
        <v>166</v>
      </c>
      <c r="E45" s="6"/>
      <c r="F45" s="6"/>
      <c r="G45" s="6"/>
      <c r="H45" s="6"/>
      <c r="I45" s="4"/>
      <c r="J45" s="4"/>
      <c r="K45" s="4"/>
      <c r="L45" s="4"/>
      <c r="M45" s="4"/>
      <c r="N45" s="4"/>
    </row>
    <row r="46" spans="3:14" ht="12.75">
      <c r="C46" s="4"/>
      <c r="D46" s="6"/>
      <c r="E46" s="6"/>
      <c r="F46" s="6"/>
      <c r="G46" s="6"/>
      <c r="H46" s="6"/>
      <c r="I46" s="4"/>
      <c r="J46" s="4"/>
      <c r="K46" s="4"/>
      <c r="L46" s="4"/>
      <c r="M46" s="4"/>
      <c r="N46" s="4"/>
    </row>
    <row r="47" spans="3:8" ht="12.75">
      <c r="C47" s="4"/>
      <c r="D47" s="4"/>
      <c r="E47" s="4"/>
      <c r="F47" s="4"/>
      <c r="G47" s="4"/>
      <c r="H47" s="4"/>
    </row>
    <row r="48" spans="3:8" ht="12.75">
      <c r="C48" s="4"/>
      <c r="D48" s="4"/>
      <c r="E48" s="4"/>
      <c r="F48" s="4"/>
      <c r="G48" s="4"/>
      <c r="H48" s="4"/>
    </row>
    <row r="49" spans="3:8" ht="12.75">
      <c r="C49" s="4"/>
      <c r="D49" s="4"/>
      <c r="E49" s="4"/>
      <c r="F49" s="4"/>
      <c r="G49" s="4"/>
      <c r="H49" s="4"/>
    </row>
    <row r="50" spans="3:8" ht="12.75">
      <c r="C50" s="4"/>
      <c r="D50" s="4"/>
      <c r="E50" s="4"/>
      <c r="F50" s="4"/>
      <c r="G50" s="4"/>
      <c r="H50" s="4"/>
    </row>
    <row r="51" spans="3:8" ht="12.75">
      <c r="C51" s="4"/>
      <c r="D51" s="4"/>
      <c r="E51" s="4"/>
      <c r="F51" s="4"/>
      <c r="G51" s="4"/>
      <c r="H51" s="4"/>
    </row>
    <row r="52" spans="3:8" ht="12.75">
      <c r="C52" s="4"/>
      <c r="D52" s="4"/>
      <c r="E52" s="4"/>
      <c r="F52" s="4"/>
      <c r="G52" s="4"/>
      <c r="H52" s="4"/>
    </row>
    <row r="53" spans="3:8" ht="12.75">
      <c r="C53" s="4"/>
      <c r="D53" s="4"/>
      <c r="E53" s="4"/>
      <c r="F53" s="4"/>
      <c r="G53" s="4"/>
      <c r="H53" s="4"/>
    </row>
    <row r="54" spans="3:8" ht="12.75">
      <c r="C54" s="4"/>
      <c r="D54" s="4"/>
      <c r="E54" s="4"/>
      <c r="F54" s="4"/>
      <c r="G54" s="4"/>
      <c r="H54" s="4"/>
    </row>
    <row r="55" spans="3:8" ht="12.75">
      <c r="C55" s="4"/>
      <c r="D55" s="4"/>
      <c r="E55" s="4"/>
      <c r="F55" s="4"/>
      <c r="G55" s="4"/>
      <c r="H55" s="4"/>
    </row>
    <row r="56" spans="3:8" ht="12.75">
      <c r="C56" s="4"/>
      <c r="D56" s="4"/>
      <c r="E56" s="4"/>
      <c r="F56" s="4"/>
      <c r="G56" s="4"/>
      <c r="H56" s="4"/>
    </row>
    <row r="57" spans="3:8" ht="12.75">
      <c r="C57" s="4"/>
      <c r="D57" s="4"/>
      <c r="E57" s="4"/>
      <c r="F57" s="4"/>
      <c r="G57" s="4"/>
      <c r="H57" s="4"/>
    </row>
    <row r="58" spans="3:8" ht="12.75">
      <c r="C58" s="4"/>
      <c r="D58" s="4"/>
      <c r="E58" s="4"/>
      <c r="F58" s="4"/>
      <c r="G58" s="4"/>
      <c r="H58" s="4"/>
    </row>
    <row r="59" spans="3:8" ht="12.75">
      <c r="C59" s="4"/>
      <c r="D59" s="4"/>
      <c r="E59" s="4"/>
      <c r="F59" s="4"/>
      <c r="G59" s="4"/>
      <c r="H59" s="4"/>
    </row>
    <row r="60" spans="3:8" ht="12.75">
      <c r="C60" s="4"/>
      <c r="D60" s="4"/>
      <c r="E60" s="4"/>
      <c r="F60" s="4"/>
      <c r="G60" s="4"/>
      <c r="H60" s="4"/>
    </row>
    <row r="61" spans="3:8" ht="12.75">
      <c r="C61" s="4"/>
      <c r="D61" s="4"/>
      <c r="E61" s="4"/>
      <c r="F61" s="4"/>
      <c r="G61" s="4"/>
      <c r="H61" s="4"/>
    </row>
    <row r="62" spans="3:8" ht="12.75">
      <c r="C62" s="4"/>
      <c r="D62" s="4"/>
      <c r="E62" s="4"/>
      <c r="F62" s="4"/>
      <c r="G62" s="4"/>
      <c r="H62" s="4"/>
    </row>
    <row r="63" spans="3:8" ht="12.75">
      <c r="C63" s="4"/>
      <c r="D63" s="4"/>
      <c r="E63" s="4"/>
      <c r="F63" s="4"/>
      <c r="G63" s="4"/>
      <c r="H63" s="4"/>
    </row>
    <row r="64" spans="3:8" ht="12.75">
      <c r="C64" s="4"/>
      <c r="D64" s="4"/>
      <c r="E64" s="4"/>
      <c r="F64" s="4"/>
      <c r="G64" s="4"/>
      <c r="H64" s="4"/>
    </row>
    <row r="65" spans="3:8" ht="12.75">
      <c r="C65" s="4"/>
      <c r="D65" s="4"/>
      <c r="E65" s="4"/>
      <c r="F65" s="4"/>
      <c r="G65" s="4"/>
      <c r="H65" s="4"/>
    </row>
    <row r="66" spans="3:8" ht="12.75">
      <c r="C66" s="4"/>
      <c r="D66" s="4"/>
      <c r="E66" s="4"/>
      <c r="F66" s="4"/>
      <c r="G66" s="4"/>
      <c r="H66" s="4"/>
    </row>
    <row r="67" spans="3:8" ht="12.75">
      <c r="C67" s="4"/>
      <c r="D67" s="4"/>
      <c r="E67" s="4"/>
      <c r="F67" s="4"/>
      <c r="G67" s="4"/>
      <c r="H67" s="4"/>
    </row>
    <row r="68" spans="3:8" ht="12.75">
      <c r="C68" s="4"/>
      <c r="D68" s="4"/>
      <c r="E68" s="4"/>
      <c r="F68" s="4"/>
      <c r="G68" s="4"/>
      <c r="H68" s="4"/>
    </row>
    <row r="69" spans="3:8" ht="12.75">
      <c r="C69" s="4"/>
      <c r="D69" s="4"/>
      <c r="E69" s="4"/>
      <c r="F69" s="4"/>
      <c r="G69" s="4"/>
      <c r="H69" s="4"/>
    </row>
    <row r="70" spans="3:8" ht="12.75">
      <c r="C70" s="4"/>
      <c r="D70" s="4"/>
      <c r="E70" s="4"/>
      <c r="F70" s="4"/>
      <c r="G70" s="4"/>
      <c r="H70" s="4"/>
    </row>
    <row r="71" spans="3:8" ht="12.75">
      <c r="C71" s="4"/>
      <c r="D71" s="4"/>
      <c r="E71" s="4"/>
      <c r="F71" s="4"/>
      <c r="G71" s="4"/>
      <c r="H71" s="4"/>
    </row>
    <row r="72" spans="3:8" ht="12.75">
      <c r="C72" s="4"/>
      <c r="D72" s="4"/>
      <c r="E72" s="4"/>
      <c r="F72" s="4"/>
      <c r="G72" s="4"/>
      <c r="H72" s="4"/>
    </row>
    <row r="73" spans="3:8" ht="12.75">
      <c r="C73" s="4"/>
      <c r="D73" s="4"/>
      <c r="E73" s="4"/>
      <c r="F73" s="4"/>
      <c r="G73" s="4"/>
      <c r="H73" s="4"/>
    </row>
    <row r="74" spans="3:8" ht="12.75">
      <c r="C74" s="4"/>
      <c r="D74" s="4"/>
      <c r="E74" s="4"/>
      <c r="F74" s="4"/>
      <c r="G74" s="4"/>
      <c r="H74" s="4"/>
    </row>
    <row r="75" spans="3:8" ht="12.75">
      <c r="C75" s="4"/>
      <c r="D75" s="4"/>
      <c r="E75" s="4"/>
      <c r="F75" s="4"/>
      <c r="G75" s="4"/>
      <c r="H75" s="4"/>
    </row>
    <row r="76" spans="3:8" ht="12.75">
      <c r="C76" s="4"/>
      <c r="D76" s="4"/>
      <c r="E76" s="4"/>
      <c r="F76" s="4"/>
      <c r="G76" s="4"/>
      <c r="H76" s="4"/>
    </row>
    <row r="77" spans="3:8" ht="12.75">
      <c r="C77" s="4"/>
      <c r="D77" s="4"/>
      <c r="E77" s="4"/>
      <c r="F77" s="4"/>
      <c r="G77" s="4"/>
      <c r="H77" s="4"/>
    </row>
    <row r="78" spans="3:8" ht="12.75">
      <c r="C78" s="4"/>
      <c r="D78" s="4"/>
      <c r="E78" s="4"/>
      <c r="F78" s="4"/>
      <c r="G78" s="4"/>
      <c r="H78" s="4"/>
    </row>
    <row r="79" spans="3:8" ht="12.75">
      <c r="C79" s="4"/>
      <c r="D79" s="4"/>
      <c r="E79" s="4"/>
      <c r="F79" s="4"/>
      <c r="G79" s="4"/>
      <c r="H79" s="4"/>
    </row>
    <row r="80" spans="3:8" ht="12.75">
      <c r="C80" s="4"/>
      <c r="D80" s="4"/>
      <c r="E80" s="4"/>
      <c r="F80" s="4"/>
      <c r="G80" s="4"/>
      <c r="H80" s="4"/>
    </row>
    <row r="81" spans="3:8" ht="12.75">
      <c r="C81" s="4"/>
      <c r="D81" s="4"/>
      <c r="E81" s="4"/>
      <c r="F81" s="4"/>
      <c r="G81" s="4"/>
      <c r="H81" s="4"/>
    </row>
    <row r="82" spans="3:8" ht="12.75">
      <c r="C82" s="4"/>
      <c r="D82" s="4"/>
      <c r="E82" s="4"/>
      <c r="F82" s="4"/>
      <c r="G82" s="4"/>
      <c r="H82" s="4"/>
    </row>
  </sheetData>
  <sheetProtection/>
  <mergeCells count="18">
    <mergeCell ref="C4:C8"/>
    <mergeCell ref="D4:D8"/>
    <mergeCell ref="F4:F8"/>
    <mergeCell ref="C41:G41"/>
    <mergeCell ref="C31:G31"/>
    <mergeCell ref="C32:G33"/>
    <mergeCell ref="C35:G36"/>
    <mergeCell ref="C40:G40"/>
    <mergeCell ref="C43:G43"/>
    <mergeCell ref="C1:G1"/>
    <mergeCell ref="C39:G39"/>
    <mergeCell ref="C2:G3"/>
    <mergeCell ref="E4:E8"/>
    <mergeCell ref="G4:G8"/>
    <mergeCell ref="C34:G34"/>
    <mergeCell ref="C37:G37"/>
    <mergeCell ref="C38:G38"/>
    <mergeCell ref="C42:G42"/>
  </mergeCells>
  <conditionalFormatting sqref="D10:G30">
    <cfRule type="dataBar" priority="1" dxfId="0">
      <dataBar>
        <cfvo type="min"/>
        <cfvo type="max"/>
        <color rgb="FFD6007B"/>
      </dataBar>
      <extLst>
        <ext xmlns:x14="http://schemas.microsoft.com/office/spreadsheetml/2009/9/main" uri="{B025F937-C7B1-47D3-B67F-A62EFF666E3E}">
          <x14:id>{81c64b22-8874-44b7-8b73-7221902cb317}</x14:id>
        </ext>
      </extLst>
    </cfRule>
  </conditionalFormatting>
  <conditionalFormatting sqref="D10:D30">
    <cfRule type="dataBar" priority="4" dxfId="0">
      <dataBar>
        <cfvo type="min"/>
        <cfvo type="max"/>
        <color rgb="FF008AEF"/>
      </dataBar>
      <extLst>
        <ext xmlns:x14="http://schemas.microsoft.com/office/spreadsheetml/2009/9/main" uri="{B025F937-C7B1-47D3-B67F-A62EFF666E3E}">
          <x14:id>{22bd4bb7-e1e3-48c2-8425-969617cdf2be}</x14:id>
        </ext>
      </extLst>
    </cfRule>
  </conditionalFormatting>
  <conditionalFormatting sqref="E10:E30 G10:G30">
    <cfRule type="dataBar" priority="3" dxfId="0">
      <dataBar>
        <cfvo type="min"/>
        <cfvo type="max"/>
        <color rgb="FF008AEF"/>
      </dataBar>
      <extLst>
        <ext xmlns:x14="http://schemas.microsoft.com/office/spreadsheetml/2009/9/main" uri="{B025F937-C7B1-47D3-B67F-A62EFF666E3E}">
          <x14:id>{5ca0902e-47e8-4ce4-9528-c4a78aec7a99}</x14:id>
        </ext>
      </extLst>
    </cfRule>
  </conditionalFormatting>
  <conditionalFormatting sqref="F10:F30">
    <cfRule type="dataBar" priority="2" dxfId="0">
      <dataBar>
        <cfvo type="min"/>
        <cfvo type="max"/>
        <color rgb="FF008AEF"/>
      </dataBar>
      <extLst>
        <ext xmlns:x14="http://schemas.microsoft.com/office/spreadsheetml/2009/9/main" uri="{B025F937-C7B1-47D3-B67F-A62EFF666E3E}">
          <x14:id>{54b38049-8605-483c-99cb-c87369f27880}</x14:id>
        </ext>
      </extLst>
    </cfRule>
  </conditionalFormatting>
  <printOptions/>
  <pageMargins left="0.57" right="0.24" top="1.19" bottom="0.82" header="0.5" footer="0.5"/>
  <pageSetup horizontalDpi="600" verticalDpi="600" orientation="portrait" paperSize="9" scale="73" r:id="rId1"/>
  <headerFooter alignWithMargins="0">
    <oddFooter>&amp;C64</oddFooter>
  </headerFooter>
  <colBreaks count="1" manualBreakCount="1">
    <brk id="7" max="43" man="1"/>
  </colBreaks>
  <extLst>
    <ext xmlns:x14="http://schemas.microsoft.com/office/spreadsheetml/2009/9/main" uri="{78C0D931-6437-407d-A8EE-F0AAD7539E65}">
      <x14:conditionalFormattings>
        <x14:conditionalFormatting xmlns:xm="http://schemas.microsoft.com/office/excel/2006/main">
          <x14:cfRule type="dataBar" id="{81c64b22-8874-44b7-8b73-7221902cb317}">
            <x14:dataBar minLength="0" maxLength="100" gradient="0">
              <x14:cfvo type="min"/>
              <x14:cfvo type="max"/>
              <x14:negativeFillColor rgb="FFFF0000"/>
              <x14:axisColor rgb="FF000000"/>
            </x14:dataBar>
            <x14:dxf/>
          </x14:cfRule>
          <xm:sqref>D10:G30</xm:sqref>
        </x14:conditionalFormatting>
        <x14:conditionalFormatting xmlns:xm="http://schemas.microsoft.com/office/excel/2006/main">
          <x14:cfRule type="dataBar" id="{22bd4bb7-e1e3-48c2-8425-969617cdf2be}">
            <x14:dataBar minLength="0" maxLength="100" gradient="0">
              <x14:cfvo type="min"/>
              <x14:cfvo type="max"/>
              <x14:negativeFillColor rgb="FFFF0000"/>
              <x14:axisColor rgb="FF000000"/>
            </x14:dataBar>
            <x14:dxf/>
          </x14:cfRule>
          <xm:sqref>D10:D30</xm:sqref>
        </x14:conditionalFormatting>
        <x14:conditionalFormatting xmlns:xm="http://schemas.microsoft.com/office/excel/2006/main">
          <x14:cfRule type="dataBar" id="{5ca0902e-47e8-4ce4-9528-c4a78aec7a99}">
            <x14:dataBar minLength="0" maxLength="100" gradient="0">
              <x14:cfvo type="min"/>
              <x14:cfvo type="max"/>
              <x14:negativeFillColor rgb="FFFF0000"/>
              <x14:axisColor rgb="FF000000"/>
            </x14:dataBar>
            <x14:dxf/>
          </x14:cfRule>
          <xm:sqref>E10:E30 G10:G30</xm:sqref>
        </x14:conditionalFormatting>
        <x14:conditionalFormatting xmlns:xm="http://schemas.microsoft.com/office/excel/2006/main">
          <x14:cfRule type="dataBar" id="{54b38049-8605-483c-99cb-c87369f27880}">
            <x14:dataBar minLength="0" maxLength="100" gradient="0">
              <x14:cfvo type="min"/>
              <x14:cfvo type="max"/>
              <x14:negativeFillColor rgb="FFFF0000"/>
              <x14:axisColor rgb="FF000000"/>
            </x14:dataBar>
            <x14:dxf/>
          </x14:cfRule>
          <xm:sqref>F10:F30</xm:sqref>
        </x14:conditionalFormatting>
      </x14:conditionalFormattings>
    </ext>
  </extLst>
</worksheet>
</file>

<file path=xl/worksheets/sheet24.xml><?xml version="1.0" encoding="utf-8"?>
<worksheet xmlns="http://schemas.openxmlformats.org/spreadsheetml/2006/main" xmlns:r="http://schemas.openxmlformats.org/officeDocument/2006/relationships">
  <dimension ref="A2:I43"/>
  <sheetViews>
    <sheetView zoomScalePageLayoutView="0" workbookViewId="0" topLeftCell="A1">
      <selection activeCell="I39" sqref="I39"/>
    </sheetView>
  </sheetViews>
  <sheetFormatPr defaultColWidth="9.140625" defaultRowHeight="12.75"/>
  <cols>
    <col min="1" max="1" width="16.8515625" style="0" customWidth="1"/>
    <col min="2" max="2" width="11.140625" style="0" customWidth="1"/>
    <col min="3" max="3" width="10.421875" style="0" customWidth="1"/>
    <col min="4" max="4" width="8.421875" style="0" customWidth="1"/>
    <col min="5" max="5" width="12.57421875" style="0" customWidth="1"/>
    <col min="6" max="6" width="8.57421875" style="0" customWidth="1"/>
    <col min="7" max="7" width="10.421875" style="0" customWidth="1"/>
  </cols>
  <sheetData>
    <row r="1" ht="13.5" thickBot="1"/>
    <row r="2" spans="1:9" ht="15">
      <c r="A2" s="490" t="s">
        <v>508</v>
      </c>
      <c r="B2" s="491"/>
      <c r="C2" s="491"/>
      <c r="D2" s="491"/>
      <c r="E2" s="491"/>
      <c r="F2" s="491"/>
      <c r="G2" s="492"/>
      <c r="H2" s="55"/>
      <c r="I2" s="55"/>
    </row>
    <row r="3" spans="1:7" ht="12.75">
      <c r="A3" s="493" t="s">
        <v>590</v>
      </c>
      <c r="B3" s="451"/>
      <c r="C3" s="451"/>
      <c r="D3" s="451"/>
      <c r="E3" s="451"/>
      <c r="F3" s="451"/>
      <c r="G3" s="424"/>
    </row>
    <row r="4" spans="1:7" ht="23.25" customHeight="1" thickBot="1">
      <c r="A4" s="356"/>
      <c r="B4" s="357"/>
      <c r="C4" s="357"/>
      <c r="D4" s="357"/>
      <c r="E4" s="357"/>
      <c r="F4" s="357"/>
      <c r="G4" s="358"/>
    </row>
    <row r="5" spans="1:7" ht="21" customHeight="1">
      <c r="A5" s="747" t="s">
        <v>668</v>
      </c>
      <c r="B5" s="749" t="s">
        <v>591</v>
      </c>
      <c r="C5" s="750"/>
      <c r="D5" s="750"/>
      <c r="E5" s="750"/>
      <c r="F5" s="750"/>
      <c r="G5" s="751"/>
    </row>
    <row r="6" spans="1:7" ht="14.25">
      <c r="A6" s="747"/>
      <c r="B6" s="124" t="s">
        <v>389</v>
      </c>
      <c r="C6" s="124" t="s">
        <v>99</v>
      </c>
      <c r="D6" s="145" t="s">
        <v>99</v>
      </c>
      <c r="E6" s="124" t="s">
        <v>389</v>
      </c>
      <c r="F6" s="124" t="s">
        <v>99</v>
      </c>
      <c r="G6" s="226" t="s">
        <v>99</v>
      </c>
    </row>
    <row r="7" spans="1:7" ht="14.25">
      <c r="A7" s="748"/>
      <c r="B7" s="124" t="s">
        <v>593</v>
      </c>
      <c r="C7" s="124"/>
      <c r="D7" s="145" t="s">
        <v>589</v>
      </c>
      <c r="E7" s="124" t="s">
        <v>593</v>
      </c>
      <c r="F7" s="124" t="s">
        <v>588</v>
      </c>
      <c r="G7" s="226" t="s">
        <v>589</v>
      </c>
    </row>
    <row r="8" spans="1:7" ht="14.25">
      <c r="A8" s="148"/>
      <c r="B8" s="521" t="s">
        <v>586</v>
      </c>
      <c r="C8" s="521"/>
      <c r="D8" s="521"/>
      <c r="E8" s="521" t="s">
        <v>587</v>
      </c>
      <c r="F8" s="521"/>
      <c r="G8" s="226"/>
    </row>
    <row r="9" spans="1:7" ht="15" customHeight="1">
      <c r="A9" s="148" t="s">
        <v>4</v>
      </c>
      <c r="B9" s="227">
        <v>136.4</v>
      </c>
      <c r="C9" s="149">
        <v>51.84</v>
      </c>
      <c r="D9" s="149">
        <v>38.01</v>
      </c>
      <c r="E9" s="160">
        <v>62.05</v>
      </c>
      <c r="F9" s="160">
        <v>21.55</v>
      </c>
      <c r="G9" s="161">
        <v>34.73</v>
      </c>
    </row>
    <row r="10" spans="1:7" ht="15" customHeight="1">
      <c r="A10" s="148" t="s">
        <v>5</v>
      </c>
      <c r="B10" s="227">
        <v>11.74</v>
      </c>
      <c r="C10" s="149">
        <v>2.72</v>
      </c>
      <c r="D10" s="149">
        <v>23.17</v>
      </c>
      <c r="E10" s="160">
        <v>20.47</v>
      </c>
      <c r="F10" s="160">
        <v>1.85</v>
      </c>
      <c r="G10" s="161">
        <v>9.04</v>
      </c>
    </row>
    <row r="11" spans="1:7" ht="15" customHeight="1">
      <c r="A11" s="148" t="s">
        <v>6</v>
      </c>
      <c r="B11" s="227">
        <v>632.35</v>
      </c>
      <c r="C11" s="149">
        <v>65.1</v>
      </c>
      <c r="D11" s="149">
        <v>10.29</v>
      </c>
      <c r="E11" s="160">
        <v>334.13</v>
      </c>
      <c r="F11" s="160">
        <v>62.98</v>
      </c>
      <c r="G11" s="161">
        <v>18.85</v>
      </c>
    </row>
    <row r="12" spans="1:7" ht="15" customHeight="1">
      <c r="A12" s="148" t="s">
        <v>7</v>
      </c>
      <c r="B12" s="227">
        <v>192.74</v>
      </c>
      <c r="C12" s="149">
        <v>36.58</v>
      </c>
      <c r="D12" s="149">
        <v>18.98</v>
      </c>
      <c r="E12" s="228">
        <v>0</v>
      </c>
      <c r="F12" s="160">
        <v>0</v>
      </c>
      <c r="G12" s="161" t="s">
        <v>592</v>
      </c>
    </row>
    <row r="13" spans="1:7" ht="15" customHeight="1">
      <c r="A13" s="148" t="s">
        <v>390</v>
      </c>
      <c r="B13" s="227">
        <v>83.58</v>
      </c>
      <c r="C13" s="149">
        <v>25.75</v>
      </c>
      <c r="D13" s="149">
        <v>30.81</v>
      </c>
      <c r="E13" s="160">
        <v>22.85</v>
      </c>
      <c r="F13" s="160">
        <v>8.56</v>
      </c>
      <c r="G13" s="161">
        <v>37.46</v>
      </c>
    </row>
    <row r="14" spans="1:7" ht="15" customHeight="1">
      <c r="A14" s="148" t="s">
        <v>8</v>
      </c>
      <c r="B14" s="227">
        <v>2.64</v>
      </c>
      <c r="C14" s="149">
        <v>0.71</v>
      </c>
      <c r="D14" s="149">
        <v>26.89</v>
      </c>
      <c r="E14" s="160">
        <v>1.39</v>
      </c>
      <c r="F14" s="160">
        <v>0.42</v>
      </c>
      <c r="G14" s="161">
        <v>30.22</v>
      </c>
    </row>
    <row r="15" spans="1:7" ht="15" customHeight="1">
      <c r="A15" s="148" t="s">
        <v>9</v>
      </c>
      <c r="B15" s="227">
        <v>104.78</v>
      </c>
      <c r="C15" s="149">
        <v>29.48</v>
      </c>
      <c r="D15" s="149">
        <v>28.14</v>
      </c>
      <c r="E15" s="160">
        <v>89.57</v>
      </c>
      <c r="F15" s="160">
        <v>20.16</v>
      </c>
      <c r="G15" s="161">
        <v>22.51</v>
      </c>
    </row>
    <row r="16" spans="1:7" ht="15" customHeight="1">
      <c r="A16" s="148" t="s">
        <v>10</v>
      </c>
      <c r="B16" s="227">
        <v>73.99</v>
      </c>
      <c r="C16" s="149">
        <v>23.09</v>
      </c>
      <c r="D16" s="149">
        <v>31.21</v>
      </c>
      <c r="E16" s="160">
        <v>66.95</v>
      </c>
      <c r="F16" s="160">
        <v>21.08</v>
      </c>
      <c r="G16" s="161">
        <v>31.49</v>
      </c>
    </row>
    <row r="17" spans="1:7" ht="15" customHeight="1">
      <c r="A17" s="148" t="s">
        <v>11</v>
      </c>
      <c r="B17" s="227">
        <v>24.32</v>
      </c>
      <c r="C17" s="149">
        <v>1.45</v>
      </c>
      <c r="D17" s="149">
        <v>5.96</v>
      </c>
      <c r="E17" s="160">
        <v>12.74</v>
      </c>
      <c r="F17" s="160">
        <v>0.92</v>
      </c>
      <c r="G17" s="161">
        <v>7.22</v>
      </c>
    </row>
    <row r="18" spans="1:7" ht="15" customHeight="1">
      <c r="A18" s="148" t="s">
        <v>12</v>
      </c>
      <c r="B18" s="227">
        <v>29.18</v>
      </c>
      <c r="C18" s="149">
        <v>0.47</v>
      </c>
      <c r="D18" s="149">
        <v>1.61</v>
      </c>
      <c r="E18" s="160" t="s">
        <v>592</v>
      </c>
      <c r="F18" s="160" t="s">
        <v>592</v>
      </c>
      <c r="G18" s="161" t="s">
        <v>592</v>
      </c>
    </row>
    <row r="19" spans="1:7" ht="15" customHeight="1">
      <c r="A19" s="148" t="s">
        <v>392</v>
      </c>
      <c r="B19" s="227">
        <v>40.97</v>
      </c>
      <c r="C19" s="149">
        <v>9.47</v>
      </c>
      <c r="D19" s="149">
        <v>23.12</v>
      </c>
      <c r="E19" s="160" t="s">
        <v>592</v>
      </c>
      <c r="F19" s="160" t="s">
        <v>592</v>
      </c>
      <c r="G19" s="161" t="s">
        <v>592</v>
      </c>
    </row>
    <row r="20" spans="1:7" ht="15" customHeight="1">
      <c r="A20" s="148" t="s">
        <v>13</v>
      </c>
      <c r="B20" s="227">
        <v>310.51</v>
      </c>
      <c r="C20" s="149">
        <v>97.29</v>
      </c>
      <c r="D20" s="149">
        <v>31.33</v>
      </c>
      <c r="E20" s="160">
        <v>90.14</v>
      </c>
      <c r="F20" s="160">
        <v>27.27</v>
      </c>
      <c r="G20" s="161">
        <v>30.25</v>
      </c>
    </row>
    <row r="21" spans="1:7" ht="15" customHeight="1">
      <c r="A21" s="148" t="s">
        <v>14</v>
      </c>
      <c r="B21" s="227">
        <v>53.38</v>
      </c>
      <c r="C21" s="149">
        <v>19.1</v>
      </c>
      <c r="D21" s="149">
        <v>35.78</v>
      </c>
      <c r="E21" s="160">
        <v>69.15</v>
      </c>
      <c r="F21" s="160">
        <v>26.84</v>
      </c>
      <c r="G21" s="161">
        <v>38.81</v>
      </c>
    </row>
    <row r="22" spans="1:7" ht="15" customHeight="1">
      <c r="A22" s="148" t="s">
        <v>15</v>
      </c>
      <c r="B22" s="227">
        <v>267.72</v>
      </c>
      <c r="C22" s="149">
        <v>97.22</v>
      </c>
      <c r="D22" s="149">
        <v>36.31</v>
      </c>
      <c r="E22" s="160">
        <v>147.15</v>
      </c>
      <c r="F22" s="160">
        <v>40.93</v>
      </c>
      <c r="G22" s="161">
        <v>27.82</v>
      </c>
    </row>
    <row r="23" spans="1:7" ht="15" customHeight="1">
      <c r="A23" s="148" t="s">
        <v>16</v>
      </c>
      <c r="B23" s="227">
        <v>412.54</v>
      </c>
      <c r="C23" s="149">
        <v>114.84</v>
      </c>
      <c r="D23" s="149">
        <v>27.84</v>
      </c>
      <c r="E23" s="160">
        <v>203.12</v>
      </c>
      <c r="F23" s="160">
        <v>53.71</v>
      </c>
      <c r="G23" s="161">
        <v>26.44</v>
      </c>
    </row>
    <row r="24" spans="1:7" ht="15" customHeight="1">
      <c r="A24" s="148" t="s">
        <v>17</v>
      </c>
      <c r="B24" s="227">
        <v>32.3</v>
      </c>
      <c r="C24" s="149">
        <v>10.36</v>
      </c>
      <c r="D24" s="149">
        <v>32.07</v>
      </c>
      <c r="E24" s="160">
        <v>0.17</v>
      </c>
      <c r="F24" s="160">
        <v>0.05</v>
      </c>
      <c r="G24" s="161">
        <v>29.41</v>
      </c>
    </row>
    <row r="25" spans="1:7" ht="15" customHeight="1">
      <c r="A25" s="148" t="s">
        <v>18</v>
      </c>
      <c r="B25" s="227">
        <v>34.67</v>
      </c>
      <c r="C25" s="149">
        <v>9.04</v>
      </c>
      <c r="D25" s="149">
        <v>26.07</v>
      </c>
      <c r="E25" s="160">
        <v>17.82</v>
      </c>
      <c r="F25" s="160">
        <v>5.35</v>
      </c>
      <c r="G25" s="161">
        <v>30.02</v>
      </c>
    </row>
    <row r="26" spans="1:7" ht="15" customHeight="1">
      <c r="A26" s="148" t="s">
        <v>19</v>
      </c>
      <c r="B26" s="227">
        <v>14.2</v>
      </c>
      <c r="C26" s="149">
        <v>4.79</v>
      </c>
      <c r="D26" s="149">
        <v>33.73</v>
      </c>
      <c r="E26" s="160">
        <v>6.02</v>
      </c>
      <c r="F26" s="160">
        <v>1.96</v>
      </c>
      <c r="G26" s="161">
        <v>32.56</v>
      </c>
    </row>
    <row r="27" spans="1:7" ht="15" customHeight="1">
      <c r="A27" s="148" t="s">
        <v>20</v>
      </c>
      <c r="B27" s="227">
        <v>13.6</v>
      </c>
      <c r="C27" s="149">
        <v>4.08</v>
      </c>
      <c r="D27" s="149">
        <v>30</v>
      </c>
      <c r="E27" s="160">
        <v>11.35</v>
      </c>
      <c r="F27" s="160">
        <v>3.76</v>
      </c>
      <c r="G27" s="161">
        <v>33.13</v>
      </c>
    </row>
    <row r="28" spans="1:7" ht="15" customHeight="1">
      <c r="A28" s="148" t="s">
        <v>21</v>
      </c>
      <c r="B28" s="227">
        <v>183.61</v>
      </c>
      <c r="C28" s="149">
        <v>60.98</v>
      </c>
      <c r="D28" s="149">
        <v>33.21</v>
      </c>
      <c r="E28" s="160">
        <v>74.17</v>
      </c>
      <c r="F28" s="160">
        <v>23.02</v>
      </c>
      <c r="G28" s="161">
        <v>31.04</v>
      </c>
    </row>
    <row r="29" spans="1:7" ht="15" customHeight="1">
      <c r="A29" s="148" t="s">
        <v>22</v>
      </c>
      <c r="B29" s="227">
        <v>44.19</v>
      </c>
      <c r="C29" s="149">
        <v>0.33</v>
      </c>
      <c r="D29" s="149">
        <v>0.75</v>
      </c>
      <c r="E29" s="160">
        <v>31.65</v>
      </c>
      <c r="F29" s="160">
        <v>1.72</v>
      </c>
      <c r="G29" s="161">
        <v>5.43</v>
      </c>
    </row>
    <row r="30" spans="1:7" ht="15" customHeight="1">
      <c r="A30" s="148" t="s">
        <v>23</v>
      </c>
      <c r="B30" s="227">
        <v>162.76</v>
      </c>
      <c r="C30" s="149">
        <v>59.36</v>
      </c>
      <c r="D30" s="149">
        <v>36.47</v>
      </c>
      <c r="E30" s="160">
        <v>131.03</v>
      </c>
      <c r="F30" s="160">
        <v>46.62</v>
      </c>
      <c r="G30" s="161">
        <v>35.58</v>
      </c>
    </row>
    <row r="31" spans="1:7" ht="15" customHeight="1">
      <c r="A31" s="148" t="s">
        <v>24</v>
      </c>
      <c r="B31" s="227">
        <v>10.53</v>
      </c>
      <c r="C31" s="149">
        <v>2.78</v>
      </c>
      <c r="D31" s="149">
        <v>26.4</v>
      </c>
      <c r="E31" s="160">
        <v>1.38</v>
      </c>
      <c r="F31" s="160">
        <v>0.05</v>
      </c>
      <c r="G31" s="161">
        <v>3.62</v>
      </c>
    </row>
    <row r="32" spans="1:7" ht="15" customHeight="1">
      <c r="A32" s="148" t="s">
        <v>25</v>
      </c>
      <c r="B32" s="227">
        <v>239.73</v>
      </c>
      <c r="C32" s="149">
        <v>88.66</v>
      </c>
      <c r="D32" s="149">
        <v>36.98</v>
      </c>
      <c r="E32" s="160">
        <v>251.32</v>
      </c>
      <c r="F32" s="160">
        <v>85.52</v>
      </c>
      <c r="G32" s="161">
        <v>34.03</v>
      </c>
    </row>
    <row r="33" spans="1:7" ht="15" customHeight="1">
      <c r="A33" s="148" t="s">
        <v>393</v>
      </c>
      <c r="B33" s="227">
        <v>77.54</v>
      </c>
      <c r="C33" s="149">
        <v>23.39</v>
      </c>
      <c r="D33" s="149">
        <v>30.17</v>
      </c>
      <c r="E33" s="160">
        <v>12.12</v>
      </c>
      <c r="F33" s="160">
        <v>3.63</v>
      </c>
      <c r="G33" s="161">
        <v>29.95</v>
      </c>
    </row>
    <row r="34" spans="1:7" ht="15" customHeight="1">
      <c r="A34" s="148" t="s">
        <v>394</v>
      </c>
      <c r="B34" s="227">
        <v>86.64</v>
      </c>
      <c r="C34" s="149">
        <v>18.03</v>
      </c>
      <c r="D34" s="149">
        <v>20.81</v>
      </c>
      <c r="E34" s="160">
        <v>65.63</v>
      </c>
      <c r="F34" s="160">
        <v>13.51</v>
      </c>
      <c r="G34" s="161">
        <v>20.59</v>
      </c>
    </row>
    <row r="35" spans="1:7" ht="15" customHeight="1">
      <c r="A35" s="148" t="s">
        <v>27</v>
      </c>
      <c r="B35" s="227">
        <v>797.53</v>
      </c>
      <c r="C35" s="149">
        <v>117.65</v>
      </c>
      <c r="D35" s="149">
        <v>14.75</v>
      </c>
      <c r="E35" s="160">
        <v>324.74</v>
      </c>
      <c r="F35" s="160">
        <v>48.14</v>
      </c>
      <c r="G35" s="161">
        <v>14.82</v>
      </c>
    </row>
    <row r="36" spans="1:7" ht="15" customHeight="1">
      <c r="A36" s="148" t="s">
        <v>28</v>
      </c>
      <c r="B36" s="227">
        <v>165.95</v>
      </c>
      <c r="C36" s="149">
        <v>32.97</v>
      </c>
      <c r="D36" s="149">
        <v>19.87</v>
      </c>
      <c r="E36" s="160">
        <v>8.57</v>
      </c>
      <c r="F36" s="160">
        <v>0.92</v>
      </c>
      <c r="G36" s="161">
        <v>10.74</v>
      </c>
    </row>
    <row r="37" spans="1:7" ht="15" customHeight="1">
      <c r="A37" s="148" t="s">
        <v>207</v>
      </c>
      <c r="B37" s="227">
        <v>0.27</v>
      </c>
      <c r="C37" s="149">
        <v>0.06</v>
      </c>
      <c r="D37" s="149">
        <v>22.22</v>
      </c>
      <c r="E37" s="160">
        <v>0.14</v>
      </c>
      <c r="F37" s="160">
        <v>0.04</v>
      </c>
      <c r="G37" s="161">
        <v>28.57</v>
      </c>
    </row>
    <row r="38" spans="1:7" ht="15" customHeight="1">
      <c r="A38" s="148" t="s">
        <v>451</v>
      </c>
      <c r="B38" s="149" t="s">
        <v>592</v>
      </c>
      <c r="C38" s="149" t="s">
        <v>592</v>
      </c>
      <c r="D38" s="149" t="s">
        <v>592</v>
      </c>
      <c r="E38" s="160" t="s">
        <v>592</v>
      </c>
      <c r="F38" s="160" t="s">
        <v>592</v>
      </c>
      <c r="G38" s="161" t="s">
        <v>592</v>
      </c>
    </row>
    <row r="39" spans="1:7" ht="15" customHeight="1">
      <c r="A39" s="148" t="s">
        <v>395</v>
      </c>
      <c r="B39" s="149" t="s">
        <v>592</v>
      </c>
      <c r="C39" s="149" t="s">
        <v>592</v>
      </c>
      <c r="D39" s="149" t="s">
        <v>592</v>
      </c>
      <c r="E39" s="160" t="s">
        <v>592</v>
      </c>
      <c r="F39" s="160" t="s">
        <v>592</v>
      </c>
      <c r="G39" s="161" t="s">
        <v>592</v>
      </c>
    </row>
    <row r="40" spans="1:7" ht="15" customHeight="1">
      <c r="A40" s="148" t="s">
        <v>395</v>
      </c>
      <c r="B40" s="227">
        <v>0.15</v>
      </c>
      <c r="C40" s="149">
        <v>0.03</v>
      </c>
      <c r="D40" s="149">
        <v>20</v>
      </c>
      <c r="E40" s="160">
        <v>0.69</v>
      </c>
      <c r="F40" s="160">
        <v>0.09</v>
      </c>
      <c r="G40" s="161">
        <v>27.54</v>
      </c>
    </row>
    <row r="41" spans="1:7" ht="15" customHeight="1">
      <c r="A41" s="148" t="s">
        <v>212</v>
      </c>
      <c r="B41" s="227">
        <v>0.59</v>
      </c>
      <c r="C41" s="149">
        <v>0.05</v>
      </c>
      <c r="D41" s="149">
        <v>7.97</v>
      </c>
      <c r="E41" s="160">
        <v>0.4</v>
      </c>
      <c r="F41" s="160">
        <v>0.05</v>
      </c>
      <c r="G41" s="161">
        <v>12.87</v>
      </c>
    </row>
    <row r="42" spans="1:7" ht="15" customHeight="1">
      <c r="A42" s="148" t="s">
        <v>334</v>
      </c>
      <c r="B42" s="149">
        <v>4241.09</v>
      </c>
      <c r="C42" s="149">
        <v>1007.67</v>
      </c>
      <c r="D42" s="149">
        <v>23.76</v>
      </c>
      <c r="E42" s="160">
        <v>2056.91</v>
      </c>
      <c r="F42" s="160">
        <v>520.8</v>
      </c>
      <c r="G42" s="161">
        <v>25.32</v>
      </c>
    </row>
    <row r="43" spans="1:7" ht="15" thickBot="1">
      <c r="A43" s="744" t="s">
        <v>403</v>
      </c>
      <c r="B43" s="745"/>
      <c r="C43" s="745"/>
      <c r="D43" s="745"/>
      <c r="E43" s="745"/>
      <c r="F43" s="745"/>
      <c r="G43" s="746"/>
    </row>
  </sheetData>
  <sheetProtection/>
  <mergeCells count="7">
    <mergeCell ref="A2:G2"/>
    <mergeCell ref="A43:G43"/>
    <mergeCell ref="A3:G4"/>
    <mergeCell ref="B8:D8"/>
    <mergeCell ref="E8:F8"/>
    <mergeCell ref="A5:A7"/>
    <mergeCell ref="B5:G5"/>
  </mergeCells>
  <conditionalFormatting sqref="B9:C42">
    <cfRule type="dataBar" priority="4" dxfId="0">
      <dataBar>
        <cfvo type="min"/>
        <cfvo type="max"/>
        <color rgb="FF008AEF"/>
      </dataBar>
      <extLst>
        <ext xmlns:x14="http://schemas.microsoft.com/office/spreadsheetml/2009/9/main" uri="{B025F937-C7B1-47D3-B67F-A62EFF666E3E}">
          <x14:id>{4b6ab7f9-4dde-4314-a80f-217b891f2d54}</x14:id>
        </ext>
      </extLst>
    </cfRule>
  </conditionalFormatting>
  <conditionalFormatting sqref="B9:D42">
    <cfRule type="dataBar" priority="19" dxfId="0">
      <dataBar>
        <cfvo type="min"/>
        <cfvo type="max"/>
        <color rgb="FF008AEF"/>
      </dataBar>
      <extLst>
        <ext xmlns:x14="http://schemas.microsoft.com/office/spreadsheetml/2009/9/main" uri="{B025F937-C7B1-47D3-B67F-A62EFF666E3E}">
          <x14:id>{50cdaf95-578a-48ee-917d-6827c2c3dd87}</x14:id>
        </ext>
      </extLst>
    </cfRule>
  </conditionalFormatting>
  <conditionalFormatting sqref="D39:D42 D9:D37">
    <cfRule type="dataBar" priority="24" dxfId="0">
      <dataBar>
        <cfvo type="min"/>
        <cfvo type="max"/>
        <color rgb="FF008AEF"/>
      </dataBar>
      <extLst>
        <ext xmlns:x14="http://schemas.microsoft.com/office/spreadsheetml/2009/9/main" uri="{B025F937-C7B1-47D3-B67F-A62EFF666E3E}">
          <x14:id>{de6eca78-8983-4b07-a654-d4608db9b20b}</x14:id>
        </ext>
      </extLst>
    </cfRule>
  </conditionalFormatting>
  <conditionalFormatting sqref="D38:D39">
    <cfRule type="dataBar" priority="2" dxfId="0">
      <dataBar>
        <cfvo type="min"/>
        <cfvo type="max"/>
        <color rgb="FF008AEF"/>
      </dataBar>
      <extLst>
        <ext xmlns:x14="http://schemas.microsoft.com/office/spreadsheetml/2009/9/main" uri="{B025F937-C7B1-47D3-B67F-A62EFF666E3E}">
          <x14:id>{a2c472cd-eb21-4c6c-be6a-eb969ce844b3}</x14:id>
        </ext>
      </extLst>
    </cfRule>
  </conditionalFormatting>
  <conditionalFormatting sqref="B9:G42">
    <cfRule type="dataBar" priority="42" dxfId="0">
      <dataBar>
        <cfvo type="min"/>
        <cfvo type="max"/>
        <color rgb="FF638EC6"/>
      </dataBar>
      <extLst>
        <ext xmlns:x14="http://schemas.microsoft.com/office/spreadsheetml/2009/9/main" uri="{B025F937-C7B1-47D3-B67F-A62EFF666E3E}">
          <x14:id>{90bddc17-5ae6-47cb-b5d6-6415d8588708}</x14:id>
        </ext>
      </extLst>
    </cfRule>
  </conditionalFormatting>
  <printOptions/>
  <pageMargins left="1.04" right="0.75" top="1.07" bottom="1" header="0.5" footer="0.5"/>
  <pageSetup horizontalDpi="600" verticalDpi="600" orientation="portrait" paperSize="9" r:id="rId1"/>
  <headerFooter alignWithMargins="0">
    <oddFooter>&amp;C65
</oddFooter>
  </headerFooter>
  <extLst>
    <ext xmlns:x14="http://schemas.microsoft.com/office/spreadsheetml/2009/9/main" uri="{78C0D931-6437-407d-A8EE-F0AAD7539E65}">
      <x14:conditionalFormattings>
        <x14:conditionalFormatting xmlns:xm="http://schemas.microsoft.com/office/excel/2006/main">
          <x14:cfRule type="dataBar" id="{4b6ab7f9-4dde-4314-a80f-217b891f2d54}">
            <x14:dataBar minLength="0" maxLength="100" gradient="0">
              <x14:cfvo type="min"/>
              <x14:cfvo type="max"/>
              <x14:negativeFillColor rgb="FFFF0000"/>
              <x14:axisColor rgb="FF000000"/>
            </x14:dataBar>
            <x14:dxf/>
          </x14:cfRule>
          <xm:sqref>B9:C42</xm:sqref>
        </x14:conditionalFormatting>
        <x14:conditionalFormatting xmlns:xm="http://schemas.microsoft.com/office/excel/2006/main">
          <x14:cfRule type="dataBar" id="{50cdaf95-578a-48ee-917d-6827c2c3dd87}">
            <x14:dataBar minLength="0" maxLength="100" gradient="0">
              <x14:cfvo type="min"/>
              <x14:cfvo type="max"/>
              <x14:negativeFillColor rgb="FFFF0000"/>
              <x14:axisColor rgb="FF000000"/>
            </x14:dataBar>
            <x14:dxf/>
          </x14:cfRule>
          <xm:sqref>B9:D42</xm:sqref>
        </x14:conditionalFormatting>
        <x14:conditionalFormatting xmlns:xm="http://schemas.microsoft.com/office/excel/2006/main">
          <x14:cfRule type="dataBar" id="{de6eca78-8983-4b07-a654-d4608db9b20b}">
            <x14:dataBar minLength="0" maxLength="100" gradient="0">
              <x14:cfvo type="min"/>
              <x14:cfvo type="max"/>
              <x14:negativeFillColor rgb="FFFF0000"/>
              <x14:axisColor rgb="FF000000"/>
            </x14:dataBar>
            <x14:dxf/>
          </x14:cfRule>
          <xm:sqref>D39:D42 D9:D37</xm:sqref>
        </x14:conditionalFormatting>
        <x14:conditionalFormatting xmlns:xm="http://schemas.microsoft.com/office/excel/2006/main">
          <x14:cfRule type="dataBar" id="{a2c472cd-eb21-4c6c-be6a-eb969ce844b3}">
            <x14:dataBar minLength="0" maxLength="100" gradient="0">
              <x14:cfvo type="min"/>
              <x14:cfvo type="max"/>
              <x14:negativeFillColor rgb="FFFF0000"/>
              <x14:axisColor rgb="FF000000"/>
            </x14:dataBar>
            <x14:dxf/>
          </x14:cfRule>
          <xm:sqref>D38:D39</xm:sqref>
        </x14:conditionalFormatting>
        <x14:conditionalFormatting xmlns:xm="http://schemas.microsoft.com/office/excel/2006/main">
          <x14:cfRule type="dataBar" id="{90bddc17-5ae6-47cb-b5d6-6415d8588708}">
            <x14:dataBar minLength="0" maxLength="100" gradient="0">
              <x14:cfvo type="min"/>
              <x14:cfvo type="max"/>
              <x14:negativeFillColor rgb="FFFF0000"/>
              <x14:axisColor rgb="FF000000"/>
            </x14:dataBar>
            <x14:dxf/>
          </x14:cfRule>
          <xm:sqref>B9:G42</xm:sqref>
        </x14:conditionalFormatting>
      </x14:conditionalFormattings>
    </ext>
  </extLst>
</worksheet>
</file>

<file path=xl/worksheets/sheet25.xml><?xml version="1.0" encoding="utf-8"?>
<worksheet xmlns="http://schemas.openxmlformats.org/spreadsheetml/2006/main" xmlns:r="http://schemas.openxmlformats.org/officeDocument/2006/relationships">
  <dimension ref="A2:L41"/>
  <sheetViews>
    <sheetView zoomScalePageLayoutView="0" workbookViewId="0" topLeftCell="A1">
      <selection activeCell="E14" sqref="E14"/>
    </sheetView>
  </sheetViews>
  <sheetFormatPr defaultColWidth="9.140625" defaultRowHeight="12.75"/>
  <cols>
    <col min="1" max="1" width="16.421875" style="0" customWidth="1"/>
    <col min="2" max="2" width="7.7109375" style="0" customWidth="1"/>
    <col min="3" max="3" width="7.8515625" style="0" customWidth="1"/>
    <col min="4" max="4" width="7.421875" style="0" customWidth="1"/>
    <col min="5" max="5" width="8.140625" style="0" customWidth="1"/>
    <col min="6" max="6" width="8.421875" style="0" customWidth="1"/>
    <col min="7" max="8" width="7.7109375" style="0" customWidth="1"/>
    <col min="9" max="9" width="8.7109375" style="0" customWidth="1"/>
    <col min="10" max="10" width="7.28125" style="0" customWidth="1"/>
  </cols>
  <sheetData>
    <row r="1" ht="13.5" thickBot="1"/>
    <row r="2" spans="1:12" ht="12.75">
      <c r="A2" s="752" t="s">
        <v>509</v>
      </c>
      <c r="B2" s="753"/>
      <c r="C2" s="753"/>
      <c r="D2" s="753"/>
      <c r="E2" s="753"/>
      <c r="F2" s="753"/>
      <c r="G2" s="753"/>
      <c r="H2" s="753"/>
      <c r="I2" s="753"/>
      <c r="J2" s="754"/>
      <c r="K2" s="55"/>
      <c r="L2" s="55"/>
    </row>
    <row r="3" spans="1:11" ht="12.75">
      <c r="A3" s="758" t="s">
        <v>595</v>
      </c>
      <c r="B3" s="759"/>
      <c r="C3" s="759"/>
      <c r="D3" s="759"/>
      <c r="E3" s="759"/>
      <c r="F3" s="759"/>
      <c r="G3" s="759"/>
      <c r="H3" s="759"/>
      <c r="I3" s="759"/>
      <c r="J3" s="760"/>
      <c r="K3" s="54"/>
    </row>
    <row r="4" spans="1:11" ht="22.5" customHeight="1" thickBot="1">
      <c r="A4" s="761"/>
      <c r="B4" s="762"/>
      <c r="C4" s="762"/>
      <c r="D4" s="762"/>
      <c r="E4" s="762"/>
      <c r="F4" s="762"/>
      <c r="G4" s="762"/>
      <c r="H4" s="762"/>
      <c r="I4" s="762"/>
      <c r="J4" s="763"/>
      <c r="K4" s="54"/>
    </row>
    <row r="5" spans="1:10" ht="25.5">
      <c r="A5" s="764" t="s">
        <v>670</v>
      </c>
      <c r="B5" s="456" t="s">
        <v>389</v>
      </c>
      <c r="C5" s="456" t="s">
        <v>99</v>
      </c>
      <c r="D5" s="321" t="s">
        <v>637</v>
      </c>
      <c r="E5" s="456" t="s">
        <v>389</v>
      </c>
      <c r="F5" s="456" t="s">
        <v>99</v>
      </c>
      <c r="G5" s="321" t="s">
        <v>637</v>
      </c>
      <c r="H5" s="456" t="s">
        <v>389</v>
      </c>
      <c r="I5" s="456" t="s">
        <v>99</v>
      </c>
      <c r="J5" s="322" t="s">
        <v>637</v>
      </c>
    </row>
    <row r="6" spans="1:10" ht="12.75">
      <c r="A6" s="765"/>
      <c r="B6" s="632" t="s">
        <v>586</v>
      </c>
      <c r="C6" s="632"/>
      <c r="D6" s="632"/>
      <c r="E6" s="632" t="s">
        <v>587</v>
      </c>
      <c r="F6" s="632"/>
      <c r="G6" s="632"/>
      <c r="H6" s="632" t="s">
        <v>594</v>
      </c>
      <c r="I6" s="632"/>
      <c r="J6" s="639"/>
    </row>
    <row r="7" spans="1:10" ht="12.75">
      <c r="A7" s="457" t="s">
        <v>4</v>
      </c>
      <c r="B7" s="458">
        <v>638843</v>
      </c>
      <c r="C7" s="458">
        <v>621600</v>
      </c>
      <c r="D7" s="459">
        <v>97.3</v>
      </c>
      <c r="E7" s="458">
        <v>263615</v>
      </c>
      <c r="F7" s="458">
        <v>207466</v>
      </c>
      <c r="G7" s="459">
        <v>78.7</v>
      </c>
      <c r="H7" s="216">
        <v>188837</v>
      </c>
      <c r="I7" s="216">
        <v>188626</v>
      </c>
      <c r="J7" s="283">
        <v>99.89</v>
      </c>
    </row>
    <row r="8" spans="1:10" ht="12.75">
      <c r="A8" s="457" t="s">
        <v>5</v>
      </c>
      <c r="B8" s="458">
        <v>1878</v>
      </c>
      <c r="C8" s="458">
        <v>897</v>
      </c>
      <c r="D8" s="459">
        <v>47.76</v>
      </c>
      <c r="E8" s="458">
        <v>1599</v>
      </c>
      <c r="F8" s="458">
        <v>816</v>
      </c>
      <c r="G8" s="459">
        <v>51.03</v>
      </c>
      <c r="H8" s="216">
        <v>774</v>
      </c>
      <c r="I8" s="216">
        <v>435</v>
      </c>
      <c r="J8" s="283">
        <v>56.2</v>
      </c>
    </row>
    <row r="9" spans="1:10" ht="12.75">
      <c r="A9" s="457" t="s">
        <v>6</v>
      </c>
      <c r="B9" s="458">
        <v>67587</v>
      </c>
      <c r="C9" s="458">
        <v>49549</v>
      </c>
      <c r="D9" s="459">
        <v>73.31</v>
      </c>
      <c r="E9" s="458">
        <v>100261</v>
      </c>
      <c r="F9" s="458">
        <v>66078</v>
      </c>
      <c r="G9" s="459">
        <v>65.91</v>
      </c>
      <c r="H9" s="216">
        <v>142728</v>
      </c>
      <c r="I9" s="216">
        <v>84393</v>
      </c>
      <c r="J9" s="283">
        <v>59.13</v>
      </c>
    </row>
    <row r="10" spans="1:10" ht="12.75">
      <c r="A10" s="457" t="s">
        <v>7</v>
      </c>
      <c r="B10" s="458">
        <v>109350</v>
      </c>
      <c r="C10" s="458">
        <v>43988</v>
      </c>
      <c r="D10" s="459">
        <v>40.23</v>
      </c>
      <c r="E10" s="458">
        <v>100159</v>
      </c>
      <c r="F10" s="458">
        <v>47228</v>
      </c>
      <c r="G10" s="459">
        <v>47.15</v>
      </c>
      <c r="H10" s="216">
        <v>127226</v>
      </c>
      <c r="I10" s="216">
        <v>71833</v>
      </c>
      <c r="J10" s="283">
        <v>56.46</v>
      </c>
    </row>
    <row r="11" spans="1:10" ht="12.75">
      <c r="A11" s="457" t="s">
        <v>681</v>
      </c>
      <c r="B11" s="458">
        <v>33669</v>
      </c>
      <c r="C11" s="458">
        <v>16091</v>
      </c>
      <c r="D11" s="459">
        <v>47.79</v>
      </c>
      <c r="E11" s="458">
        <v>44914</v>
      </c>
      <c r="F11" s="458">
        <v>22268</v>
      </c>
      <c r="G11" s="459">
        <v>49.58</v>
      </c>
      <c r="H11" s="216">
        <v>46542</v>
      </c>
      <c r="I11" s="216">
        <v>25403</v>
      </c>
      <c r="J11" s="283">
        <v>54.58</v>
      </c>
    </row>
    <row r="12" spans="1:10" ht="12.75">
      <c r="A12" s="457" t="s">
        <v>8</v>
      </c>
      <c r="B12" s="458">
        <v>711</v>
      </c>
      <c r="C12" s="458">
        <v>453</v>
      </c>
      <c r="D12" s="459">
        <v>63.71</v>
      </c>
      <c r="E12" s="458">
        <v>735</v>
      </c>
      <c r="F12" s="458">
        <v>569</v>
      </c>
      <c r="G12" s="459">
        <v>77.41</v>
      </c>
      <c r="H12" s="216">
        <v>592</v>
      </c>
      <c r="I12" s="216">
        <v>618</v>
      </c>
      <c r="J12" s="283">
        <v>104.39</v>
      </c>
    </row>
    <row r="13" spans="1:10" ht="12.75">
      <c r="A13" s="457" t="s">
        <v>9</v>
      </c>
      <c r="B13" s="458">
        <v>27237</v>
      </c>
      <c r="C13" s="458">
        <v>10912</v>
      </c>
      <c r="D13" s="459">
        <v>40.06</v>
      </c>
      <c r="E13" s="458">
        <v>45189</v>
      </c>
      <c r="F13" s="458">
        <v>13593</v>
      </c>
      <c r="G13" s="459">
        <v>30.08</v>
      </c>
      <c r="H13" s="216">
        <v>41728</v>
      </c>
      <c r="I13" s="216">
        <v>19549</v>
      </c>
      <c r="J13" s="283">
        <v>46.85</v>
      </c>
    </row>
    <row r="14" spans="1:10" ht="12.75">
      <c r="A14" s="457" t="s">
        <v>10</v>
      </c>
      <c r="B14" s="458">
        <v>14158</v>
      </c>
      <c r="C14" s="458">
        <v>10376</v>
      </c>
      <c r="D14" s="459">
        <v>73.29</v>
      </c>
      <c r="E14" s="458">
        <v>19891</v>
      </c>
      <c r="F14" s="458">
        <v>14104</v>
      </c>
      <c r="G14" s="459">
        <v>70.91</v>
      </c>
      <c r="H14" s="216">
        <v>20639</v>
      </c>
      <c r="I14" s="216">
        <v>15419</v>
      </c>
      <c r="J14" s="283">
        <v>74.71</v>
      </c>
    </row>
    <row r="15" spans="1:10" ht="12.75">
      <c r="A15" s="457" t="s">
        <v>11</v>
      </c>
      <c r="B15" s="458">
        <v>5905</v>
      </c>
      <c r="C15" s="458">
        <v>3917</v>
      </c>
      <c r="D15" s="459">
        <v>66.33</v>
      </c>
      <c r="E15" s="458">
        <v>7764</v>
      </c>
      <c r="F15" s="458">
        <v>4926</v>
      </c>
      <c r="G15" s="459">
        <v>63.45</v>
      </c>
      <c r="H15" s="216">
        <v>11863</v>
      </c>
      <c r="I15" s="216">
        <v>7661</v>
      </c>
      <c r="J15" s="283">
        <v>64.58</v>
      </c>
    </row>
    <row r="16" spans="1:10" ht="12.75">
      <c r="A16" s="457" t="s">
        <v>12</v>
      </c>
      <c r="B16" s="458">
        <v>8219</v>
      </c>
      <c r="C16" s="458">
        <v>3477</v>
      </c>
      <c r="D16" s="459">
        <v>42.3</v>
      </c>
      <c r="E16" s="458">
        <v>6818</v>
      </c>
      <c r="F16" s="458">
        <v>2761</v>
      </c>
      <c r="G16" s="459">
        <v>40.5</v>
      </c>
      <c r="H16" s="216">
        <v>6990</v>
      </c>
      <c r="I16" s="216">
        <v>3727</v>
      </c>
      <c r="J16" s="283">
        <v>54.32</v>
      </c>
    </row>
    <row r="17" spans="1:10" ht="12.75">
      <c r="A17" s="457" t="s">
        <v>392</v>
      </c>
      <c r="B17" s="458">
        <v>69077</v>
      </c>
      <c r="C17" s="458">
        <v>45452</v>
      </c>
      <c r="D17" s="459">
        <v>65.8</v>
      </c>
      <c r="E17" s="458">
        <v>77168</v>
      </c>
      <c r="F17" s="458">
        <v>35711</v>
      </c>
      <c r="G17" s="459">
        <v>46.28</v>
      </c>
      <c r="H17" s="216">
        <v>83103</v>
      </c>
      <c r="I17" s="216">
        <v>57230</v>
      </c>
      <c r="J17" s="283">
        <v>68.87</v>
      </c>
    </row>
    <row r="18" spans="1:10" ht="12.75">
      <c r="A18" s="457" t="s">
        <v>13</v>
      </c>
      <c r="B18" s="458">
        <v>46407</v>
      </c>
      <c r="C18" s="458">
        <v>40094</v>
      </c>
      <c r="D18" s="459">
        <v>86.4</v>
      </c>
      <c r="E18" s="458">
        <v>95409</v>
      </c>
      <c r="F18" s="458">
        <v>80883</v>
      </c>
      <c r="G18" s="459">
        <v>84.78</v>
      </c>
      <c r="H18" s="216">
        <v>99950</v>
      </c>
      <c r="I18" s="216">
        <v>84663</v>
      </c>
      <c r="J18" s="283">
        <v>84.71</v>
      </c>
    </row>
    <row r="19" spans="1:10" ht="12.75">
      <c r="A19" s="457" t="s">
        <v>14</v>
      </c>
      <c r="B19" s="458">
        <v>22401</v>
      </c>
      <c r="C19" s="458">
        <v>17357</v>
      </c>
      <c r="D19" s="459">
        <v>77.48</v>
      </c>
      <c r="E19" s="458">
        <v>39683</v>
      </c>
      <c r="F19" s="458">
        <v>29375</v>
      </c>
      <c r="G19" s="459">
        <v>74.02</v>
      </c>
      <c r="H19" s="216">
        <v>43784</v>
      </c>
      <c r="I19" s="216">
        <v>31985</v>
      </c>
      <c r="J19" s="283">
        <v>73.05</v>
      </c>
    </row>
    <row r="20" spans="1:10" ht="12.75">
      <c r="A20" s="457" t="s">
        <v>15</v>
      </c>
      <c r="B20" s="458">
        <v>59781</v>
      </c>
      <c r="C20" s="458">
        <v>28818</v>
      </c>
      <c r="D20" s="459">
        <v>48.21</v>
      </c>
      <c r="E20" s="458">
        <v>73091</v>
      </c>
      <c r="F20" s="458">
        <v>35876</v>
      </c>
      <c r="G20" s="459">
        <v>49.08</v>
      </c>
      <c r="H20" s="216">
        <v>99200</v>
      </c>
      <c r="I20" s="216">
        <v>50664</v>
      </c>
      <c r="J20" s="283">
        <v>51.07</v>
      </c>
    </row>
    <row r="21" spans="1:10" ht="12.75">
      <c r="A21" s="457" t="s">
        <v>16</v>
      </c>
      <c r="B21" s="458">
        <v>84707</v>
      </c>
      <c r="C21" s="458">
        <v>70356</v>
      </c>
      <c r="D21" s="459">
        <v>83.06</v>
      </c>
      <c r="E21" s="458">
        <v>119344</v>
      </c>
      <c r="F21" s="458">
        <v>100712</v>
      </c>
      <c r="G21" s="459">
        <v>84.39</v>
      </c>
      <c r="H21" s="216">
        <v>154647</v>
      </c>
      <c r="I21" s="216">
        <v>122611</v>
      </c>
      <c r="J21" s="283">
        <v>79.28</v>
      </c>
    </row>
    <row r="22" spans="1:10" ht="12.75">
      <c r="A22" s="457" t="s">
        <v>17</v>
      </c>
      <c r="B22" s="458">
        <v>3560</v>
      </c>
      <c r="C22" s="458">
        <v>2783</v>
      </c>
      <c r="D22" s="459">
        <v>78.17</v>
      </c>
      <c r="E22" s="458">
        <v>3144</v>
      </c>
      <c r="F22" s="458">
        <v>2663</v>
      </c>
      <c r="G22" s="459">
        <v>84.7</v>
      </c>
      <c r="H22" s="216">
        <v>3640</v>
      </c>
      <c r="I22" s="216">
        <v>2438</v>
      </c>
      <c r="J22" s="283">
        <v>66.98</v>
      </c>
    </row>
    <row r="23" spans="1:10" ht="12.75">
      <c r="A23" s="457" t="s">
        <v>18</v>
      </c>
      <c r="B23" s="458">
        <v>3328</v>
      </c>
      <c r="C23" s="458">
        <v>1738</v>
      </c>
      <c r="D23" s="459">
        <v>52.22</v>
      </c>
      <c r="E23" s="458">
        <v>3419</v>
      </c>
      <c r="F23" s="458">
        <v>1888</v>
      </c>
      <c r="G23" s="459">
        <v>55.22</v>
      </c>
      <c r="H23" s="216">
        <v>2195</v>
      </c>
      <c r="I23" s="216">
        <v>957</v>
      </c>
      <c r="J23" s="283">
        <v>43.6</v>
      </c>
    </row>
    <row r="24" spans="1:10" ht="12.75">
      <c r="A24" s="457" t="s">
        <v>19</v>
      </c>
      <c r="B24" s="458">
        <v>11856</v>
      </c>
      <c r="C24" s="458">
        <v>6558</v>
      </c>
      <c r="D24" s="459">
        <v>55.31</v>
      </c>
      <c r="E24" s="458">
        <v>5830</v>
      </c>
      <c r="F24" s="458">
        <v>3808</v>
      </c>
      <c r="G24" s="459">
        <v>65.32</v>
      </c>
      <c r="H24" s="216">
        <v>8748</v>
      </c>
      <c r="I24" s="216">
        <v>6810</v>
      </c>
      <c r="J24" s="283">
        <v>77.85</v>
      </c>
    </row>
    <row r="25" spans="1:10" ht="12.75">
      <c r="A25" s="457" t="s">
        <v>20</v>
      </c>
      <c r="B25" s="458">
        <v>3273</v>
      </c>
      <c r="C25" s="458">
        <v>2143</v>
      </c>
      <c r="D25" s="459">
        <v>65.48</v>
      </c>
      <c r="E25" s="458">
        <v>2259</v>
      </c>
      <c r="F25" s="458">
        <v>978</v>
      </c>
      <c r="G25" s="459">
        <v>43.29</v>
      </c>
      <c r="H25" s="216">
        <v>3205</v>
      </c>
      <c r="I25" s="216">
        <v>1848</v>
      </c>
      <c r="J25" s="283">
        <v>57.66</v>
      </c>
    </row>
    <row r="26" spans="1:10" ht="12.75">
      <c r="A26" s="457" t="s">
        <v>21</v>
      </c>
      <c r="B26" s="458">
        <v>68687</v>
      </c>
      <c r="C26" s="458">
        <v>63126</v>
      </c>
      <c r="D26" s="459">
        <v>91.9</v>
      </c>
      <c r="E26" s="458">
        <v>87171</v>
      </c>
      <c r="F26" s="458">
        <v>77972</v>
      </c>
      <c r="G26" s="459">
        <v>89.45</v>
      </c>
      <c r="H26" s="216">
        <v>126206</v>
      </c>
      <c r="I26" s="216">
        <v>95643</v>
      </c>
      <c r="J26" s="283">
        <v>75.78</v>
      </c>
    </row>
    <row r="27" spans="1:10" ht="12.75">
      <c r="A27" s="457" t="s">
        <v>22</v>
      </c>
      <c r="B27" s="458">
        <v>10532</v>
      </c>
      <c r="C27" s="458">
        <v>6319</v>
      </c>
      <c r="D27" s="459">
        <v>60</v>
      </c>
      <c r="E27" s="458">
        <v>15402</v>
      </c>
      <c r="F27" s="458">
        <v>10214</v>
      </c>
      <c r="G27" s="459">
        <v>66.32</v>
      </c>
      <c r="H27" s="216">
        <v>13109</v>
      </c>
      <c r="I27" s="216">
        <v>7943</v>
      </c>
      <c r="J27" s="283">
        <v>60.59</v>
      </c>
    </row>
    <row r="28" spans="1:10" ht="12.75">
      <c r="A28" s="457" t="s">
        <v>23</v>
      </c>
      <c r="B28" s="458">
        <v>38445</v>
      </c>
      <c r="C28" s="458">
        <v>22582</v>
      </c>
      <c r="D28" s="459">
        <v>58.74</v>
      </c>
      <c r="E28" s="458">
        <v>50351</v>
      </c>
      <c r="F28" s="458">
        <v>24187</v>
      </c>
      <c r="G28" s="459">
        <v>48.04</v>
      </c>
      <c r="H28" s="216">
        <v>58495</v>
      </c>
      <c r="I28" s="216">
        <v>37970</v>
      </c>
      <c r="J28" s="283">
        <v>64.91</v>
      </c>
    </row>
    <row r="29" spans="1:10" ht="12.75">
      <c r="A29" s="457" t="s">
        <v>24</v>
      </c>
      <c r="B29" s="458">
        <v>1397</v>
      </c>
      <c r="C29" s="458">
        <v>907</v>
      </c>
      <c r="D29" s="459">
        <v>64.92</v>
      </c>
      <c r="E29" s="458">
        <v>1718</v>
      </c>
      <c r="F29" s="458">
        <v>1111</v>
      </c>
      <c r="G29" s="459">
        <v>64.67</v>
      </c>
      <c r="H29" s="216">
        <v>1689</v>
      </c>
      <c r="I29" s="216">
        <v>1123</v>
      </c>
      <c r="J29" s="283">
        <v>66.49</v>
      </c>
    </row>
    <row r="30" spans="1:10" ht="12.75">
      <c r="A30" s="457" t="s">
        <v>25</v>
      </c>
      <c r="B30" s="458">
        <v>53509</v>
      </c>
      <c r="C30" s="458">
        <v>50838</v>
      </c>
      <c r="D30" s="459">
        <v>95.01</v>
      </c>
      <c r="E30" s="458">
        <v>152907</v>
      </c>
      <c r="F30" s="458">
        <v>146206</v>
      </c>
      <c r="G30" s="459">
        <v>95.62</v>
      </c>
      <c r="H30" s="216">
        <v>113097</v>
      </c>
      <c r="I30" s="216">
        <v>102128</v>
      </c>
      <c r="J30" s="283">
        <v>90.3</v>
      </c>
    </row>
    <row r="31" spans="1:10" ht="12.75">
      <c r="A31" s="457" t="s">
        <v>393</v>
      </c>
      <c r="B31" s="458">
        <v>9551</v>
      </c>
      <c r="C31" s="458">
        <v>5728</v>
      </c>
      <c r="D31" s="459">
        <v>59.97</v>
      </c>
      <c r="E31" s="458">
        <v>13672</v>
      </c>
      <c r="F31" s="458">
        <v>8299</v>
      </c>
      <c r="G31" s="459">
        <v>60.7</v>
      </c>
      <c r="H31" s="216">
        <v>23847</v>
      </c>
      <c r="I31" s="216">
        <v>14034</v>
      </c>
      <c r="J31" s="283">
        <v>58.85</v>
      </c>
    </row>
    <row r="32" spans="1:10" ht="12.75">
      <c r="A32" s="457" t="s">
        <v>394</v>
      </c>
      <c r="B32" s="458">
        <v>257577</v>
      </c>
      <c r="C32" s="458">
        <v>88959</v>
      </c>
      <c r="D32" s="459">
        <v>34.54</v>
      </c>
      <c r="E32" s="458">
        <v>292105</v>
      </c>
      <c r="F32" s="458">
        <v>107056</v>
      </c>
      <c r="G32" s="459">
        <v>36.65</v>
      </c>
      <c r="H32" s="216">
        <v>319568</v>
      </c>
      <c r="I32" s="216">
        <v>117134</v>
      </c>
      <c r="J32" s="283">
        <v>36.65</v>
      </c>
    </row>
    <row r="33" spans="1:10" ht="12.75">
      <c r="A33" s="457" t="s">
        <v>27</v>
      </c>
      <c r="B33" s="458">
        <v>10564</v>
      </c>
      <c r="C33" s="458">
        <v>6981</v>
      </c>
      <c r="D33" s="459">
        <v>66.08</v>
      </c>
      <c r="E33" s="458">
        <v>13482</v>
      </c>
      <c r="F33" s="458">
        <v>7035</v>
      </c>
      <c r="G33" s="459">
        <v>52.18</v>
      </c>
      <c r="H33" s="216">
        <v>18044</v>
      </c>
      <c r="I33" s="216">
        <v>9385</v>
      </c>
      <c r="J33" s="283">
        <v>52.01</v>
      </c>
    </row>
    <row r="34" spans="1:10" ht="12.75">
      <c r="A34" s="457" t="s">
        <v>28</v>
      </c>
      <c r="B34" s="458">
        <v>28251</v>
      </c>
      <c r="C34" s="458">
        <v>23741</v>
      </c>
      <c r="D34" s="459">
        <v>84.04</v>
      </c>
      <c r="E34" s="458">
        <v>60736</v>
      </c>
      <c r="F34" s="458">
        <v>28864</v>
      </c>
      <c r="G34" s="459">
        <v>47.52</v>
      </c>
      <c r="H34" s="216">
        <v>99905</v>
      </c>
      <c r="I34" s="216">
        <v>42880</v>
      </c>
      <c r="J34" s="283">
        <v>42.92</v>
      </c>
    </row>
    <row r="35" spans="1:10" ht="12.75">
      <c r="A35" s="457" t="s">
        <v>207</v>
      </c>
      <c r="B35" s="458">
        <v>108</v>
      </c>
      <c r="C35" s="458">
        <v>85</v>
      </c>
      <c r="D35" s="459">
        <v>78.7</v>
      </c>
      <c r="E35" s="458">
        <v>195</v>
      </c>
      <c r="F35" s="458">
        <v>106</v>
      </c>
      <c r="G35" s="459">
        <v>54.36</v>
      </c>
      <c r="H35" s="216">
        <v>243</v>
      </c>
      <c r="I35" s="216">
        <v>141</v>
      </c>
      <c r="J35" s="283">
        <v>58.02</v>
      </c>
    </row>
    <row r="36" spans="1:10" ht="12.75">
      <c r="A36" s="457" t="s">
        <v>451</v>
      </c>
      <c r="B36" s="458">
        <v>0</v>
      </c>
      <c r="C36" s="458">
        <v>0</v>
      </c>
      <c r="D36" s="459">
        <v>0</v>
      </c>
      <c r="E36" s="458">
        <v>0</v>
      </c>
      <c r="F36" s="458">
        <v>0</v>
      </c>
      <c r="G36" s="459">
        <v>0</v>
      </c>
      <c r="H36" s="216">
        <v>0</v>
      </c>
      <c r="I36" s="216">
        <v>0</v>
      </c>
      <c r="J36" s="283">
        <v>0</v>
      </c>
    </row>
    <row r="37" spans="1:10" ht="12.75">
      <c r="A37" s="457" t="s">
        <v>395</v>
      </c>
      <c r="B37" s="458">
        <v>23</v>
      </c>
      <c r="C37" s="458">
        <v>8</v>
      </c>
      <c r="D37" s="459">
        <v>34.78</v>
      </c>
      <c r="E37" s="458">
        <v>0</v>
      </c>
      <c r="F37" s="458">
        <v>0</v>
      </c>
      <c r="G37" s="459">
        <v>0</v>
      </c>
      <c r="H37" s="216">
        <v>24</v>
      </c>
      <c r="I37" s="216">
        <v>2</v>
      </c>
      <c r="J37" s="283">
        <v>8.33</v>
      </c>
    </row>
    <row r="38" spans="1:10" ht="12.75">
      <c r="A38" s="457" t="s">
        <v>395</v>
      </c>
      <c r="B38" s="458">
        <v>42</v>
      </c>
      <c r="C38" s="458">
        <v>6</v>
      </c>
      <c r="D38" s="459">
        <v>14.29</v>
      </c>
      <c r="E38" s="458">
        <v>177</v>
      </c>
      <c r="F38" s="458">
        <v>65</v>
      </c>
      <c r="G38" s="459">
        <v>36.72</v>
      </c>
      <c r="H38" s="216">
        <v>0</v>
      </c>
      <c r="I38" s="216">
        <v>0</v>
      </c>
      <c r="J38" s="283">
        <v>0</v>
      </c>
    </row>
    <row r="39" spans="1:10" ht="12.75">
      <c r="A39" s="457" t="s">
        <v>212</v>
      </c>
      <c r="B39" s="458">
        <v>1293</v>
      </c>
      <c r="C39" s="458">
        <v>1293</v>
      </c>
      <c r="D39" s="459">
        <v>100</v>
      </c>
      <c r="E39" s="458">
        <v>1087</v>
      </c>
      <c r="F39" s="458">
        <v>1087</v>
      </c>
      <c r="G39" s="459">
        <v>100</v>
      </c>
      <c r="H39" s="216">
        <v>1257</v>
      </c>
      <c r="I39" s="216">
        <v>1257</v>
      </c>
      <c r="J39" s="283">
        <v>100</v>
      </c>
    </row>
    <row r="40" spans="1:10" ht="13.5" thickBot="1">
      <c r="A40" s="460" t="s">
        <v>334</v>
      </c>
      <c r="B40" s="461">
        <v>1691926</v>
      </c>
      <c r="C40" s="461">
        <v>1247132</v>
      </c>
      <c r="D40" s="461">
        <v>73.71</v>
      </c>
      <c r="E40" s="461">
        <v>1699295</v>
      </c>
      <c r="F40" s="461">
        <v>1083905</v>
      </c>
      <c r="G40" s="462">
        <v>63.79</v>
      </c>
      <c r="H40" s="463">
        <v>1861875</v>
      </c>
      <c r="I40" s="463">
        <v>1206513</v>
      </c>
      <c r="J40" s="464">
        <v>64.8</v>
      </c>
    </row>
    <row r="41" spans="1:10" ht="13.5" thickBot="1">
      <c r="A41" s="755" t="s">
        <v>403</v>
      </c>
      <c r="B41" s="756"/>
      <c r="C41" s="756"/>
      <c r="D41" s="756"/>
      <c r="E41" s="756"/>
      <c r="F41" s="756"/>
      <c r="G41" s="756"/>
      <c r="H41" s="756"/>
      <c r="I41" s="756"/>
      <c r="J41" s="757"/>
    </row>
  </sheetData>
  <sheetProtection/>
  <mergeCells count="7">
    <mergeCell ref="A2:J2"/>
    <mergeCell ref="A41:J41"/>
    <mergeCell ref="A3:J4"/>
    <mergeCell ref="B6:D6"/>
    <mergeCell ref="E6:G6"/>
    <mergeCell ref="H6:J6"/>
    <mergeCell ref="A5:A6"/>
  </mergeCells>
  <conditionalFormatting sqref="H8:J41">
    <cfRule type="dataBar" priority="4" dxfId="0">
      <dataBar>
        <cfvo type="min"/>
        <cfvo type="max"/>
        <color rgb="FF008AEF"/>
      </dataBar>
      <extLst>
        <ext xmlns:x14="http://schemas.microsoft.com/office/spreadsheetml/2009/9/main" uri="{B025F937-C7B1-47D3-B67F-A62EFF666E3E}">
          <x14:id>{9464b119-b7b8-4163-abed-3a227622915f}</x14:id>
        </ext>
      </extLst>
    </cfRule>
  </conditionalFormatting>
  <conditionalFormatting sqref="J8:J41">
    <cfRule type="dataBar" priority="3" dxfId="0">
      <dataBar>
        <cfvo type="min"/>
        <cfvo type="max"/>
        <color rgb="FF008AEF"/>
      </dataBar>
      <extLst>
        <ext xmlns:x14="http://schemas.microsoft.com/office/spreadsheetml/2009/9/main" uri="{B025F937-C7B1-47D3-B67F-A62EFF666E3E}">
          <x14:id>{fbab2daf-04fb-4606-97d1-fe688316877d}</x14:id>
        </ext>
      </extLst>
    </cfRule>
  </conditionalFormatting>
  <conditionalFormatting sqref="H8:I41">
    <cfRule type="dataBar" priority="2" dxfId="0">
      <dataBar>
        <cfvo type="min"/>
        <cfvo type="max"/>
        <color rgb="FF008AEF"/>
      </dataBar>
      <extLst>
        <ext xmlns:x14="http://schemas.microsoft.com/office/spreadsheetml/2009/9/main" uri="{B025F937-C7B1-47D3-B67F-A62EFF666E3E}">
          <x14:id>{03bbee79-809d-46e4-8f9b-7e8972709f36}</x14:id>
        </ext>
      </extLst>
    </cfRule>
  </conditionalFormatting>
  <conditionalFormatting sqref="B8:J41">
    <cfRule type="dataBar" priority="1" dxfId="0">
      <dataBar>
        <cfvo type="min"/>
        <cfvo type="max"/>
        <color rgb="FF638EC6"/>
      </dataBar>
      <extLst>
        <ext xmlns:x14="http://schemas.microsoft.com/office/spreadsheetml/2009/9/main" uri="{B025F937-C7B1-47D3-B67F-A62EFF666E3E}">
          <x14:id>{86da035a-b41d-46a9-beef-989c60802a3f}</x14:id>
        </ext>
      </extLst>
    </cfRule>
  </conditionalFormatting>
  <printOptions/>
  <pageMargins left="0.75" right="0.75" top="1.31" bottom="1" header="0.5" footer="0.5"/>
  <pageSetup horizontalDpi="600" verticalDpi="600" orientation="portrait" paperSize="9" r:id="rId1"/>
  <headerFooter alignWithMargins="0">
    <oddFooter>&amp;C66</oddFooter>
  </headerFooter>
  <extLst>
    <ext xmlns:x14="http://schemas.microsoft.com/office/spreadsheetml/2009/9/main" uri="{78C0D931-6437-407d-A8EE-F0AAD7539E65}">
      <x14:conditionalFormattings>
        <x14:conditionalFormatting xmlns:xm="http://schemas.microsoft.com/office/excel/2006/main">
          <x14:cfRule type="dataBar" id="{9464b119-b7b8-4163-abed-3a227622915f}">
            <x14:dataBar minLength="0" maxLength="100" gradient="0">
              <x14:cfvo type="min"/>
              <x14:cfvo type="max"/>
              <x14:negativeFillColor rgb="FFFF0000"/>
              <x14:axisColor rgb="FF000000"/>
            </x14:dataBar>
            <x14:dxf/>
          </x14:cfRule>
          <xm:sqref>H8:J41</xm:sqref>
        </x14:conditionalFormatting>
        <x14:conditionalFormatting xmlns:xm="http://schemas.microsoft.com/office/excel/2006/main">
          <x14:cfRule type="dataBar" id="{fbab2daf-04fb-4606-97d1-fe688316877d}">
            <x14:dataBar minLength="0" maxLength="100" gradient="0">
              <x14:cfvo type="min"/>
              <x14:cfvo type="max"/>
              <x14:negativeFillColor rgb="FFFF0000"/>
              <x14:axisColor rgb="FF000000"/>
            </x14:dataBar>
            <x14:dxf/>
          </x14:cfRule>
          <xm:sqref>J8:J41</xm:sqref>
        </x14:conditionalFormatting>
        <x14:conditionalFormatting xmlns:xm="http://schemas.microsoft.com/office/excel/2006/main">
          <x14:cfRule type="dataBar" id="{03bbee79-809d-46e4-8f9b-7e8972709f36}">
            <x14:dataBar minLength="0" maxLength="100" gradient="0">
              <x14:cfvo type="min"/>
              <x14:cfvo type="max"/>
              <x14:negativeFillColor rgb="FFFF0000"/>
              <x14:axisColor rgb="FF000000"/>
            </x14:dataBar>
            <x14:dxf/>
          </x14:cfRule>
          <xm:sqref>H8:I41</xm:sqref>
        </x14:conditionalFormatting>
        <x14:conditionalFormatting xmlns:xm="http://schemas.microsoft.com/office/excel/2006/main">
          <x14:cfRule type="dataBar" id="{86da035a-b41d-46a9-beef-989c60802a3f}">
            <x14:dataBar minLength="0" maxLength="100" gradient="0">
              <x14:cfvo type="min"/>
              <x14:cfvo type="max"/>
              <x14:negativeFillColor rgb="FFFF0000"/>
              <x14:axisColor rgb="FF000000"/>
            </x14:dataBar>
            <x14:dxf/>
          </x14:cfRule>
          <xm:sqref>B8:J41</xm:sqref>
        </x14:conditionalFormatting>
      </x14:conditionalFormattings>
    </ext>
  </extLst>
</worksheet>
</file>

<file path=xl/worksheets/sheet26.xml><?xml version="1.0" encoding="utf-8"?>
<worksheet xmlns="http://schemas.openxmlformats.org/spreadsheetml/2006/main" xmlns:r="http://schemas.openxmlformats.org/officeDocument/2006/relationships">
  <dimension ref="A1:G15"/>
  <sheetViews>
    <sheetView zoomScalePageLayoutView="0" workbookViewId="0" topLeftCell="A1">
      <selection activeCell="E8" sqref="E8"/>
    </sheetView>
  </sheetViews>
  <sheetFormatPr defaultColWidth="9.140625" defaultRowHeight="12.75"/>
  <cols>
    <col min="1" max="1" width="13.00390625" style="0" customWidth="1"/>
    <col min="2" max="2" width="16.28125" style="0" customWidth="1"/>
    <col min="3" max="3" width="12.28125" style="0" customWidth="1"/>
    <col min="4" max="4" width="13.57421875" style="0" customWidth="1"/>
    <col min="5" max="5" width="17.57421875" style="0" customWidth="1"/>
  </cols>
  <sheetData>
    <row r="1" spans="1:7" ht="15">
      <c r="A1" s="766" t="s">
        <v>672</v>
      </c>
      <c r="B1" s="767"/>
      <c r="C1" s="767"/>
      <c r="D1" s="767"/>
      <c r="E1" s="767"/>
      <c r="F1" s="767"/>
      <c r="G1" s="768"/>
    </row>
    <row r="2" spans="1:7" ht="15.75" thickBot="1">
      <c r="A2" s="769" t="s">
        <v>596</v>
      </c>
      <c r="B2" s="770"/>
      <c r="C2" s="770"/>
      <c r="D2" s="770"/>
      <c r="E2" s="770"/>
      <c r="F2" s="770"/>
      <c r="G2" s="771"/>
    </row>
    <row r="3" spans="1:7" ht="14.25">
      <c r="A3" s="467"/>
      <c r="B3" s="468"/>
      <c r="C3" s="468"/>
      <c r="D3" s="468"/>
      <c r="E3" s="468"/>
      <c r="F3" s="468"/>
      <c r="G3" s="469"/>
    </row>
    <row r="4" spans="1:7" ht="14.25">
      <c r="A4" s="465"/>
      <c r="B4" s="297" t="s">
        <v>597</v>
      </c>
      <c r="C4" s="298" t="s">
        <v>47</v>
      </c>
      <c r="D4" s="298" t="s">
        <v>598</v>
      </c>
      <c r="E4" s="298" t="s">
        <v>599</v>
      </c>
      <c r="F4" s="298"/>
      <c r="G4" s="466"/>
    </row>
    <row r="5" spans="1:7" ht="14.25">
      <c r="A5" s="373"/>
      <c r="B5" s="296"/>
      <c r="C5" s="293"/>
      <c r="D5" s="293"/>
      <c r="E5" s="293"/>
      <c r="F5" s="296"/>
      <c r="G5" s="374"/>
    </row>
    <row r="6" spans="1:7" ht="14.25">
      <c r="A6" s="465"/>
      <c r="B6" s="297" t="s">
        <v>586</v>
      </c>
      <c r="C6" s="298">
        <v>90.05</v>
      </c>
      <c r="D6" s="298">
        <v>36.79</v>
      </c>
      <c r="E6" s="298">
        <v>41</v>
      </c>
      <c r="F6" s="298"/>
      <c r="G6" s="466"/>
    </row>
    <row r="7" spans="1:7" ht="14.25">
      <c r="A7" s="373"/>
      <c r="B7" s="296" t="s">
        <v>600</v>
      </c>
      <c r="C7" s="293"/>
      <c r="D7" s="293"/>
      <c r="E7" s="293"/>
      <c r="F7" s="296"/>
      <c r="G7" s="374"/>
    </row>
    <row r="8" spans="1:7" ht="14.25">
      <c r="A8" s="373"/>
      <c r="B8" s="296"/>
      <c r="C8" s="293"/>
      <c r="D8" s="293"/>
      <c r="E8" s="293"/>
      <c r="F8" s="296"/>
      <c r="G8" s="374"/>
    </row>
    <row r="9" spans="1:7" ht="14.25">
      <c r="A9" s="465"/>
      <c r="B9" s="297" t="s">
        <v>587</v>
      </c>
      <c r="C9" s="298">
        <v>143.59</v>
      </c>
      <c r="D9" s="298">
        <v>61.15</v>
      </c>
      <c r="E9" s="298">
        <v>43</v>
      </c>
      <c r="F9" s="298"/>
      <c r="G9" s="466"/>
    </row>
    <row r="10" spans="1:7" ht="14.25">
      <c r="A10" s="373"/>
      <c r="B10" s="296" t="s">
        <v>601</v>
      </c>
      <c r="C10" s="293"/>
      <c r="D10" s="293"/>
      <c r="E10" s="293"/>
      <c r="F10" s="296"/>
      <c r="G10" s="374"/>
    </row>
    <row r="11" spans="1:7" ht="14.25">
      <c r="A11" s="373"/>
      <c r="B11" s="296"/>
      <c r="C11" s="293"/>
      <c r="D11" s="293"/>
      <c r="E11" s="293"/>
      <c r="F11" s="296"/>
      <c r="G11" s="374"/>
    </row>
    <row r="12" spans="1:7" ht="14.25">
      <c r="A12" s="465"/>
      <c r="B12" s="297" t="s">
        <v>594</v>
      </c>
      <c r="C12" s="298">
        <v>216.01</v>
      </c>
      <c r="D12" s="298">
        <v>103.4</v>
      </c>
      <c r="E12" s="298">
        <v>48</v>
      </c>
      <c r="F12" s="298"/>
      <c r="G12" s="466"/>
    </row>
    <row r="13" spans="1:7" ht="14.25">
      <c r="A13" s="373"/>
      <c r="B13" s="296" t="s">
        <v>602</v>
      </c>
      <c r="C13" s="296"/>
      <c r="D13" s="296"/>
      <c r="E13" s="296"/>
      <c r="F13" s="296"/>
      <c r="G13" s="374"/>
    </row>
    <row r="14" spans="1:7" ht="15" thickBot="1">
      <c r="A14" s="375"/>
      <c r="B14" s="376"/>
      <c r="C14" s="376"/>
      <c r="D14" s="376"/>
      <c r="E14" s="376"/>
      <c r="F14" s="376"/>
      <c r="G14" s="377"/>
    </row>
    <row r="15" spans="1:7" ht="15" thickBot="1">
      <c r="A15" s="375"/>
      <c r="B15" s="376" t="s">
        <v>603</v>
      </c>
      <c r="C15" s="376"/>
      <c r="D15" s="376"/>
      <c r="E15" s="376"/>
      <c r="F15" s="376"/>
      <c r="G15" s="377"/>
    </row>
  </sheetData>
  <sheetProtection/>
  <mergeCells count="2">
    <mergeCell ref="A1:G1"/>
    <mergeCell ref="A2:G2"/>
  </mergeCells>
  <conditionalFormatting sqref="A4:A15">
    <cfRule type="dataBar" priority="1" dxfId="0">
      <dataBar>
        <cfvo type="min"/>
        <cfvo type="max"/>
        <color rgb="FF638EC6"/>
      </dataBar>
      <extLst>
        <ext xmlns:x14="http://schemas.microsoft.com/office/spreadsheetml/2009/9/main" uri="{B025F937-C7B1-47D3-B67F-A62EFF666E3E}">
          <x14:id>{58233af5-99ad-4faa-9012-d6473187162d}</x14:id>
        </ext>
      </extLst>
    </cfRule>
  </conditionalFormatting>
  <conditionalFormatting sqref="B4:F15 G1:G15 A1:F3 B6:G6 B9:G9 B12:G12">
    <cfRule type="dataBar" priority="6" dxfId="0">
      <dataBar>
        <cfvo type="min"/>
        <cfvo type="max"/>
        <color rgb="FF638EC6"/>
      </dataBar>
      <extLst>
        <ext xmlns:x14="http://schemas.microsoft.com/office/spreadsheetml/2009/9/main" uri="{B025F937-C7B1-47D3-B67F-A62EFF666E3E}">
          <x14:id>{b2ad99a2-3e5d-4bde-9b93-0a2234426f0d}</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58233af5-99ad-4faa-9012-d6473187162d}">
            <x14:dataBar minLength="0" maxLength="100" gradient="0">
              <x14:cfvo type="min"/>
              <x14:cfvo type="max"/>
              <x14:negativeFillColor rgb="FFFF0000"/>
              <x14:axisColor rgb="FF000000"/>
            </x14:dataBar>
            <x14:dxf/>
          </x14:cfRule>
          <xm:sqref>A4:A15</xm:sqref>
        </x14:conditionalFormatting>
        <x14:conditionalFormatting xmlns:xm="http://schemas.microsoft.com/office/excel/2006/main">
          <x14:cfRule type="dataBar" id="{b2ad99a2-3e5d-4bde-9b93-0a2234426f0d}">
            <x14:dataBar minLength="0" maxLength="100" gradient="0">
              <x14:cfvo type="min"/>
              <x14:cfvo type="max"/>
              <x14:negativeFillColor rgb="FFFF0000"/>
              <x14:axisColor rgb="FF000000"/>
            </x14:dataBar>
            <x14:dxf/>
          </x14:cfRule>
          <xm:sqref>B4:F15 G1:G15 A1:F3 B6:G6 B9:G9 B12:G12</xm:sqref>
        </x14:conditionalFormatting>
      </x14:conditionalFormattings>
    </ext>
  </extLst>
</worksheet>
</file>

<file path=xl/worksheets/sheet27.xml><?xml version="1.0" encoding="utf-8"?>
<worksheet xmlns="http://schemas.openxmlformats.org/spreadsheetml/2006/main" xmlns:r="http://schemas.openxmlformats.org/officeDocument/2006/relationships">
  <dimension ref="A2:H41"/>
  <sheetViews>
    <sheetView view="pageLayout" workbookViewId="0" topLeftCell="A1">
      <selection activeCell="E29" sqref="E29"/>
    </sheetView>
  </sheetViews>
  <sheetFormatPr defaultColWidth="9.140625" defaultRowHeight="12.75"/>
  <cols>
    <col min="1" max="1" width="6.00390625" style="0" customWidth="1"/>
    <col min="2" max="2" width="28.140625" style="0" customWidth="1"/>
    <col min="3" max="3" width="9.57421875" style="0" bestFit="1" customWidth="1"/>
    <col min="4" max="4" width="9.28125" style="0" customWidth="1"/>
    <col min="5" max="5" width="9.28125" style="0" bestFit="1" customWidth="1"/>
    <col min="6" max="6" width="11.421875" style="0" customWidth="1"/>
    <col min="7" max="7" width="9.00390625" style="0" customWidth="1"/>
    <col min="8" max="8" width="9.7109375" style="0" customWidth="1"/>
  </cols>
  <sheetData>
    <row r="1" ht="13.5" thickBot="1"/>
    <row r="2" spans="1:8" ht="19.5" customHeight="1" thickBot="1">
      <c r="A2" s="778" t="s">
        <v>683</v>
      </c>
      <c r="B2" s="779"/>
      <c r="C2" s="779"/>
      <c r="D2" s="779"/>
      <c r="E2" s="779"/>
      <c r="F2" s="779"/>
      <c r="G2" s="779"/>
      <c r="H2" s="780"/>
    </row>
    <row r="3" spans="1:8" ht="14.25">
      <c r="A3" s="775" t="s">
        <v>604</v>
      </c>
      <c r="B3" s="776" t="s">
        <v>682</v>
      </c>
      <c r="C3" s="594" t="s">
        <v>605</v>
      </c>
      <c r="D3" s="594"/>
      <c r="E3" s="594"/>
      <c r="F3" s="594"/>
      <c r="G3" s="781" t="s">
        <v>606</v>
      </c>
      <c r="H3" s="782"/>
    </row>
    <row r="4" spans="1:8" ht="14.25">
      <c r="A4" s="643"/>
      <c r="B4" s="777"/>
      <c r="C4" s="521" t="s">
        <v>47</v>
      </c>
      <c r="D4" s="521"/>
      <c r="E4" s="521" t="s">
        <v>611</v>
      </c>
      <c r="F4" s="521"/>
      <c r="G4" s="783"/>
      <c r="H4" s="784"/>
    </row>
    <row r="5" spans="1:8" ht="14.25">
      <c r="A5" s="644"/>
      <c r="B5" s="362"/>
      <c r="C5" s="121" t="s">
        <v>587</v>
      </c>
      <c r="D5" s="121" t="s">
        <v>594</v>
      </c>
      <c r="E5" s="121" t="s">
        <v>587</v>
      </c>
      <c r="F5" s="121" t="s">
        <v>594</v>
      </c>
      <c r="G5" s="121" t="s">
        <v>587</v>
      </c>
      <c r="H5" s="122" t="s">
        <v>594</v>
      </c>
    </row>
    <row r="6" spans="1:8" ht="14.25">
      <c r="A6" s="139">
        <v>1</v>
      </c>
      <c r="B6" s="160" t="s">
        <v>4</v>
      </c>
      <c r="C6" s="223">
        <v>2010.28</v>
      </c>
      <c r="D6" s="223">
        <v>2735.45</v>
      </c>
      <c r="E6" s="223">
        <v>1160.86</v>
      </c>
      <c r="F6" s="223">
        <v>1590.78</v>
      </c>
      <c r="G6" s="223">
        <v>57.75</v>
      </c>
      <c r="H6" s="224">
        <v>58.15</v>
      </c>
    </row>
    <row r="7" spans="1:8" ht="14.25">
      <c r="A7" s="139">
        <v>2</v>
      </c>
      <c r="B7" s="160" t="s">
        <v>5</v>
      </c>
      <c r="C7" s="223">
        <v>2.79</v>
      </c>
      <c r="D7" s="223">
        <v>25.71</v>
      </c>
      <c r="E7" s="223">
        <v>0.83</v>
      </c>
      <c r="F7" s="223">
        <v>6.87</v>
      </c>
      <c r="G7" s="223">
        <v>29.75</v>
      </c>
      <c r="H7" s="224">
        <v>26.7</v>
      </c>
    </row>
    <row r="8" spans="1:8" ht="14.25">
      <c r="A8" s="139">
        <v>3</v>
      </c>
      <c r="B8" s="160" t="s">
        <v>6</v>
      </c>
      <c r="C8" s="223">
        <v>487.61</v>
      </c>
      <c r="D8" s="223">
        <v>751.07</v>
      </c>
      <c r="E8" s="223">
        <v>150.43</v>
      </c>
      <c r="F8" s="223">
        <v>204.02</v>
      </c>
      <c r="G8" s="223">
        <v>30.85</v>
      </c>
      <c r="H8" s="224">
        <v>27.16</v>
      </c>
    </row>
    <row r="9" spans="1:8" ht="14.25">
      <c r="A9" s="139">
        <v>4</v>
      </c>
      <c r="B9" s="160" t="s">
        <v>7</v>
      </c>
      <c r="C9" s="223">
        <v>843.03</v>
      </c>
      <c r="D9" s="223">
        <v>991.75</v>
      </c>
      <c r="E9" s="223">
        <v>233.3</v>
      </c>
      <c r="F9" s="223">
        <v>297.75</v>
      </c>
      <c r="G9" s="223">
        <v>27.67</v>
      </c>
      <c r="H9" s="224">
        <v>30.02</v>
      </c>
    </row>
    <row r="10" spans="1:8" ht="14.25">
      <c r="A10" s="139">
        <v>5</v>
      </c>
      <c r="B10" s="160" t="s">
        <v>390</v>
      </c>
      <c r="C10" s="223">
        <v>1316.11</v>
      </c>
      <c r="D10" s="223">
        <v>1243.18</v>
      </c>
      <c r="E10" s="223">
        <v>553.42</v>
      </c>
      <c r="F10" s="223">
        <v>589.69</v>
      </c>
      <c r="G10" s="223">
        <v>42.05</v>
      </c>
      <c r="H10" s="224">
        <v>47.43</v>
      </c>
    </row>
    <row r="11" spans="1:8" ht="14.25">
      <c r="A11" s="139">
        <v>6</v>
      </c>
      <c r="B11" s="160" t="s">
        <v>9</v>
      </c>
      <c r="C11" s="223">
        <v>90.06</v>
      </c>
      <c r="D11" s="223">
        <v>213.07</v>
      </c>
      <c r="E11" s="223">
        <v>41.92</v>
      </c>
      <c r="F11" s="223">
        <v>91.24</v>
      </c>
      <c r="G11" s="223">
        <v>46.55</v>
      </c>
      <c r="H11" s="224">
        <v>42.82</v>
      </c>
    </row>
    <row r="12" spans="1:8" ht="14.25">
      <c r="A12" s="139">
        <v>7</v>
      </c>
      <c r="B12" s="160" t="s">
        <v>10</v>
      </c>
      <c r="C12" s="223">
        <v>35.76</v>
      </c>
      <c r="D12" s="223">
        <v>69.11</v>
      </c>
      <c r="E12" s="223">
        <v>12.31</v>
      </c>
      <c r="F12" s="223">
        <v>21.18</v>
      </c>
      <c r="G12" s="223">
        <v>34.42</v>
      </c>
      <c r="H12" s="224">
        <v>30.64</v>
      </c>
    </row>
    <row r="13" spans="1:8" ht="14.25">
      <c r="A13" s="139">
        <v>8</v>
      </c>
      <c r="B13" s="160" t="s">
        <v>11</v>
      </c>
      <c r="C13" s="223">
        <v>97.53</v>
      </c>
      <c r="D13" s="223">
        <v>205.28</v>
      </c>
      <c r="E13" s="223">
        <v>29.36</v>
      </c>
      <c r="F13" s="223">
        <v>80.09</v>
      </c>
      <c r="G13" s="223">
        <v>30.1</v>
      </c>
      <c r="H13" s="224">
        <v>39.02</v>
      </c>
    </row>
    <row r="14" spans="1:8" ht="14.25">
      <c r="A14" s="139">
        <v>9</v>
      </c>
      <c r="B14" s="160" t="s">
        <v>12</v>
      </c>
      <c r="C14" s="223">
        <v>36.8</v>
      </c>
      <c r="D14" s="223">
        <v>78.8</v>
      </c>
      <c r="E14" s="223">
        <v>0.3</v>
      </c>
      <c r="F14" s="223">
        <v>4.54</v>
      </c>
      <c r="G14" s="223">
        <v>0.82</v>
      </c>
      <c r="H14" s="224">
        <v>5.76</v>
      </c>
    </row>
    <row r="15" spans="1:8" ht="14.25">
      <c r="A15" s="139">
        <v>10</v>
      </c>
      <c r="B15" s="160" t="s">
        <v>392</v>
      </c>
      <c r="C15" s="223">
        <v>747.54</v>
      </c>
      <c r="D15" s="223">
        <v>749.97</v>
      </c>
      <c r="E15" s="223">
        <v>203.12</v>
      </c>
      <c r="F15" s="223">
        <v>213.81</v>
      </c>
      <c r="G15" s="223">
        <v>27.17</v>
      </c>
      <c r="H15" s="224">
        <v>28.51</v>
      </c>
    </row>
    <row r="16" spans="1:8" ht="14.25">
      <c r="A16" s="139">
        <v>11</v>
      </c>
      <c r="B16" s="160" t="s">
        <v>13</v>
      </c>
      <c r="C16" s="223">
        <v>197.78</v>
      </c>
      <c r="D16" s="223">
        <v>287.64</v>
      </c>
      <c r="E16" s="223">
        <v>99.42</v>
      </c>
      <c r="F16" s="223">
        <v>145.03</v>
      </c>
      <c r="G16" s="223">
        <v>50.27</v>
      </c>
      <c r="H16" s="224">
        <v>50.42</v>
      </c>
    </row>
    <row r="17" spans="1:8" ht="14.25">
      <c r="A17" s="139">
        <v>12</v>
      </c>
      <c r="B17" s="160" t="s">
        <v>14</v>
      </c>
      <c r="C17" s="223">
        <v>60.75</v>
      </c>
      <c r="D17" s="223">
        <v>153.75</v>
      </c>
      <c r="E17" s="223">
        <v>43.37</v>
      </c>
      <c r="F17" s="223">
        <v>130.7</v>
      </c>
      <c r="G17" s="223">
        <v>71.39</v>
      </c>
      <c r="H17" s="224">
        <v>85.01</v>
      </c>
    </row>
    <row r="18" spans="1:8" ht="14.25">
      <c r="A18" s="139">
        <v>13</v>
      </c>
      <c r="B18" s="160" t="s">
        <v>15</v>
      </c>
      <c r="C18" s="223">
        <v>2753.01</v>
      </c>
      <c r="D18" s="223">
        <v>2946.97</v>
      </c>
      <c r="E18" s="223">
        <v>1147.24</v>
      </c>
      <c r="F18" s="223">
        <v>1275.39</v>
      </c>
      <c r="G18" s="223">
        <v>41.67</v>
      </c>
      <c r="H18" s="224">
        <v>43.28</v>
      </c>
    </row>
    <row r="19" spans="1:8" ht="14.25">
      <c r="A19" s="139">
        <v>14</v>
      </c>
      <c r="B19" s="160" t="s">
        <v>16</v>
      </c>
      <c r="C19" s="223">
        <v>184.86</v>
      </c>
      <c r="D19" s="223">
        <v>419.85</v>
      </c>
      <c r="E19" s="223">
        <v>73.93</v>
      </c>
      <c r="F19" s="223">
        <v>194.06</v>
      </c>
      <c r="G19" s="223">
        <v>39.99</v>
      </c>
      <c r="H19" s="224">
        <v>46.22</v>
      </c>
    </row>
    <row r="20" spans="1:8" ht="14.25">
      <c r="A20" s="139">
        <v>15</v>
      </c>
      <c r="B20" s="160" t="s">
        <v>17</v>
      </c>
      <c r="C20" s="223">
        <v>48.32</v>
      </c>
      <c r="D20" s="223">
        <v>285.62</v>
      </c>
      <c r="E20" s="223">
        <v>15.85</v>
      </c>
      <c r="F20" s="223">
        <v>131.16</v>
      </c>
      <c r="G20" s="223">
        <v>32.8</v>
      </c>
      <c r="H20" s="224">
        <v>45.92</v>
      </c>
    </row>
    <row r="21" spans="1:8" ht="14.25">
      <c r="A21" s="139">
        <v>16</v>
      </c>
      <c r="B21" s="160" t="s">
        <v>18</v>
      </c>
      <c r="C21" s="223">
        <v>41.33</v>
      </c>
      <c r="D21" s="223">
        <v>86.31</v>
      </c>
      <c r="E21" s="223">
        <v>12.76</v>
      </c>
      <c r="F21" s="223">
        <v>35.69</v>
      </c>
      <c r="G21" s="223">
        <v>30.87</v>
      </c>
      <c r="H21" s="224">
        <v>41.35</v>
      </c>
    </row>
    <row r="22" spans="1:8" ht="14.25">
      <c r="A22" s="139">
        <v>17</v>
      </c>
      <c r="B22" s="160" t="s">
        <v>19</v>
      </c>
      <c r="C22" s="223">
        <v>31.53</v>
      </c>
      <c r="D22" s="223">
        <v>125.82</v>
      </c>
      <c r="E22" s="223">
        <v>10.6</v>
      </c>
      <c r="F22" s="223">
        <v>46.03</v>
      </c>
      <c r="G22" s="223">
        <v>33.62</v>
      </c>
      <c r="H22" s="224">
        <v>36.59</v>
      </c>
    </row>
    <row r="23" spans="1:8" ht="14.25">
      <c r="A23" s="139">
        <v>18</v>
      </c>
      <c r="B23" s="160" t="s">
        <v>20</v>
      </c>
      <c r="C23" s="223">
        <v>24.31</v>
      </c>
      <c r="D23" s="223">
        <v>202.7</v>
      </c>
      <c r="E23" s="223">
        <v>7.08</v>
      </c>
      <c r="F23" s="223">
        <v>74.4</v>
      </c>
      <c r="G23" s="223">
        <v>29.12</v>
      </c>
      <c r="H23" s="224">
        <v>36.71</v>
      </c>
    </row>
    <row r="24" spans="1:8" ht="14.25">
      <c r="A24" s="139">
        <v>19</v>
      </c>
      <c r="B24" s="160" t="s">
        <v>21</v>
      </c>
      <c r="C24" s="223">
        <v>405.23</v>
      </c>
      <c r="D24" s="223">
        <v>403.75</v>
      </c>
      <c r="E24" s="223">
        <v>147.48</v>
      </c>
      <c r="F24" s="223">
        <v>149.45</v>
      </c>
      <c r="G24" s="223">
        <v>36.39</v>
      </c>
      <c r="H24" s="224">
        <v>37.02</v>
      </c>
    </row>
    <row r="25" spans="1:8" ht="14.25">
      <c r="A25" s="139">
        <v>20</v>
      </c>
      <c r="B25" s="160" t="s">
        <v>22</v>
      </c>
      <c r="C25" s="223">
        <v>19.15</v>
      </c>
      <c r="D25" s="223">
        <v>39.89</v>
      </c>
      <c r="E25" s="223">
        <v>3.12</v>
      </c>
      <c r="F25" s="223">
        <v>9.82</v>
      </c>
      <c r="G25" s="223">
        <v>16.29</v>
      </c>
      <c r="H25" s="224">
        <v>24.63</v>
      </c>
    </row>
    <row r="26" spans="1:8" ht="14.25">
      <c r="A26" s="139">
        <v>21</v>
      </c>
      <c r="B26" s="160" t="s">
        <v>23</v>
      </c>
      <c r="C26" s="223">
        <v>1678.38</v>
      </c>
      <c r="D26" s="223">
        <v>4829.55</v>
      </c>
      <c r="E26" s="223">
        <v>1158.01</v>
      </c>
      <c r="F26" s="223">
        <v>3241.04</v>
      </c>
      <c r="G26" s="223">
        <v>69</v>
      </c>
      <c r="H26" s="224">
        <v>67.111</v>
      </c>
    </row>
    <row r="27" spans="1:8" ht="14.25">
      <c r="A27" s="139">
        <v>22</v>
      </c>
      <c r="B27" s="160" t="s">
        <v>24</v>
      </c>
      <c r="C27" s="223">
        <v>8.6</v>
      </c>
      <c r="D27" s="223">
        <v>26.34</v>
      </c>
      <c r="E27" s="223">
        <v>3.16</v>
      </c>
      <c r="F27" s="223">
        <v>9.92</v>
      </c>
      <c r="G27" s="223">
        <v>36.74</v>
      </c>
      <c r="H27" s="224">
        <v>37.66</v>
      </c>
    </row>
    <row r="28" spans="1:8" ht="14.25">
      <c r="A28" s="139">
        <v>23</v>
      </c>
      <c r="B28" s="160" t="s">
        <v>25</v>
      </c>
      <c r="C28" s="223">
        <v>645.25</v>
      </c>
      <c r="D28" s="223">
        <v>1203.59</v>
      </c>
      <c r="E28" s="223">
        <v>529.59</v>
      </c>
      <c r="F28" s="223">
        <v>958.87</v>
      </c>
      <c r="G28" s="223">
        <v>82.01</v>
      </c>
      <c r="H28" s="224">
        <v>79.67</v>
      </c>
    </row>
    <row r="29" spans="1:8" ht="14.25">
      <c r="A29" s="139">
        <v>24</v>
      </c>
      <c r="B29" s="160" t="s">
        <v>393</v>
      </c>
      <c r="C29" s="223">
        <v>181.05</v>
      </c>
      <c r="D29" s="223">
        <v>351.39</v>
      </c>
      <c r="E29" s="223">
        <v>80.59</v>
      </c>
      <c r="F29" s="223">
        <v>179.11</v>
      </c>
      <c r="G29" s="223">
        <v>44.51</v>
      </c>
      <c r="H29" s="224">
        <v>51.01</v>
      </c>
    </row>
    <row r="30" spans="1:8" ht="14.25">
      <c r="A30" s="139">
        <v>25</v>
      </c>
      <c r="B30" s="160" t="s">
        <v>27</v>
      </c>
      <c r="C30" s="223">
        <v>1363.05</v>
      </c>
      <c r="D30" s="223">
        <v>2278.39</v>
      </c>
      <c r="E30" s="223">
        <v>198.03</v>
      </c>
      <c r="F30" s="223">
        <v>410.91</v>
      </c>
      <c r="G30" s="223">
        <v>14.53</v>
      </c>
      <c r="H30" s="224">
        <v>18.04</v>
      </c>
    </row>
    <row r="31" spans="1:8" ht="14.25">
      <c r="A31" s="139">
        <v>26</v>
      </c>
      <c r="B31" s="160" t="s">
        <v>394</v>
      </c>
      <c r="C31" s="223">
        <v>80.34</v>
      </c>
      <c r="D31" s="223">
        <v>104.33</v>
      </c>
      <c r="E31" s="223">
        <v>34.36</v>
      </c>
      <c r="F31" s="223">
        <v>38.46</v>
      </c>
      <c r="G31" s="223">
        <v>42.77</v>
      </c>
      <c r="H31" s="224">
        <v>36.86</v>
      </c>
    </row>
    <row r="32" spans="1:8" ht="14.25">
      <c r="A32" s="139">
        <v>27</v>
      </c>
      <c r="B32" s="160" t="s">
        <v>28</v>
      </c>
      <c r="C32" s="223">
        <v>968.77</v>
      </c>
      <c r="D32" s="223">
        <v>786.61</v>
      </c>
      <c r="E32" s="223">
        <v>164.63</v>
      </c>
      <c r="F32" s="223">
        <v>208.66</v>
      </c>
      <c r="G32" s="223">
        <v>16.99</v>
      </c>
      <c r="H32" s="224">
        <v>26.53</v>
      </c>
    </row>
    <row r="33" spans="1:8" ht="14.25">
      <c r="A33" s="139">
        <v>28</v>
      </c>
      <c r="B33" s="160" t="s">
        <v>607</v>
      </c>
      <c r="C33" s="223" t="s">
        <v>391</v>
      </c>
      <c r="D33" s="223">
        <v>1</v>
      </c>
      <c r="E33" s="223" t="s">
        <v>391</v>
      </c>
      <c r="F33" s="223">
        <v>0.39</v>
      </c>
      <c r="G33" s="223" t="s">
        <v>391</v>
      </c>
      <c r="H33" s="224">
        <v>39.53</v>
      </c>
    </row>
    <row r="34" spans="1:8" ht="14.25">
      <c r="A34" s="139">
        <v>29</v>
      </c>
      <c r="B34" s="160" t="s">
        <v>608</v>
      </c>
      <c r="C34" s="223" t="s">
        <v>391</v>
      </c>
      <c r="D34" s="223">
        <v>0.48</v>
      </c>
      <c r="E34" s="223" t="s">
        <v>391</v>
      </c>
      <c r="F34" s="223">
        <v>0.38</v>
      </c>
      <c r="G34" s="223" t="s">
        <v>391</v>
      </c>
      <c r="H34" s="224">
        <v>79.13</v>
      </c>
    </row>
    <row r="35" spans="1:8" ht="14.25">
      <c r="A35" s="139">
        <v>30</v>
      </c>
      <c r="B35" s="160" t="s">
        <v>609</v>
      </c>
      <c r="C35" s="223" t="s">
        <v>391</v>
      </c>
      <c r="D35" s="223" t="s">
        <v>391</v>
      </c>
      <c r="E35" s="223" t="s">
        <v>391</v>
      </c>
      <c r="F35" s="223" t="s">
        <v>391</v>
      </c>
      <c r="G35" s="223" t="s">
        <v>391</v>
      </c>
      <c r="H35" s="224" t="s">
        <v>391</v>
      </c>
    </row>
    <row r="36" spans="1:8" ht="14.25">
      <c r="A36" s="139">
        <v>31</v>
      </c>
      <c r="B36" s="160" t="s">
        <v>8</v>
      </c>
      <c r="C36" s="223" t="s">
        <v>391</v>
      </c>
      <c r="D36" s="223" t="s">
        <v>391</v>
      </c>
      <c r="E36" s="223" t="s">
        <v>391</v>
      </c>
      <c r="F36" s="223" t="s">
        <v>391</v>
      </c>
      <c r="G36" s="223" t="s">
        <v>391</v>
      </c>
      <c r="H36" s="224" t="s">
        <v>391</v>
      </c>
    </row>
    <row r="37" spans="1:8" ht="14.25">
      <c r="A37" s="139">
        <v>32</v>
      </c>
      <c r="B37" s="160" t="s">
        <v>395</v>
      </c>
      <c r="C37" s="223" t="s">
        <v>391</v>
      </c>
      <c r="D37" s="223">
        <v>1.82</v>
      </c>
      <c r="E37" s="223" t="s">
        <v>391</v>
      </c>
      <c r="F37" s="223">
        <v>0.74</v>
      </c>
      <c r="G37" s="223" t="s">
        <v>391</v>
      </c>
      <c r="H37" s="224">
        <v>40.68</v>
      </c>
    </row>
    <row r="38" spans="1:8" ht="14.25">
      <c r="A38" s="139">
        <v>33</v>
      </c>
      <c r="B38" s="160" t="s">
        <v>610</v>
      </c>
      <c r="C38" s="223" t="s">
        <v>391</v>
      </c>
      <c r="D38" s="223">
        <v>1.64</v>
      </c>
      <c r="E38" s="223" t="s">
        <v>391</v>
      </c>
      <c r="F38" s="223">
        <v>1.1</v>
      </c>
      <c r="G38" s="223" t="s">
        <v>391</v>
      </c>
      <c r="H38" s="224">
        <v>67.02</v>
      </c>
    </row>
    <row r="39" spans="1:8" ht="14.25">
      <c r="A39" s="139">
        <v>34</v>
      </c>
      <c r="B39" s="160" t="s">
        <v>30</v>
      </c>
      <c r="C39" s="223" t="s">
        <v>391</v>
      </c>
      <c r="D39" s="223">
        <v>0</v>
      </c>
      <c r="E39" s="223" t="s">
        <v>391</v>
      </c>
      <c r="F39" s="223" t="s">
        <v>391</v>
      </c>
      <c r="G39" s="223" t="s">
        <v>391</v>
      </c>
      <c r="H39" s="224" t="s">
        <v>391</v>
      </c>
    </row>
    <row r="40" spans="1:8" ht="15" thickBot="1">
      <c r="A40" s="773" t="s">
        <v>47</v>
      </c>
      <c r="B40" s="774"/>
      <c r="C40" s="444">
        <v>14359.22</v>
      </c>
      <c r="D40" s="444">
        <v>21600.57</v>
      </c>
      <c r="E40" s="444">
        <v>6114.62</v>
      </c>
      <c r="F40" s="444">
        <v>10341.32</v>
      </c>
      <c r="G40" s="444">
        <v>42.58</v>
      </c>
      <c r="H40" s="445">
        <v>47.88</v>
      </c>
    </row>
    <row r="41" spans="1:8" ht="15" thickBot="1">
      <c r="A41" s="772" t="s">
        <v>603</v>
      </c>
      <c r="B41" s="568"/>
      <c r="C41" s="568"/>
      <c r="D41" s="568"/>
      <c r="E41" s="568"/>
      <c r="F41" s="568"/>
      <c r="G41" s="568"/>
      <c r="H41" s="569"/>
    </row>
  </sheetData>
  <sheetProtection/>
  <mergeCells count="9">
    <mergeCell ref="A2:H2"/>
    <mergeCell ref="E4:F4"/>
    <mergeCell ref="C3:F3"/>
    <mergeCell ref="C4:D4"/>
    <mergeCell ref="G3:H4"/>
    <mergeCell ref="A41:H41"/>
    <mergeCell ref="A40:B40"/>
    <mergeCell ref="A3:A5"/>
    <mergeCell ref="B3:B5"/>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N40"/>
  <sheetViews>
    <sheetView zoomScalePageLayoutView="0" workbookViewId="0" topLeftCell="A1">
      <selection activeCell="G17" sqref="G17"/>
    </sheetView>
  </sheetViews>
  <sheetFormatPr defaultColWidth="9.140625" defaultRowHeight="12.75"/>
  <cols>
    <col min="1" max="1" width="7.28125" style="0" customWidth="1"/>
    <col min="2" max="2" width="30.00390625" style="0" customWidth="1"/>
    <col min="3" max="3" width="8.00390625" style="0" customWidth="1"/>
    <col min="4" max="4" width="6.57421875" style="0" customWidth="1"/>
    <col min="5" max="5" width="8.00390625" style="0" customWidth="1"/>
    <col min="6" max="6" width="7.00390625" style="0" customWidth="1"/>
    <col min="7" max="7" width="8.00390625" style="0" customWidth="1"/>
    <col min="8" max="8" width="7.00390625" style="0" customWidth="1"/>
    <col min="9" max="9" width="8.00390625" style="0" customWidth="1"/>
    <col min="10" max="10" width="7.57421875" style="0" customWidth="1"/>
    <col min="11" max="11" width="8.00390625" style="0" customWidth="1"/>
    <col min="12" max="12" width="7.57421875" style="0" customWidth="1"/>
    <col min="13" max="13" width="7.00390625" style="0" customWidth="1"/>
  </cols>
  <sheetData>
    <row r="1" spans="2:14" ht="15.75" customHeight="1">
      <c r="B1" s="799" t="s">
        <v>639</v>
      </c>
      <c r="C1" s="800"/>
      <c r="D1" s="800"/>
      <c r="E1" s="800"/>
      <c r="F1" s="800"/>
      <c r="G1" s="800"/>
      <c r="H1" s="800"/>
      <c r="I1" s="800"/>
      <c r="J1" s="800"/>
      <c r="K1" s="800"/>
      <c r="L1" s="801"/>
      <c r="M1" s="4"/>
      <c r="N1" s="4"/>
    </row>
    <row r="2" spans="2:14" ht="23.25" customHeight="1">
      <c r="B2" s="802" t="s">
        <v>638</v>
      </c>
      <c r="C2" s="803"/>
      <c r="D2" s="803"/>
      <c r="E2" s="803"/>
      <c r="F2" s="803"/>
      <c r="G2" s="803"/>
      <c r="H2" s="803"/>
      <c r="I2" s="803"/>
      <c r="J2" s="803"/>
      <c r="K2" s="803"/>
      <c r="L2" s="804"/>
      <c r="M2" s="10"/>
      <c r="N2" s="4"/>
    </row>
    <row r="3" spans="2:14" ht="9" customHeight="1" thickBot="1">
      <c r="B3" s="690"/>
      <c r="C3" s="691"/>
      <c r="D3" s="691"/>
      <c r="E3" s="691"/>
      <c r="F3" s="691"/>
      <c r="G3" s="691"/>
      <c r="H3" s="691"/>
      <c r="I3" s="691"/>
      <c r="J3" s="691"/>
      <c r="K3" s="691"/>
      <c r="L3" s="692"/>
      <c r="M3" s="10"/>
      <c r="N3" s="4"/>
    </row>
    <row r="4" spans="2:14" ht="12.75">
      <c r="B4" s="805" t="s">
        <v>74</v>
      </c>
      <c r="C4" s="806"/>
      <c r="D4" s="806"/>
      <c r="E4" s="806"/>
      <c r="F4" s="806"/>
      <c r="G4" s="806"/>
      <c r="H4" s="806"/>
      <c r="I4" s="806"/>
      <c r="J4" s="806"/>
      <c r="K4" s="806"/>
      <c r="L4" s="807"/>
      <c r="M4" s="4"/>
      <c r="N4" s="4"/>
    </row>
    <row r="5" spans="2:12" ht="12.75">
      <c r="B5" s="796" t="s">
        <v>170</v>
      </c>
      <c r="C5" s="632" t="s">
        <v>48</v>
      </c>
      <c r="D5" s="632"/>
      <c r="E5" s="632"/>
      <c r="F5" s="632"/>
      <c r="G5" s="632"/>
      <c r="H5" s="632"/>
      <c r="I5" s="632"/>
      <c r="J5" s="632"/>
      <c r="K5" s="632"/>
      <c r="L5" s="639"/>
    </row>
    <row r="6" spans="2:12" ht="26.25" customHeight="1">
      <c r="B6" s="797"/>
      <c r="C6" s="791" t="s">
        <v>169</v>
      </c>
      <c r="D6" s="791"/>
      <c r="E6" s="791" t="s">
        <v>690</v>
      </c>
      <c r="F6" s="791"/>
      <c r="G6" s="791" t="s">
        <v>691</v>
      </c>
      <c r="H6" s="791"/>
      <c r="I6" s="791" t="s">
        <v>692</v>
      </c>
      <c r="J6" s="791"/>
      <c r="K6" s="791" t="s">
        <v>50</v>
      </c>
      <c r="L6" s="792"/>
    </row>
    <row r="7" spans="2:12" ht="12.75">
      <c r="B7" s="798"/>
      <c r="C7" s="216" t="s">
        <v>3</v>
      </c>
      <c r="D7" s="216" t="s">
        <v>2</v>
      </c>
      <c r="E7" s="216" t="s">
        <v>3</v>
      </c>
      <c r="F7" s="216" t="s">
        <v>2</v>
      </c>
      <c r="G7" s="216" t="s">
        <v>3</v>
      </c>
      <c r="H7" s="216" t="s">
        <v>2</v>
      </c>
      <c r="I7" s="216" t="s">
        <v>3</v>
      </c>
      <c r="J7" s="216" t="s">
        <v>2</v>
      </c>
      <c r="K7" s="216" t="s">
        <v>3</v>
      </c>
      <c r="L7" s="217" t="s">
        <v>2</v>
      </c>
    </row>
    <row r="8" spans="2:12" ht="12.75">
      <c r="B8" s="215">
        <v>1</v>
      </c>
      <c r="C8" s="216">
        <v>2</v>
      </c>
      <c r="D8" s="216">
        <v>3</v>
      </c>
      <c r="E8" s="216">
        <v>4</v>
      </c>
      <c r="F8" s="216">
        <v>5</v>
      </c>
      <c r="G8" s="216">
        <v>6</v>
      </c>
      <c r="H8" s="216">
        <v>7</v>
      </c>
      <c r="I8" s="216">
        <v>8</v>
      </c>
      <c r="J8" s="216">
        <v>9</v>
      </c>
      <c r="K8" s="216">
        <v>10</v>
      </c>
      <c r="L8" s="217">
        <v>11</v>
      </c>
    </row>
    <row r="9" spans="2:12" ht="12.75">
      <c r="B9" s="218" t="s">
        <v>180</v>
      </c>
      <c r="C9" s="282">
        <v>45.65</v>
      </c>
      <c r="D9" s="282">
        <v>53.39</v>
      </c>
      <c r="E9" s="282">
        <v>54.41</v>
      </c>
      <c r="F9" s="282">
        <v>66.27</v>
      </c>
      <c r="G9" s="282">
        <v>134.61</v>
      </c>
      <c r="H9" s="282">
        <v>149.4</v>
      </c>
      <c r="I9" s="282">
        <v>105.32</v>
      </c>
      <c r="J9" s="282">
        <v>200.33</v>
      </c>
      <c r="K9" s="282">
        <v>54.51</v>
      </c>
      <c r="L9" s="283">
        <v>71.16</v>
      </c>
    </row>
    <row r="10" spans="2:12" ht="12.75">
      <c r="B10" s="218" t="s">
        <v>181</v>
      </c>
      <c r="C10" s="282">
        <v>84.88</v>
      </c>
      <c r="D10" s="282">
        <v>174.13</v>
      </c>
      <c r="E10" s="282">
        <v>212.29</v>
      </c>
      <c r="F10" s="282">
        <v>217.64</v>
      </c>
      <c r="G10" s="282">
        <v>83.29</v>
      </c>
      <c r="H10" s="282">
        <v>323.41</v>
      </c>
      <c r="I10" s="284">
        <v>0</v>
      </c>
      <c r="J10" s="282">
        <v>341.46</v>
      </c>
      <c r="K10" s="282">
        <v>82.75</v>
      </c>
      <c r="L10" s="283">
        <v>246.93</v>
      </c>
    </row>
    <row r="11" spans="2:12" ht="12.75">
      <c r="B11" s="218" t="s">
        <v>182</v>
      </c>
      <c r="C11" s="282">
        <v>26.53</v>
      </c>
      <c r="D11" s="282">
        <v>58.36</v>
      </c>
      <c r="E11" s="282">
        <v>36.26</v>
      </c>
      <c r="F11" s="282">
        <v>74.41</v>
      </c>
      <c r="G11" s="282">
        <v>47.26</v>
      </c>
      <c r="H11" s="282">
        <v>103.4</v>
      </c>
      <c r="I11" s="282">
        <v>89.21</v>
      </c>
      <c r="J11" s="282">
        <v>160.67</v>
      </c>
      <c r="K11" s="282">
        <v>38.24</v>
      </c>
      <c r="L11" s="283">
        <v>90.6</v>
      </c>
    </row>
    <row r="12" spans="2:12" ht="12.75">
      <c r="B12" s="218" t="s">
        <v>183</v>
      </c>
      <c r="C12" s="282">
        <v>38.4</v>
      </c>
      <c r="D12" s="282">
        <v>75.73</v>
      </c>
      <c r="E12" s="282">
        <v>58.54</v>
      </c>
      <c r="F12" s="282">
        <v>84.51</v>
      </c>
      <c r="G12" s="282">
        <v>62.12</v>
      </c>
      <c r="H12" s="282">
        <v>109.43</v>
      </c>
      <c r="I12" s="282">
        <v>219.58</v>
      </c>
      <c r="J12" s="282">
        <v>534.81</v>
      </c>
      <c r="K12" s="282">
        <v>57.95</v>
      </c>
      <c r="L12" s="283">
        <v>146.72</v>
      </c>
    </row>
    <row r="13" spans="2:12" ht="12.75">
      <c r="B13" s="218" t="s">
        <v>184</v>
      </c>
      <c r="C13" s="282">
        <v>168.63</v>
      </c>
      <c r="D13" s="282">
        <v>142.41</v>
      </c>
      <c r="E13" s="284">
        <v>178.57</v>
      </c>
      <c r="F13" s="282">
        <v>202.95</v>
      </c>
      <c r="G13" s="282">
        <v>290.91</v>
      </c>
      <c r="H13" s="282">
        <v>260.51</v>
      </c>
      <c r="I13" s="282">
        <v>111.91</v>
      </c>
      <c r="J13" s="282">
        <v>306.55</v>
      </c>
      <c r="K13" s="282">
        <v>253.95</v>
      </c>
      <c r="L13" s="283">
        <v>246.32</v>
      </c>
    </row>
    <row r="14" spans="2:12" ht="12.75">
      <c r="B14" s="218" t="s">
        <v>185</v>
      </c>
      <c r="C14" s="282">
        <v>82.64</v>
      </c>
      <c r="D14" s="282">
        <v>85.59</v>
      </c>
      <c r="E14" s="282">
        <v>44.21</v>
      </c>
      <c r="F14" s="282">
        <v>100.19</v>
      </c>
      <c r="G14" s="282">
        <v>101.7</v>
      </c>
      <c r="H14" s="282">
        <v>111.08</v>
      </c>
      <c r="I14" s="282">
        <v>136.09</v>
      </c>
      <c r="J14" s="282">
        <v>223.09</v>
      </c>
      <c r="K14" s="282">
        <v>90.8</v>
      </c>
      <c r="L14" s="283">
        <v>106.79</v>
      </c>
    </row>
    <row r="15" spans="2:12" ht="12.75">
      <c r="B15" s="218" t="s">
        <v>186</v>
      </c>
      <c r="C15" s="282">
        <v>34.72</v>
      </c>
      <c r="D15" s="282">
        <v>65.35</v>
      </c>
      <c r="E15" s="282">
        <v>40.7</v>
      </c>
      <c r="F15" s="282">
        <v>66.67</v>
      </c>
      <c r="G15" s="282">
        <v>67.51</v>
      </c>
      <c r="H15" s="282">
        <v>86.57</v>
      </c>
      <c r="I15" s="282">
        <v>136.45</v>
      </c>
      <c r="J15" s="282">
        <v>108.34</v>
      </c>
      <c r="K15" s="282">
        <v>51.15</v>
      </c>
      <c r="L15" s="283">
        <v>75.34</v>
      </c>
    </row>
    <row r="16" spans="2:12" ht="12.75">
      <c r="B16" s="218" t="s">
        <v>187</v>
      </c>
      <c r="C16" s="284">
        <v>87.75</v>
      </c>
      <c r="D16" s="282">
        <v>98.28</v>
      </c>
      <c r="E16" s="282">
        <v>102.54</v>
      </c>
      <c r="F16" s="282">
        <v>112.79</v>
      </c>
      <c r="G16" s="282">
        <v>105.32</v>
      </c>
      <c r="H16" s="282">
        <v>138.45</v>
      </c>
      <c r="I16" s="284">
        <v>256.22</v>
      </c>
      <c r="J16" s="282">
        <v>235.17</v>
      </c>
      <c r="K16" s="282">
        <v>135.75</v>
      </c>
      <c r="L16" s="283">
        <v>126.96</v>
      </c>
    </row>
    <row r="17" spans="2:12" ht="12.75">
      <c r="B17" s="218" t="s">
        <v>188</v>
      </c>
      <c r="C17" s="282">
        <v>100</v>
      </c>
      <c r="D17" s="282">
        <v>51.82</v>
      </c>
      <c r="E17" s="282">
        <v>97.35</v>
      </c>
      <c r="F17" s="282">
        <v>126.43</v>
      </c>
      <c r="G17" s="282">
        <v>89.95</v>
      </c>
      <c r="H17" s="282">
        <v>193.12</v>
      </c>
      <c r="I17" s="282">
        <v>157.28</v>
      </c>
      <c r="J17" s="282">
        <v>278.29</v>
      </c>
      <c r="K17" s="282">
        <v>143.72</v>
      </c>
      <c r="L17" s="283">
        <v>200.71</v>
      </c>
    </row>
    <row r="18" spans="2:12" ht="12.75">
      <c r="B18" s="218" t="s">
        <v>189</v>
      </c>
      <c r="C18" s="282">
        <v>34.7</v>
      </c>
      <c r="D18" s="282">
        <v>101.07</v>
      </c>
      <c r="E18" s="282">
        <v>50.55</v>
      </c>
      <c r="F18" s="282">
        <v>133.2</v>
      </c>
      <c r="G18" s="282">
        <v>105.74</v>
      </c>
      <c r="H18" s="282">
        <v>197.2</v>
      </c>
      <c r="I18" s="282">
        <v>174.18</v>
      </c>
      <c r="J18" s="282">
        <v>256.93</v>
      </c>
      <c r="K18" s="282">
        <v>113.66</v>
      </c>
      <c r="L18" s="283">
        <v>203.66</v>
      </c>
    </row>
    <row r="19" spans="2:12" ht="12.75">
      <c r="B19" s="218" t="s">
        <v>218</v>
      </c>
      <c r="C19" s="282">
        <v>29.18</v>
      </c>
      <c r="D19" s="282">
        <v>50.74</v>
      </c>
      <c r="E19" s="282">
        <v>34.1</v>
      </c>
      <c r="F19" s="282">
        <v>66.68</v>
      </c>
      <c r="G19" s="282">
        <v>54.9</v>
      </c>
      <c r="H19" s="282">
        <v>88.14</v>
      </c>
      <c r="I19" s="282">
        <v>0</v>
      </c>
      <c r="J19" s="282">
        <v>137.67</v>
      </c>
      <c r="K19" s="282">
        <v>31.27</v>
      </c>
      <c r="L19" s="283">
        <v>67.8</v>
      </c>
    </row>
    <row r="20" spans="2:12" ht="12.75">
      <c r="B20" s="218" t="s">
        <v>190</v>
      </c>
      <c r="C20" s="282" t="s">
        <v>391</v>
      </c>
      <c r="D20" s="282">
        <v>0</v>
      </c>
      <c r="E20" s="282" t="s">
        <v>391</v>
      </c>
      <c r="F20" s="282">
        <v>0</v>
      </c>
      <c r="G20" s="282" t="s">
        <v>391</v>
      </c>
      <c r="H20" s="282">
        <v>0</v>
      </c>
      <c r="I20" s="282" t="s">
        <v>391</v>
      </c>
      <c r="J20" s="282">
        <v>250</v>
      </c>
      <c r="K20" s="282" t="s">
        <v>391</v>
      </c>
      <c r="L20" s="283">
        <v>250</v>
      </c>
    </row>
    <row r="21" spans="2:12" ht="12.75">
      <c r="B21" s="218" t="s">
        <v>50</v>
      </c>
      <c r="C21" s="282">
        <v>35.74</v>
      </c>
      <c r="D21" s="282">
        <v>72.47</v>
      </c>
      <c r="E21" s="282">
        <v>47.75</v>
      </c>
      <c r="F21" s="282">
        <v>98.59</v>
      </c>
      <c r="G21" s="282">
        <v>100.19</v>
      </c>
      <c r="H21" s="282">
        <v>158.04</v>
      </c>
      <c r="I21" s="282">
        <v>172.7</v>
      </c>
      <c r="J21" s="282">
        <v>270.02</v>
      </c>
      <c r="K21" s="282">
        <v>85.53</v>
      </c>
      <c r="L21" s="283">
        <v>144.93</v>
      </c>
    </row>
    <row r="22" spans="2:12" ht="12.75">
      <c r="B22" s="793" t="s">
        <v>75</v>
      </c>
      <c r="C22" s="794"/>
      <c r="D22" s="794"/>
      <c r="E22" s="794"/>
      <c r="F22" s="794"/>
      <c r="G22" s="794"/>
      <c r="H22" s="794"/>
      <c r="I22" s="794"/>
      <c r="J22" s="794"/>
      <c r="K22" s="794"/>
      <c r="L22" s="795"/>
    </row>
    <row r="23" spans="1:12" ht="12.75">
      <c r="A23" s="16"/>
      <c r="B23" s="796" t="s">
        <v>170</v>
      </c>
      <c r="C23" s="632" t="s">
        <v>48</v>
      </c>
      <c r="D23" s="632"/>
      <c r="E23" s="632"/>
      <c r="F23" s="632"/>
      <c r="G23" s="632"/>
      <c r="H23" s="632"/>
      <c r="I23" s="632"/>
      <c r="J23" s="632"/>
      <c r="K23" s="632"/>
      <c r="L23" s="639"/>
    </row>
    <row r="24" spans="2:12" ht="25.5" customHeight="1">
      <c r="B24" s="797"/>
      <c r="C24" s="791" t="s">
        <v>169</v>
      </c>
      <c r="D24" s="791"/>
      <c r="E24" s="791" t="s">
        <v>690</v>
      </c>
      <c r="F24" s="791"/>
      <c r="G24" s="791" t="s">
        <v>691</v>
      </c>
      <c r="H24" s="791"/>
      <c r="I24" s="791" t="s">
        <v>692</v>
      </c>
      <c r="J24" s="791"/>
      <c r="K24" s="791" t="s">
        <v>50</v>
      </c>
      <c r="L24" s="792"/>
    </row>
    <row r="25" spans="2:12" ht="12.75">
      <c r="B25" s="798"/>
      <c r="C25" s="216" t="s">
        <v>3</v>
      </c>
      <c r="D25" s="216" t="s">
        <v>2</v>
      </c>
      <c r="E25" s="216" t="s">
        <v>3</v>
      </c>
      <c r="F25" s="216" t="s">
        <v>2</v>
      </c>
      <c r="G25" s="216" t="s">
        <v>3</v>
      </c>
      <c r="H25" s="216" t="s">
        <v>2</v>
      </c>
      <c r="I25" s="216" t="s">
        <v>3</v>
      </c>
      <c r="J25" s="216" t="s">
        <v>2</v>
      </c>
      <c r="K25" s="216" t="s">
        <v>3</v>
      </c>
      <c r="L25" s="217" t="s">
        <v>2</v>
      </c>
    </row>
    <row r="26" spans="2:12" ht="12.75">
      <c r="B26" s="218" t="s">
        <v>180</v>
      </c>
      <c r="C26" s="282">
        <v>55.6</v>
      </c>
      <c r="D26" s="282">
        <v>68.83</v>
      </c>
      <c r="E26" s="282">
        <v>73.45</v>
      </c>
      <c r="F26" s="282">
        <v>70.66</v>
      </c>
      <c r="G26" s="282">
        <v>74.2</v>
      </c>
      <c r="H26" s="282">
        <v>182.06</v>
      </c>
      <c r="I26" s="282">
        <v>225.56</v>
      </c>
      <c r="J26" s="282">
        <v>237.37</v>
      </c>
      <c r="K26" s="282">
        <v>79.59</v>
      </c>
      <c r="L26" s="283">
        <v>104.8</v>
      </c>
    </row>
    <row r="27" spans="2:12" ht="12.75">
      <c r="B27" s="218" t="s">
        <v>181</v>
      </c>
      <c r="C27" s="282">
        <v>154.15</v>
      </c>
      <c r="D27" s="282">
        <v>266.71</v>
      </c>
      <c r="E27" s="282">
        <v>75.78</v>
      </c>
      <c r="F27" s="282">
        <v>248.61</v>
      </c>
      <c r="G27" s="282">
        <v>714.29</v>
      </c>
      <c r="H27" s="282">
        <v>348.64</v>
      </c>
      <c r="I27" s="282">
        <v>351.3</v>
      </c>
      <c r="J27" s="282">
        <v>806.61</v>
      </c>
      <c r="K27" s="282">
        <v>186.3</v>
      </c>
      <c r="L27" s="283">
        <v>359.41</v>
      </c>
    </row>
    <row r="28" spans="2:12" ht="12.75">
      <c r="B28" s="218" t="s">
        <v>182</v>
      </c>
      <c r="C28" s="282">
        <v>34.23</v>
      </c>
      <c r="D28" s="282">
        <v>79.41</v>
      </c>
      <c r="E28" s="282">
        <v>53.25</v>
      </c>
      <c r="F28" s="282">
        <v>88.45</v>
      </c>
      <c r="G28" s="282">
        <v>70.71</v>
      </c>
      <c r="H28" s="282">
        <v>122.1</v>
      </c>
      <c r="I28" s="282">
        <v>235.1</v>
      </c>
      <c r="J28" s="282">
        <v>218.85</v>
      </c>
      <c r="K28" s="282">
        <v>65.58</v>
      </c>
      <c r="L28" s="283">
        <v>113.22</v>
      </c>
    </row>
    <row r="29" spans="2:12" ht="12.75">
      <c r="B29" s="218" t="s">
        <v>183</v>
      </c>
      <c r="C29" s="282">
        <v>54.81</v>
      </c>
      <c r="D29" s="282">
        <v>106.7</v>
      </c>
      <c r="E29" s="282">
        <v>45.81</v>
      </c>
      <c r="F29" s="282">
        <v>108.62</v>
      </c>
      <c r="G29" s="282">
        <v>113.24</v>
      </c>
      <c r="H29" s="282">
        <v>176.79</v>
      </c>
      <c r="I29" s="282">
        <v>219.39</v>
      </c>
      <c r="J29" s="282">
        <v>362.06</v>
      </c>
      <c r="K29" s="282">
        <v>102.16</v>
      </c>
      <c r="L29" s="283">
        <v>189.41</v>
      </c>
    </row>
    <row r="30" spans="2:12" ht="12.75">
      <c r="B30" s="218" t="s">
        <v>184</v>
      </c>
      <c r="C30" s="282">
        <v>127.06</v>
      </c>
      <c r="D30" s="282">
        <v>169.1</v>
      </c>
      <c r="E30" s="284">
        <v>103.33</v>
      </c>
      <c r="F30" s="282">
        <v>188.21</v>
      </c>
      <c r="G30" s="282">
        <v>240.48</v>
      </c>
      <c r="H30" s="282">
        <v>325.56</v>
      </c>
      <c r="I30" s="282">
        <v>422.72</v>
      </c>
      <c r="J30" s="282">
        <v>523.53</v>
      </c>
      <c r="K30" s="282">
        <v>233.34</v>
      </c>
      <c r="L30" s="283">
        <v>340.51</v>
      </c>
    </row>
    <row r="31" spans="2:12" ht="12.75">
      <c r="B31" s="218" t="s">
        <v>185</v>
      </c>
      <c r="C31" s="282">
        <v>69.08</v>
      </c>
      <c r="D31" s="282">
        <v>81.03</v>
      </c>
      <c r="E31" s="282">
        <v>122.35</v>
      </c>
      <c r="F31" s="282">
        <v>115.36</v>
      </c>
      <c r="G31" s="282">
        <v>147.59</v>
      </c>
      <c r="H31" s="282">
        <v>106.45</v>
      </c>
      <c r="I31" s="282">
        <v>253.59</v>
      </c>
      <c r="J31" s="282">
        <v>376.45</v>
      </c>
      <c r="K31" s="282">
        <v>191.75</v>
      </c>
      <c r="L31" s="283">
        <v>171.47</v>
      </c>
    </row>
    <row r="32" spans="2:12" ht="12.75">
      <c r="B32" s="218" t="s">
        <v>186</v>
      </c>
      <c r="C32" s="282">
        <v>48.81</v>
      </c>
      <c r="D32" s="282">
        <v>62.44</v>
      </c>
      <c r="E32" s="282">
        <v>53.63</v>
      </c>
      <c r="F32" s="282">
        <v>76.41</v>
      </c>
      <c r="G32" s="282">
        <v>95.07</v>
      </c>
      <c r="H32" s="282">
        <v>112.21</v>
      </c>
      <c r="I32" s="282">
        <v>204.85</v>
      </c>
      <c r="J32" s="282">
        <v>208.97</v>
      </c>
      <c r="K32" s="282">
        <v>104.53</v>
      </c>
      <c r="L32" s="283">
        <v>103.47</v>
      </c>
    </row>
    <row r="33" spans="2:12" ht="12.75">
      <c r="B33" s="218" t="s">
        <v>187</v>
      </c>
      <c r="C33" s="282">
        <v>90.72</v>
      </c>
      <c r="D33" s="282">
        <v>104.74</v>
      </c>
      <c r="E33" s="282">
        <v>144.69</v>
      </c>
      <c r="F33" s="282">
        <v>138.84</v>
      </c>
      <c r="G33" s="282">
        <v>228.99</v>
      </c>
      <c r="H33" s="282">
        <v>211.92</v>
      </c>
      <c r="I33" s="282">
        <v>414.48</v>
      </c>
      <c r="J33" s="282">
        <v>361.17</v>
      </c>
      <c r="K33" s="282">
        <v>278.41</v>
      </c>
      <c r="L33" s="283">
        <v>207.57</v>
      </c>
    </row>
    <row r="34" spans="2:12" ht="12.75">
      <c r="B34" s="218" t="s">
        <v>188</v>
      </c>
      <c r="C34" s="282">
        <v>45.77</v>
      </c>
      <c r="D34" s="282">
        <v>64.01</v>
      </c>
      <c r="E34" s="282">
        <v>108.36</v>
      </c>
      <c r="F34" s="282">
        <v>122.25</v>
      </c>
      <c r="G34" s="282">
        <v>131.04</v>
      </c>
      <c r="H34" s="282">
        <v>174.19</v>
      </c>
      <c r="I34" s="282">
        <v>372.6</v>
      </c>
      <c r="J34" s="282">
        <v>501.69</v>
      </c>
      <c r="K34" s="282">
        <v>304.07</v>
      </c>
      <c r="L34" s="283">
        <v>360.15</v>
      </c>
    </row>
    <row r="35" spans="2:12" ht="12.75">
      <c r="B35" s="218" t="s">
        <v>189</v>
      </c>
      <c r="C35" s="282">
        <v>78.53</v>
      </c>
      <c r="D35" s="282">
        <v>126.8</v>
      </c>
      <c r="E35" s="282">
        <v>116.16</v>
      </c>
      <c r="F35" s="282">
        <v>150.01</v>
      </c>
      <c r="G35" s="282">
        <v>186.33</v>
      </c>
      <c r="H35" s="282">
        <v>239.72</v>
      </c>
      <c r="I35" s="282">
        <v>247.12</v>
      </c>
      <c r="J35" s="282">
        <v>345.63</v>
      </c>
      <c r="K35" s="282">
        <v>205.35</v>
      </c>
      <c r="L35" s="283">
        <v>265.72</v>
      </c>
    </row>
    <row r="36" spans="2:12" ht="12.75">
      <c r="B36" s="218" t="s">
        <v>218</v>
      </c>
      <c r="C36" s="282">
        <v>38.2</v>
      </c>
      <c r="D36" s="282">
        <v>78.77</v>
      </c>
      <c r="E36" s="282">
        <v>42.77</v>
      </c>
      <c r="F36" s="282">
        <v>89.82</v>
      </c>
      <c r="G36" s="282">
        <v>51.67</v>
      </c>
      <c r="H36" s="282">
        <v>62.95</v>
      </c>
      <c r="I36" s="282">
        <v>67.61</v>
      </c>
      <c r="J36" s="282">
        <v>164.08</v>
      </c>
      <c r="K36" s="282">
        <v>41.26</v>
      </c>
      <c r="L36" s="283">
        <v>86.94</v>
      </c>
    </row>
    <row r="37" spans="2:12" ht="12.75">
      <c r="B37" s="218" t="s">
        <v>190</v>
      </c>
      <c r="C37" s="282">
        <v>0</v>
      </c>
      <c r="D37" s="282">
        <v>0</v>
      </c>
      <c r="E37" s="282">
        <v>0</v>
      </c>
      <c r="F37" s="282">
        <v>0</v>
      </c>
      <c r="G37" s="282">
        <v>66.71</v>
      </c>
      <c r="H37" s="282">
        <v>134</v>
      </c>
      <c r="I37" s="282">
        <v>0</v>
      </c>
      <c r="J37" s="282">
        <v>0</v>
      </c>
      <c r="K37" s="282">
        <v>66.71</v>
      </c>
      <c r="L37" s="283">
        <v>134</v>
      </c>
    </row>
    <row r="38" spans="2:12" ht="13.5" thickBot="1">
      <c r="B38" s="470" t="s">
        <v>50</v>
      </c>
      <c r="C38" s="471">
        <v>48.7</v>
      </c>
      <c r="D38" s="471">
        <v>89.79</v>
      </c>
      <c r="E38" s="471">
        <v>64.79</v>
      </c>
      <c r="F38" s="471">
        <v>111.44</v>
      </c>
      <c r="G38" s="471">
        <v>150.41</v>
      </c>
      <c r="H38" s="471">
        <v>182.58</v>
      </c>
      <c r="I38" s="471">
        <v>269.17</v>
      </c>
      <c r="J38" s="471">
        <v>366.76</v>
      </c>
      <c r="K38" s="471">
        <v>153.19</v>
      </c>
      <c r="L38" s="472">
        <v>203.28</v>
      </c>
    </row>
    <row r="39" spans="2:12" ht="12.75">
      <c r="B39" s="785" t="s">
        <v>487</v>
      </c>
      <c r="C39" s="786"/>
      <c r="D39" s="786"/>
      <c r="E39" s="786"/>
      <c r="F39" s="786"/>
      <c r="G39" s="786"/>
      <c r="H39" s="786"/>
      <c r="I39" s="786"/>
      <c r="J39" s="786"/>
      <c r="K39" s="786"/>
      <c r="L39" s="787"/>
    </row>
    <row r="40" spans="2:12" ht="13.5" thickBot="1">
      <c r="B40" s="788" t="s">
        <v>316</v>
      </c>
      <c r="C40" s="789"/>
      <c r="D40" s="789"/>
      <c r="E40" s="789"/>
      <c r="F40" s="789"/>
      <c r="G40" s="789"/>
      <c r="H40" s="789"/>
      <c r="I40" s="789"/>
      <c r="J40" s="789"/>
      <c r="K40" s="789"/>
      <c r="L40" s="790"/>
    </row>
  </sheetData>
  <sheetProtection/>
  <mergeCells count="20">
    <mergeCell ref="B1:L1"/>
    <mergeCell ref="B2:L3"/>
    <mergeCell ref="K6:L6"/>
    <mergeCell ref="C5:L5"/>
    <mergeCell ref="E6:F6"/>
    <mergeCell ref="B4:L4"/>
    <mergeCell ref="B5:B7"/>
    <mergeCell ref="C6:D6"/>
    <mergeCell ref="G6:H6"/>
    <mergeCell ref="I6:J6"/>
    <mergeCell ref="B22:L22"/>
    <mergeCell ref="B23:B25"/>
    <mergeCell ref="C23:L23"/>
    <mergeCell ref="B39:L39"/>
    <mergeCell ref="B40:L40"/>
    <mergeCell ref="E24:F24"/>
    <mergeCell ref="G24:H24"/>
    <mergeCell ref="K24:L24"/>
    <mergeCell ref="C24:D24"/>
    <mergeCell ref="I24:J24"/>
  </mergeCells>
  <conditionalFormatting sqref="C10:L22">
    <cfRule type="dataBar" priority="2" dxfId="0">
      <dataBar>
        <cfvo type="min"/>
        <cfvo type="max"/>
        <color rgb="FF008AEF"/>
      </dataBar>
      <extLst>
        <ext xmlns:x14="http://schemas.microsoft.com/office/spreadsheetml/2009/9/main" uri="{B025F937-C7B1-47D3-B67F-A62EFF666E3E}">
          <x14:id>{8f7aa0cd-90e9-4f1f-88a3-f5fcac0ae69b}</x14:id>
        </ext>
      </extLst>
    </cfRule>
  </conditionalFormatting>
  <conditionalFormatting sqref="C28:L40">
    <cfRule type="dataBar" priority="1" dxfId="0">
      <dataBar>
        <cfvo type="min"/>
        <cfvo type="max"/>
        <color rgb="FF008AEF"/>
      </dataBar>
      <extLst>
        <ext xmlns:x14="http://schemas.microsoft.com/office/spreadsheetml/2009/9/main" uri="{B025F937-C7B1-47D3-B67F-A62EFF666E3E}">
          <x14:id>{efe460cc-969a-479d-ae86-1eabfc5ad01a}</x14:id>
        </ext>
      </extLst>
    </cfRule>
  </conditionalFormatting>
  <printOptions/>
  <pageMargins left="1.1" right="1" top="0.4" bottom="0.4" header="0.38" footer="0.5"/>
  <pageSetup horizontalDpi="600" verticalDpi="600" orientation="landscape" paperSize="9" scale="93" r:id="rId1"/>
  <headerFooter alignWithMargins="0">
    <oddFooter>&amp;C67</oddFooter>
  </headerFooter>
  <extLst>
    <ext xmlns:x14="http://schemas.microsoft.com/office/spreadsheetml/2009/9/main" uri="{78C0D931-6437-407d-A8EE-F0AAD7539E65}">
      <x14:conditionalFormattings>
        <x14:conditionalFormatting xmlns:xm="http://schemas.microsoft.com/office/excel/2006/main">
          <x14:cfRule type="dataBar" id="{8f7aa0cd-90e9-4f1f-88a3-f5fcac0ae69b}">
            <x14:dataBar minLength="0" maxLength="100" gradient="0">
              <x14:cfvo type="min"/>
              <x14:cfvo type="max"/>
              <x14:negativeFillColor rgb="FFFF0000"/>
              <x14:axisColor rgb="FF000000"/>
            </x14:dataBar>
            <x14:dxf/>
          </x14:cfRule>
          <xm:sqref>C10:L22</xm:sqref>
        </x14:conditionalFormatting>
        <x14:conditionalFormatting xmlns:xm="http://schemas.microsoft.com/office/excel/2006/main">
          <x14:cfRule type="dataBar" id="{efe460cc-969a-479d-ae86-1eabfc5ad01a}">
            <x14:dataBar minLength="0" maxLength="100" gradient="0">
              <x14:cfvo type="min"/>
              <x14:cfvo type="max"/>
              <x14:negativeFillColor rgb="FFFF0000"/>
              <x14:axisColor rgb="FF000000"/>
            </x14:dataBar>
            <x14:dxf/>
          </x14:cfRule>
          <xm:sqref>C28:L40</xm:sqref>
        </x14:conditionalFormatting>
      </x14:conditionalFormattings>
    </ext>
  </extLst>
</worksheet>
</file>

<file path=xl/worksheets/sheet29.xml><?xml version="1.0" encoding="utf-8"?>
<worksheet xmlns="http://schemas.openxmlformats.org/spreadsheetml/2006/main" xmlns:r="http://schemas.openxmlformats.org/officeDocument/2006/relationships">
  <dimension ref="B1:G41"/>
  <sheetViews>
    <sheetView zoomScalePageLayoutView="0" workbookViewId="0" topLeftCell="A1">
      <selection activeCell="C46" sqref="C46"/>
    </sheetView>
  </sheetViews>
  <sheetFormatPr defaultColWidth="9.140625" defaultRowHeight="12.75"/>
  <cols>
    <col min="2" max="2" width="35.00390625" style="0" customWidth="1"/>
    <col min="3" max="3" width="55.140625" style="0" customWidth="1"/>
    <col min="4" max="4" width="3.140625" style="0" customWidth="1"/>
    <col min="5" max="5" width="28.140625" style="0" customWidth="1"/>
    <col min="6" max="6" width="9.421875" style="0" customWidth="1"/>
    <col min="7" max="7" width="5.421875" style="0" customWidth="1"/>
  </cols>
  <sheetData>
    <row r="1" spans="2:7" ht="12.75">
      <c r="B1" s="814" t="s">
        <v>641</v>
      </c>
      <c r="C1" s="815"/>
      <c r="D1" s="815"/>
      <c r="E1" s="815"/>
      <c r="F1" s="815"/>
      <c r="G1" s="816"/>
    </row>
    <row r="2" spans="2:7" ht="18" customHeight="1">
      <c r="B2" s="818" t="s">
        <v>640</v>
      </c>
      <c r="C2" s="819"/>
      <c r="D2" s="819"/>
      <c r="E2" s="819"/>
      <c r="F2" s="819"/>
      <c r="G2" s="820"/>
    </row>
    <row r="3" spans="2:7" ht="0.75" customHeight="1" hidden="1">
      <c r="B3" s="818"/>
      <c r="C3" s="819"/>
      <c r="D3" s="819"/>
      <c r="E3" s="819"/>
      <c r="F3" s="819"/>
      <c r="G3" s="820"/>
    </row>
    <row r="4" spans="2:7" ht="12.75">
      <c r="B4" s="810" t="s">
        <v>0</v>
      </c>
      <c r="C4" s="811"/>
      <c r="D4" s="811"/>
      <c r="E4" s="811"/>
      <c r="F4" s="811"/>
      <c r="G4" s="812"/>
    </row>
    <row r="5" spans="2:7" ht="12.75">
      <c r="B5" s="813" t="s">
        <v>52</v>
      </c>
      <c r="C5" s="552"/>
      <c r="D5" s="552" t="s">
        <v>53</v>
      </c>
      <c r="E5" s="552"/>
      <c r="F5" s="171" t="s">
        <v>3</v>
      </c>
      <c r="G5" s="173" t="s">
        <v>54</v>
      </c>
    </row>
    <row r="6" spans="2:7" ht="12.75">
      <c r="B6" s="821">
        <v>1</v>
      </c>
      <c r="C6" s="566"/>
      <c r="D6" s="552">
        <v>2</v>
      </c>
      <c r="E6" s="552"/>
      <c r="F6" s="171">
        <v>3</v>
      </c>
      <c r="G6" s="173">
        <v>4</v>
      </c>
    </row>
    <row r="7" spans="2:7" ht="12.75">
      <c r="B7" s="808" t="s">
        <v>171</v>
      </c>
      <c r="C7" s="360"/>
      <c r="D7" s="651"/>
      <c r="E7" s="817"/>
      <c r="F7" s="229">
        <v>47.04</v>
      </c>
      <c r="G7" s="230">
        <v>65.22</v>
      </c>
    </row>
    <row r="8" spans="2:7" ht="12.75">
      <c r="B8" s="808" t="s">
        <v>172</v>
      </c>
      <c r="C8" s="360"/>
      <c r="D8" s="170" t="s">
        <v>55</v>
      </c>
      <c r="E8" s="170" t="s">
        <v>56</v>
      </c>
      <c r="F8" s="229">
        <v>33.38</v>
      </c>
      <c r="G8" s="173">
        <v>46.81</v>
      </c>
    </row>
    <row r="9" spans="2:7" ht="12.75">
      <c r="B9" s="808"/>
      <c r="C9" s="360"/>
      <c r="D9" s="170"/>
      <c r="E9" s="170" t="s">
        <v>57</v>
      </c>
      <c r="F9" s="229">
        <v>33.32</v>
      </c>
      <c r="G9" s="230">
        <v>51.69</v>
      </c>
    </row>
    <row r="10" spans="2:7" ht="12.75">
      <c r="B10" s="808"/>
      <c r="C10" s="360"/>
      <c r="D10" s="170"/>
      <c r="E10" s="170" t="s">
        <v>58</v>
      </c>
      <c r="F10" s="229">
        <v>33.32</v>
      </c>
      <c r="G10" s="230">
        <v>45.05</v>
      </c>
    </row>
    <row r="11" spans="2:7" ht="12.75">
      <c r="B11" s="808"/>
      <c r="C11" s="360"/>
      <c r="D11" s="170"/>
      <c r="E11" s="170" t="s">
        <v>59</v>
      </c>
      <c r="F11" s="229">
        <v>48.25</v>
      </c>
      <c r="G11" s="230">
        <v>49.79</v>
      </c>
    </row>
    <row r="12" spans="2:7" ht="12.75">
      <c r="B12" s="808"/>
      <c r="C12" s="360"/>
      <c r="D12" s="170"/>
      <c r="E12" s="170" t="s">
        <v>60</v>
      </c>
      <c r="F12" s="229">
        <v>30.34</v>
      </c>
      <c r="G12" s="230">
        <v>41.59</v>
      </c>
    </row>
    <row r="13" spans="2:7" ht="12.75">
      <c r="B13" s="808"/>
      <c r="C13" s="360"/>
      <c r="D13" s="170"/>
      <c r="E13" s="170" t="s">
        <v>61</v>
      </c>
      <c r="F13" s="229">
        <v>36.66</v>
      </c>
      <c r="G13" s="230">
        <v>46.73</v>
      </c>
    </row>
    <row r="14" spans="2:7" ht="12.75">
      <c r="B14" s="808"/>
      <c r="C14" s="360"/>
      <c r="D14" s="170"/>
      <c r="E14" s="170" t="s">
        <v>62</v>
      </c>
      <c r="F14" s="229">
        <v>32.33</v>
      </c>
      <c r="G14" s="230">
        <v>46.98</v>
      </c>
    </row>
    <row r="15" spans="2:7" ht="12.75">
      <c r="B15" s="808"/>
      <c r="C15" s="360"/>
      <c r="D15" s="170" t="s">
        <v>63</v>
      </c>
      <c r="E15" s="170" t="s">
        <v>490</v>
      </c>
      <c r="F15" s="229"/>
      <c r="G15" s="230"/>
    </row>
    <row r="16" spans="2:7" ht="12.75">
      <c r="B16" s="808"/>
      <c r="C16" s="360"/>
      <c r="D16" s="170"/>
      <c r="E16" s="170" t="s">
        <v>489</v>
      </c>
      <c r="F16" s="229">
        <v>39.56</v>
      </c>
      <c r="G16" s="230">
        <v>54.73</v>
      </c>
    </row>
    <row r="17" spans="2:7" ht="12.75">
      <c r="B17" s="808"/>
      <c r="C17" s="360"/>
      <c r="D17" s="170"/>
      <c r="E17" s="170" t="s">
        <v>64</v>
      </c>
      <c r="F17" s="229">
        <v>28.71</v>
      </c>
      <c r="G17" s="230">
        <v>53.23</v>
      </c>
    </row>
    <row r="18" spans="2:7" ht="12.75">
      <c r="B18" s="808"/>
      <c r="C18" s="360"/>
      <c r="D18" s="170"/>
      <c r="E18" s="170" t="s">
        <v>65</v>
      </c>
      <c r="F18" s="229">
        <v>51.76</v>
      </c>
      <c r="G18" s="230">
        <v>74.6</v>
      </c>
    </row>
    <row r="19" spans="2:7" ht="12.75">
      <c r="B19" s="808"/>
      <c r="C19" s="360"/>
      <c r="D19" s="170"/>
      <c r="E19" s="170" t="s">
        <v>66</v>
      </c>
      <c r="F19" s="229">
        <v>36.61</v>
      </c>
      <c r="G19" s="230">
        <v>35.43</v>
      </c>
    </row>
    <row r="20" spans="2:7" ht="12.75">
      <c r="B20" s="808"/>
      <c r="C20" s="360"/>
      <c r="D20" s="170"/>
      <c r="E20" s="170" t="s">
        <v>67</v>
      </c>
      <c r="F20" s="229">
        <v>25</v>
      </c>
      <c r="G20" s="230">
        <v>93.61</v>
      </c>
    </row>
    <row r="21" spans="2:7" ht="12.75">
      <c r="B21" s="808"/>
      <c r="C21" s="360"/>
      <c r="D21" s="170"/>
      <c r="E21" s="170" t="s">
        <v>68</v>
      </c>
      <c r="F21" s="229">
        <v>35.76</v>
      </c>
      <c r="G21" s="230">
        <v>47.36</v>
      </c>
    </row>
    <row r="22" spans="2:7" ht="12.75">
      <c r="B22" s="808"/>
      <c r="C22" s="360"/>
      <c r="D22" s="231" t="s">
        <v>318</v>
      </c>
      <c r="E22" s="170" t="s">
        <v>69</v>
      </c>
      <c r="F22" s="229">
        <v>0</v>
      </c>
      <c r="G22" s="230">
        <v>48.64</v>
      </c>
    </row>
    <row r="23" spans="2:7" ht="12.75">
      <c r="B23" s="808"/>
      <c r="C23" s="360"/>
      <c r="D23" s="170" t="s">
        <v>70</v>
      </c>
      <c r="E23" s="170" t="s">
        <v>71</v>
      </c>
      <c r="F23" s="229"/>
      <c r="G23" s="173"/>
    </row>
    <row r="24" spans="2:7" ht="12.75">
      <c r="B24" s="808"/>
      <c r="C24" s="360"/>
      <c r="D24" s="170"/>
      <c r="E24" s="170" t="s">
        <v>72</v>
      </c>
      <c r="F24" s="229">
        <v>32.63</v>
      </c>
      <c r="G24" s="230">
        <v>58.17</v>
      </c>
    </row>
    <row r="25" spans="2:7" ht="12.75">
      <c r="B25" s="808"/>
      <c r="C25" s="360"/>
      <c r="D25" s="170"/>
      <c r="E25" s="170" t="s">
        <v>50</v>
      </c>
      <c r="F25" s="229">
        <v>34.18</v>
      </c>
      <c r="G25" s="230">
        <v>47.8</v>
      </c>
    </row>
    <row r="26" spans="2:7" ht="12.75">
      <c r="B26" s="810" t="s">
        <v>1</v>
      </c>
      <c r="C26" s="811"/>
      <c r="D26" s="811"/>
      <c r="E26" s="811"/>
      <c r="F26" s="811"/>
      <c r="G26" s="812"/>
    </row>
    <row r="27" spans="2:7" ht="12.75">
      <c r="B27" s="656" t="s">
        <v>76</v>
      </c>
      <c r="C27" s="657"/>
      <c r="D27" s="657"/>
      <c r="E27" s="657"/>
      <c r="F27" s="171" t="s">
        <v>3</v>
      </c>
      <c r="G27" s="173" t="s">
        <v>2</v>
      </c>
    </row>
    <row r="28" spans="2:7" ht="12.75">
      <c r="B28" s="169">
        <v>0</v>
      </c>
      <c r="C28" s="170" t="s">
        <v>191</v>
      </c>
      <c r="D28" s="170"/>
      <c r="E28" s="170"/>
      <c r="F28" s="229">
        <v>34.29</v>
      </c>
      <c r="G28" s="230">
        <v>56.71</v>
      </c>
    </row>
    <row r="29" spans="2:7" ht="12.75">
      <c r="B29" s="169">
        <v>1</v>
      </c>
      <c r="C29" s="170" t="s">
        <v>192</v>
      </c>
      <c r="D29" s="170"/>
      <c r="E29" s="170"/>
      <c r="F29" s="229">
        <v>36.84</v>
      </c>
      <c r="G29" s="230">
        <v>76.35</v>
      </c>
    </row>
    <row r="30" spans="2:7" ht="12.75">
      <c r="B30" s="169">
        <v>2</v>
      </c>
      <c r="C30" s="170" t="s">
        <v>182</v>
      </c>
      <c r="D30" s="170"/>
      <c r="E30" s="170"/>
      <c r="F30" s="229">
        <v>37.67</v>
      </c>
      <c r="G30" s="230">
        <v>63.53</v>
      </c>
    </row>
    <row r="31" spans="2:7" ht="12.75">
      <c r="B31" s="169">
        <v>3</v>
      </c>
      <c r="C31" s="170" t="s">
        <v>193</v>
      </c>
      <c r="D31" s="170"/>
      <c r="E31" s="170"/>
      <c r="F31" s="229">
        <v>45.43</v>
      </c>
      <c r="G31" s="230">
        <v>75.37</v>
      </c>
    </row>
    <row r="32" spans="2:7" ht="12.75">
      <c r="B32" s="169">
        <v>4</v>
      </c>
      <c r="C32" s="170" t="s">
        <v>194</v>
      </c>
      <c r="D32" s="170"/>
      <c r="E32" s="170"/>
      <c r="F32" s="229">
        <v>45.98</v>
      </c>
      <c r="G32" s="230">
        <v>85.89</v>
      </c>
    </row>
    <row r="33" spans="2:7" ht="12.75">
      <c r="B33" s="169">
        <v>5</v>
      </c>
      <c r="C33" s="170" t="s">
        <v>185</v>
      </c>
      <c r="D33" s="170"/>
      <c r="E33" s="170"/>
      <c r="F33" s="229">
        <v>57.07</v>
      </c>
      <c r="G33" s="230">
        <v>84.78</v>
      </c>
    </row>
    <row r="34" spans="2:7" ht="12.75">
      <c r="B34" s="169">
        <v>6</v>
      </c>
      <c r="C34" s="170" t="s">
        <v>195</v>
      </c>
      <c r="D34" s="170"/>
      <c r="E34" s="170"/>
      <c r="F34" s="229">
        <v>40.9</v>
      </c>
      <c r="G34" s="230">
        <v>60.39</v>
      </c>
    </row>
    <row r="35" spans="2:7" ht="12.75">
      <c r="B35" s="169">
        <v>7</v>
      </c>
      <c r="C35" s="170" t="s">
        <v>196</v>
      </c>
      <c r="D35" s="170"/>
      <c r="E35" s="170"/>
      <c r="F35" s="229">
        <v>38.85</v>
      </c>
      <c r="G35" s="230">
        <v>81.32</v>
      </c>
    </row>
    <row r="36" spans="2:7" ht="12.75">
      <c r="B36" s="169">
        <v>8</v>
      </c>
      <c r="C36" s="170" t="s">
        <v>219</v>
      </c>
      <c r="D36" s="170"/>
      <c r="E36" s="170"/>
      <c r="F36" s="229">
        <v>32.34</v>
      </c>
      <c r="G36" s="230">
        <v>89.63</v>
      </c>
    </row>
    <row r="37" spans="2:7" ht="12.75">
      <c r="B37" s="169">
        <v>9</v>
      </c>
      <c r="C37" s="170" t="s">
        <v>484</v>
      </c>
      <c r="D37" s="170"/>
      <c r="E37" s="170"/>
      <c r="F37" s="229">
        <v>46.68</v>
      </c>
      <c r="G37" s="230">
        <v>67.91</v>
      </c>
    </row>
    <row r="38" spans="2:7" ht="12.75">
      <c r="B38" s="169" t="s">
        <v>73</v>
      </c>
      <c r="C38" s="170" t="s">
        <v>485</v>
      </c>
      <c r="D38" s="170"/>
      <c r="E38" s="170"/>
      <c r="F38" s="229">
        <v>47.39</v>
      </c>
      <c r="G38" s="230">
        <v>76.06</v>
      </c>
    </row>
    <row r="39" spans="2:7" ht="12.75">
      <c r="B39" s="169"/>
      <c r="C39" s="170" t="s">
        <v>486</v>
      </c>
      <c r="D39" s="170"/>
      <c r="E39" s="170"/>
      <c r="F39" s="229">
        <v>43.41</v>
      </c>
      <c r="G39" s="230">
        <v>74.22</v>
      </c>
    </row>
    <row r="40" spans="2:7" ht="15.75" customHeight="1">
      <c r="B40" s="808" t="s">
        <v>488</v>
      </c>
      <c r="C40" s="327"/>
      <c r="D40" s="327"/>
      <c r="E40" s="327"/>
      <c r="F40" s="327"/>
      <c r="G40" s="328"/>
    </row>
    <row r="41" spans="2:7" ht="13.5" thickBot="1">
      <c r="B41" s="809" t="s">
        <v>317</v>
      </c>
      <c r="C41" s="530"/>
      <c r="D41" s="530"/>
      <c r="E41" s="530"/>
      <c r="F41" s="530"/>
      <c r="G41" s="531"/>
    </row>
  </sheetData>
  <sheetProtection/>
  <mergeCells count="31">
    <mergeCell ref="B1:G1"/>
    <mergeCell ref="B4:G4"/>
    <mergeCell ref="B7:C7"/>
    <mergeCell ref="B8:C8"/>
    <mergeCell ref="D7:E7"/>
    <mergeCell ref="B2:G3"/>
    <mergeCell ref="B6:C6"/>
    <mergeCell ref="D6:E6"/>
    <mergeCell ref="B5:C5"/>
    <mergeCell ref="D5:E5"/>
    <mergeCell ref="B11:C11"/>
    <mergeCell ref="B12:C12"/>
    <mergeCell ref="B9:C9"/>
    <mergeCell ref="B10:C10"/>
    <mergeCell ref="B13:C13"/>
    <mergeCell ref="B14:C14"/>
    <mergeCell ref="B15:C15"/>
    <mergeCell ref="B16:C16"/>
    <mergeCell ref="B17:C17"/>
    <mergeCell ref="B18:C18"/>
    <mergeCell ref="B19:C19"/>
    <mergeCell ref="B20:C20"/>
    <mergeCell ref="B21:C21"/>
    <mergeCell ref="B22:C22"/>
    <mergeCell ref="B40:G40"/>
    <mergeCell ref="B41:G41"/>
    <mergeCell ref="B26:G26"/>
    <mergeCell ref="B23:C23"/>
    <mergeCell ref="B24:C24"/>
    <mergeCell ref="B25:C25"/>
    <mergeCell ref="B27:E27"/>
  </mergeCells>
  <conditionalFormatting sqref="F28:G39">
    <cfRule type="dataBar" priority="1" dxfId="0">
      <dataBar>
        <cfvo type="min"/>
        <cfvo type="max"/>
        <color rgb="FF008AEF"/>
      </dataBar>
      <extLst>
        <ext xmlns:x14="http://schemas.microsoft.com/office/spreadsheetml/2009/9/main" uri="{B025F937-C7B1-47D3-B67F-A62EFF666E3E}">
          <x14:id>{784ff709-7a73-4411-886c-63abd59ddb16}</x14:id>
        </ext>
      </extLst>
    </cfRule>
  </conditionalFormatting>
  <conditionalFormatting sqref="F7:G25">
    <cfRule type="dataBar" priority="3" dxfId="0">
      <dataBar>
        <cfvo type="min"/>
        <cfvo type="max"/>
        <color rgb="FF008AEF"/>
      </dataBar>
      <extLst>
        <ext xmlns:x14="http://schemas.microsoft.com/office/spreadsheetml/2009/9/main" uri="{B025F937-C7B1-47D3-B67F-A62EFF666E3E}">
          <x14:id>{3533cb8a-0937-4c5a-bfa4-f028e4959686}</x14:id>
        </ext>
      </extLst>
    </cfRule>
  </conditionalFormatting>
  <printOptions/>
  <pageMargins left="1.06" right="0.75" top="0.56" bottom="0.49" header="0.5" footer="0.46"/>
  <pageSetup horizontalDpi="600" verticalDpi="600" orientation="landscape" paperSize="9" scale="92" r:id="rId1"/>
  <headerFooter alignWithMargins="0">
    <oddFooter>&amp;C68</oddFooter>
  </headerFooter>
  <colBreaks count="1" manualBreakCount="1">
    <brk id="7" min="1" max="43" man="1"/>
  </colBreaks>
  <extLst>
    <ext xmlns:x14="http://schemas.microsoft.com/office/spreadsheetml/2009/9/main" uri="{78C0D931-6437-407d-A8EE-F0AAD7539E65}">
      <x14:conditionalFormattings>
        <x14:conditionalFormatting xmlns:xm="http://schemas.microsoft.com/office/excel/2006/main">
          <x14:cfRule type="dataBar" id="{784ff709-7a73-4411-886c-63abd59ddb16}">
            <x14:dataBar minLength="0" maxLength="100" gradient="0">
              <x14:cfvo type="min"/>
              <x14:cfvo type="max"/>
              <x14:negativeFillColor rgb="FFFF0000"/>
              <x14:axisColor rgb="FF000000"/>
            </x14:dataBar>
            <x14:dxf/>
          </x14:cfRule>
          <xm:sqref>F28:G39</xm:sqref>
        </x14:conditionalFormatting>
        <x14:conditionalFormatting xmlns:xm="http://schemas.microsoft.com/office/excel/2006/main">
          <x14:cfRule type="dataBar" id="{3533cb8a-0937-4c5a-bfa4-f028e4959686}">
            <x14:dataBar minLength="0" maxLength="100" gradient="0">
              <x14:cfvo type="min"/>
              <x14:cfvo type="max"/>
              <x14:negativeFillColor rgb="FFFF0000"/>
              <x14:axisColor rgb="FF000000"/>
            </x14:dataBar>
            <x14:dxf/>
          </x14:cfRule>
          <xm:sqref>F7:G25</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K47"/>
  <sheetViews>
    <sheetView view="pageBreakPreview" zoomScaleSheetLayoutView="100" zoomScalePageLayoutView="0" workbookViewId="0" topLeftCell="A10">
      <selection activeCell="F8" sqref="F8"/>
    </sheetView>
  </sheetViews>
  <sheetFormatPr defaultColWidth="9.140625" defaultRowHeight="12.75"/>
  <cols>
    <col min="1" max="1" width="26.140625" style="0" customWidth="1"/>
    <col min="2" max="10" width="7.7109375" style="0" customWidth="1"/>
    <col min="11" max="11" width="5.00390625" style="0" customWidth="1"/>
  </cols>
  <sheetData>
    <row r="1" spans="1:10" ht="15">
      <c r="A1" s="335" t="s">
        <v>459</v>
      </c>
      <c r="B1" s="336"/>
      <c r="C1" s="336"/>
      <c r="D1" s="336"/>
      <c r="E1" s="336"/>
      <c r="F1" s="336"/>
      <c r="G1" s="336"/>
      <c r="H1" s="336"/>
      <c r="I1" s="336"/>
      <c r="J1" s="337"/>
    </row>
    <row r="2" spans="1:10" ht="24" customHeight="1">
      <c r="A2" s="338" t="s">
        <v>531</v>
      </c>
      <c r="B2" s="339"/>
      <c r="C2" s="339"/>
      <c r="D2" s="339"/>
      <c r="E2" s="339"/>
      <c r="F2" s="339"/>
      <c r="G2" s="339"/>
      <c r="H2" s="339"/>
      <c r="I2" s="339"/>
      <c r="J2" s="340"/>
    </row>
    <row r="3" spans="1:10" ht="6" customHeight="1" thickBot="1">
      <c r="A3" s="341"/>
      <c r="B3" s="342"/>
      <c r="C3" s="342"/>
      <c r="D3" s="342"/>
      <c r="E3" s="342"/>
      <c r="F3" s="342"/>
      <c r="G3" s="342"/>
      <c r="H3" s="342"/>
      <c r="I3" s="342"/>
      <c r="J3" s="343"/>
    </row>
    <row r="4" spans="1:11" ht="14.25">
      <c r="A4" s="344" t="s">
        <v>272</v>
      </c>
      <c r="B4" s="476" t="s">
        <v>0</v>
      </c>
      <c r="C4" s="476"/>
      <c r="D4" s="476"/>
      <c r="E4" s="476" t="s">
        <v>1</v>
      </c>
      <c r="F4" s="476"/>
      <c r="G4" s="476"/>
      <c r="H4" s="476" t="s">
        <v>201</v>
      </c>
      <c r="I4" s="476"/>
      <c r="J4" s="477"/>
      <c r="K4" s="4"/>
    </row>
    <row r="5" spans="1:10" ht="14.25">
      <c r="A5" s="345"/>
      <c r="B5" s="121" t="s">
        <v>3</v>
      </c>
      <c r="C5" s="121" t="s">
        <v>54</v>
      </c>
      <c r="D5" s="121" t="s">
        <v>47</v>
      </c>
      <c r="E5" s="121" t="s">
        <v>3</v>
      </c>
      <c r="F5" s="121" t="s">
        <v>54</v>
      </c>
      <c r="G5" s="121" t="s">
        <v>47</v>
      </c>
      <c r="H5" s="121" t="s">
        <v>3</v>
      </c>
      <c r="I5" s="121" t="s">
        <v>54</v>
      </c>
      <c r="J5" s="122" t="s">
        <v>47</v>
      </c>
    </row>
    <row r="6" spans="1:10" s="36" customFormat="1" ht="14.25">
      <c r="A6" s="146">
        <v>1</v>
      </c>
      <c r="B6" s="121">
        <v>2</v>
      </c>
      <c r="C6" s="121">
        <v>3</v>
      </c>
      <c r="D6" s="121">
        <v>4</v>
      </c>
      <c r="E6" s="121">
        <v>5</v>
      </c>
      <c r="F6" s="121">
        <v>6</v>
      </c>
      <c r="G6" s="121">
        <v>7</v>
      </c>
      <c r="H6" s="121">
        <v>8</v>
      </c>
      <c r="I6" s="121">
        <v>9</v>
      </c>
      <c r="J6" s="122">
        <v>10</v>
      </c>
    </row>
    <row r="7" spans="1:10" ht="14.25">
      <c r="A7" s="148" t="s">
        <v>4</v>
      </c>
      <c r="B7" s="149">
        <v>43.28</v>
      </c>
      <c r="C7" s="149">
        <v>58.3</v>
      </c>
      <c r="D7" s="149">
        <v>50.85</v>
      </c>
      <c r="E7" s="149">
        <v>13.17</v>
      </c>
      <c r="F7" s="149">
        <v>50.76</v>
      </c>
      <c r="G7" s="149">
        <v>32.3</v>
      </c>
      <c r="H7" s="149">
        <v>35.11</v>
      </c>
      <c r="I7" s="149">
        <v>56.23</v>
      </c>
      <c r="J7" s="150">
        <v>45.79</v>
      </c>
    </row>
    <row r="8" spans="1:10" ht="14.25">
      <c r="A8" s="148" t="s">
        <v>5</v>
      </c>
      <c r="B8" s="149">
        <v>41.33</v>
      </c>
      <c r="C8" s="149">
        <v>50.66</v>
      </c>
      <c r="D8" s="149">
        <v>46.2</v>
      </c>
      <c r="E8" s="149">
        <v>17.15</v>
      </c>
      <c r="F8" s="149">
        <v>50.53</v>
      </c>
      <c r="G8" s="149">
        <v>35.5</v>
      </c>
      <c r="H8" s="149">
        <v>36.54</v>
      </c>
      <c r="I8" s="149">
        <v>50.63</v>
      </c>
      <c r="J8" s="150">
        <v>43.98</v>
      </c>
    </row>
    <row r="9" spans="1:10" ht="14.25">
      <c r="A9" s="148" t="s">
        <v>6</v>
      </c>
      <c r="B9" s="149">
        <v>22.15</v>
      </c>
      <c r="C9" s="149">
        <v>49.41</v>
      </c>
      <c r="D9" s="149">
        <v>36.17</v>
      </c>
      <c r="E9" s="149">
        <v>10.61</v>
      </c>
      <c r="F9" s="149">
        <v>52.9</v>
      </c>
      <c r="G9" s="149">
        <v>33.2</v>
      </c>
      <c r="H9" s="149">
        <v>20.71</v>
      </c>
      <c r="I9" s="149">
        <v>49.87</v>
      </c>
      <c r="J9" s="150">
        <v>35.78</v>
      </c>
    </row>
    <row r="10" spans="1:10" ht="14.25">
      <c r="A10" s="148" t="s">
        <v>7</v>
      </c>
      <c r="B10" s="149">
        <v>20.18</v>
      </c>
      <c r="C10" s="149">
        <v>48.05</v>
      </c>
      <c r="D10" s="149">
        <v>34.65</v>
      </c>
      <c r="E10" s="149">
        <v>7.04</v>
      </c>
      <c r="F10" s="149">
        <v>41.69</v>
      </c>
      <c r="G10" s="149">
        <v>25.59</v>
      </c>
      <c r="H10" s="149">
        <v>18.84</v>
      </c>
      <c r="I10" s="149">
        <v>47.37</v>
      </c>
      <c r="J10" s="150">
        <v>33.7</v>
      </c>
    </row>
    <row r="11" spans="1:10" ht="14.25">
      <c r="A11" s="148" t="s">
        <v>266</v>
      </c>
      <c r="B11" s="149">
        <v>46.54</v>
      </c>
      <c r="C11" s="149">
        <v>54.12</v>
      </c>
      <c r="D11" s="149">
        <v>50.32</v>
      </c>
      <c r="E11" s="149">
        <v>13.19</v>
      </c>
      <c r="F11" s="149">
        <v>47.18</v>
      </c>
      <c r="G11" s="149">
        <v>31.11</v>
      </c>
      <c r="H11" s="149">
        <v>40.04</v>
      </c>
      <c r="I11" s="149">
        <v>52.81</v>
      </c>
      <c r="J11" s="150">
        <v>46.46</v>
      </c>
    </row>
    <row r="12" spans="1:10" ht="14.25">
      <c r="A12" s="148" t="s">
        <v>8</v>
      </c>
      <c r="B12" s="149">
        <v>26.39</v>
      </c>
      <c r="C12" s="149">
        <v>54.51</v>
      </c>
      <c r="D12" s="149">
        <v>40.53</v>
      </c>
      <c r="E12" s="149">
        <v>18.17</v>
      </c>
      <c r="F12" s="149">
        <v>54.68</v>
      </c>
      <c r="G12" s="149">
        <v>37.04</v>
      </c>
      <c r="H12" s="149">
        <v>22.36</v>
      </c>
      <c r="I12" s="149">
        <v>54.6</v>
      </c>
      <c r="J12" s="150">
        <v>38.8</v>
      </c>
    </row>
    <row r="13" spans="1:10" ht="14.25">
      <c r="A13" s="148" t="s">
        <v>9</v>
      </c>
      <c r="B13" s="149">
        <v>38.54</v>
      </c>
      <c r="C13" s="149">
        <v>55.46</v>
      </c>
      <c r="D13" s="149">
        <v>47.24</v>
      </c>
      <c r="E13" s="149">
        <v>9.41</v>
      </c>
      <c r="F13" s="149">
        <v>53.91</v>
      </c>
      <c r="G13" s="149">
        <v>33.08</v>
      </c>
      <c r="H13" s="149">
        <v>27.91</v>
      </c>
      <c r="I13" s="149">
        <v>54.87</v>
      </c>
      <c r="J13" s="150">
        <v>41.95</v>
      </c>
    </row>
    <row r="14" spans="1:10" ht="14.25">
      <c r="A14" s="148" t="s">
        <v>10</v>
      </c>
      <c r="B14" s="149">
        <v>33.91</v>
      </c>
      <c r="C14" s="149">
        <v>50.73</v>
      </c>
      <c r="D14" s="149">
        <v>42.93</v>
      </c>
      <c r="E14" s="149">
        <v>10.55</v>
      </c>
      <c r="F14" s="149">
        <v>49.23</v>
      </c>
      <c r="G14" s="149">
        <v>31.49</v>
      </c>
      <c r="H14" s="149">
        <v>27.22</v>
      </c>
      <c r="I14" s="149">
        <v>50.3</v>
      </c>
      <c r="J14" s="150">
        <v>39.62</v>
      </c>
    </row>
    <row r="15" spans="1:10" ht="14.25">
      <c r="A15" s="148" t="s">
        <v>11</v>
      </c>
      <c r="B15" s="149">
        <v>46.42</v>
      </c>
      <c r="C15" s="149">
        <v>54.67</v>
      </c>
      <c r="D15" s="149">
        <v>50.57</v>
      </c>
      <c r="E15" s="149">
        <v>15.23</v>
      </c>
      <c r="F15" s="149">
        <v>54.22</v>
      </c>
      <c r="G15" s="149">
        <v>36.96</v>
      </c>
      <c r="H15" s="149">
        <v>43.67</v>
      </c>
      <c r="I15" s="149">
        <v>54.62</v>
      </c>
      <c r="J15" s="150">
        <v>49.24</v>
      </c>
    </row>
    <row r="16" spans="1:10" ht="14.25">
      <c r="A16" s="148" t="s">
        <v>12</v>
      </c>
      <c r="B16" s="149">
        <v>26.2</v>
      </c>
      <c r="C16" s="149">
        <v>49.49</v>
      </c>
      <c r="D16" s="149">
        <v>38.35</v>
      </c>
      <c r="E16" s="149">
        <v>10.39</v>
      </c>
      <c r="F16" s="149">
        <v>51.43</v>
      </c>
      <c r="G16" s="149">
        <v>32.95</v>
      </c>
      <c r="H16" s="149">
        <v>22.45</v>
      </c>
      <c r="I16" s="149">
        <v>49.99</v>
      </c>
      <c r="J16" s="150">
        <v>37.01</v>
      </c>
    </row>
    <row r="17" spans="1:10" ht="14.25">
      <c r="A17" s="148" t="s">
        <v>265</v>
      </c>
      <c r="B17" s="149">
        <v>31.81</v>
      </c>
      <c r="C17" s="149">
        <v>49.65</v>
      </c>
      <c r="D17" s="149">
        <v>40.9</v>
      </c>
      <c r="E17" s="149">
        <v>6.52</v>
      </c>
      <c r="F17" s="149">
        <v>42.36</v>
      </c>
      <c r="G17" s="149">
        <v>25.68</v>
      </c>
      <c r="H17" s="149">
        <v>26.41</v>
      </c>
      <c r="I17" s="149">
        <v>47.96</v>
      </c>
      <c r="J17" s="150">
        <v>37.52</v>
      </c>
    </row>
    <row r="18" spans="1:10" ht="14.25">
      <c r="A18" s="148" t="s">
        <v>13</v>
      </c>
      <c r="B18" s="149">
        <v>39.87</v>
      </c>
      <c r="C18" s="149">
        <v>58.1</v>
      </c>
      <c r="D18" s="149">
        <v>49.09</v>
      </c>
      <c r="E18" s="149">
        <v>16.37</v>
      </c>
      <c r="F18" s="149">
        <v>53.85</v>
      </c>
      <c r="G18" s="149">
        <v>35.67</v>
      </c>
      <c r="H18" s="149">
        <v>31.98</v>
      </c>
      <c r="I18" s="149">
        <v>56.64</v>
      </c>
      <c r="J18" s="150">
        <v>44.53</v>
      </c>
    </row>
    <row r="19" spans="1:10" ht="14.25">
      <c r="A19" s="148" t="s">
        <v>14</v>
      </c>
      <c r="B19" s="149">
        <v>15.9</v>
      </c>
      <c r="C19" s="149">
        <v>50.06</v>
      </c>
      <c r="D19" s="149">
        <v>32.54</v>
      </c>
      <c r="E19" s="149">
        <v>13.64</v>
      </c>
      <c r="F19" s="149">
        <v>50.61</v>
      </c>
      <c r="G19" s="149">
        <v>31.61</v>
      </c>
      <c r="H19" s="149">
        <v>15.38</v>
      </c>
      <c r="I19" s="149">
        <v>50.2</v>
      </c>
      <c r="J19" s="150">
        <v>32.3</v>
      </c>
    </row>
    <row r="20" spans="1:10" ht="14.25">
      <c r="A20" s="148" t="s">
        <v>15</v>
      </c>
      <c r="B20" s="149">
        <v>40.72</v>
      </c>
      <c r="C20" s="149">
        <v>53</v>
      </c>
      <c r="D20" s="149">
        <v>47.09</v>
      </c>
      <c r="E20" s="149">
        <v>11.98</v>
      </c>
      <c r="F20" s="149">
        <v>47.41</v>
      </c>
      <c r="G20" s="149">
        <v>30.65</v>
      </c>
      <c r="H20" s="149">
        <v>33.21</v>
      </c>
      <c r="I20" s="149">
        <v>51.5</v>
      </c>
      <c r="J20" s="150">
        <v>42.74</v>
      </c>
    </row>
    <row r="21" spans="1:10" ht="14.25">
      <c r="A21" s="148" t="s">
        <v>16</v>
      </c>
      <c r="B21" s="149">
        <v>43.61</v>
      </c>
      <c r="C21" s="149">
        <v>53.93</v>
      </c>
      <c r="D21" s="149">
        <v>48.88</v>
      </c>
      <c r="E21" s="149">
        <v>12.57</v>
      </c>
      <c r="F21" s="149">
        <v>52.43</v>
      </c>
      <c r="G21" s="149">
        <v>33.85</v>
      </c>
      <c r="H21" s="149">
        <v>30.81</v>
      </c>
      <c r="I21" s="149">
        <v>53.28</v>
      </c>
      <c r="J21" s="150">
        <v>42.5</v>
      </c>
    </row>
    <row r="22" spans="1:10" ht="14.25">
      <c r="A22" s="148" t="s">
        <v>17</v>
      </c>
      <c r="B22" s="149">
        <v>41.53</v>
      </c>
      <c r="C22" s="149">
        <v>49.25</v>
      </c>
      <c r="D22" s="149">
        <v>45.45</v>
      </c>
      <c r="E22" s="149">
        <v>32.25</v>
      </c>
      <c r="F22" s="149">
        <v>44.94</v>
      </c>
      <c r="G22" s="149">
        <v>38.57</v>
      </c>
      <c r="H22" s="149">
        <v>39.02</v>
      </c>
      <c r="I22" s="149">
        <v>48.12</v>
      </c>
      <c r="J22" s="150">
        <v>43.62</v>
      </c>
    </row>
    <row r="23" spans="1:10" ht="14.25">
      <c r="A23" s="148" t="s">
        <v>18</v>
      </c>
      <c r="B23" s="149">
        <v>38.62</v>
      </c>
      <c r="C23" s="149">
        <v>49.43</v>
      </c>
      <c r="D23" s="149">
        <v>44.11</v>
      </c>
      <c r="E23" s="149">
        <v>20.98</v>
      </c>
      <c r="F23" s="149">
        <v>43.82</v>
      </c>
      <c r="G23" s="149">
        <v>32.51</v>
      </c>
      <c r="H23" s="149">
        <v>35.15</v>
      </c>
      <c r="I23" s="149">
        <v>48.34</v>
      </c>
      <c r="J23" s="150">
        <v>41.84</v>
      </c>
    </row>
    <row r="24" spans="1:10" ht="14.25">
      <c r="A24" s="148" t="s">
        <v>19</v>
      </c>
      <c r="B24" s="149">
        <v>54.55</v>
      </c>
      <c r="C24" s="149">
        <v>59.66</v>
      </c>
      <c r="D24" s="149">
        <v>57.21</v>
      </c>
      <c r="E24" s="149">
        <v>40.52</v>
      </c>
      <c r="F24" s="149">
        <v>54.84</v>
      </c>
      <c r="G24" s="149">
        <v>47.87</v>
      </c>
      <c r="H24" s="149">
        <v>47.54</v>
      </c>
      <c r="I24" s="149">
        <v>57.29</v>
      </c>
      <c r="J24" s="150">
        <v>52.57</v>
      </c>
    </row>
    <row r="25" spans="1:10" ht="14.25">
      <c r="A25" s="148" t="s">
        <v>20</v>
      </c>
      <c r="B25" s="149">
        <v>42.48</v>
      </c>
      <c r="C25" s="149">
        <v>47.32</v>
      </c>
      <c r="D25" s="149">
        <v>45.01</v>
      </c>
      <c r="E25" s="149">
        <v>15.61</v>
      </c>
      <c r="F25" s="149">
        <v>43.81</v>
      </c>
      <c r="G25" s="149">
        <v>31.03</v>
      </c>
      <c r="H25" s="149">
        <v>38.06</v>
      </c>
      <c r="I25" s="149">
        <v>46.7</v>
      </c>
      <c r="J25" s="150">
        <v>42.6</v>
      </c>
    </row>
    <row r="26" spans="1:10" ht="14.25">
      <c r="A26" s="148" t="s">
        <v>21</v>
      </c>
      <c r="B26" s="149">
        <v>27.12</v>
      </c>
      <c r="C26" s="149">
        <v>53.17</v>
      </c>
      <c r="D26" s="149">
        <v>40.23</v>
      </c>
      <c r="E26" s="149">
        <v>10.02</v>
      </c>
      <c r="F26" s="149">
        <v>49.06</v>
      </c>
      <c r="G26" s="149">
        <v>30.62</v>
      </c>
      <c r="H26" s="149">
        <v>24.66</v>
      </c>
      <c r="I26" s="149">
        <v>52.53</v>
      </c>
      <c r="J26" s="150">
        <v>38.79</v>
      </c>
    </row>
    <row r="27" spans="1:10" ht="14.25">
      <c r="A27" s="148" t="s">
        <v>22</v>
      </c>
      <c r="B27" s="149">
        <v>23.37</v>
      </c>
      <c r="C27" s="149">
        <v>53.88</v>
      </c>
      <c r="D27" s="149">
        <v>39.51</v>
      </c>
      <c r="E27" s="149">
        <v>10.44</v>
      </c>
      <c r="F27" s="149">
        <v>53.06</v>
      </c>
      <c r="G27" s="149">
        <v>33.49</v>
      </c>
      <c r="H27" s="149">
        <v>19.05</v>
      </c>
      <c r="I27" s="149">
        <v>53.6</v>
      </c>
      <c r="J27" s="150">
        <v>37.47</v>
      </c>
    </row>
    <row r="28" spans="1:10" ht="14.25">
      <c r="A28" s="148" t="s">
        <v>23</v>
      </c>
      <c r="B28" s="149">
        <v>40.63</v>
      </c>
      <c r="C28" s="149">
        <v>50.74</v>
      </c>
      <c r="D28" s="149">
        <v>45.87</v>
      </c>
      <c r="E28" s="149">
        <v>9.55</v>
      </c>
      <c r="F28" s="149">
        <v>47.42</v>
      </c>
      <c r="G28" s="149">
        <v>29.59</v>
      </c>
      <c r="H28" s="149">
        <v>33.49</v>
      </c>
      <c r="I28" s="149">
        <v>49.95</v>
      </c>
      <c r="J28" s="150">
        <v>42.06</v>
      </c>
    </row>
    <row r="29" spans="1:10" ht="14.25">
      <c r="A29" s="148" t="s">
        <v>24</v>
      </c>
      <c r="B29" s="149">
        <v>40.6</v>
      </c>
      <c r="C29" s="149">
        <v>57.69</v>
      </c>
      <c r="D29" s="149">
        <v>49.69</v>
      </c>
      <c r="E29" s="149">
        <v>21.67</v>
      </c>
      <c r="F29" s="149">
        <v>55.51</v>
      </c>
      <c r="G29" s="149">
        <v>40.16</v>
      </c>
      <c r="H29" s="124">
        <v>38.57</v>
      </c>
      <c r="I29" s="124">
        <v>57.44</v>
      </c>
      <c r="J29" s="125">
        <v>48.64</v>
      </c>
    </row>
    <row r="30" spans="1:10" ht="14.25">
      <c r="A30" s="148" t="s">
        <v>25</v>
      </c>
      <c r="B30" s="149">
        <v>41.4</v>
      </c>
      <c r="C30" s="149">
        <v>59.1</v>
      </c>
      <c r="D30" s="149">
        <v>50.28</v>
      </c>
      <c r="E30" s="149">
        <v>18.94</v>
      </c>
      <c r="F30" s="149">
        <v>55.8</v>
      </c>
      <c r="G30" s="149">
        <v>37.54</v>
      </c>
      <c r="H30" s="149">
        <v>31.54</v>
      </c>
      <c r="I30" s="149">
        <v>57.64</v>
      </c>
      <c r="J30" s="150">
        <v>44.67</v>
      </c>
    </row>
    <row r="31" spans="1:10" ht="14.25">
      <c r="A31" s="148" t="s">
        <v>26</v>
      </c>
      <c r="B31" s="149">
        <v>22.87</v>
      </c>
      <c r="C31" s="149">
        <v>50.42</v>
      </c>
      <c r="D31" s="149">
        <v>37.03</v>
      </c>
      <c r="E31" s="149">
        <v>12.45</v>
      </c>
      <c r="F31" s="149">
        <v>51.64</v>
      </c>
      <c r="G31" s="149">
        <v>32.45</v>
      </c>
      <c r="H31" s="149">
        <v>21.08</v>
      </c>
      <c r="I31" s="149">
        <v>50.62</v>
      </c>
      <c r="J31" s="150">
        <v>36.25</v>
      </c>
    </row>
    <row r="32" spans="1:10" ht="14.25">
      <c r="A32" s="148" t="s">
        <v>27</v>
      </c>
      <c r="B32" s="149">
        <v>19.05</v>
      </c>
      <c r="C32" s="149">
        <v>47.39</v>
      </c>
      <c r="D32" s="149">
        <v>33.93</v>
      </c>
      <c r="E32" s="149">
        <v>6.8</v>
      </c>
      <c r="F32" s="149">
        <v>44.61</v>
      </c>
      <c r="G32" s="149">
        <v>26.95</v>
      </c>
      <c r="H32" s="149">
        <v>16.54</v>
      </c>
      <c r="I32" s="149">
        <v>46.8</v>
      </c>
      <c r="J32" s="150">
        <v>32.48</v>
      </c>
    </row>
    <row r="33" spans="1:10" ht="14.25">
      <c r="A33" s="148" t="s">
        <v>264</v>
      </c>
      <c r="B33" s="149">
        <v>33.55</v>
      </c>
      <c r="C33" s="149">
        <v>45.69</v>
      </c>
      <c r="D33" s="149">
        <v>39.6</v>
      </c>
      <c r="E33" s="149">
        <v>7.59</v>
      </c>
      <c r="F33" s="149">
        <v>47.36</v>
      </c>
      <c r="G33" s="149">
        <v>29.15</v>
      </c>
      <c r="H33" s="149">
        <v>27.33</v>
      </c>
      <c r="I33" s="149">
        <v>46.14</v>
      </c>
      <c r="J33" s="150">
        <v>36.92</v>
      </c>
    </row>
    <row r="34" spans="1:10" ht="14.25">
      <c r="A34" s="148" t="s">
        <v>28</v>
      </c>
      <c r="B34" s="149">
        <v>20.86</v>
      </c>
      <c r="C34" s="149">
        <v>54.09</v>
      </c>
      <c r="D34" s="149">
        <v>37.9</v>
      </c>
      <c r="E34" s="149">
        <v>11.57</v>
      </c>
      <c r="F34" s="149">
        <v>53.74</v>
      </c>
      <c r="G34" s="149">
        <v>33.85</v>
      </c>
      <c r="H34" s="149">
        <v>18.32</v>
      </c>
      <c r="I34" s="149">
        <v>53.99</v>
      </c>
      <c r="J34" s="150">
        <v>36.77</v>
      </c>
    </row>
    <row r="35" spans="1:10" ht="14.25">
      <c r="A35" s="148" t="s">
        <v>295</v>
      </c>
      <c r="B35" s="149">
        <v>18.5</v>
      </c>
      <c r="C35" s="149">
        <v>57.05</v>
      </c>
      <c r="D35" s="149">
        <v>39.2</v>
      </c>
      <c r="E35" s="149">
        <v>12.09</v>
      </c>
      <c r="F35" s="149">
        <v>56.09</v>
      </c>
      <c r="G35" s="149">
        <v>36.33</v>
      </c>
      <c r="H35" s="149">
        <v>16.45</v>
      </c>
      <c r="I35" s="149">
        <v>56.73</v>
      </c>
      <c r="J35" s="150">
        <v>38.27</v>
      </c>
    </row>
    <row r="36" spans="1:10" ht="14.25">
      <c r="A36" s="148" t="s">
        <v>208</v>
      </c>
      <c r="B36" s="149">
        <v>11.08</v>
      </c>
      <c r="C36" s="149">
        <v>63.88</v>
      </c>
      <c r="D36" s="149">
        <v>43.64</v>
      </c>
      <c r="E36" s="149">
        <v>14.54</v>
      </c>
      <c r="F36" s="124">
        <v>55.12</v>
      </c>
      <c r="G36" s="149">
        <v>37.13</v>
      </c>
      <c r="H36" s="149">
        <v>14.22</v>
      </c>
      <c r="I36" s="149">
        <v>56.11</v>
      </c>
      <c r="J36" s="150">
        <v>37.8</v>
      </c>
    </row>
    <row r="37" spans="1:10" ht="14.25">
      <c r="A37" s="148" t="s">
        <v>273</v>
      </c>
      <c r="B37" s="149">
        <v>45.1</v>
      </c>
      <c r="C37" s="149">
        <v>61.26</v>
      </c>
      <c r="D37" s="149">
        <v>53.84</v>
      </c>
      <c r="E37" s="149">
        <v>14.54</v>
      </c>
      <c r="F37" s="149">
        <v>65.63</v>
      </c>
      <c r="G37" s="149">
        <v>44.75</v>
      </c>
      <c r="H37" s="149">
        <v>38.74</v>
      </c>
      <c r="I37" s="149">
        <v>62.33</v>
      </c>
      <c r="J37" s="150">
        <v>51.76</v>
      </c>
    </row>
    <row r="38" spans="1:10" ht="14.25">
      <c r="A38" s="148" t="s">
        <v>210</v>
      </c>
      <c r="B38" s="149">
        <v>20.03</v>
      </c>
      <c r="C38" s="149">
        <v>70.78</v>
      </c>
      <c r="D38" s="149">
        <v>52.03</v>
      </c>
      <c r="E38" s="149">
        <v>16.74</v>
      </c>
      <c r="F38" s="149">
        <v>53.8</v>
      </c>
      <c r="G38" s="149">
        <v>35.42</v>
      </c>
      <c r="H38" s="149">
        <v>18.61</v>
      </c>
      <c r="I38" s="149">
        <v>65.47</v>
      </c>
      <c r="J38" s="150">
        <v>46.01</v>
      </c>
    </row>
    <row r="39" spans="1:10" ht="14.25">
      <c r="A39" s="148" t="s">
        <v>274</v>
      </c>
      <c r="B39" s="149">
        <v>10.18</v>
      </c>
      <c r="C39" s="149">
        <v>49.42</v>
      </c>
      <c r="D39" s="149">
        <v>31.87</v>
      </c>
      <c r="E39" s="149">
        <v>9.31</v>
      </c>
      <c r="F39" s="149">
        <v>52.25</v>
      </c>
      <c r="G39" s="149">
        <v>32.89</v>
      </c>
      <c r="H39" s="149">
        <v>9.37</v>
      </c>
      <c r="I39" s="149">
        <v>52.06</v>
      </c>
      <c r="J39" s="150">
        <v>32.82</v>
      </c>
    </row>
    <row r="40" spans="1:10" ht="14.25">
      <c r="A40" s="148" t="s">
        <v>211</v>
      </c>
      <c r="B40" s="149">
        <v>6.2</v>
      </c>
      <c r="C40" s="149">
        <v>40.63</v>
      </c>
      <c r="D40" s="149">
        <v>23.77</v>
      </c>
      <c r="E40" s="149">
        <v>8.65</v>
      </c>
      <c r="F40" s="149">
        <v>44.62</v>
      </c>
      <c r="G40" s="149">
        <v>27.24</v>
      </c>
      <c r="H40" s="149">
        <v>7.28</v>
      </c>
      <c r="I40" s="149">
        <v>42.41</v>
      </c>
      <c r="J40" s="150">
        <v>25.32</v>
      </c>
    </row>
    <row r="41" spans="1:10" ht="14.25">
      <c r="A41" s="148" t="s">
        <v>212</v>
      </c>
      <c r="B41" s="149">
        <v>23.93</v>
      </c>
      <c r="C41" s="149">
        <v>54.36</v>
      </c>
      <c r="D41" s="149">
        <v>39.22</v>
      </c>
      <c r="E41" s="149">
        <v>13.89</v>
      </c>
      <c r="F41" s="149">
        <v>52.49</v>
      </c>
      <c r="G41" s="149">
        <v>33.13</v>
      </c>
      <c r="H41" s="149">
        <v>17.23</v>
      </c>
      <c r="I41" s="149">
        <v>53.12</v>
      </c>
      <c r="J41" s="150">
        <v>35.17</v>
      </c>
    </row>
    <row r="42" spans="1:10" s="35" customFormat="1" ht="14.25">
      <c r="A42" s="148" t="s">
        <v>387</v>
      </c>
      <c r="B42" s="149">
        <v>30.98</v>
      </c>
      <c r="C42" s="149">
        <v>52.36</v>
      </c>
      <c r="D42" s="149">
        <v>41.97</v>
      </c>
      <c r="E42" s="149">
        <v>11.55</v>
      </c>
      <c r="F42" s="149">
        <v>50.85</v>
      </c>
      <c r="G42" s="149">
        <v>32.23</v>
      </c>
      <c r="H42" s="149">
        <v>25.68</v>
      </c>
      <c r="I42" s="149">
        <v>51.93</v>
      </c>
      <c r="J42" s="150">
        <v>39.26</v>
      </c>
    </row>
    <row r="43" spans="1:11" ht="14.25">
      <c r="A43" s="326" t="s">
        <v>271</v>
      </c>
      <c r="B43" s="327"/>
      <c r="C43" s="327"/>
      <c r="D43" s="327"/>
      <c r="E43" s="327"/>
      <c r="F43" s="327"/>
      <c r="G43" s="327"/>
      <c r="H43" s="327"/>
      <c r="I43" s="327"/>
      <c r="J43" s="328"/>
      <c r="K43" s="4"/>
    </row>
    <row r="44" spans="1:10" ht="12.75">
      <c r="A44" s="351" t="s">
        <v>388</v>
      </c>
      <c r="B44" s="352"/>
      <c r="C44" s="352"/>
      <c r="D44" s="352"/>
      <c r="E44" s="352"/>
      <c r="F44" s="352"/>
      <c r="G44" s="352"/>
      <c r="H44" s="353"/>
      <c r="I44" s="353"/>
      <c r="J44" s="354"/>
    </row>
    <row r="45" spans="1:10" ht="12.75">
      <c r="A45" s="355"/>
      <c r="B45" s="353"/>
      <c r="C45" s="353"/>
      <c r="D45" s="353"/>
      <c r="E45" s="353"/>
      <c r="F45" s="353"/>
      <c r="G45" s="353"/>
      <c r="H45" s="353"/>
      <c r="I45" s="353"/>
      <c r="J45" s="354"/>
    </row>
    <row r="46" spans="1:10" ht="12.75">
      <c r="A46" s="355"/>
      <c r="B46" s="353"/>
      <c r="C46" s="353"/>
      <c r="D46" s="353"/>
      <c r="E46" s="353"/>
      <c r="F46" s="353"/>
      <c r="G46" s="353"/>
      <c r="H46" s="353"/>
      <c r="I46" s="353"/>
      <c r="J46" s="354"/>
    </row>
    <row r="47" spans="1:10" ht="26.25" customHeight="1" thickBot="1">
      <c r="A47" s="332"/>
      <c r="B47" s="333"/>
      <c r="C47" s="333"/>
      <c r="D47" s="333"/>
      <c r="E47" s="333"/>
      <c r="F47" s="333"/>
      <c r="G47" s="333"/>
      <c r="H47" s="333"/>
      <c r="I47" s="333"/>
      <c r="J47" s="334"/>
    </row>
  </sheetData>
  <sheetProtection/>
  <mergeCells count="9">
    <mergeCell ref="A44:J47"/>
    <mergeCell ref="A1:J1"/>
    <mergeCell ref="H4:J4"/>
    <mergeCell ref="E4:G4"/>
    <mergeCell ref="B4:D4"/>
    <mergeCell ref="A2:J2"/>
    <mergeCell ref="A3:J3"/>
    <mergeCell ref="A4:A5"/>
    <mergeCell ref="A43:J43"/>
  </mergeCells>
  <conditionalFormatting sqref="B7:J42">
    <cfRule type="dataBar" priority="6" dxfId="0">
      <dataBar>
        <cfvo type="min"/>
        <cfvo type="max"/>
        <color rgb="FF008AEF"/>
      </dataBar>
      <extLst>
        <ext xmlns:x14="http://schemas.microsoft.com/office/spreadsheetml/2009/9/main" uri="{B025F937-C7B1-47D3-B67F-A62EFF666E3E}">
          <x14:id>{d71e543c-cc26-4adc-b58e-2b32afa8363b}</x14:id>
        </ext>
      </extLst>
    </cfRule>
  </conditionalFormatting>
  <printOptions/>
  <pageMargins left="1.1" right="0.75" top="0.83" bottom="1" header="0.5" footer="0.5"/>
  <pageSetup horizontalDpi="600" verticalDpi="600" orientation="portrait" paperSize="9" scale="91" r:id="rId1"/>
  <headerFooter alignWithMargins="0">
    <oddFooter>&amp;C44</oddFooter>
  </headerFooter>
  <rowBreaks count="1" manualBreakCount="1">
    <brk id="48" max="10" man="1"/>
  </rowBreaks>
  <extLst>
    <ext xmlns:x14="http://schemas.microsoft.com/office/spreadsheetml/2009/9/main" uri="{78C0D931-6437-407d-A8EE-F0AAD7539E65}">
      <x14:conditionalFormattings>
        <x14:conditionalFormatting xmlns:xm="http://schemas.microsoft.com/office/excel/2006/main">
          <x14:cfRule type="dataBar" id="{d71e543c-cc26-4adc-b58e-2b32afa8363b}">
            <x14:dataBar minLength="0" maxLength="100" gradient="0">
              <x14:cfvo type="min"/>
              <x14:cfvo type="max"/>
              <x14:negativeFillColor rgb="FFFF0000"/>
              <x14:axisColor rgb="FF000000"/>
            </x14:dataBar>
            <x14:dxf/>
          </x14:cfRule>
          <xm:sqref>B7:J42</xm:sqref>
        </x14:conditionalFormatting>
      </x14:conditionalFormattings>
    </ext>
  </extLst>
</worksheet>
</file>

<file path=xl/worksheets/sheet30.xml><?xml version="1.0" encoding="utf-8"?>
<worksheet xmlns="http://schemas.openxmlformats.org/spreadsheetml/2006/main" xmlns:r="http://schemas.openxmlformats.org/officeDocument/2006/relationships">
  <dimension ref="B1:K46"/>
  <sheetViews>
    <sheetView view="pageBreakPreview" zoomScale="112" zoomScaleSheetLayoutView="112" zoomScalePageLayoutView="0" workbookViewId="0" topLeftCell="A10">
      <selection activeCell="F9" sqref="F9"/>
    </sheetView>
  </sheetViews>
  <sheetFormatPr defaultColWidth="9.140625" defaultRowHeight="12.75"/>
  <cols>
    <col min="1" max="1" width="4.00390625" style="0" customWidth="1"/>
    <col min="3" max="3" width="26.28125" style="0" customWidth="1"/>
    <col min="4" max="4" width="12.140625" style="0" customWidth="1"/>
    <col min="5" max="5" width="11.8515625" style="0" customWidth="1"/>
    <col min="6" max="6" width="18.28125" style="0" customWidth="1"/>
  </cols>
  <sheetData>
    <row r="1" spans="2:6" ht="15.75" customHeight="1">
      <c r="B1" s="539" t="s">
        <v>642</v>
      </c>
      <c r="C1" s="540"/>
      <c r="D1" s="540"/>
      <c r="E1" s="540"/>
      <c r="F1" s="541"/>
    </row>
    <row r="2" spans="2:6" ht="9.75" customHeight="1" thickBot="1">
      <c r="B2" s="338" t="s">
        <v>684</v>
      </c>
      <c r="C2" s="339"/>
      <c r="D2" s="339"/>
      <c r="E2" s="339"/>
      <c r="F2" s="340"/>
    </row>
    <row r="3" spans="2:11" ht="9.75" customHeight="1" thickBot="1">
      <c r="B3" s="338"/>
      <c r="C3" s="339"/>
      <c r="D3" s="339"/>
      <c r="E3" s="339"/>
      <c r="F3" s="340"/>
      <c r="K3" s="234"/>
    </row>
    <row r="4" spans="2:6" ht="9.75" customHeight="1">
      <c r="B4" s="338"/>
      <c r="C4" s="339"/>
      <c r="D4" s="339"/>
      <c r="E4" s="339"/>
      <c r="F4" s="340"/>
    </row>
    <row r="5" spans="2:6" ht="8.25" customHeight="1" thickBot="1">
      <c r="B5" s="616"/>
      <c r="C5" s="617"/>
      <c r="D5" s="617"/>
      <c r="E5" s="617"/>
      <c r="F5" s="618"/>
    </row>
    <row r="6" spans="2:6" ht="18" customHeight="1">
      <c r="B6" s="929" t="s">
        <v>685</v>
      </c>
      <c r="C6" s="365" t="s">
        <v>498</v>
      </c>
      <c r="D6" s="365" t="s">
        <v>499</v>
      </c>
      <c r="E6" s="930" t="s">
        <v>612</v>
      </c>
      <c r="F6" s="931" t="s">
        <v>613</v>
      </c>
    </row>
    <row r="7" spans="2:6" ht="13.5" customHeight="1">
      <c r="B7" s="822" t="s">
        <v>235</v>
      </c>
      <c r="C7" s="366" t="s">
        <v>57</v>
      </c>
      <c r="D7" s="121" t="s">
        <v>2</v>
      </c>
      <c r="E7" s="223">
        <v>88.24</v>
      </c>
      <c r="F7" s="224">
        <v>91.06</v>
      </c>
    </row>
    <row r="8" spans="2:6" ht="16.5" customHeight="1">
      <c r="B8" s="822"/>
      <c r="C8" s="366"/>
      <c r="D8" s="121" t="s">
        <v>3</v>
      </c>
      <c r="E8" s="223">
        <v>55</v>
      </c>
      <c r="F8" s="232" t="s">
        <v>46</v>
      </c>
    </row>
    <row r="9" spans="2:6" ht="13.5" customHeight="1">
      <c r="B9" s="822" t="s">
        <v>236</v>
      </c>
      <c r="C9" s="366" t="s">
        <v>58</v>
      </c>
      <c r="D9" s="121" t="s">
        <v>2</v>
      </c>
      <c r="E9" s="223">
        <v>75.42</v>
      </c>
      <c r="F9" s="224">
        <v>78.11</v>
      </c>
    </row>
    <row r="10" spans="2:6" ht="14.25" customHeight="1">
      <c r="B10" s="822"/>
      <c r="C10" s="366"/>
      <c r="D10" s="121" t="s">
        <v>3</v>
      </c>
      <c r="E10" s="223">
        <v>55.7</v>
      </c>
      <c r="F10" s="224">
        <v>56.13</v>
      </c>
    </row>
    <row r="11" spans="2:6" ht="12.75" customHeight="1">
      <c r="B11" s="822" t="s">
        <v>237</v>
      </c>
      <c r="C11" s="366" t="s">
        <v>60</v>
      </c>
      <c r="D11" s="121" t="s">
        <v>2</v>
      </c>
      <c r="E11" s="223">
        <v>71.41</v>
      </c>
      <c r="F11" s="224">
        <v>66.22</v>
      </c>
    </row>
    <row r="12" spans="2:6" ht="12.75" customHeight="1">
      <c r="B12" s="822"/>
      <c r="C12" s="366"/>
      <c r="D12" s="121" t="s">
        <v>3</v>
      </c>
      <c r="E12" s="223">
        <v>55.5</v>
      </c>
      <c r="F12" s="224">
        <v>56.09</v>
      </c>
    </row>
    <row r="13" spans="2:6" ht="12.75" customHeight="1">
      <c r="B13" s="822" t="s">
        <v>238</v>
      </c>
      <c r="C13" s="366" t="s">
        <v>59</v>
      </c>
      <c r="D13" s="121" t="s">
        <v>2</v>
      </c>
      <c r="E13" s="223">
        <v>73.02</v>
      </c>
      <c r="F13" s="224">
        <v>70.12</v>
      </c>
    </row>
    <row r="14" spans="2:6" ht="14.25" customHeight="1">
      <c r="B14" s="822"/>
      <c r="C14" s="366"/>
      <c r="D14" s="121" t="s">
        <v>3</v>
      </c>
      <c r="E14" s="223">
        <v>60.48</v>
      </c>
      <c r="F14" s="224">
        <v>59.58</v>
      </c>
    </row>
    <row r="15" spans="2:6" ht="13.5" customHeight="1">
      <c r="B15" s="822" t="s">
        <v>239</v>
      </c>
      <c r="C15" s="366" t="s">
        <v>61</v>
      </c>
      <c r="D15" s="121" t="s">
        <v>2</v>
      </c>
      <c r="E15" s="223">
        <v>73.27</v>
      </c>
      <c r="F15" s="224">
        <v>77.79</v>
      </c>
    </row>
    <row r="16" spans="2:6" ht="12" customHeight="1">
      <c r="B16" s="822"/>
      <c r="C16" s="366"/>
      <c r="D16" s="121" t="s">
        <v>3</v>
      </c>
      <c r="E16" s="223">
        <v>62.02</v>
      </c>
      <c r="F16" s="224">
        <v>64.77</v>
      </c>
    </row>
    <row r="17" spans="2:6" ht="13.5" customHeight="1">
      <c r="B17" s="822" t="s">
        <v>240</v>
      </c>
      <c r="C17" s="366" t="s">
        <v>241</v>
      </c>
      <c r="D17" s="121" t="s">
        <v>2</v>
      </c>
      <c r="E17" s="223">
        <v>69.06</v>
      </c>
      <c r="F17" s="224">
        <v>70.12</v>
      </c>
    </row>
    <row r="18" spans="2:6" ht="12.75" customHeight="1">
      <c r="B18" s="822"/>
      <c r="C18" s="366"/>
      <c r="D18" s="121" t="s">
        <v>3</v>
      </c>
      <c r="E18" s="223">
        <v>55.74</v>
      </c>
      <c r="F18" s="224">
        <v>55.81</v>
      </c>
    </row>
    <row r="19" spans="2:6" ht="12" customHeight="1">
      <c r="B19" s="822" t="s">
        <v>242</v>
      </c>
      <c r="C19" s="366" t="s">
        <v>243</v>
      </c>
      <c r="D19" s="121" t="s">
        <v>2</v>
      </c>
      <c r="E19" s="223">
        <v>72.04</v>
      </c>
      <c r="F19" s="232">
        <v>70.56</v>
      </c>
    </row>
    <row r="20" spans="2:6" ht="12" customHeight="1">
      <c r="B20" s="822"/>
      <c r="C20" s="366"/>
      <c r="D20" s="121" t="s">
        <v>3</v>
      </c>
      <c r="E20" s="223">
        <v>60.15</v>
      </c>
      <c r="F20" s="232">
        <v>61.55</v>
      </c>
    </row>
    <row r="21" spans="2:6" ht="11.25" customHeight="1">
      <c r="B21" s="823" t="s">
        <v>244</v>
      </c>
      <c r="C21" s="121" t="s">
        <v>245</v>
      </c>
      <c r="D21" s="121"/>
      <c r="E21" s="121"/>
      <c r="F21" s="122"/>
    </row>
    <row r="22" spans="2:6" ht="13.5" customHeight="1">
      <c r="B22" s="824"/>
      <c r="C22" s="366" t="s">
        <v>246</v>
      </c>
      <c r="D22" s="121" t="s">
        <v>2</v>
      </c>
      <c r="E22" s="223">
        <v>47.57</v>
      </c>
      <c r="F22" s="232">
        <v>77.41</v>
      </c>
    </row>
    <row r="23" spans="2:6" ht="13.5" customHeight="1">
      <c r="B23" s="824"/>
      <c r="C23" s="366"/>
      <c r="D23" s="121" t="s">
        <v>3</v>
      </c>
      <c r="E23" s="223">
        <v>45.59</v>
      </c>
      <c r="F23" s="232">
        <v>73.85</v>
      </c>
    </row>
    <row r="24" spans="2:6" ht="12.75" customHeight="1">
      <c r="B24" s="824"/>
      <c r="C24" s="366" t="s">
        <v>117</v>
      </c>
      <c r="D24" s="121" t="s">
        <v>2</v>
      </c>
      <c r="E24" s="223">
        <v>71.28</v>
      </c>
      <c r="F24" s="224">
        <v>71.7</v>
      </c>
    </row>
    <row r="25" spans="2:6" ht="12" customHeight="1">
      <c r="B25" s="825"/>
      <c r="C25" s="366"/>
      <c r="D25" s="121" t="s">
        <v>3</v>
      </c>
      <c r="E25" s="223">
        <v>59.49</v>
      </c>
      <c r="F25" s="224">
        <v>65.3</v>
      </c>
    </row>
    <row r="26" spans="2:6" ht="12.75" customHeight="1">
      <c r="B26" s="822" t="s">
        <v>247</v>
      </c>
      <c r="C26" s="366" t="s">
        <v>248</v>
      </c>
      <c r="D26" s="121" t="s">
        <v>2</v>
      </c>
      <c r="E26" s="223">
        <v>45.79</v>
      </c>
      <c r="F26" s="224">
        <v>50.17</v>
      </c>
    </row>
    <row r="27" spans="2:6" ht="12.75" customHeight="1">
      <c r="B27" s="822"/>
      <c r="C27" s="366"/>
      <c r="D27" s="121" t="s">
        <v>3</v>
      </c>
      <c r="E27" s="223">
        <v>38.32</v>
      </c>
      <c r="F27" s="224">
        <v>38.91</v>
      </c>
    </row>
    <row r="28" spans="2:6" ht="13.5" customHeight="1">
      <c r="B28" s="822" t="s">
        <v>249</v>
      </c>
      <c r="C28" s="366" t="s">
        <v>614</v>
      </c>
      <c r="D28" s="121" t="s">
        <v>2</v>
      </c>
      <c r="E28" s="223">
        <v>106.07</v>
      </c>
      <c r="F28" s="224">
        <v>114.67</v>
      </c>
    </row>
    <row r="29" spans="2:6" ht="15.75" customHeight="1">
      <c r="B29" s="822"/>
      <c r="C29" s="366"/>
      <c r="D29" s="121" t="s">
        <v>3</v>
      </c>
      <c r="E29" s="223">
        <v>57.58</v>
      </c>
      <c r="F29" s="224">
        <v>63.7</v>
      </c>
    </row>
    <row r="30" spans="2:6" ht="12.75" customHeight="1">
      <c r="B30" s="822" t="s">
        <v>250</v>
      </c>
      <c r="C30" s="366" t="s">
        <v>251</v>
      </c>
      <c r="D30" s="121" t="s">
        <v>2</v>
      </c>
      <c r="E30" s="223">
        <v>74.92</v>
      </c>
      <c r="F30" s="224">
        <v>79.64</v>
      </c>
    </row>
    <row r="31" spans="2:6" ht="12.75" customHeight="1">
      <c r="B31" s="822"/>
      <c r="C31" s="366"/>
      <c r="D31" s="121" t="s">
        <v>3</v>
      </c>
      <c r="E31" s="223">
        <v>48.82</v>
      </c>
      <c r="F31" s="232" t="s">
        <v>46</v>
      </c>
    </row>
    <row r="32" spans="2:6" ht="13.5" customHeight="1">
      <c r="B32" s="822" t="s">
        <v>252</v>
      </c>
      <c r="C32" s="366" t="s">
        <v>253</v>
      </c>
      <c r="D32" s="121" t="s">
        <v>2</v>
      </c>
      <c r="E32" s="223">
        <v>125.78</v>
      </c>
      <c r="F32" s="224">
        <v>132.43</v>
      </c>
    </row>
    <row r="33" spans="2:6" ht="13.5" customHeight="1">
      <c r="B33" s="822"/>
      <c r="C33" s="366"/>
      <c r="D33" s="121" t="s">
        <v>3</v>
      </c>
      <c r="E33" s="233" t="s">
        <v>46</v>
      </c>
      <c r="F33" s="232" t="s">
        <v>46</v>
      </c>
    </row>
    <row r="34" spans="2:6" ht="13.5" customHeight="1">
      <c r="B34" s="822" t="s">
        <v>254</v>
      </c>
      <c r="C34" s="366" t="s">
        <v>255</v>
      </c>
      <c r="D34" s="121" t="s">
        <v>2</v>
      </c>
      <c r="E34" s="223">
        <v>97.85</v>
      </c>
      <c r="F34" s="224">
        <v>100.04</v>
      </c>
    </row>
    <row r="35" spans="2:6" ht="12.75" customHeight="1">
      <c r="B35" s="822"/>
      <c r="C35" s="366"/>
      <c r="D35" s="121" t="s">
        <v>3</v>
      </c>
      <c r="E35" s="233" t="s">
        <v>46</v>
      </c>
      <c r="F35" s="232" t="s">
        <v>46</v>
      </c>
    </row>
    <row r="36" spans="2:6" ht="11.25" customHeight="1">
      <c r="B36" s="822" t="s">
        <v>256</v>
      </c>
      <c r="C36" s="366" t="s">
        <v>257</v>
      </c>
      <c r="D36" s="121" t="s">
        <v>2</v>
      </c>
      <c r="E36" s="223">
        <v>76.12</v>
      </c>
      <c r="F36" s="224">
        <v>76.05</v>
      </c>
    </row>
    <row r="37" spans="2:6" ht="12" customHeight="1">
      <c r="B37" s="822"/>
      <c r="C37" s="366"/>
      <c r="D37" s="121" t="s">
        <v>3</v>
      </c>
      <c r="E37" s="233" t="s">
        <v>46</v>
      </c>
      <c r="F37" s="232" t="s">
        <v>46</v>
      </c>
    </row>
    <row r="38" spans="2:6" ht="13.5" customHeight="1">
      <c r="B38" s="822" t="s">
        <v>258</v>
      </c>
      <c r="C38" s="366" t="s">
        <v>259</v>
      </c>
      <c r="D38" s="121" t="s">
        <v>2</v>
      </c>
      <c r="E38" s="223">
        <v>138.1</v>
      </c>
      <c r="F38" s="224">
        <v>141.36</v>
      </c>
    </row>
    <row r="39" spans="2:6" ht="13.5" customHeight="1">
      <c r="B39" s="822"/>
      <c r="C39" s="366"/>
      <c r="D39" s="121" t="s">
        <v>3</v>
      </c>
      <c r="E39" s="233" t="s">
        <v>46</v>
      </c>
      <c r="F39" s="232" t="s">
        <v>46</v>
      </c>
    </row>
    <row r="40" spans="2:6" ht="12" customHeight="1">
      <c r="B40" s="822" t="s">
        <v>260</v>
      </c>
      <c r="C40" s="366" t="s">
        <v>615</v>
      </c>
      <c r="D40" s="121" t="s">
        <v>2</v>
      </c>
      <c r="E40" s="223">
        <v>99.22</v>
      </c>
      <c r="F40" s="224">
        <v>99.02</v>
      </c>
    </row>
    <row r="41" spans="2:6" ht="15" customHeight="1">
      <c r="B41" s="822"/>
      <c r="C41" s="366"/>
      <c r="D41" s="121" t="s">
        <v>3</v>
      </c>
      <c r="E41" s="233" t="s">
        <v>46</v>
      </c>
      <c r="F41" s="232" t="s">
        <v>46</v>
      </c>
    </row>
    <row r="42" spans="2:6" ht="14.25" customHeight="1">
      <c r="B42" s="822" t="s">
        <v>261</v>
      </c>
      <c r="C42" s="366" t="s">
        <v>262</v>
      </c>
      <c r="D42" s="121" t="s">
        <v>2</v>
      </c>
      <c r="E42" s="223">
        <v>64.52</v>
      </c>
      <c r="F42" s="224">
        <v>62.16</v>
      </c>
    </row>
    <row r="43" spans="2:6" ht="15.75" customHeight="1">
      <c r="B43" s="822"/>
      <c r="C43" s="366"/>
      <c r="D43" s="121" t="s">
        <v>3</v>
      </c>
      <c r="E43" s="223">
        <v>62.38</v>
      </c>
      <c r="F43" s="224">
        <v>63.39</v>
      </c>
    </row>
    <row r="44" spans="2:6" ht="13.5" customHeight="1">
      <c r="B44" s="822" t="s">
        <v>263</v>
      </c>
      <c r="C44" s="366" t="s">
        <v>616</v>
      </c>
      <c r="D44" s="121" t="s">
        <v>2</v>
      </c>
      <c r="E44" s="223">
        <v>70.29</v>
      </c>
      <c r="F44" s="224">
        <v>73.78</v>
      </c>
    </row>
    <row r="45" spans="2:6" ht="12.75" customHeight="1">
      <c r="B45" s="822"/>
      <c r="C45" s="366"/>
      <c r="D45" s="121" t="s">
        <v>3</v>
      </c>
      <c r="E45" s="223">
        <v>52.92</v>
      </c>
      <c r="F45" s="224">
        <v>56.36</v>
      </c>
    </row>
    <row r="46" spans="2:6" ht="13.5" customHeight="1" thickBot="1">
      <c r="B46" s="744" t="s">
        <v>302</v>
      </c>
      <c r="C46" s="745"/>
      <c r="D46" s="745"/>
      <c r="E46" s="745"/>
      <c r="F46" s="746"/>
    </row>
    <row r="47" ht="9.75" customHeight="1"/>
    <row r="48" ht="9.75" customHeight="1"/>
    <row r="49" ht="9.75" customHeight="1"/>
    <row r="50" ht="9.75" customHeight="1"/>
    <row r="51" ht="9.75" customHeight="1"/>
    <row r="52" ht="9.75" customHeight="1"/>
    <row r="53" ht="6" customHeight="1"/>
  </sheetData>
  <sheetProtection/>
  <mergeCells count="40">
    <mergeCell ref="B1:F1"/>
    <mergeCell ref="B2:F5"/>
    <mergeCell ref="B7:B8"/>
    <mergeCell ref="C7:C8"/>
    <mergeCell ref="B9:B10"/>
    <mergeCell ref="C9:C10"/>
    <mergeCell ref="B46:F46"/>
    <mergeCell ref="B11:B12"/>
    <mergeCell ref="C11:C12"/>
    <mergeCell ref="B13:B14"/>
    <mergeCell ref="C13:C14"/>
    <mergeCell ref="B15:B16"/>
    <mergeCell ref="C15:C16"/>
    <mergeCell ref="B17:B18"/>
    <mergeCell ref="C17:C18"/>
    <mergeCell ref="B19:B20"/>
    <mergeCell ref="C19:C20"/>
    <mergeCell ref="C22:C23"/>
    <mergeCell ref="C24:C25"/>
    <mergeCell ref="B26:B27"/>
    <mergeCell ref="C26:C27"/>
    <mergeCell ref="B21:B25"/>
    <mergeCell ref="B28:B29"/>
    <mergeCell ref="C28:C29"/>
    <mergeCell ref="B30:B31"/>
    <mergeCell ref="C30:C31"/>
    <mergeCell ref="B32:B33"/>
    <mergeCell ref="C32:C33"/>
    <mergeCell ref="B34:B35"/>
    <mergeCell ref="C34:C35"/>
    <mergeCell ref="B36:B37"/>
    <mergeCell ref="C36:C37"/>
    <mergeCell ref="B38:B39"/>
    <mergeCell ref="C38:C39"/>
    <mergeCell ref="B44:B45"/>
    <mergeCell ref="C44:C45"/>
    <mergeCell ref="B40:B41"/>
    <mergeCell ref="C40:C41"/>
    <mergeCell ref="B42:B43"/>
    <mergeCell ref="C42:C43"/>
  </mergeCells>
  <printOptions/>
  <pageMargins left="0.75" right="0.94" top="0.9" bottom="0.3" header="0.35" footer="0.26"/>
  <pageSetup horizontalDpi="600" verticalDpi="600" orientation="portrait" paperSize="9" scale="95" r:id="rId1"/>
  <headerFooter alignWithMargins="0">
    <oddFooter>&amp;C69</oddFooter>
  </headerFooter>
</worksheet>
</file>

<file path=xl/worksheets/sheet31.xml><?xml version="1.0" encoding="utf-8"?>
<worksheet xmlns="http://schemas.openxmlformats.org/spreadsheetml/2006/main" xmlns:r="http://schemas.openxmlformats.org/officeDocument/2006/relationships">
  <dimension ref="B1:O48"/>
  <sheetViews>
    <sheetView zoomScalePageLayoutView="0" workbookViewId="0" topLeftCell="A1">
      <selection activeCell="G9" sqref="G9"/>
    </sheetView>
  </sheetViews>
  <sheetFormatPr defaultColWidth="9.140625" defaultRowHeight="12.75"/>
  <cols>
    <col min="1" max="1" width="5.00390625" style="0" customWidth="1"/>
    <col min="2" max="2" width="19.57421875" style="0" customWidth="1"/>
    <col min="3" max="8" width="10.7109375" style="0" customWidth="1"/>
    <col min="10" max="10" width="0.13671875" style="0" customWidth="1"/>
    <col min="11" max="16" width="9.140625" style="0" hidden="1" customWidth="1"/>
  </cols>
  <sheetData>
    <row r="1" spans="2:10" ht="13.5" thickBot="1">
      <c r="B1" s="1"/>
      <c r="C1" s="1"/>
      <c r="D1" s="1"/>
      <c r="E1" s="1"/>
      <c r="F1" s="1"/>
      <c r="G1" s="1"/>
      <c r="H1" s="1"/>
      <c r="I1" s="4"/>
      <c r="J1" s="4"/>
    </row>
    <row r="2" spans="2:10" ht="12.75">
      <c r="B2" s="490" t="s">
        <v>500</v>
      </c>
      <c r="C2" s="491"/>
      <c r="D2" s="491"/>
      <c r="E2" s="491"/>
      <c r="F2" s="491"/>
      <c r="G2" s="491"/>
      <c r="H2" s="492"/>
      <c r="I2" s="7"/>
      <c r="J2" s="4"/>
    </row>
    <row r="3" spans="2:10" ht="5.25" customHeight="1">
      <c r="B3" s="493"/>
      <c r="C3" s="451"/>
      <c r="D3" s="451"/>
      <c r="E3" s="451"/>
      <c r="F3" s="451"/>
      <c r="G3" s="451"/>
      <c r="H3" s="424"/>
      <c r="I3" s="4"/>
      <c r="J3" s="4"/>
    </row>
    <row r="4" spans="2:10" ht="12.75">
      <c r="B4" s="493" t="s">
        <v>686</v>
      </c>
      <c r="C4" s="451"/>
      <c r="D4" s="451"/>
      <c r="E4" s="451"/>
      <c r="F4" s="451"/>
      <c r="G4" s="451"/>
      <c r="H4" s="424"/>
      <c r="I4" s="4"/>
      <c r="J4" s="4"/>
    </row>
    <row r="5" spans="2:10" ht="19.5" customHeight="1" thickBot="1">
      <c r="B5" s="356"/>
      <c r="C5" s="357"/>
      <c r="D5" s="357"/>
      <c r="E5" s="357"/>
      <c r="F5" s="357"/>
      <c r="G5" s="357"/>
      <c r="H5" s="358"/>
      <c r="I5" s="4"/>
      <c r="J5" s="4"/>
    </row>
    <row r="6" spans="2:10" ht="12.75" customHeight="1">
      <c r="B6" s="324">
        <v>1</v>
      </c>
      <c r="C6" s="346">
        <v>2</v>
      </c>
      <c r="D6" s="346">
        <v>3</v>
      </c>
      <c r="E6" s="346">
        <v>4</v>
      </c>
      <c r="F6" s="346">
        <v>5</v>
      </c>
      <c r="G6" s="346">
        <v>6</v>
      </c>
      <c r="H6" s="331">
        <v>7</v>
      </c>
      <c r="I6" s="4"/>
      <c r="J6" s="4"/>
    </row>
    <row r="7" spans="2:10" ht="12" customHeight="1">
      <c r="B7" s="833" t="s">
        <v>682</v>
      </c>
      <c r="C7" s="521" t="s">
        <v>0</v>
      </c>
      <c r="D7" s="521"/>
      <c r="E7" s="521" t="s">
        <v>1</v>
      </c>
      <c r="F7" s="521"/>
      <c r="G7" s="521" t="s">
        <v>47</v>
      </c>
      <c r="H7" s="522"/>
      <c r="I7" s="4"/>
      <c r="J7" s="4"/>
    </row>
    <row r="8" spans="2:10" ht="12" customHeight="1">
      <c r="B8" s="416"/>
      <c r="C8" s="124" t="s">
        <v>3</v>
      </c>
      <c r="D8" s="124" t="s">
        <v>2</v>
      </c>
      <c r="E8" s="124" t="s">
        <v>3</v>
      </c>
      <c r="F8" s="124" t="s">
        <v>2</v>
      </c>
      <c r="G8" s="124" t="s">
        <v>3</v>
      </c>
      <c r="H8" s="125" t="s">
        <v>2</v>
      </c>
      <c r="I8" s="4"/>
      <c r="J8" s="4"/>
    </row>
    <row r="9" spans="2:15" ht="14.25">
      <c r="B9" s="138" t="s">
        <v>4</v>
      </c>
      <c r="C9" s="151">
        <f>K10/10</f>
        <v>73.7</v>
      </c>
      <c r="D9" s="151">
        <f>J10/10</f>
        <v>76.9</v>
      </c>
      <c r="E9" s="151">
        <f>L10/10</f>
        <v>75.9</v>
      </c>
      <c r="F9" s="151">
        <f>N10/10</f>
        <v>71.3</v>
      </c>
      <c r="G9" s="151">
        <f>M10/10</f>
        <v>67.9</v>
      </c>
      <c r="H9" s="152">
        <f>O10/10</f>
        <v>68.7</v>
      </c>
      <c r="I9" s="4"/>
      <c r="J9" s="20">
        <v>133</v>
      </c>
      <c r="K9" s="20">
        <v>24</v>
      </c>
      <c r="L9" s="20">
        <v>120</v>
      </c>
      <c r="M9" s="20">
        <v>209</v>
      </c>
      <c r="N9" s="20">
        <v>196</v>
      </c>
      <c r="O9" s="21">
        <v>207</v>
      </c>
    </row>
    <row r="10" spans="2:15" ht="14.25">
      <c r="B10" s="138" t="s">
        <v>5</v>
      </c>
      <c r="C10" s="151">
        <f>K9/10</f>
        <v>2.4</v>
      </c>
      <c r="D10" s="151">
        <f>J9/10</f>
        <v>13.3</v>
      </c>
      <c r="E10" s="151">
        <f>L9/10</f>
        <v>12</v>
      </c>
      <c r="F10" s="151">
        <f>N9/10</f>
        <v>19.6</v>
      </c>
      <c r="G10" s="151">
        <f>M9/10</f>
        <v>20.9</v>
      </c>
      <c r="H10" s="152">
        <f>O9/10</f>
        <v>20.7</v>
      </c>
      <c r="I10" s="4"/>
      <c r="J10" s="20">
        <v>769</v>
      </c>
      <c r="K10" s="20">
        <v>737</v>
      </c>
      <c r="L10" s="20">
        <v>759</v>
      </c>
      <c r="M10" s="20">
        <v>679</v>
      </c>
      <c r="N10" s="20">
        <v>713</v>
      </c>
      <c r="O10" s="21">
        <v>687</v>
      </c>
    </row>
    <row r="11" spans="2:15" ht="14.25">
      <c r="B11" s="138" t="s">
        <v>6</v>
      </c>
      <c r="C11" s="151">
        <f aca="true" t="shared" si="0" ref="C11:C41">K11/10</f>
        <v>59.1</v>
      </c>
      <c r="D11" s="151">
        <f aca="true" t="shared" si="1" ref="D11:D41">J11/10</f>
        <v>61.5</v>
      </c>
      <c r="E11" s="151">
        <f aca="true" t="shared" si="2" ref="E11:E41">L11/10</f>
        <v>61.2</v>
      </c>
      <c r="F11" s="151">
        <f aca="true" t="shared" si="3" ref="F11:F41">N11/10</f>
        <v>45.9</v>
      </c>
      <c r="G11" s="151">
        <f aca="true" t="shared" si="4" ref="G11:G41">M11/10</f>
        <v>58.3</v>
      </c>
      <c r="H11" s="152">
        <f aca="true" t="shared" si="5" ref="H11:H41">O11/10</f>
        <v>56.3</v>
      </c>
      <c r="I11" s="4"/>
      <c r="J11" s="20">
        <v>615</v>
      </c>
      <c r="K11" s="20">
        <v>591</v>
      </c>
      <c r="L11" s="20">
        <v>612</v>
      </c>
      <c r="M11" s="20">
        <v>583</v>
      </c>
      <c r="N11" s="20">
        <v>459</v>
      </c>
      <c r="O11" s="21">
        <v>563</v>
      </c>
    </row>
    <row r="12" spans="2:15" ht="16.5">
      <c r="B12" s="134" t="s">
        <v>673</v>
      </c>
      <c r="C12" s="151">
        <f t="shared" si="0"/>
        <v>71.8</v>
      </c>
      <c r="D12" s="151">
        <f t="shared" si="1"/>
        <v>61.1</v>
      </c>
      <c r="E12" s="151">
        <f t="shared" si="2"/>
        <v>63.1</v>
      </c>
      <c r="F12" s="151">
        <f t="shared" si="3"/>
        <v>67</v>
      </c>
      <c r="G12" s="151">
        <f t="shared" si="4"/>
        <v>58.7</v>
      </c>
      <c r="H12" s="152">
        <f t="shared" si="5"/>
        <v>59.6</v>
      </c>
      <c r="I12" s="4"/>
      <c r="J12" s="20">
        <v>611</v>
      </c>
      <c r="K12" s="20">
        <v>718</v>
      </c>
      <c r="L12" s="20">
        <v>631</v>
      </c>
      <c r="M12" s="20">
        <v>587</v>
      </c>
      <c r="N12" s="20">
        <v>670</v>
      </c>
      <c r="O12" s="21">
        <v>596</v>
      </c>
    </row>
    <row r="13" spans="2:15" ht="14.25">
      <c r="B13" s="138" t="s">
        <v>8</v>
      </c>
      <c r="C13" s="151">
        <f t="shared" si="0"/>
        <v>68.2</v>
      </c>
      <c r="D13" s="151">
        <f t="shared" si="1"/>
        <v>62.9</v>
      </c>
      <c r="E13" s="151">
        <f t="shared" si="2"/>
        <v>64</v>
      </c>
      <c r="F13" s="151">
        <f t="shared" si="3"/>
        <v>51.9</v>
      </c>
      <c r="G13" s="151">
        <f t="shared" si="4"/>
        <v>48.6</v>
      </c>
      <c r="H13" s="152">
        <f t="shared" si="5"/>
        <v>49.1</v>
      </c>
      <c r="I13" s="4"/>
      <c r="J13" s="20">
        <v>629</v>
      </c>
      <c r="K13" s="20">
        <v>682</v>
      </c>
      <c r="L13" s="20">
        <v>640</v>
      </c>
      <c r="M13" s="20">
        <v>486</v>
      </c>
      <c r="N13" s="20">
        <v>519</v>
      </c>
      <c r="O13" s="21">
        <v>491</v>
      </c>
    </row>
    <row r="14" spans="2:15" ht="14.25">
      <c r="B14" s="138" t="s">
        <v>204</v>
      </c>
      <c r="C14" s="151">
        <f t="shared" si="0"/>
        <v>57.7</v>
      </c>
      <c r="D14" s="151">
        <f t="shared" si="1"/>
        <v>66.4</v>
      </c>
      <c r="E14" s="151">
        <f t="shared" si="2"/>
        <v>65</v>
      </c>
      <c r="F14" s="151">
        <f t="shared" si="3"/>
        <v>67.4</v>
      </c>
      <c r="G14" s="151">
        <f t="shared" si="4"/>
        <v>68.9</v>
      </c>
      <c r="H14" s="152">
        <f t="shared" si="5"/>
        <v>68.6</v>
      </c>
      <c r="I14" s="4"/>
      <c r="J14" s="20">
        <v>664</v>
      </c>
      <c r="K14" s="20">
        <v>577</v>
      </c>
      <c r="L14" s="20">
        <v>650</v>
      </c>
      <c r="M14" s="20">
        <v>689</v>
      </c>
      <c r="N14" s="20">
        <v>674</v>
      </c>
      <c r="O14" s="21">
        <v>686</v>
      </c>
    </row>
    <row r="15" spans="2:15" ht="14.25">
      <c r="B15" s="138" t="s">
        <v>10</v>
      </c>
      <c r="C15" s="151">
        <f t="shared" si="0"/>
        <v>71.3</v>
      </c>
      <c r="D15" s="151">
        <f t="shared" si="1"/>
        <v>58.7</v>
      </c>
      <c r="E15" s="151">
        <f t="shared" si="2"/>
        <v>59.6</v>
      </c>
      <c r="F15" s="151">
        <f t="shared" si="3"/>
        <v>61.9</v>
      </c>
      <c r="G15" s="151">
        <f t="shared" si="4"/>
        <v>63.1</v>
      </c>
      <c r="H15" s="152">
        <f t="shared" si="5"/>
        <v>63</v>
      </c>
      <c r="I15" s="4"/>
      <c r="J15" s="20">
        <v>587</v>
      </c>
      <c r="K15" s="20">
        <v>713</v>
      </c>
      <c r="L15" s="20">
        <v>596</v>
      </c>
      <c r="M15" s="20">
        <v>631</v>
      </c>
      <c r="N15" s="20">
        <v>619</v>
      </c>
      <c r="O15" s="21">
        <v>630</v>
      </c>
    </row>
    <row r="16" spans="2:15" ht="14.25">
      <c r="B16" s="138" t="s">
        <v>205</v>
      </c>
      <c r="C16" s="151">
        <f t="shared" si="0"/>
        <v>39.6</v>
      </c>
      <c r="D16" s="151">
        <f t="shared" si="1"/>
        <v>53.7</v>
      </c>
      <c r="E16" s="151">
        <f t="shared" si="2"/>
        <v>52.4</v>
      </c>
      <c r="F16" s="151">
        <f t="shared" si="3"/>
        <v>43.2</v>
      </c>
      <c r="G16" s="151">
        <f t="shared" si="4"/>
        <v>44.9</v>
      </c>
      <c r="H16" s="152">
        <f t="shared" si="5"/>
        <v>44.6</v>
      </c>
      <c r="I16" s="4"/>
      <c r="J16" s="20">
        <v>537</v>
      </c>
      <c r="K16" s="20">
        <v>396</v>
      </c>
      <c r="L16" s="20">
        <v>524</v>
      </c>
      <c r="M16" s="20">
        <v>449</v>
      </c>
      <c r="N16" s="20">
        <v>432</v>
      </c>
      <c r="O16" s="21">
        <v>446</v>
      </c>
    </row>
    <row r="17" spans="2:15" ht="14.25">
      <c r="B17" s="138" t="s">
        <v>206</v>
      </c>
      <c r="C17" s="151">
        <f t="shared" si="0"/>
        <v>73.9</v>
      </c>
      <c r="D17" s="151">
        <f t="shared" si="1"/>
        <v>61.8</v>
      </c>
      <c r="E17" s="151">
        <f t="shared" si="2"/>
        <v>63</v>
      </c>
      <c r="F17" s="151">
        <f t="shared" si="3"/>
        <v>35.1</v>
      </c>
      <c r="G17" s="151">
        <f t="shared" si="4"/>
        <v>54.3</v>
      </c>
      <c r="H17" s="152">
        <f t="shared" si="5"/>
        <v>52.5</v>
      </c>
      <c r="I17" s="4"/>
      <c r="J17" s="20">
        <v>618</v>
      </c>
      <c r="K17" s="20">
        <v>739</v>
      </c>
      <c r="L17" s="20">
        <v>630</v>
      </c>
      <c r="M17" s="20">
        <v>543</v>
      </c>
      <c r="N17" s="20">
        <v>351</v>
      </c>
      <c r="O17" s="21">
        <v>525</v>
      </c>
    </row>
    <row r="18" spans="2:15" ht="14.25">
      <c r="B18" s="138" t="s">
        <v>13</v>
      </c>
      <c r="C18" s="151">
        <f t="shared" si="0"/>
        <v>74.8</v>
      </c>
      <c r="D18" s="151">
        <f t="shared" si="1"/>
        <v>70</v>
      </c>
      <c r="E18" s="151">
        <f t="shared" si="2"/>
        <v>71.3</v>
      </c>
      <c r="F18" s="151">
        <f t="shared" si="3"/>
        <v>68.1</v>
      </c>
      <c r="G18" s="151">
        <f t="shared" si="4"/>
        <v>65</v>
      </c>
      <c r="H18" s="152">
        <f t="shared" si="5"/>
        <v>65.7</v>
      </c>
      <c r="I18" s="4"/>
      <c r="J18" s="20">
        <v>700</v>
      </c>
      <c r="K18" s="20">
        <v>748</v>
      </c>
      <c r="L18" s="20">
        <v>713</v>
      </c>
      <c r="M18" s="20">
        <v>650</v>
      </c>
      <c r="N18" s="20">
        <v>681</v>
      </c>
      <c r="O18" s="21">
        <v>657</v>
      </c>
    </row>
    <row r="19" spans="2:15" ht="14.25">
      <c r="B19" s="138" t="s">
        <v>14</v>
      </c>
      <c r="C19" s="151">
        <f t="shared" si="0"/>
        <v>74.3</v>
      </c>
      <c r="D19" s="151">
        <f t="shared" si="1"/>
        <v>80.4</v>
      </c>
      <c r="E19" s="151">
        <f t="shared" si="2"/>
        <v>78.9</v>
      </c>
      <c r="F19" s="151">
        <f t="shared" si="3"/>
        <v>58.7</v>
      </c>
      <c r="G19" s="151">
        <f t="shared" si="4"/>
        <v>66.4</v>
      </c>
      <c r="H19" s="152">
        <f t="shared" si="5"/>
        <v>64.4</v>
      </c>
      <c r="I19" s="4"/>
      <c r="J19" s="20">
        <v>804</v>
      </c>
      <c r="K19" s="20">
        <v>743</v>
      </c>
      <c r="L19" s="20">
        <v>789</v>
      </c>
      <c r="M19" s="20">
        <v>664</v>
      </c>
      <c r="N19" s="20">
        <v>587</v>
      </c>
      <c r="O19" s="21">
        <v>644</v>
      </c>
    </row>
    <row r="20" spans="2:15" ht="16.5">
      <c r="B20" s="134" t="s">
        <v>687</v>
      </c>
      <c r="C20" s="151">
        <f t="shared" si="0"/>
        <v>61</v>
      </c>
      <c r="D20" s="151">
        <f t="shared" si="1"/>
        <v>62</v>
      </c>
      <c r="E20" s="151">
        <f t="shared" si="2"/>
        <v>61.8</v>
      </c>
      <c r="F20" s="151">
        <f t="shared" si="3"/>
        <v>68.1</v>
      </c>
      <c r="G20" s="151">
        <f t="shared" si="4"/>
        <v>62.1</v>
      </c>
      <c r="H20" s="152">
        <f t="shared" si="5"/>
        <v>63.1</v>
      </c>
      <c r="I20" s="4"/>
      <c r="J20" s="20">
        <v>620</v>
      </c>
      <c r="K20" s="20">
        <v>610</v>
      </c>
      <c r="L20" s="20">
        <v>618</v>
      </c>
      <c r="M20" s="20">
        <v>621</v>
      </c>
      <c r="N20" s="20">
        <v>681</v>
      </c>
      <c r="O20" s="21">
        <v>631</v>
      </c>
    </row>
    <row r="21" spans="2:15" ht="14.25">
      <c r="B21" s="138" t="s">
        <v>16</v>
      </c>
      <c r="C21" s="151">
        <f t="shared" si="0"/>
        <v>62.7</v>
      </c>
      <c r="D21" s="151">
        <f t="shared" si="1"/>
        <v>56.2</v>
      </c>
      <c r="E21" s="151">
        <f t="shared" si="2"/>
        <v>57.2</v>
      </c>
      <c r="F21" s="151">
        <f t="shared" si="3"/>
        <v>67.9</v>
      </c>
      <c r="G21" s="151">
        <f t="shared" si="4"/>
        <v>64.8</v>
      </c>
      <c r="H21" s="152">
        <f t="shared" si="5"/>
        <v>65.3</v>
      </c>
      <c r="I21" s="4"/>
      <c r="J21" s="20">
        <v>562</v>
      </c>
      <c r="K21" s="20">
        <v>627</v>
      </c>
      <c r="L21" s="20">
        <v>572</v>
      </c>
      <c r="M21" s="20">
        <v>648</v>
      </c>
      <c r="N21" s="20">
        <v>679</v>
      </c>
      <c r="O21" s="21">
        <v>653</v>
      </c>
    </row>
    <row r="22" spans="2:15" ht="14.25">
      <c r="B22" s="138" t="s">
        <v>17</v>
      </c>
      <c r="C22" s="151">
        <f t="shared" si="0"/>
        <v>79.9</v>
      </c>
      <c r="D22" s="151">
        <f t="shared" si="1"/>
        <v>46.5</v>
      </c>
      <c r="E22" s="151">
        <f t="shared" si="2"/>
        <v>59.5</v>
      </c>
      <c r="F22" s="151">
        <f t="shared" si="3"/>
        <v>70.2</v>
      </c>
      <c r="G22" s="151">
        <f t="shared" si="4"/>
        <v>54</v>
      </c>
      <c r="H22" s="152">
        <f t="shared" si="5"/>
        <v>59.3</v>
      </c>
      <c r="I22" s="4"/>
      <c r="J22" s="20">
        <v>465</v>
      </c>
      <c r="K22" s="20">
        <v>799</v>
      </c>
      <c r="L22" s="20">
        <v>595</v>
      </c>
      <c r="M22" s="20">
        <v>540</v>
      </c>
      <c r="N22" s="20">
        <v>702</v>
      </c>
      <c r="O22" s="21">
        <v>593</v>
      </c>
    </row>
    <row r="23" spans="2:15" ht="14.25">
      <c r="B23" s="138" t="s">
        <v>18</v>
      </c>
      <c r="C23" s="151">
        <f t="shared" si="0"/>
        <v>39.6</v>
      </c>
      <c r="D23" s="151">
        <f t="shared" si="1"/>
        <v>55.4</v>
      </c>
      <c r="E23" s="151">
        <f t="shared" si="2"/>
        <v>48.9</v>
      </c>
      <c r="F23" s="151">
        <f t="shared" si="3"/>
        <v>41.9</v>
      </c>
      <c r="G23" s="151">
        <f t="shared" si="4"/>
        <v>39.6</v>
      </c>
      <c r="H23" s="152">
        <f t="shared" si="5"/>
        <v>40.4</v>
      </c>
      <c r="I23" s="4"/>
      <c r="J23" s="20">
        <v>554</v>
      </c>
      <c r="K23" s="20">
        <v>396</v>
      </c>
      <c r="L23" s="20">
        <v>489</v>
      </c>
      <c r="M23" s="20">
        <v>396</v>
      </c>
      <c r="N23" s="20">
        <v>419</v>
      </c>
      <c r="O23" s="21">
        <v>404</v>
      </c>
    </row>
    <row r="24" spans="2:15" ht="14.25">
      <c r="B24" s="138" t="s">
        <v>19</v>
      </c>
      <c r="C24" s="151">
        <f t="shared" si="0"/>
        <v>57.5</v>
      </c>
      <c r="D24" s="151">
        <f t="shared" si="1"/>
        <v>34.7</v>
      </c>
      <c r="E24" s="151">
        <f t="shared" si="2"/>
        <v>43.3</v>
      </c>
      <c r="F24" s="151">
        <f t="shared" si="3"/>
        <v>59.4</v>
      </c>
      <c r="G24" s="151">
        <f t="shared" si="4"/>
        <v>46.2</v>
      </c>
      <c r="H24" s="152">
        <f t="shared" si="5"/>
        <v>50.2</v>
      </c>
      <c r="I24" s="4"/>
      <c r="J24" s="20">
        <v>347</v>
      </c>
      <c r="K24" s="20">
        <v>575</v>
      </c>
      <c r="L24" s="20">
        <v>433</v>
      </c>
      <c r="M24" s="20">
        <v>462</v>
      </c>
      <c r="N24" s="20">
        <v>594</v>
      </c>
      <c r="O24" s="21">
        <v>502</v>
      </c>
    </row>
    <row r="25" spans="2:15" ht="14.25">
      <c r="B25" s="138" t="s">
        <v>20</v>
      </c>
      <c r="C25" s="151">
        <f t="shared" si="0"/>
        <v>27.8</v>
      </c>
      <c r="D25" s="151">
        <f t="shared" si="1"/>
        <v>31</v>
      </c>
      <c r="E25" s="151">
        <f t="shared" si="2"/>
        <v>30.5</v>
      </c>
      <c r="F25" s="151">
        <f t="shared" si="3"/>
        <v>31.1</v>
      </c>
      <c r="G25" s="151">
        <f t="shared" si="4"/>
        <v>18.6</v>
      </c>
      <c r="H25" s="152">
        <f t="shared" si="5"/>
        <v>22.2</v>
      </c>
      <c r="I25" s="4"/>
      <c r="J25" s="20">
        <v>310</v>
      </c>
      <c r="K25" s="20">
        <v>278</v>
      </c>
      <c r="L25" s="20">
        <v>305</v>
      </c>
      <c r="M25" s="20">
        <v>186</v>
      </c>
      <c r="N25" s="20">
        <v>311</v>
      </c>
      <c r="O25" s="21">
        <v>222</v>
      </c>
    </row>
    <row r="26" spans="2:15" ht="14.25">
      <c r="B26" s="138" t="s">
        <v>21</v>
      </c>
      <c r="C26" s="151">
        <f t="shared" si="0"/>
        <v>81.8</v>
      </c>
      <c r="D26" s="151">
        <f t="shared" si="1"/>
        <v>68.2</v>
      </c>
      <c r="E26" s="151">
        <f t="shared" si="2"/>
        <v>72.6</v>
      </c>
      <c r="F26" s="151">
        <f t="shared" si="3"/>
        <v>63.9</v>
      </c>
      <c r="G26" s="151">
        <f t="shared" si="4"/>
        <v>58.4</v>
      </c>
      <c r="H26" s="152">
        <f t="shared" si="5"/>
        <v>59.5</v>
      </c>
      <c r="I26" s="4"/>
      <c r="J26" s="20">
        <v>682</v>
      </c>
      <c r="K26" s="20">
        <v>818</v>
      </c>
      <c r="L26" s="20">
        <v>726</v>
      </c>
      <c r="M26" s="20">
        <v>584</v>
      </c>
      <c r="N26" s="20">
        <v>639</v>
      </c>
      <c r="O26" s="21">
        <v>595</v>
      </c>
    </row>
    <row r="27" spans="2:15" ht="14.25">
      <c r="B27" s="138" t="s">
        <v>22</v>
      </c>
      <c r="C27" s="151">
        <f t="shared" si="0"/>
        <v>61.6</v>
      </c>
      <c r="D27" s="151">
        <f t="shared" si="1"/>
        <v>69.5</v>
      </c>
      <c r="E27" s="151">
        <f t="shared" si="2"/>
        <v>68.6</v>
      </c>
      <c r="F27" s="151">
        <f t="shared" si="3"/>
        <v>48.7</v>
      </c>
      <c r="G27" s="151">
        <f t="shared" si="4"/>
        <v>73.8</v>
      </c>
      <c r="H27" s="152">
        <f t="shared" si="5"/>
        <v>70.3</v>
      </c>
      <c r="I27" s="4"/>
      <c r="J27" s="20">
        <v>695</v>
      </c>
      <c r="K27" s="20">
        <v>616</v>
      </c>
      <c r="L27" s="20">
        <v>686</v>
      </c>
      <c r="M27" s="20">
        <v>738</v>
      </c>
      <c r="N27" s="20">
        <v>487</v>
      </c>
      <c r="O27" s="21">
        <v>703</v>
      </c>
    </row>
    <row r="28" spans="2:15" ht="14.25">
      <c r="B28" s="138" t="s">
        <v>23</v>
      </c>
      <c r="C28" s="151">
        <f t="shared" si="0"/>
        <v>75.3</v>
      </c>
      <c r="D28" s="151">
        <f t="shared" si="1"/>
        <v>75.8</v>
      </c>
      <c r="E28" s="151">
        <f t="shared" si="2"/>
        <v>75.7</v>
      </c>
      <c r="F28" s="151">
        <f t="shared" si="3"/>
        <v>70.9</v>
      </c>
      <c r="G28" s="151">
        <f t="shared" si="4"/>
        <v>70.4</v>
      </c>
      <c r="H28" s="152">
        <f t="shared" si="5"/>
        <v>70.5</v>
      </c>
      <c r="I28" s="4"/>
      <c r="J28" s="20">
        <v>758</v>
      </c>
      <c r="K28" s="20">
        <v>753</v>
      </c>
      <c r="L28" s="20">
        <v>757</v>
      </c>
      <c r="M28" s="20">
        <v>704</v>
      </c>
      <c r="N28" s="20">
        <v>709</v>
      </c>
      <c r="O28" s="21">
        <v>705</v>
      </c>
    </row>
    <row r="29" spans="2:15" ht="14.25">
      <c r="B29" s="138" t="s">
        <v>24</v>
      </c>
      <c r="C29" s="151">
        <f t="shared" si="0"/>
        <v>29.7</v>
      </c>
      <c r="D29" s="151">
        <f t="shared" si="1"/>
        <v>41.1</v>
      </c>
      <c r="E29" s="151">
        <f t="shared" si="2"/>
        <v>38.6</v>
      </c>
      <c r="F29" s="151">
        <f t="shared" si="3"/>
        <v>44.6</v>
      </c>
      <c r="G29" s="151">
        <f t="shared" si="4"/>
        <v>62</v>
      </c>
      <c r="H29" s="152">
        <f t="shared" si="5"/>
        <v>57.8</v>
      </c>
      <c r="I29" s="4"/>
      <c r="J29" s="20">
        <v>411</v>
      </c>
      <c r="K29" s="20">
        <v>297</v>
      </c>
      <c r="L29" s="20">
        <v>386</v>
      </c>
      <c r="M29" s="20">
        <v>620</v>
      </c>
      <c r="N29" s="20">
        <v>446</v>
      </c>
      <c r="O29" s="21">
        <v>578</v>
      </c>
    </row>
    <row r="30" spans="2:15" ht="14.25">
      <c r="B30" s="138" t="s">
        <v>25</v>
      </c>
      <c r="C30" s="151">
        <f t="shared" si="0"/>
        <v>78.2</v>
      </c>
      <c r="D30" s="151">
        <f t="shared" si="1"/>
        <v>70.2</v>
      </c>
      <c r="E30" s="151">
        <f t="shared" si="2"/>
        <v>72.7</v>
      </c>
      <c r="F30" s="151">
        <f t="shared" si="3"/>
        <v>71.8</v>
      </c>
      <c r="G30" s="151">
        <f t="shared" si="4"/>
        <v>73.1</v>
      </c>
      <c r="H30" s="152">
        <f t="shared" si="5"/>
        <v>72.8</v>
      </c>
      <c r="I30" s="4"/>
      <c r="J30" s="20">
        <v>702</v>
      </c>
      <c r="K30" s="20">
        <v>782</v>
      </c>
      <c r="L30" s="20">
        <v>727</v>
      </c>
      <c r="M30" s="20">
        <v>731</v>
      </c>
      <c r="N30" s="20">
        <v>718</v>
      </c>
      <c r="O30" s="21">
        <v>728</v>
      </c>
    </row>
    <row r="31" spans="2:15" ht="14.25">
      <c r="B31" s="138" t="s">
        <v>26</v>
      </c>
      <c r="C31" s="151">
        <f t="shared" si="0"/>
        <v>58.8</v>
      </c>
      <c r="D31" s="151">
        <f t="shared" si="1"/>
        <v>53.1</v>
      </c>
      <c r="E31" s="151">
        <f t="shared" si="2"/>
        <v>53.7</v>
      </c>
      <c r="F31" s="151">
        <f t="shared" si="3"/>
        <v>34.3</v>
      </c>
      <c r="G31" s="151">
        <f t="shared" si="4"/>
        <v>44.4</v>
      </c>
      <c r="H31" s="152">
        <f t="shared" si="5"/>
        <v>43.2</v>
      </c>
      <c r="I31" s="4"/>
      <c r="J31" s="20">
        <v>531</v>
      </c>
      <c r="K31" s="20">
        <v>588</v>
      </c>
      <c r="L31" s="20">
        <v>537</v>
      </c>
      <c r="M31" s="20">
        <v>444</v>
      </c>
      <c r="N31" s="20">
        <v>343</v>
      </c>
      <c r="O31" s="21">
        <v>432</v>
      </c>
    </row>
    <row r="32" spans="2:15" ht="16.5">
      <c r="B32" s="134" t="s">
        <v>688</v>
      </c>
      <c r="C32" s="151">
        <f t="shared" si="0"/>
        <v>82.1</v>
      </c>
      <c r="D32" s="151">
        <f t="shared" si="1"/>
        <v>74.6</v>
      </c>
      <c r="E32" s="151">
        <f t="shared" si="2"/>
        <v>75.7</v>
      </c>
      <c r="F32" s="151">
        <f t="shared" si="3"/>
        <v>80.2</v>
      </c>
      <c r="G32" s="151">
        <f t="shared" si="4"/>
        <v>75.7</v>
      </c>
      <c r="H32" s="152">
        <f t="shared" si="5"/>
        <v>76.3</v>
      </c>
      <c r="I32" s="4"/>
      <c r="J32" s="20">
        <v>746</v>
      </c>
      <c r="K32" s="20">
        <v>821</v>
      </c>
      <c r="L32" s="20">
        <v>757</v>
      </c>
      <c r="M32" s="20">
        <v>757</v>
      </c>
      <c r="N32" s="20">
        <v>802</v>
      </c>
      <c r="O32" s="21">
        <v>763</v>
      </c>
    </row>
    <row r="33" spans="2:15" ht="14.25">
      <c r="B33" s="138" t="s">
        <v>28</v>
      </c>
      <c r="C33" s="151">
        <f t="shared" si="0"/>
        <v>88.3</v>
      </c>
      <c r="D33" s="151">
        <f t="shared" si="1"/>
        <v>78.8</v>
      </c>
      <c r="E33" s="151">
        <f t="shared" si="2"/>
        <v>81.5</v>
      </c>
      <c r="F33" s="151">
        <f t="shared" si="3"/>
        <v>75</v>
      </c>
      <c r="G33" s="151">
        <f t="shared" si="4"/>
        <v>65.9</v>
      </c>
      <c r="H33" s="152">
        <f t="shared" si="5"/>
        <v>67.4</v>
      </c>
      <c r="I33" s="4"/>
      <c r="J33" s="20">
        <v>788</v>
      </c>
      <c r="K33" s="20">
        <v>883</v>
      </c>
      <c r="L33" s="20">
        <v>815</v>
      </c>
      <c r="M33" s="20">
        <v>659</v>
      </c>
      <c r="N33" s="20">
        <v>750</v>
      </c>
      <c r="O33" s="21">
        <v>674</v>
      </c>
    </row>
    <row r="34" spans="2:15" ht="14.25">
      <c r="B34" s="138" t="s">
        <v>207</v>
      </c>
      <c r="C34" s="151">
        <f t="shared" si="0"/>
        <v>26.8</v>
      </c>
      <c r="D34" s="151">
        <f t="shared" si="1"/>
        <v>48.4</v>
      </c>
      <c r="E34" s="151">
        <f t="shared" si="2"/>
        <v>45.5</v>
      </c>
      <c r="F34" s="151">
        <f t="shared" si="3"/>
        <v>57.2</v>
      </c>
      <c r="G34" s="151">
        <f t="shared" si="4"/>
        <v>40.8</v>
      </c>
      <c r="H34" s="152">
        <f t="shared" si="5"/>
        <v>44.6</v>
      </c>
      <c r="I34" s="4"/>
      <c r="J34" s="20">
        <v>484</v>
      </c>
      <c r="K34" s="20">
        <v>268</v>
      </c>
      <c r="L34" s="20">
        <v>455</v>
      </c>
      <c r="M34" s="20">
        <v>408</v>
      </c>
      <c r="N34" s="20">
        <v>572</v>
      </c>
      <c r="O34" s="21">
        <v>446</v>
      </c>
    </row>
    <row r="35" spans="2:15" ht="14.25">
      <c r="B35" s="138" t="s">
        <v>208</v>
      </c>
      <c r="C35" s="151">
        <f t="shared" si="0"/>
        <v>60.6</v>
      </c>
      <c r="D35" s="151">
        <f t="shared" si="1"/>
        <v>67.8</v>
      </c>
      <c r="E35" s="151">
        <f t="shared" si="2"/>
        <v>67.2</v>
      </c>
      <c r="F35" s="151">
        <f t="shared" si="3"/>
        <v>47.3</v>
      </c>
      <c r="G35" s="151">
        <f t="shared" si="4"/>
        <v>59.1</v>
      </c>
      <c r="H35" s="152">
        <f t="shared" si="5"/>
        <v>56.9</v>
      </c>
      <c r="I35" s="4"/>
      <c r="J35" s="20">
        <v>678</v>
      </c>
      <c r="K35" s="20">
        <v>606</v>
      </c>
      <c r="L35" s="20">
        <v>672</v>
      </c>
      <c r="M35" s="20">
        <v>591</v>
      </c>
      <c r="N35" s="20">
        <v>473</v>
      </c>
      <c r="O35" s="21">
        <v>569</v>
      </c>
    </row>
    <row r="36" spans="2:15" ht="14.25">
      <c r="B36" s="138" t="s">
        <v>209</v>
      </c>
      <c r="C36" s="151">
        <f t="shared" si="0"/>
        <v>57.3</v>
      </c>
      <c r="D36" s="151">
        <f t="shared" si="1"/>
        <v>65.3</v>
      </c>
      <c r="E36" s="151">
        <f t="shared" si="2"/>
        <v>64.2</v>
      </c>
      <c r="F36" s="151">
        <f t="shared" si="3"/>
        <v>66</v>
      </c>
      <c r="G36" s="151">
        <f t="shared" si="4"/>
        <v>79.1</v>
      </c>
      <c r="H36" s="152">
        <f t="shared" si="5"/>
        <v>77.8</v>
      </c>
      <c r="I36" s="4"/>
      <c r="J36" s="20">
        <v>653</v>
      </c>
      <c r="K36" s="20">
        <v>573</v>
      </c>
      <c r="L36" s="20">
        <v>642</v>
      </c>
      <c r="M36" s="20">
        <v>791</v>
      </c>
      <c r="N36" s="20">
        <v>660</v>
      </c>
      <c r="O36" s="21">
        <v>778</v>
      </c>
    </row>
    <row r="37" spans="2:15" ht="14.25">
      <c r="B37" s="138" t="s">
        <v>210</v>
      </c>
      <c r="C37" s="151">
        <f t="shared" si="0"/>
        <v>63.6</v>
      </c>
      <c r="D37" s="151">
        <f t="shared" si="1"/>
        <v>53.8</v>
      </c>
      <c r="E37" s="151">
        <f t="shared" si="2"/>
        <v>54.9</v>
      </c>
      <c r="F37" s="151">
        <f t="shared" si="3"/>
        <v>70.2</v>
      </c>
      <c r="G37" s="151">
        <f t="shared" si="4"/>
        <v>77</v>
      </c>
      <c r="H37" s="152">
        <f t="shared" si="5"/>
        <v>75.3</v>
      </c>
      <c r="I37" s="4"/>
      <c r="J37" s="20">
        <v>538</v>
      </c>
      <c r="K37" s="20">
        <v>636</v>
      </c>
      <c r="L37" s="20">
        <v>549</v>
      </c>
      <c r="M37" s="20">
        <v>770</v>
      </c>
      <c r="N37" s="20">
        <v>702</v>
      </c>
      <c r="O37" s="21">
        <v>753</v>
      </c>
    </row>
    <row r="38" spans="2:15" ht="14.25">
      <c r="B38" s="138" t="s">
        <v>33</v>
      </c>
      <c r="C38" s="151">
        <f t="shared" si="0"/>
        <v>41.9</v>
      </c>
      <c r="D38" s="151">
        <f t="shared" si="1"/>
        <v>63.2</v>
      </c>
      <c r="E38" s="151">
        <f t="shared" si="2"/>
        <v>62.6</v>
      </c>
      <c r="F38" s="151">
        <f t="shared" si="3"/>
        <v>58.4</v>
      </c>
      <c r="G38" s="151">
        <f t="shared" si="4"/>
        <v>68.2</v>
      </c>
      <c r="H38" s="152">
        <f t="shared" si="5"/>
        <v>66.8</v>
      </c>
      <c r="I38" s="4"/>
      <c r="J38" s="20">
        <v>632</v>
      </c>
      <c r="K38" s="20">
        <v>419</v>
      </c>
      <c r="L38" s="20">
        <v>626</v>
      </c>
      <c r="M38" s="20">
        <v>682</v>
      </c>
      <c r="N38" s="20">
        <v>584</v>
      </c>
      <c r="O38" s="21">
        <v>668</v>
      </c>
    </row>
    <row r="39" spans="2:15" ht="14.25">
      <c r="B39" s="138" t="s">
        <v>211</v>
      </c>
      <c r="C39" s="151">
        <f t="shared" si="0"/>
        <v>0</v>
      </c>
      <c r="D39" s="151">
        <f t="shared" si="1"/>
        <v>16.1</v>
      </c>
      <c r="E39" s="151">
        <f t="shared" si="2"/>
        <v>14</v>
      </c>
      <c r="F39" s="151">
        <f t="shared" si="3"/>
        <v>3.5</v>
      </c>
      <c r="G39" s="151">
        <f t="shared" si="4"/>
        <v>17.3</v>
      </c>
      <c r="H39" s="152">
        <f t="shared" si="5"/>
        <v>13.2</v>
      </c>
      <c r="I39" s="4"/>
      <c r="J39" s="20">
        <v>161</v>
      </c>
      <c r="K39" s="20">
        <v>0</v>
      </c>
      <c r="L39" s="20">
        <v>140</v>
      </c>
      <c r="M39" s="20">
        <v>173</v>
      </c>
      <c r="N39" s="20">
        <v>35</v>
      </c>
      <c r="O39" s="21">
        <v>132</v>
      </c>
    </row>
    <row r="40" spans="2:15" ht="14.25">
      <c r="B40" s="138" t="s">
        <v>212</v>
      </c>
      <c r="C40" s="151">
        <f t="shared" si="0"/>
        <v>60.7</v>
      </c>
      <c r="D40" s="151">
        <f t="shared" si="1"/>
        <v>63.9</v>
      </c>
      <c r="E40" s="151">
        <f t="shared" si="2"/>
        <v>63.2</v>
      </c>
      <c r="F40" s="151">
        <f t="shared" si="3"/>
        <v>65</v>
      </c>
      <c r="G40" s="151">
        <f t="shared" si="4"/>
        <v>72.1</v>
      </c>
      <c r="H40" s="152">
        <f t="shared" si="5"/>
        <v>70.3</v>
      </c>
      <c r="I40" s="4"/>
      <c r="J40" s="20">
        <v>639</v>
      </c>
      <c r="K40" s="20">
        <v>607</v>
      </c>
      <c r="L40" s="20">
        <v>632</v>
      </c>
      <c r="M40" s="20">
        <v>721</v>
      </c>
      <c r="N40" s="20">
        <v>650</v>
      </c>
      <c r="O40" s="21">
        <v>703</v>
      </c>
    </row>
    <row r="41" spans="2:15" ht="14.25">
      <c r="B41" s="134" t="s">
        <v>36</v>
      </c>
      <c r="C41" s="151">
        <f t="shared" si="0"/>
        <v>75</v>
      </c>
      <c r="D41" s="151">
        <f t="shared" si="1"/>
        <v>69.5</v>
      </c>
      <c r="E41" s="151">
        <f t="shared" si="2"/>
        <v>70.7</v>
      </c>
      <c r="F41" s="151">
        <f t="shared" si="3"/>
        <v>68.5</v>
      </c>
      <c r="G41" s="151">
        <f t="shared" si="4"/>
        <v>67.4</v>
      </c>
      <c r="H41" s="152">
        <f t="shared" si="5"/>
        <v>67.6</v>
      </c>
      <c r="I41" s="4"/>
      <c r="J41" s="22">
        <v>695</v>
      </c>
      <c r="K41" s="22">
        <v>750</v>
      </c>
      <c r="L41" s="22">
        <v>707</v>
      </c>
      <c r="M41" s="22">
        <v>674</v>
      </c>
      <c r="N41" s="22">
        <v>685</v>
      </c>
      <c r="O41" s="23">
        <v>676</v>
      </c>
    </row>
    <row r="42" spans="2:10" ht="12.75">
      <c r="B42" s="739" t="s">
        <v>643</v>
      </c>
      <c r="C42" s="353"/>
      <c r="D42" s="353"/>
      <c r="E42" s="353"/>
      <c r="F42" s="353"/>
      <c r="G42" s="353"/>
      <c r="H42" s="354"/>
      <c r="I42" s="7"/>
      <c r="J42" s="4"/>
    </row>
    <row r="43" spans="2:10" ht="15.75" customHeight="1">
      <c r="B43" s="355"/>
      <c r="C43" s="353"/>
      <c r="D43" s="353"/>
      <c r="E43" s="353"/>
      <c r="F43" s="353"/>
      <c r="G43" s="353"/>
      <c r="H43" s="354"/>
      <c r="I43" s="7"/>
      <c r="J43" s="4"/>
    </row>
    <row r="44" spans="2:10" ht="14.25">
      <c r="B44" s="528" t="s">
        <v>693</v>
      </c>
      <c r="C44" s="327"/>
      <c r="D44" s="327"/>
      <c r="E44" s="327"/>
      <c r="F44" s="327"/>
      <c r="G44" s="327"/>
      <c r="H44" s="328"/>
      <c r="I44" s="4"/>
      <c r="J44" s="4"/>
    </row>
    <row r="45" spans="2:8" ht="12.75">
      <c r="B45" s="832" t="s">
        <v>644</v>
      </c>
      <c r="C45" s="608"/>
      <c r="D45" s="608"/>
      <c r="E45" s="608"/>
      <c r="F45" s="608"/>
      <c r="G45" s="608"/>
      <c r="H45" s="609"/>
    </row>
    <row r="46" spans="2:8" ht="12.75">
      <c r="B46" s="607"/>
      <c r="C46" s="608"/>
      <c r="D46" s="608"/>
      <c r="E46" s="608"/>
      <c r="F46" s="608"/>
      <c r="G46" s="608"/>
      <c r="H46" s="609"/>
    </row>
    <row r="47" spans="2:8" ht="16.5" customHeight="1">
      <c r="B47" s="607"/>
      <c r="C47" s="608"/>
      <c r="D47" s="608"/>
      <c r="E47" s="608"/>
      <c r="F47" s="608"/>
      <c r="G47" s="608"/>
      <c r="H47" s="609"/>
    </row>
    <row r="48" spans="2:8" ht="46.5" customHeight="1" thickBot="1">
      <c r="B48" s="829" t="s">
        <v>339</v>
      </c>
      <c r="C48" s="830"/>
      <c r="D48" s="830"/>
      <c r="E48" s="830"/>
      <c r="F48" s="830"/>
      <c r="G48" s="830"/>
      <c r="H48" s="831"/>
    </row>
  </sheetData>
  <sheetProtection/>
  <mergeCells count="10">
    <mergeCell ref="B48:H48"/>
    <mergeCell ref="B45:H47"/>
    <mergeCell ref="B2:H3"/>
    <mergeCell ref="B42:H43"/>
    <mergeCell ref="B4:H5"/>
    <mergeCell ref="C7:D7"/>
    <mergeCell ref="E7:F7"/>
    <mergeCell ref="G7:H7"/>
    <mergeCell ref="B7:B8"/>
    <mergeCell ref="B44:H44"/>
  </mergeCells>
  <conditionalFormatting sqref="C9:H41">
    <cfRule type="dataBar" priority="2" dxfId="0">
      <dataBar>
        <cfvo type="min"/>
        <cfvo type="max"/>
        <color rgb="FF008AEF"/>
      </dataBar>
      <extLst>
        <ext xmlns:x14="http://schemas.microsoft.com/office/spreadsheetml/2009/9/main" uri="{B025F937-C7B1-47D3-B67F-A62EFF666E3E}">
          <x14:id>{a3521718-9db6-41ee-abea-c5a9b3efaf02}</x14:id>
        </ext>
      </extLst>
    </cfRule>
  </conditionalFormatting>
  <printOptions/>
  <pageMargins left="0.86" right="0.78" top="0.92" bottom="0.55" header="0.5" footer="0.5"/>
  <pageSetup horizontalDpi="600" verticalDpi="600" orientation="portrait" paperSize="9" scale="99" r:id="rId1"/>
  <headerFooter alignWithMargins="0">
    <oddFooter>&amp;C70</oddFooter>
  </headerFooter>
  <rowBreaks count="1" manualBreakCount="1">
    <brk id="49" min="1" max="8" man="1"/>
  </rowBreaks>
  <extLst>
    <ext xmlns:x14="http://schemas.microsoft.com/office/spreadsheetml/2009/9/main" uri="{78C0D931-6437-407d-A8EE-F0AAD7539E65}">
      <x14:conditionalFormattings>
        <x14:conditionalFormatting xmlns:xm="http://schemas.microsoft.com/office/excel/2006/main">
          <x14:cfRule type="dataBar" id="{a3521718-9db6-41ee-abea-c5a9b3efaf02}">
            <x14:dataBar minLength="0" maxLength="100" gradient="0">
              <x14:cfvo type="min"/>
              <x14:cfvo type="max"/>
              <x14:negativeFillColor rgb="FFFF0000"/>
              <x14:axisColor rgb="FF000000"/>
            </x14:dataBar>
            <x14:dxf/>
          </x14:cfRule>
          <xm:sqref>C9:H41</xm:sqref>
        </x14:conditionalFormatting>
      </x14:conditionalFormattings>
    </ext>
  </extLst>
</worksheet>
</file>

<file path=xl/worksheets/sheet32.xml><?xml version="1.0" encoding="utf-8"?>
<worksheet xmlns="http://schemas.openxmlformats.org/spreadsheetml/2006/main" xmlns:r="http://schemas.openxmlformats.org/officeDocument/2006/relationships">
  <dimension ref="A1:K43"/>
  <sheetViews>
    <sheetView zoomScalePageLayoutView="0" workbookViewId="0" topLeftCell="A1">
      <selection activeCell="F7" sqref="F7:F9"/>
    </sheetView>
  </sheetViews>
  <sheetFormatPr defaultColWidth="9.140625" defaultRowHeight="12.75"/>
  <cols>
    <col min="1" max="1" width="15.57421875" style="113" customWidth="1"/>
    <col min="2" max="2" width="12.8515625" style="114" customWidth="1"/>
    <col min="3" max="3" width="12.28125" style="114" customWidth="1"/>
    <col min="4" max="4" width="13.00390625" style="114" customWidth="1"/>
    <col min="5" max="5" width="13.140625" style="114" customWidth="1"/>
    <col min="6" max="6" width="14.00390625" style="114" customWidth="1"/>
    <col min="7" max="7" width="14.8515625" style="114" customWidth="1"/>
    <col min="8" max="8" width="12.7109375" style="114" customWidth="1"/>
    <col min="9" max="9" width="11.00390625" style="114" customWidth="1"/>
    <col min="10" max="10" width="10.57421875" style="114" customWidth="1"/>
    <col min="11" max="11" width="11.421875" style="114" customWidth="1"/>
    <col min="12" max="16384" width="9.140625" style="112" customWidth="1"/>
  </cols>
  <sheetData>
    <row r="1" spans="1:11" ht="11.25" customHeight="1">
      <c r="A1" s="490" t="s">
        <v>510</v>
      </c>
      <c r="B1" s="491"/>
      <c r="C1" s="491"/>
      <c r="D1" s="491"/>
      <c r="E1" s="491"/>
      <c r="F1" s="491"/>
      <c r="G1" s="491"/>
      <c r="H1" s="491"/>
      <c r="I1" s="491"/>
      <c r="J1" s="491"/>
      <c r="K1" s="492"/>
    </row>
    <row r="2" spans="1:11" ht="6" customHeight="1">
      <c r="A2" s="493"/>
      <c r="B2" s="451"/>
      <c r="C2" s="451"/>
      <c r="D2" s="451"/>
      <c r="E2" s="451"/>
      <c r="F2" s="451"/>
      <c r="G2" s="451"/>
      <c r="H2" s="451"/>
      <c r="I2" s="451"/>
      <c r="J2" s="451"/>
      <c r="K2" s="424"/>
    </row>
    <row r="3" spans="1:11" ht="11.25" customHeight="1">
      <c r="A3" s="493" t="s">
        <v>530</v>
      </c>
      <c r="B3" s="451"/>
      <c r="C3" s="451"/>
      <c r="D3" s="451"/>
      <c r="E3" s="451"/>
      <c r="F3" s="451"/>
      <c r="G3" s="451"/>
      <c r="H3" s="451"/>
      <c r="I3" s="451"/>
      <c r="J3" s="451"/>
      <c r="K3" s="424"/>
    </row>
    <row r="4" spans="1:11" ht="26.25" customHeight="1" thickBot="1">
      <c r="A4" s="356"/>
      <c r="B4" s="357"/>
      <c r="C4" s="357"/>
      <c r="D4" s="357"/>
      <c r="E4" s="357"/>
      <c r="F4" s="357"/>
      <c r="G4" s="357"/>
      <c r="H4" s="357"/>
      <c r="I4" s="357"/>
      <c r="J4" s="357"/>
      <c r="K4" s="358"/>
    </row>
    <row r="5" spans="1:11" ht="16.5" customHeight="1">
      <c r="A5" s="932" t="s">
        <v>319</v>
      </c>
      <c r="B5" s="362" t="s">
        <v>288</v>
      </c>
      <c r="C5" s="362"/>
      <c r="D5" s="362"/>
      <c r="E5" s="362"/>
      <c r="F5" s="362"/>
      <c r="G5" s="362"/>
      <c r="H5" s="362"/>
      <c r="I5" s="362"/>
      <c r="J5" s="362"/>
      <c r="K5" s="933" t="s">
        <v>322</v>
      </c>
    </row>
    <row r="6" spans="1:11" ht="16.5" customHeight="1">
      <c r="A6" s="835"/>
      <c r="B6" s="521" t="s">
        <v>3</v>
      </c>
      <c r="C6" s="521"/>
      <c r="D6" s="521"/>
      <c r="E6" s="521" t="s">
        <v>2</v>
      </c>
      <c r="F6" s="521"/>
      <c r="G6" s="521"/>
      <c r="H6" s="521" t="s">
        <v>50</v>
      </c>
      <c r="I6" s="521"/>
      <c r="J6" s="521"/>
      <c r="K6" s="678"/>
    </row>
    <row r="7" spans="1:11" ht="16.5" customHeight="1">
      <c r="A7" s="835"/>
      <c r="B7" s="680" t="s">
        <v>323</v>
      </c>
      <c r="C7" s="680" t="s">
        <v>320</v>
      </c>
      <c r="D7" s="680" t="s">
        <v>378</v>
      </c>
      <c r="E7" s="680" t="s">
        <v>323</v>
      </c>
      <c r="F7" s="680" t="s">
        <v>320</v>
      </c>
      <c r="G7" s="680" t="s">
        <v>321</v>
      </c>
      <c r="H7" s="680" t="s">
        <v>323</v>
      </c>
      <c r="I7" s="680" t="s">
        <v>320</v>
      </c>
      <c r="J7" s="680" t="s">
        <v>378</v>
      </c>
      <c r="K7" s="678"/>
    </row>
    <row r="8" spans="1:11" ht="16.5" customHeight="1">
      <c r="A8" s="835"/>
      <c r="B8" s="680"/>
      <c r="C8" s="680"/>
      <c r="D8" s="680"/>
      <c r="E8" s="680"/>
      <c r="F8" s="680"/>
      <c r="G8" s="680"/>
      <c r="H8" s="680"/>
      <c r="I8" s="680"/>
      <c r="J8" s="680"/>
      <c r="K8" s="678"/>
    </row>
    <row r="9" spans="1:11" ht="50.25" customHeight="1">
      <c r="A9" s="835"/>
      <c r="B9" s="680"/>
      <c r="C9" s="680"/>
      <c r="D9" s="680"/>
      <c r="E9" s="680"/>
      <c r="F9" s="680"/>
      <c r="G9" s="680"/>
      <c r="H9" s="680"/>
      <c r="I9" s="680"/>
      <c r="J9" s="680"/>
      <c r="K9" s="678"/>
    </row>
    <row r="10" spans="1:11" ht="17.25" customHeight="1">
      <c r="A10" s="147">
        <v>1</v>
      </c>
      <c r="B10" s="124">
        <v>2</v>
      </c>
      <c r="C10" s="124">
        <v>3</v>
      </c>
      <c r="D10" s="124">
        <v>4</v>
      </c>
      <c r="E10" s="124">
        <v>5</v>
      </c>
      <c r="F10" s="124">
        <v>6</v>
      </c>
      <c r="G10" s="124">
        <v>7</v>
      </c>
      <c r="H10" s="124">
        <v>8</v>
      </c>
      <c r="I10" s="124">
        <v>9</v>
      </c>
      <c r="J10" s="124">
        <v>10</v>
      </c>
      <c r="K10" s="125">
        <v>11</v>
      </c>
    </row>
    <row r="11" spans="1:11" ht="30" customHeight="1">
      <c r="A11" s="235">
        <v>0</v>
      </c>
      <c r="B11" s="124">
        <v>32</v>
      </c>
      <c r="C11" s="149">
        <v>0</v>
      </c>
      <c r="D11" s="124">
        <v>2.2</v>
      </c>
      <c r="E11" s="124">
        <v>20</v>
      </c>
      <c r="F11" s="149">
        <v>0</v>
      </c>
      <c r="G11" s="124">
        <v>3.8</v>
      </c>
      <c r="H11" s="124">
        <v>22</v>
      </c>
      <c r="I11" s="149">
        <v>0</v>
      </c>
      <c r="J11" s="124">
        <v>3.5</v>
      </c>
      <c r="K11" s="125">
        <v>32351</v>
      </c>
    </row>
    <row r="12" spans="1:11" ht="30" customHeight="1">
      <c r="A12" s="235" t="s">
        <v>496</v>
      </c>
      <c r="B12" s="124">
        <v>196</v>
      </c>
      <c r="C12" s="149">
        <v>0</v>
      </c>
      <c r="D12" s="124">
        <v>2.4</v>
      </c>
      <c r="E12" s="124">
        <v>113</v>
      </c>
      <c r="F12" s="149">
        <v>0</v>
      </c>
      <c r="G12" s="136">
        <v>4</v>
      </c>
      <c r="H12" s="124">
        <v>123</v>
      </c>
      <c r="I12" s="149">
        <v>0</v>
      </c>
      <c r="J12" s="124">
        <v>3.7</v>
      </c>
      <c r="K12" s="125">
        <v>184024</v>
      </c>
    </row>
    <row r="13" spans="1:11" ht="30" customHeight="1">
      <c r="A13" s="148" t="s">
        <v>497</v>
      </c>
      <c r="B13" s="124">
        <v>547</v>
      </c>
      <c r="C13" s="124">
        <v>0.08</v>
      </c>
      <c r="D13" s="124">
        <v>3.4</v>
      </c>
      <c r="E13" s="124">
        <v>424</v>
      </c>
      <c r="F13" s="124">
        <v>0.09</v>
      </c>
      <c r="G13" s="124">
        <v>4.7</v>
      </c>
      <c r="H13" s="124">
        <v>438</v>
      </c>
      <c r="I13" s="124">
        <v>0.09</v>
      </c>
      <c r="J13" s="124">
        <v>4.6</v>
      </c>
      <c r="K13" s="125">
        <v>657410</v>
      </c>
    </row>
    <row r="14" spans="1:11" ht="30" customHeight="1">
      <c r="A14" s="148" t="s">
        <v>289</v>
      </c>
      <c r="B14" s="124">
        <v>126</v>
      </c>
      <c r="C14" s="124">
        <v>0.63</v>
      </c>
      <c r="D14" s="136">
        <v>4.1</v>
      </c>
      <c r="E14" s="124">
        <v>195</v>
      </c>
      <c r="F14" s="124">
        <v>0.66</v>
      </c>
      <c r="G14" s="124">
        <v>5.2</v>
      </c>
      <c r="H14" s="124">
        <v>187</v>
      </c>
      <c r="I14" s="124">
        <v>0.66</v>
      </c>
      <c r="J14" s="124">
        <v>5.1</v>
      </c>
      <c r="K14" s="125">
        <v>280812</v>
      </c>
    </row>
    <row r="15" spans="1:11" ht="30" customHeight="1">
      <c r="A15" s="148" t="s">
        <v>290</v>
      </c>
      <c r="B15" s="124">
        <v>55</v>
      </c>
      <c r="C15" s="124">
        <v>1.38</v>
      </c>
      <c r="D15" s="124">
        <v>4.3</v>
      </c>
      <c r="E15" s="124">
        <v>128</v>
      </c>
      <c r="F15" s="124">
        <v>1.39</v>
      </c>
      <c r="G15" s="124">
        <v>5.6</v>
      </c>
      <c r="H15" s="124">
        <v>120</v>
      </c>
      <c r="I15" s="124">
        <v>1.39</v>
      </c>
      <c r="J15" s="124">
        <v>5.5</v>
      </c>
      <c r="K15" s="125">
        <v>180243</v>
      </c>
    </row>
    <row r="16" spans="1:11" ht="30" customHeight="1">
      <c r="A16" s="148" t="s">
        <v>291</v>
      </c>
      <c r="B16" s="124">
        <v>30</v>
      </c>
      <c r="C16" s="149">
        <v>2.6</v>
      </c>
      <c r="D16" s="124">
        <v>4.4</v>
      </c>
      <c r="E16" s="124">
        <v>80</v>
      </c>
      <c r="F16" s="124">
        <v>2.65</v>
      </c>
      <c r="G16" s="124">
        <v>5.9</v>
      </c>
      <c r="H16" s="124">
        <v>75</v>
      </c>
      <c r="I16" s="124">
        <v>2.65</v>
      </c>
      <c r="J16" s="124">
        <v>5.9</v>
      </c>
      <c r="K16" s="125">
        <v>112084</v>
      </c>
    </row>
    <row r="17" spans="1:11" ht="30" customHeight="1">
      <c r="A17" s="148" t="s">
        <v>292</v>
      </c>
      <c r="B17" s="124">
        <v>14</v>
      </c>
      <c r="C17" s="124">
        <v>6.17</v>
      </c>
      <c r="D17" s="124">
        <v>5.4</v>
      </c>
      <c r="E17" s="124">
        <v>39</v>
      </c>
      <c r="F17" s="124">
        <v>6.77</v>
      </c>
      <c r="G17" s="136">
        <v>6.9</v>
      </c>
      <c r="H17" s="124">
        <v>36</v>
      </c>
      <c r="I17" s="124">
        <v>6.74</v>
      </c>
      <c r="J17" s="136">
        <v>6.8</v>
      </c>
      <c r="K17" s="125">
        <v>54751</v>
      </c>
    </row>
    <row r="18" spans="1:11" ht="26.25" customHeight="1">
      <c r="A18" s="148" t="s">
        <v>47</v>
      </c>
      <c r="B18" s="124">
        <v>1000</v>
      </c>
      <c r="C18" s="124">
        <v>0.37</v>
      </c>
      <c r="D18" s="124">
        <v>3.4</v>
      </c>
      <c r="E18" s="124">
        <v>1000</v>
      </c>
      <c r="F18" s="124">
        <v>0.83</v>
      </c>
      <c r="G18" s="136">
        <v>5</v>
      </c>
      <c r="H18" s="124">
        <v>1000</v>
      </c>
      <c r="I18" s="124">
        <v>0.77</v>
      </c>
      <c r="J18" s="136">
        <v>4.8</v>
      </c>
      <c r="K18" s="125">
        <v>1501676</v>
      </c>
    </row>
    <row r="19" spans="1:11" ht="57.75" customHeight="1">
      <c r="A19" s="236" t="s">
        <v>324</v>
      </c>
      <c r="B19" s="121">
        <v>169530</v>
      </c>
      <c r="C19" s="121"/>
      <c r="D19" s="121"/>
      <c r="E19" s="121">
        <v>1332145</v>
      </c>
      <c r="F19" s="121"/>
      <c r="G19" s="121"/>
      <c r="H19" s="121">
        <v>1501676</v>
      </c>
      <c r="I19" s="121"/>
      <c r="J19" s="121"/>
      <c r="K19" s="122"/>
    </row>
    <row r="20" spans="1:11" ht="18" customHeight="1" thickBot="1">
      <c r="A20" s="834" t="s">
        <v>645</v>
      </c>
      <c r="B20" s="530"/>
      <c r="C20" s="530"/>
      <c r="D20" s="530"/>
      <c r="E20" s="530"/>
      <c r="F20" s="530"/>
      <c r="G20" s="530"/>
      <c r="H20" s="530"/>
      <c r="I20" s="530"/>
      <c r="J20" s="530"/>
      <c r="K20" s="531"/>
    </row>
    <row r="22" spans="1:11" ht="11.25" customHeight="1">
      <c r="A22" s="112"/>
      <c r="B22" s="112"/>
      <c r="C22" s="112"/>
      <c r="D22" s="112"/>
      <c r="E22" s="112"/>
      <c r="F22" s="112"/>
      <c r="G22" s="112"/>
      <c r="H22" s="112"/>
      <c r="I22" s="112"/>
      <c r="J22" s="112"/>
      <c r="K22" s="112"/>
    </row>
    <row r="23" spans="1:11" ht="12" customHeight="1">
      <c r="A23" s="112"/>
      <c r="B23" s="112"/>
      <c r="C23" s="112"/>
      <c r="D23" s="112"/>
      <c r="E23" s="112"/>
      <c r="F23" s="112"/>
      <c r="G23" s="112"/>
      <c r="H23" s="112"/>
      <c r="I23" s="112"/>
      <c r="J23" s="112"/>
      <c r="K23" s="112"/>
    </row>
    <row r="24" spans="1:11" ht="11.25" customHeight="1">
      <c r="A24" s="112"/>
      <c r="B24" s="112"/>
      <c r="C24" s="112"/>
      <c r="D24" s="112"/>
      <c r="E24" s="112"/>
      <c r="F24" s="112"/>
      <c r="G24" s="112"/>
      <c r="H24" s="112"/>
      <c r="I24" s="112"/>
      <c r="J24" s="112"/>
      <c r="K24" s="112"/>
    </row>
    <row r="25" spans="1:11" ht="36.75" customHeight="1">
      <c r="A25" s="112"/>
      <c r="B25" s="112"/>
      <c r="C25" s="112"/>
      <c r="D25" s="112"/>
      <c r="E25" s="112"/>
      <c r="F25" s="112"/>
      <c r="G25" s="112"/>
      <c r="H25" s="112"/>
      <c r="I25" s="112"/>
      <c r="J25" s="112"/>
      <c r="K25" s="112"/>
    </row>
    <row r="26" spans="1:11" ht="11.25" customHeight="1">
      <c r="A26" s="112"/>
      <c r="B26" s="112"/>
      <c r="C26" s="112"/>
      <c r="D26" s="112"/>
      <c r="E26" s="112"/>
      <c r="F26" s="112"/>
      <c r="G26" s="112"/>
      <c r="H26" s="112"/>
      <c r="I26" s="112"/>
      <c r="J26" s="112"/>
      <c r="K26" s="112"/>
    </row>
    <row r="27" spans="1:11" ht="11.25" customHeight="1">
      <c r="A27" s="112"/>
      <c r="B27" s="112"/>
      <c r="C27" s="112"/>
      <c r="D27" s="112"/>
      <c r="E27" s="112"/>
      <c r="F27" s="112"/>
      <c r="G27" s="112"/>
      <c r="H27" s="112"/>
      <c r="I27" s="112"/>
      <c r="J27" s="112"/>
      <c r="K27" s="112"/>
    </row>
    <row r="28" spans="1:11" ht="11.25" customHeight="1">
      <c r="A28" s="112"/>
      <c r="B28" s="112"/>
      <c r="C28" s="112"/>
      <c r="D28" s="112"/>
      <c r="E28" s="112"/>
      <c r="F28" s="112"/>
      <c r="G28" s="112"/>
      <c r="H28" s="112"/>
      <c r="I28" s="112"/>
      <c r="J28" s="112"/>
      <c r="K28" s="112"/>
    </row>
    <row r="29" spans="1:11" ht="11.25">
      <c r="A29" s="112"/>
      <c r="B29" s="112"/>
      <c r="C29" s="112"/>
      <c r="D29" s="112"/>
      <c r="E29" s="112"/>
      <c r="F29" s="112"/>
      <c r="G29" s="112"/>
      <c r="H29" s="112"/>
      <c r="I29" s="112"/>
      <c r="J29" s="112"/>
      <c r="K29" s="112"/>
    </row>
    <row r="30" spans="1:11" ht="11.25">
      <c r="A30" s="112"/>
      <c r="B30" s="112"/>
      <c r="C30" s="112"/>
      <c r="D30" s="112"/>
      <c r="E30" s="112"/>
      <c r="F30" s="112"/>
      <c r="G30" s="112"/>
      <c r="H30" s="112"/>
      <c r="I30" s="112"/>
      <c r="J30" s="112"/>
      <c r="K30" s="112"/>
    </row>
    <row r="31" spans="1:11" ht="11.25">
      <c r="A31" s="112"/>
      <c r="B31" s="112"/>
      <c r="C31" s="112"/>
      <c r="D31" s="112"/>
      <c r="E31" s="112"/>
      <c r="F31" s="112"/>
      <c r="G31" s="112"/>
      <c r="H31" s="112"/>
      <c r="I31" s="112"/>
      <c r="J31" s="112"/>
      <c r="K31" s="112"/>
    </row>
    <row r="32" spans="1:11" ht="11.25">
      <c r="A32" s="112"/>
      <c r="B32" s="112"/>
      <c r="C32" s="112"/>
      <c r="D32" s="112"/>
      <c r="E32" s="112"/>
      <c r="F32" s="112"/>
      <c r="G32" s="112"/>
      <c r="H32" s="112"/>
      <c r="I32" s="112"/>
      <c r="J32" s="112"/>
      <c r="K32" s="112"/>
    </row>
    <row r="33" spans="1:11" ht="11.25">
      <c r="A33" s="112"/>
      <c r="B33" s="112"/>
      <c r="C33" s="112"/>
      <c r="D33" s="112"/>
      <c r="E33" s="112"/>
      <c r="F33" s="112"/>
      <c r="G33" s="112"/>
      <c r="H33" s="112"/>
      <c r="I33" s="112"/>
      <c r="J33" s="112"/>
      <c r="K33" s="112"/>
    </row>
    <row r="34" spans="1:11" ht="11.25">
      <c r="A34" s="112"/>
      <c r="B34" s="112"/>
      <c r="C34" s="112"/>
      <c r="D34" s="112"/>
      <c r="E34" s="112"/>
      <c r="F34" s="112"/>
      <c r="G34" s="112"/>
      <c r="H34" s="112"/>
      <c r="I34" s="112"/>
      <c r="J34" s="112"/>
      <c r="K34" s="112"/>
    </row>
    <row r="35" spans="1:11" ht="11.25">
      <c r="A35" s="112"/>
      <c r="B35" s="112"/>
      <c r="C35" s="112"/>
      <c r="D35" s="112"/>
      <c r="E35" s="112"/>
      <c r="F35" s="112"/>
      <c r="G35" s="112"/>
      <c r="H35" s="112"/>
      <c r="I35" s="112"/>
      <c r="J35" s="112"/>
      <c r="K35" s="112"/>
    </row>
    <row r="36" spans="1:11" ht="11.25">
      <c r="A36" s="112"/>
      <c r="B36" s="112"/>
      <c r="C36" s="112"/>
      <c r="D36" s="112"/>
      <c r="E36" s="112"/>
      <c r="F36" s="112"/>
      <c r="G36" s="112"/>
      <c r="H36" s="112"/>
      <c r="I36" s="112"/>
      <c r="J36" s="112"/>
      <c r="K36" s="112"/>
    </row>
    <row r="37" spans="1:11" ht="11.25">
      <c r="A37" s="112"/>
      <c r="B37" s="112"/>
      <c r="C37" s="112"/>
      <c r="D37" s="112"/>
      <c r="E37" s="112"/>
      <c r="F37" s="112"/>
      <c r="G37" s="112"/>
      <c r="H37" s="112"/>
      <c r="I37" s="112"/>
      <c r="J37" s="112"/>
      <c r="K37" s="112"/>
    </row>
    <row r="38" spans="1:11" ht="11.25" customHeight="1">
      <c r="A38" s="112"/>
      <c r="B38" s="112"/>
      <c r="C38" s="112"/>
      <c r="D38" s="112"/>
      <c r="E38" s="112"/>
      <c r="F38" s="112"/>
      <c r="G38" s="112"/>
      <c r="H38" s="112"/>
      <c r="I38" s="112"/>
      <c r="J38" s="112"/>
      <c r="K38" s="112"/>
    </row>
    <row r="39" spans="1:11" ht="11.25">
      <c r="A39" s="112"/>
      <c r="B39" s="112"/>
      <c r="C39" s="112"/>
      <c r="D39" s="112"/>
      <c r="E39" s="112"/>
      <c r="F39" s="112"/>
      <c r="G39" s="112"/>
      <c r="H39" s="112"/>
      <c r="I39" s="112"/>
      <c r="J39" s="112"/>
      <c r="K39" s="112"/>
    </row>
    <row r="40" spans="1:11" ht="11.25">
      <c r="A40" s="112"/>
      <c r="B40" s="112"/>
      <c r="C40" s="112"/>
      <c r="D40" s="112"/>
      <c r="E40" s="112"/>
      <c r="F40" s="112"/>
      <c r="G40" s="112"/>
      <c r="H40" s="112"/>
      <c r="I40" s="112"/>
      <c r="J40" s="112"/>
      <c r="K40" s="112"/>
    </row>
    <row r="43" spans="2:8" ht="11.25">
      <c r="B43" s="115"/>
      <c r="C43" s="115"/>
      <c r="D43" s="115"/>
      <c r="E43" s="115"/>
      <c r="F43" s="115"/>
      <c r="G43" s="115"/>
      <c r="H43" s="115"/>
    </row>
  </sheetData>
  <sheetProtection/>
  <mergeCells count="18">
    <mergeCell ref="A1:K2"/>
    <mergeCell ref="B5:J5"/>
    <mergeCell ref="E6:G6"/>
    <mergeCell ref="B6:D6"/>
    <mergeCell ref="H6:J6"/>
    <mergeCell ref="K5:K9"/>
    <mergeCell ref="A5:A9"/>
    <mergeCell ref="A3:K4"/>
    <mergeCell ref="I7:I9"/>
    <mergeCell ref="J7:J9"/>
    <mergeCell ref="A20:K20"/>
    <mergeCell ref="H7:H9"/>
    <mergeCell ref="G7:G9"/>
    <mergeCell ref="B7:B9"/>
    <mergeCell ref="E7:E9"/>
    <mergeCell ref="F7:F9"/>
    <mergeCell ref="C7:C9"/>
    <mergeCell ref="D7:D9"/>
  </mergeCells>
  <conditionalFormatting sqref="B11:K19">
    <cfRule type="dataBar" priority="7" dxfId="0">
      <dataBar>
        <cfvo type="min"/>
        <cfvo type="max"/>
        <color rgb="FF008AEF"/>
      </dataBar>
      <extLst>
        <ext xmlns:x14="http://schemas.microsoft.com/office/spreadsheetml/2009/9/main" uri="{B025F937-C7B1-47D3-B67F-A62EFF666E3E}">
          <x14:id>{acd631f7-c065-413d-935a-bc905f05e800}</x14:id>
        </ext>
      </extLst>
    </cfRule>
  </conditionalFormatting>
  <conditionalFormatting sqref="B11:B19 E11:E19 H11:H19">
    <cfRule type="dataBar" priority="6" dxfId="0">
      <dataBar>
        <cfvo type="min"/>
        <cfvo type="max"/>
        <color rgb="FF008AEF"/>
      </dataBar>
      <extLst>
        <ext xmlns:x14="http://schemas.microsoft.com/office/spreadsheetml/2009/9/main" uri="{B025F937-C7B1-47D3-B67F-A62EFF666E3E}">
          <x14:id>{5d53b401-1863-4f7d-9d95-c0e7696f3c2b}</x14:id>
        </ext>
      </extLst>
    </cfRule>
  </conditionalFormatting>
  <conditionalFormatting sqref="C11:C18 F11:F18 I11:I18">
    <cfRule type="dataBar" priority="5" dxfId="0">
      <dataBar>
        <cfvo type="min"/>
        <cfvo type="max"/>
        <color rgb="FF008AEF"/>
      </dataBar>
      <extLst>
        <ext xmlns:x14="http://schemas.microsoft.com/office/spreadsheetml/2009/9/main" uri="{B025F937-C7B1-47D3-B67F-A62EFF666E3E}">
          <x14:id>{5733c94e-3684-4e76-8aa2-614adba31028}</x14:id>
        </ext>
      </extLst>
    </cfRule>
  </conditionalFormatting>
  <conditionalFormatting sqref="D11:D18 G11:G18 J11:J18">
    <cfRule type="dataBar" priority="4" dxfId="0">
      <dataBar>
        <cfvo type="min"/>
        <cfvo type="max"/>
        <color rgb="FF008AEF"/>
      </dataBar>
      <extLst>
        <ext xmlns:x14="http://schemas.microsoft.com/office/spreadsheetml/2009/9/main" uri="{B025F937-C7B1-47D3-B67F-A62EFF666E3E}">
          <x14:id>{00687e89-f227-4570-945d-8b338718518f}</x14:id>
        </ext>
      </extLst>
    </cfRule>
  </conditionalFormatting>
  <conditionalFormatting sqref="K11:K18">
    <cfRule type="dataBar" priority="3" dxfId="0">
      <dataBar>
        <cfvo type="min"/>
        <cfvo type="max"/>
        <color rgb="FF008AEF"/>
      </dataBar>
      <extLst>
        <ext xmlns:x14="http://schemas.microsoft.com/office/spreadsheetml/2009/9/main" uri="{B025F937-C7B1-47D3-B67F-A62EFF666E3E}">
          <x14:id>{74ee247e-80a8-4d37-966a-33639b6703d0}</x14:id>
        </ext>
      </extLst>
    </cfRule>
  </conditionalFormatting>
  <conditionalFormatting sqref="B11:B18 E11:E18 H11:H18">
    <cfRule type="dataBar" priority="2" dxfId="0">
      <dataBar>
        <cfvo type="min"/>
        <cfvo type="max"/>
        <color rgb="FF008AEF"/>
      </dataBar>
      <extLst>
        <ext xmlns:x14="http://schemas.microsoft.com/office/spreadsheetml/2009/9/main" uri="{B025F937-C7B1-47D3-B67F-A62EFF666E3E}">
          <x14:id>{d86b2065-33d0-4d53-9b38-f5cc01cb60be}</x14:id>
        </ext>
      </extLst>
    </cfRule>
  </conditionalFormatting>
  <conditionalFormatting sqref="B19:K19">
    <cfRule type="dataBar" priority="1" dxfId="0">
      <dataBar>
        <cfvo type="min"/>
        <cfvo type="max"/>
        <color rgb="FF008AEF"/>
      </dataBar>
      <extLst>
        <ext xmlns:x14="http://schemas.microsoft.com/office/spreadsheetml/2009/9/main" uri="{B025F937-C7B1-47D3-B67F-A62EFF666E3E}">
          <x14:id>{3af2a6f7-5f94-4f07-9389-2ec8b58d0dd7}</x14:id>
        </ext>
      </extLst>
    </cfRule>
  </conditionalFormatting>
  <printOptions/>
  <pageMargins left="0.81" right="0.31" top="0.75" bottom="0.46" header="0.72" footer="0.5"/>
  <pageSetup horizontalDpi="600" verticalDpi="600" orientation="landscape" paperSize="9" scale="95" r:id="rId1"/>
  <headerFooter alignWithMargins="0">
    <oddFooter>&amp;C71</oddFooter>
  </headerFooter>
  <extLst>
    <ext xmlns:x14="http://schemas.microsoft.com/office/spreadsheetml/2009/9/main" uri="{78C0D931-6437-407d-A8EE-F0AAD7539E65}">
      <x14:conditionalFormattings>
        <x14:conditionalFormatting xmlns:xm="http://schemas.microsoft.com/office/excel/2006/main">
          <x14:cfRule type="dataBar" id="{acd631f7-c065-413d-935a-bc905f05e800}">
            <x14:dataBar minLength="0" maxLength="100" gradient="0">
              <x14:cfvo type="min"/>
              <x14:cfvo type="max"/>
              <x14:negativeFillColor rgb="FFFF0000"/>
              <x14:axisColor rgb="FF000000"/>
            </x14:dataBar>
            <x14:dxf/>
          </x14:cfRule>
          <xm:sqref>B11:K19</xm:sqref>
        </x14:conditionalFormatting>
        <x14:conditionalFormatting xmlns:xm="http://schemas.microsoft.com/office/excel/2006/main">
          <x14:cfRule type="dataBar" id="{5d53b401-1863-4f7d-9d95-c0e7696f3c2b}">
            <x14:dataBar minLength="0" maxLength="100" gradient="0">
              <x14:cfvo type="min"/>
              <x14:cfvo type="max"/>
              <x14:negativeFillColor rgb="FFFF0000"/>
              <x14:axisColor rgb="FF000000"/>
            </x14:dataBar>
            <x14:dxf/>
          </x14:cfRule>
          <xm:sqref>B11:B19 E11:E19 H11:H19</xm:sqref>
        </x14:conditionalFormatting>
        <x14:conditionalFormatting xmlns:xm="http://schemas.microsoft.com/office/excel/2006/main">
          <x14:cfRule type="dataBar" id="{5733c94e-3684-4e76-8aa2-614adba31028}">
            <x14:dataBar minLength="0" maxLength="100" gradient="0">
              <x14:cfvo type="min"/>
              <x14:cfvo type="max"/>
              <x14:negativeFillColor rgb="FFFF0000"/>
              <x14:axisColor rgb="FF000000"/>
            </x14:dataBar>
            <x14:dxf/>
          </x14:cfRule>
          <xm:sqref>C11:C18 F11:F18 I11:I18</xm:sqref>
        </x14:conditionalFormatting>
        <x14:conditionalFormatting xmlns:xm="http://schemas.microsoft.com/office/excel/2006/main">
          <x14:cfRule type="dataBar" id="{00687e89-f227-4570-945d-8b338718518f}">
            <x14:dataBar minLength="0" maxLength="100" gradient="0">
              <x14:cfvo type="min"/>
              <x14:cfvo type="max"/>
              <x14:negativeFillColor rgb="FFFF0000"/>
              <x14:axisColor rgb="FF000000"/>
            </x14:dataBar>
            <x14:dxf/>
          </x14:cfRule>
          <xm:sqref>D11:D18 G11:G18 J11:J18</xm:sqref>
        </x14:conditionalFormatting>
        <x14:conditionalFormatting xmlns:xm="http://schemas.microsoft.com/office/excel/2006/main">
          <x14:cfRule type="dataBar" id="{74ee247e-80a8-4d37-966a-33639b6703d0}">
            <x14:dataBar minLength="0" maxLength="100" gradient="0">
              <x14:cfvo type="min"/>
              <x14:cfvo type="max"/>
              <x14:negativeFillColor rgb="FFFF0000"/>
              <x14:axisColor rgb="FF000000"/>
            </x14:dataBar>
            <x14:dxf/>
          </x14:cfRule>
          <xm:sqref>K11:K18</xm:sqref>
        </x14:conditionalFormatting>
        <x14:conditionalFormatting xmlns:xm="http://schemas.microsoft.com/office/excel/2006/main">
          <x14:cfRule type="dataBar" id="{d86b2065-33d0-4d53-9b38-f5cc01cb60be}">
            <x14:dataBar minLength="0" maxLength="100" gradient="0">
              <x14:cfvo type="min"/>
              <x14:cfvo type="max"/>
              <x14:negativeFillColor rgb="FFFF0000"/>
              <x14:axisColor rgb="FF000000"/>
            </x14:dataBar>
            <x14:dxf/>
          </x14:cfRule>
          <xm:sqref>B11:B18 E11:E18 H11:H18</xm:sqref>
        </x14:conditionalFormatting>
        <x14:conditionalFormatting xmlns:xm="http://schemas.microsoft.com/office/excel/2006/main">
          <x14:cfRule type="dataBar" id="{3af2a6f7-5f94-4f07-9389-2ec8b58d0dd7}">
            <x14:dataBar minLength="0" maxLength="100" gradient="0">
              <x14:cfvo type="min"/>
              <x14:cfvo type="max"/>
              <x14:negativeFillColor rgb="FFFF0000"/>
              <x14:axisColor rgb="FF000000"/>
            </x14:dataBar>
            <x14:dxf/>
          </x14:cfRule>
          <xm:sqref>B19:K19</xm:sqref>
        </x14:conditionalFormatting>
      </x14:conditionalFormattings>
    </ext>
  </extLst>
</worksheet>
</file>

<file path=xl/worksheets/sheet33.xml><?xml version="1.0" encoding="utf-8"?>
<worksheet xmlns="http://schemas.openxmlformats.org/spreadsheetml/2006/main" xmlns:r="http://schemas.openxmlformats.org/officeDocument/2006/relationships">
  <dimension ref="A2:M26"/>
  <sheetViews>
    <sheetView zoomScalePageLayoutView="0" workbookViewId="0" topLeftCell="A1">
      <selection activeCell="F18" sqref="F18"/>
    </sheetView>
  </sheetViews>
  <sheetFormatPr defaultColWidth="9.140625" defaultRowHeight="12.75"/>
  <cols>
    <col min="1" max="1" width="16.7109375" style="0" customWidth="1"/>
    <col min="2" max="2" width="9.00390625" style="0" bestFit="1" customWidth="1"/>
    <col min="3" max="3" width="8.7109375" style="0" bestFit="1" customWidth="1"/>
    <col min="4" max="4" width="11.140625" style="0" customWidth="1"/>
    <col min="5" max="5" width="6.8515625" style="0" customWidth="1"/>
    <col min="6" max="6" width="9.00390625" style="0" bestFit="1" customWidth="1"/>
    <col min="7" max="7" width="7.57421875" style="0" bestFit="1" customWidth="1"/>
    <col min="8" max="8" width="11.8515625" style="0" customWidth="1"/>
    <col min="9" max="9" width="6.57421875" style="0" customWidth="1"/>
    <col min="10" max="10" width="8.8515625" style="0" customWidth="1"/>
    <col min="11" max="11" width="7.140625" style="0" customWidth="1"/>
    <col min="12" max="12" width="11.8515625" style="0" customWidth="1"/>
    <col min="13" max="13" width="5.421875" style="0" customWidth="1"/>
  </cols>
  <sheetData>
    <row r="1" ht="13.5" thickBot="1"/>
    <row r="2" spans="1:13" ht="12.75" customHeight="1">
      <c r="A2" s="836" t="s">
        <v>511</v>
      </c>
      <c r="B2" s="837"/>
      <c r="C2" s="837"/>
      <c r="D2" s="837"/>
      <c r="E2" s="837"/>
      <c r="F2" s="837"/>
      <c r="G2" s="837"/>
      <c r="H2" s="837"/>
      <c r="I2" s="837"/>
      <c r="J2" s="837"/>
      <c r="K2" s="837"/>
      <c r="L2" s="837"/>
      <c r="M2" s="838"/>
    </row>
    <row r="3" spans="1:13" ht="16.5" customHeight="1">
      <c r="A3" s="845" t="s">
        <v>617</v>
      </c>
      <c r="B3" s="846"/>
      <c r="C3" s="846"/>
      <c r="D3" s="846"/>
      <c r="E3" s="846"/>
      <c r="F3" s="846"/>
      <c r="G3" s="846"/>
      <c r="H3" s="846"/>
      <c r="I3" s="846"/>
      <c r="J3" s="846"/>
      <c r="K3" s="846"/>
      <c r="L3" s="846"/>
      <c r="M3" s="847"/>
    </row>
    <row r="4" spans="1:13" ht="30.75" customHeight="1">
      <c r="A4" s="841" t="s">
        <v>154</v>
      </c>
      <c r="B4" s="839" t="s">
        <v>298</v>
      </c>
      <c r="C4" s="839"/>
      <c r="D4" s="839"/>
      <c r="E4" s="839"/>
      <c r="F4" s="839" t="s">
        <v>299</v>
      </c>
      <c r="G4" s="839"/>
      <c r="H4" s="839"/>
      <c r="I4" s="839"/>
      <c r="J4" s="843" t="s">
        <v>647</v>
      </c>
      <c r="K4" s="843"/>
      <c r="L4" s="843"/>
      <c r="M4" s="844"/>
    </row>
    <row r="5" spans="1:13" ht="24.75" customHeight="1">
      <c r="A5" s="842"/>
      <c r="B5" s="285" t="s">
        <v>155</v>
      </c>
      <c r="C5" s="285" t="s">
        <v>173</v>
      </c>
      <c r="D5" s="285" t="s">
        <v>167</v>
      </c>
      <c r="E5" s="285" t="s">
        <v>47</v>
      </c>
      <c r="F5" s="285" t="s">
        <v>155</v>
      </c>
      <c r="G5" s="285" t="s">
        <v>173</v>
      </c>
      <c r="H5" s="285" t="s">
        <v>167</v>
      </c>
      <c r="I5" s="285" t="s">
        <v>47</v>
      </c>
      <c r="J5" s="285" t="s">
        <v>155</v>
      </c>
      <c r="K5" s="285" t="s">
        <v>173</v>
      </c>
      <c r="L5" s="285" t="s">
        <v>167</v>
      </c>
      <c r="M5" s="286" t="s">
        <v>47</v>
      </c>
    </row>
    <row r="6" spans="1:13" ht="24.75" customHeight="1">
      <c r="A6" s="172">
        <v>1</v>
      </c>
      <c r="B6" s="171">
        <v>2</v>
      </c>
      <c r="C6" s="171">
        <v>3</v>
      </c>
      <c r="D6" s="171">
        <v>4</v>
      </c>
      <c r="E6" s="171">
        <v>5</v>
      </c>
      <c r="F6" s="171">
        <v>6</v>
      </c>
      <c r="G6" s="171">
        <v>7</v>
      </c>
      <c r="H6" s="171">
        <v>8</v>
      </c>
      <c r="I6" s="171">
        <v>9</v>
      </c>
      <c r="J6" s="171">
        <v>10</v>
      </c>
      <c r="K6" s="171">
        <v>11</v>
      </c>
      <c r="L6" s="171">
        <v>12</v>
      </c>
      <c r="M6" s="173">
        <v>13</v>
      </c>
    </row>
    <row r="7" spans="1:13" ht="24.75" customHeight="1">
      <c r="A7" s="312" t="s">
        <v>0</v>
      </c>
      <c r="B7" s="285">
        <v>58794</v>
      </c>
      <c r="C7" s="285">
        <v>59866</v>
      </c>
      <c r="D7" s="285">
        <v>42318</v>
      </c>
      <c r="E7" s="285">
        <v>160978</v>
      </c>
      <c r="F7" s="285">
        <v>1641</v>
      </c>
      <c r="G7" s="285">
        <v>4212</v>
      </c>
      <c r="H7" s="285">
        <v>2195</v>
      </c>
      <c r="I7" s="285">
        <v>8048</v>
      </c>
      <c r="J7" s="287">
        <v>2.79</v>
      </c>
      <c r="K7" s="287">
        <v>7.04</v>
      </c>
      <c r="L7" s="287">
        <v>5.19</v>
      </c>
      <c r="M7" s="288">
        <v>5</v>
      </c>
    </row>
    <row r="8" spans="1:13" ht="24.75" customHeight="1">
      <c r="A8" s="312"/>
      <c r="B8" s="285"/>
      <c r="C8" s="285"/>
      <c r="D8" s="285"/>
      <c r="E8" s="285"/>
      <c r="F8" s="285"/>
      <c r="G8" s="285"/>
      <c r="H8" s="285"/>
      <c r="I8" s="285"/>
      <c r="J8" s="285"/>
      <c r="K8" s="285"/>
      <c r="L8" s="285"/>
      <c r="M8" s="286"/>
    </row>
    <row r="9" spans="1:13" ht="24.75" customHeight="1">
      <c r="A9" s="312" t="s">
        <v>156</v>
      </c>
      <c r="B9" s="285">
        <v>62256</v>
      </c>
      <c r="C9" s="285">
        <v>72399</v>
      </c>
      <c r="D9" s="285">
        <v>40314</v>
      </c>
      <c r="E9" s="285">
        <v>174909</v>
      </c>
      <c r="F9" s="285">
        <v>4366</v>
      </c>
      <c r="G9" s="285">
        <v>12109</v>
      </c>
      <c r="H9" s="285">
        <v>3716</v>
      </c>
      <c r="I9" s="285">
        <v>20191</v>
      </c>
      <c r="J9" s="287">
        <v>7.01</v>
      </c>
      <c r="K9" s="287">
        <v>16.73</v>
      </c>
      <c r="L9" s="287">
        <v>9.22</v>
      </c>
      <c r="M9" s="288">
        <v>11.54</v>
      </c>
    </row>
    <row r="10" spans="1:13" ht="24.75" customHeight="1">
      <c r="A10" s="312"/>
      <c r="B10" s="285"/>
      <c r="C10" s="285"/>
      <c r="D10" s="285"/>
      <c r="E10" s="285"/>
      <c r="F10" s="285"/>
      <c r="G10" s="285"/>
      <c r="H10" s="285"/>
      <c r="I10" s="285"/>
      <c r="J10" s="285"/>
      <c r="K10" s="285"/>
      <c r="L10" s="285"/>
      <c r="M10" s="286"/>
    </row>
    <row r="11" spans="1:13" ht="24.75" customHeight="1">
      <c r="A11" s="312" t="s">
        <v>175</v>
      </c>
      <c r="B11" s="285">
        <v>213834</v>
      </c>
      <c r="C11" s="285">
        <v>201209</v>
      </c>
      <c r="D11" s="285">
        <v>87839</v>
      </c>
      <c r="E11" s="285">
        <v>502882</v>
      </c>
      <c r="F11" s="285">
        <v>30084</v>
      </c>
      <c r="G11" s="285">
        <v>55781</v>
      </c>
      <c r="H11" s="285">
        <v>9297</v>
      </c>
      <c r="I11" s="285">
        <v>95162</v>
      </c>
      <c r="J11" s="287">
        <v>14.07</v>
      </c>
      <c r="K11" s="287">
        <v>27.72</v>
      </c>
      <c r="L11" s="287">
        <v>10.58</v>
      </c>
      <c r="M11" s="288">
        <v>18.92</v>
      </c>
    </row>
    <row r="12" spans="1:13" ht="24.75" customHeight="1">
      <c r="A12" s="312"/>
      <c r="B12" s="285"/>
      <c r="C12" s="285"/>
      <c r="D12" s="285"/>
      <c r="E12" s="285"/>
      <c r="F12" s="285"/>
      <c r="G12" s="285"/>
      <c r="H12" s="285"/>
      <c r="I12" s="285"/>
      <c r="J12" s="285"/>
      <c r="K12" s="285"/>
      <c r="L12" s="285"/>
      <c r="M12" s="286"/>
    </row>
    <row r="13" spans="1:13" ht="24.75" customHeight="1">
      <c r="A13" s="312" t="s">
        <v>36</v>
      </c>
      <c r="B13" s="285">
        <v>334884</v>
      </c>
      <c r="C13" s="285">
        <v>333474</v>
      </c>
      <c r="D13" s="285">
        <v>170471</v>
      </c>
      <c r="E13" s="289">
        <v>838769</v>
      </c>
      <c r="F13" s="285">
        <v>36091</v>
      </c>
      <c r="G13" s="285">
        <v>72102</v>
      </c>
      <c r="H13" s="285">
        <v>15208</v>
      </c>
      <c r="I13" s="285">
        <v>123401</v>
      </c>
      <c r="J13" s="287">
        <v>10.78</v>
      </c>
      <c r="K13" s="287">
        <v>21.62</v>
      </c>
      <c r="L13" s="287">
        <v>8.92</v>
      </c>
      <c r="M13" s="288">
        <v>14.71</v>
      </c>
    </row>
    <row r="14" spans="1:13" ht="24.75" customHeight="1" thickBot="1">
      <c r="A14" s="848" t="s">
        <v>618</v>
      </c>
      <c r="B14" s="849"/>
      <c r="C14" s="849"/>
      <c r="D14" s="849"/>
      <c r="E14" s="849"/>
      <c r="F14" s="849"/>
      <c r="G14" s="849"/>
      <c r="H14" s="849"/>
      <c r="I14" s="849"/>
      <c r="J14" s="849"/>
      <c r="K14" s="849"/>
      <c r="L14" s="849"/>
      <c r="M14" s="850"/>
    </row>
    <row r="15" spans="1:9" ht="15.75">
      <c r="A15" s="10"/>
      <c r="B15" s="10"/>
      <c r="C15" s="10"/>
      <c r="D15" s="10"/>
      <c r="E15" s="10"/>
      <c r="F15" s="10"/>
      <c r="G15" s="10"/>
      <c r="H15" s="10"/>
      <c r="I15" s="10"/>
    </row>
    <row r="16" spans="1:9" ht="12.75">
      <c r="A16" s="4"/>
      <c r="B16" s="4"/>
      <c r="C16" s="4"/>
      <c r="D16" s="4"/>
      <c r="E16" s="4"/>
      <c r="F16" s="4"/>
      <c r="G16" s="4"/>
      <c r="H16" s="4"/>
      <c r="I16" s="4"/>
    </row>
    <row r="17" spans="1:9" ht="12.75">
      <c r="A17" s="4"/>
      <c r="B17" s="840"/>
      <c r="C17" s="840"/>
      <c r="D17" s="840"/>
      <c r="E17" s="840"/>
      <c r="F17" s="840"/>
      <c r="G17" s="840"/>
      <c r="H17" s="840"/>
      <c r="I17" s="840"/>
    </row>
    <row r="18" spans="1:9" ht="12.75">
      <c r="A18" s="4"/>
      <c r="B18" s="4"/>
      <c r="C18" s="4"/>
      <c r="D18" s="4"/>
      <c r="E18" s="4"/>
      <c r="F18" s="4"/>
      <c r="G18" s="4"/>
      <c r="H18" s="4"/>
      <c r="I18" s="4"/>
    </row>
    <row r="19" spans="1:9" ht="12.75">
      <c r="A19" s="4"/>
      <c r="B19" s="4"/>
      <c r="C19" s="4"/>
      <c r="D19" s="4"/>
      <c r="E19" s="4"/>
      <c r="F19" s="4"/>
      <c r="G19" s="4"/>
      <c r="H19" s="4"/>
      <c r="I19" s="4"/>
    </row>
    <row r="20" spans="1:9" ht="12.75">
      <c r="A20" s="4"/>
      <c r="B20" s="4"/>
      <c r="C20" s="4"/>
      <c r="D20" s="4"/>
      <c r="E20" s="4"/>
      <c r="F20" s="4"/>
      <c r="G20" s="4"/>
      <c r="H20" s="4"/>
      <c r="I20" s="4"/>
    </row>
    <row r="21" spans="1:9" ht="12.75">
      <c r="A21" s="4"/>
      <c r="B21" s="4"/>
      <c r="C21" s="4"/>
      <c r="D21" s="4"/>
      <c r="E21" s="4"/>
      <c r="F21" s="4"/>
      <c r="G21" s="4"/>
      <c r="H21" s="4"/>
      <c r="I21" s="4"/>
    </row>
    <row r="22" spans="1:9" ht="12.75">
      <c r="A22" s="4"/>
      <c r="B22" s="4"/>
      <c r="C22" s="4"/>
      <c r="D22" s="4"/>
      <c r="E22" s="4"/>
      <c r="F22" s="4"/>
      <c r="G22" s="4"/>
      <c r="H22" s="4"/>
      <c r="I22" s="4"/>
    </row>
    <row r="23" spans="1:9" ht="12.75">
      <c r="A23" s="4"/>
      <c r="B23" s="4"/>
      <c r="C23" s="4"/>
      <c r="D23" s="4"/>
      <c r="E23" s="4"/>
      <c r="F23" s="4"/>
      <c r="G23" s="4"/>
      <c r="H23" s="4"/>
      <c r="I23" s="4"/>
    </row>
    <row r="24" spans="1:9" ht="12.75">
      <c r="A24" s="4"/>
      <c r="B24" s="4"/>
      <c r="C24" s="4"/>
      <c r="D24" s="4"/>
      <c r="E24" s="4"/>
      <c r="F24" s="4"/>
      <c r="G24" s="4"/>
      <c r="H24" s="4"/>
      <c r="I24" s="4"/>
    </row>
    <row r="25" spans="1:9" ht="12.75">
      <c r="A25" s="4"/>
      <c r="B25" s="4"/>
      <c r="C25" s="4"/>
      <c r="D25" s="4"/>
      <c r="E25" s="4"/>
      <c r="F25" s="4"/>
      <c r="G25" s="4"/>
      <c r="H25" s="4"/>
      <c r="I25" s="4"/>
    </row>
    <row r="26" spans="1:9" ht="12.75">
      <c r="A26" s="4"/>
      <c r="B26" s="4"/>
      <c r="C26" s="4"/>
      <c r="D26" s="4"/>
      <c r="E26" s="4"/>
      <c r="F26" s="4"/>
      <c r="G26" s="4"/>
      <c r="H26" s="4"/>
      <c r="I26" s="4"/>
    </row>
  </sheetData>
  <sheetProtection/>
  <mergeCells count="9">
    <mergeCell ref="A2:M2"/>
    <mergeCell ref="B4:E4"/>
    <mergeCell ref="F4:I4"/>
    <mergeCell ref="B17:E17"/>
    <mergeCell ref="F17:I17"/>
    <mergeCell ref="A4:A5"/>
    <mergeCell ref="J4:M4"/>
    <mergeCell ref="A3:M3"/>
    <mergeCell ref="A14:M14"/>
  </mergeCells>
  <conditionalFormatting sqref="B7:M13">
    <cfRule type="dataBar" priority="3" dxfId="0">
      <dataBar>
        <cfvo type="min"/>
        <cfvo type="max"/>
        <color rgb="FF008AEF"/>
      </dataBar>
      <extLst>
        <ext xmlns:x14="http://schemas.microsoft.com/office/spreadsheetml/2009/9/main" uri="{B025F937-C7B1-47D3-B67F-A62EFF666E3E}">
          <x14:id>{3e2196e1-94d7-437a-b7bf-b141c4560144}</x14:id>
        </ext>
      </extLst>
    </cfRule>
  </conditionalFormatting>
  <conditionalFormatting sqref="B7:I13">
    <cfRule type="dataBar" priority="2" dxfId="0">
      <dataBar>
        <cfvo type="min"/>
        <cfvo type="max"/>
        <color rgb="FF008AEF"/>
      </dataBar>
      <extLst>
        <ext xmlns:x14="http://schemas.microsoft.com/office/spreadsheetml/2009/9/main" uri="{B025F937-C7B1-47D3-B67F-A62EFF666E3E}">
          <x14:id>{060928c1-c836-4c6a-a9b0-d6b7b690f14f}</x14:id>
        </ext>
      </extLst>
    </cfRule>
  </conditionalFormatting>
  <conditionalFormatting sqref="J7:M13">
    <cfRule type="dataBar" priority="1" dxfId="0">
      <dataBar>
        <cfvo type="min"/>
        <cfvo type="max"/>
        <color rgb="FF008AEF"/>
      </dataBar>
      <extLst>
        <ext xmlns:x14="http://schemas.microsoft.com/office/spreadsheetml/2009/9/main" uri="{B025F937-C7B1-47D3-B67F-A62EFF666E3E}">
          <x14:id>{aba637ea-e93c-4bb0-a38f-95155089bbc8}</x14:id>
        </ext>
      </extLst>
    </cfRule>
  </conditionalFormatting>
  <printOptions/>
  <pageMargins left="1.03" right="0.34" top="1.23" bottom="1" header="0.5" footer="0.5"/>
  <pageSetup horizontalDpi="600" verticalDpi="600" orientation="landscape" paperSize="9" r:id="rId1"/>
  <headerFooter alignWithMargins="0">
    <oddFooter>&amp;C72</oddFooter>
  </headerFooter>
  <extLst>
    <ext xmlns:x14="http://schemas.microsoft.com/office/spreadsheetml/2009/9/main" uri="{78C0D931-6437-407d-A8EE-F0AAD7539E65}">
      <x14:conditionalFormattings>
        <x14:conditionalFormatting xmlns:xm="http://schemas.microsoft.com/office/excel/2006/main">
          <x14:cfRule type="dataBar" id="{3e2196e1-94d7-437a-b7bf-b141c4560144}">
            <x14:dataBar minLength="0" maxLength="100" gradient="0">
              <x14:cfvo type="min"/>
              <x14:cfvo type="max"/>
              <x14:negativeFillColor rgb="FFFF0000"/>
              <x14:axisColor rgb="FF000000"/>
            </x14:dataBar>
            <x14:dxf/>
          </x14:cfRule>
          <xm:sqref>B7:M13</xm:sqref>
        </x14:conditionalFormatting>
        <x14:conditionalFormatting xmlns:xm="http://schemas.microsoft.com/office/excel/2006/main">
          <x14:cfRule type="dataBar" id="{060928c1-c836-4c6a-a9b0-d6b7b690f14f}">
            <x14:dataBar minLength="0" maxLength="100" gradient="0">
              <x14:cfvo type="min"/>
              <x14:cfvo type="max"/>
              <x14:negativeFillColor rgb="FFFF0000"/>
              <x14:axisColor rgb="FF000000"/>
            </x14:dataBar>
            <x14:dxf/>
          </x14:cfRule>
          <xm:sqref>B7:I13</xm:sqref>
        </x14:conditionalFormatting>
        <x14:conditionalFormatting xmlns:xm="http://schemas.microsoft.com/office/excel/2006/main">
          <x14:cfRule type="dataBar" id="{aba637ea-e93c-4bb0-a38f-95155089bbc8}">
            <x14:dataBar minLength="0" maxLength="100" gradient="0">
              <x14:cfvo type="min"/>
              <x14:cfvo type="max"/>
              <x14:negativeFillColor rgb="FFFF0000"/>
              <x14:axisColor rgb="FF000000"/>
            </x14:dataBar>
            <x14:dxf/>
          </x14:cfRule>
          <xm:sqref>J7:M13</xm:sqref>
        </x14:conditionalFormatting>
      </x14:conditionalFormattings>
    </ext>
  </extLst>
</worksheet>
</file>

<file path=xl/worksheets/sheet34.xml><?xml version="1.0" encoding="utf-8"?>
<worksheet xmlns="http://schemas.openxmlformats.org/spreadsheetml/2006/main" xmlns:r="http://schemas.openxmlformats.org/officeDocument/2006/relationships">
  <dimension ref="B2:K40"/>
  <sheetViews>
    <sheetView view="pageLayout" workbookViewId="0" topLeftCell="A1">
      <selection activeCell="J44" sqref="J44"/>
    </sheetView>
  </sheetViews>
  <sheetFormatPr defaultColWidth="9.140625" defaultRowHeight="12.75"/>
  <cols>
    <col min="1" max="1" width="1.28515625" style="0" customWidth="1"/>
    <col min="2" max="2" width="19.140625" style="0" bestFit="1" customWidth="1"/>
    <col min="4" max="4" width="15.57421875" style="0" customWidth="1"/>
    <col min="5" max="5" width="11.8515625" style="0" customWidth="1"/>
    <col min="6" max="6" width="15.57421875" style="0" customWidth="1"/>
    <col min="7" max="7" width="12.140625" style="0" customWidth="1"/>
    <col min="8" max="8" width="15.7109375" style="0" bestFit="1" customWidth="1"/>
    <col min="9" max="9" width="12.28125" style="0" customWidth="1"/>
    <col min="10" max="10" width="15.7109375" style="0" bestFit="1" customWidth="1"/>
    <col min="11" max="11" width="12.57421875" style="0" bestFit="1" customWidth="1"/>
  </cols>
  <sheetData>
    <row r="1" ht="13.5" thickBot="1"/>
    <row r="2" spans="2:11" ht="15">
      <c r="B2" s="869" t="s">
        <v>512</v>
      </c>
      <c r="C2" s="870"/>
      <c r="D2" s="870"/>
      <c r="E2" s="870"/>
      <c r="F2" s="870"/>
      <c r="G2" s="870"/>
      <c r="H2" s="870"/>
      <c r="I2" s="870"/>
      <c r="J2" s="870"/>
      <c r="K2" s="871"/>
    </row>
    <row r="3" spans="2:11" ht="20.25" customHeight="1">
      <c r="B3" s="826" t="s">
        <v>620</v>
      </c>
      <c r="C3" s="827"/>
      <c r="D3" s="827"/>
      <c r="E3" s="827"/>
      <c r="F3" s="827"/>
      <c r="G3" s="827"/>
      <c r="H3" s="827"/>
      <c r="I3" s="827"/>
      <c r="J3" s="827"/>
      <c r="K3" s="828"/>
    </row>
    <row r="4" spans="2:11" ht="6" customHeight="1">
      <c r="B4" s="826"/>
      <c r="C4" s="827"/>
      <c r="D4" s="827"/>
      <c r="E4" s="827"/>
      <c r="F4" s="827"/>
      <c r="G4" s="827"/>
      <c r="H4" s="827"/>
      <c r="I4" s="827"/>
      <c r="J4" s="827"/>
      <c r="K4" s="828"/>
    </row>
    <row r="5" spans="2:11" ht="14.25">
      <c r="B5" s="872" t="s">
        <v>694</v>
      </c>
      <c r="C5" s="873"/>
      <c r="D5" s="521" t="s">
        <v>157</v>
      </c>
      <c r="E5" s="521"/>
      <c r="F5" s="521"/>
      <c r="G5" s="521"/>
      <c r="H5" s="521" t="s">
        <v>158</v>
      </c>
      <c r="I5" s="521"/>
      <c r="J5" s="521" t="s">
        <v>47</v>
      </c>
      <c r="K5" s="522"/>
    </row>
    <row r="6" spans="2:11" ht="14.25">
      <c r="B6" s="874"/>
      <c r="C6" s="875"/>
      <c r="D6" s="521" t="s">
        <v>3</v>
      </c>
      <c r="E6" s="521"/>
      <c r="F6" s="521" t="s">
        <v>2</v>
      </c>
      <c r="G6" s="521"/>
      <c r="H6" s="680" t="s">
        <v>227</v>
      </c>
      <c r="I6" s="366" t="s">
        <v>159</v>
      </c>
      <c r="J6" s="680" t="s">
        <v>227</v>
      </c>
      <c r="K6" s="878" t="s">
        <v>159</v>
      </c>
    </row>
    <row r="7" spans="2:11" ht="14.25" customHeight="1">
      <c r="B7" s="874"/>
      <c r="C7" s="875"/>
      <c r="D7" s="680" t="s">
        <v>227</v>
      </c>
      <c r="E7" s="366" t="s">
        <v>159</v>
      </c>
      <c r="F7" s="680" t="s">
        <v>227</v>
      </c>
      <c r="G7" s="366" t="s">
        <v>159</v>
      </c>
      <c r="H7" s="680"/>
      <c r="I7" s="366"/>
      <c r="J7" s="680"/>
      <c r="K7" s="878"/>
    </row>
    <row r="8" spans="2:11" ht="14.25" customHeight="1" hidden="1">
      <c r="B8" s="874"/>
      <c r="C8" s="875"/>
      <c r="D8" s="741"/>
      <c r="E8" s="861"/>
      <c r="F8" s="741"/>
      <c r="G8" s="861"/>
      <c r="H8" s="741"/>
      <c r="I8" s="861"/>
      <c r="J8" s="741"/>
      <c r="K8" s="879"/>
    </row>
    <row r="9" spans="2:11" ht="5.25" customHeight="1">
      <c r="B9" s="876"/>
      <c r="C9" s="877"/>
      <c r="D9" s="741"/>
      <c r="E9" s="861"/>
      <c r="F9" s="741"/>
      <c r="G9" s="861"/>
      <c r="H9" s="741"/>
      <c r="I9" s="861"/>
      <c r="J9" s="741"/>
      <c r="K9" s="879"/>
    </row>
    <row r="10" spans="2:11" ht="14.25">
      <c r="B10" s="862">
        <v>1</v>
      </c>
      <c r="C10" s="521"/>
      <c r="D10" s="124">
        <v>2</v>
      </c>
      <c r="E10" s="124">
        <v>3</v>
      </c>
      <c r="F10" s="124">
        <v>4</v>
      </c>
      <c r="G10" s="124">
        <v>5</v>
      </c>
      <c r="H10" s="124">
        <v>6</v>
      </c>
      <c r="I10" s="124">
        <v>7</v>
      </c>
      <c r="J10" s="124">
        <v>8</v>
      </c>
      <c r="K10" s="125">
        <v>9</v>
      </c>
    </row>
    <row r="11" spans="2:11" ht="14.25">
      <c r="B11" s="528" t="s">
        <v>0</v>
      </c>
      <c r="C11" s="360"/>
      <c r="D11" s="238">
        <v>37608</v>
      </c>
      <c r="E11" s="239">
        <v>5054725</v>
      </c>
      <c r="F11" s="239">
        <v>124344</v>
      </c>
      <c r="G11" s="239">
        <v>21110662</v>
      </c>
      <c r="H11" s="239">
        <v>6082</v>
      </c>
      <c r="I11" s="239">
        <v>4176917</v>
      </c>
      <c r="J11" s="239">
        <v>168034</v>
      </c>
      <c r="K11" s="240">
        <v>30342304</v>
      </c>
    </row>
    <row r="12" spans="2:11" ht="14.25">
      <c r="B12" s="528"/>
      <c r="C12" s="360"/>
      <c r="D12" s="239"/>
      <c r="E12" s="239"/>
      <c r="F12" s="239"/>
      <c r="G12" s="238"/>
      <c r="H12" s="239"/>
      <c r="I12" s="239"/>
      <c r="J12" s="239"/>
      <c r="K12" s="240"/>
    </row>
    <row r="13" spans="2:11" ht="14.25">
      <c r="B13" s="528" t="s">
        <v>156</v>
      </c>
      <c r="C13" s="360"/>
      <c r="D13" s="238">
        <v>30324</v>
      </c>
      <c r="E13" s="239">
        <v>6446176</v>
      </c>
      <c r="F13" s="239">
        <v>108251</v>
      </c>
      <c r="G13" s="239">
        <v>27151657</v>
      </c>
      <c r="H13" s="239">
        <v>9787</v>
      </c>
      <c r="I13" s="239">
        <v>9430138</v>
      </c>
      <c r="J13" s="239">
        <v>148361</v>
      </c>
      <c r="K13" s="240">
        <v>43027971</v>
      </c>
    </row>
    <row r="14" spans="2:11" ht="14.25">
      <c r="B14" s="528"/>
      <c r="C14" s="360"/>
      <c r="D14" s="239"/>
      <c r="E14" s="239"/>
      <c r="F14" s="239"/>
      <c r="G14" s="239"/>
      <c r="H14" s="239"/>
      <c r="I14" s="239"/>
      <c r="J14" s="239"/>
      <c r="K14" s="240"/>
    </row>
    <row r="15" spans="2:11" ht="14.25">
      <c r="B15" s="528" t="s">
        <v>1</v>
      </c>
      <c r="C15" s="360"/>
      <c r="D15" s="238">
        <v>25832</v>
      </c>
      <c r="E15" s="239">
        <v>8191884</v>
      </c>
      <c r="F15" s="239">
        <v>91372</v>
      </c>
      <c r="G15" s="239">
        <v>33594683</v>
      </c>
      <c r="H15" s="239">
        <v>10817</v>
      </c>
      <c r="I15" s="239">
        <v>23983335</v>
      </c>
      <c r="J15" s="239">
        <v>128021</v>
      </c>
      <c r="K15" s="240">
        <v>65769902</v>
      </c>
    </row>
    <row r="16" spans="2:11" ht="14.25">
      <c r="B16" s="528"/>
      <c r="C16" s="360"/>
      <c r="D16" s="239"/>
      <c r="E16" s="239"/>
      <c r="F16" s="239"/>
      <c r="G16" s="239"/>
      <c r="H16" s="239"/>
      <c r="I16" s="239"/>
      <c r="J16" s="239"/>
      <c r="K16" s="240"/>
    </row>
    <row r="17" spans="2:11" ht="14.25">
      <c r="B17" s="528" t="s">
        <v>174</v>
      </c>
      <c r="C17" s="360"/>
      <c r="D17" s="238">
        <v>28726</v>
      </c>
      <c r="E17" s="239">
        <v>13871828</v>
      </c>
      <c r="F17" s="239">
        <v>93444</v>
      </c>
      <c r="G17" s="239">
        <v>53414593</v>
      </c>
      <c r="H17" s="239">
        <v>15072</v>
      </c>
      <c r="I17" s="239">
        <v>118568019</v>
      </c>
      <c r="J17" s="239">
        <v>137241</v>
      </c>
      <c r="K17" s="240">
        <v>185854440</v>
      </c>
    </row>
    <row r="18" spans="2:11" ht="14.25">
      <c r="B18" s="528"/>
      <c r="C18" s="360"/>
      <c r="D18" s="239"/>
      <c r="E18" s="239"/>
      <c r="F18" s="239"/>
      <c r="G18" s="239"/>
      <c r="H18" s="239"/>
      <c r="I18" s="239"/>
      <c r="J18" s="239"/>
      <c r="K18" s="240"/>
    </row>
    <row r="19" spans="2:11" ht="14.25">
      <c r="B19" s="528" t="s">
        <v>36</v>
      </c>
      <c r="C19" s="360"/>
      <c r="D19" s="238">
        <v>122490</v>
      </c>
      <c r="E19" s="239">
        <v>33564613</v>
      </c>
      <c r="F19" s="239">
        <v>417411</v>
      </c>
      <c r="G19" s="239">
        <v>135271595</v>
      </c>
      <c r="H19" s="239">
        <v>41758</v>
      </c>
      <c r="I19" s="239">
        <v>156158409</v>
      </c>
      <c r="J19" s="239">
        <v>581657</v>
      </c>
      <c r="K19" s="240">
        <v>324994617</v>
      </c>
    </row>
    <row r="20" spans="2:11" ht="14.25">
      <c r="B20" s="528"/>
      <c r="C20" s="360"/>
      <c r="D20" s="241"/>
      <c r="E20" s="241"/>
      <c r="F20" s="241"/>
      <c r="G20" s="241"/>
      <c r="H20" s="241"/>
      <c r="I20" s="241"/>
      <c r="J20" s="241"/>
      <c r="K20" s="242"/>
    </row>
    <row r="21" spans="2:11" ht="14.25">
      <c r="B21" s="858" t="s">
        <v>349</v>
      </c>
      <c r="C21" s="859"/>
      <c r="D21" s="859"/>
      <c r="E21" s="859"/>
      <c r="F21" s="859"/>
      <c r="G21" s="859"/>
      <c r="H21" s="859"/>
      <c r="I21" s="859"/>
      <c r="J21" s="859"/>
      <c r="K21" s="860"/>
    </row>
    <row r="22" spans="2:11" ht="14.25">
      <c r="B22" s="863" t="s">
        <v>160</v>
      </c>
      <c r="C22" s="864"/>
      <c r="D22" s="521" t="s">
        <v>157</v>
      </c>
      <c r="E22" s="521"/>
      <c r="F22" s="521"/>
      <c r="G22" s="521"/>
      <c r="H22" s="521" t="s">
        <v>158</v>
      </c>
      <c r="I22" s="521"/>
      <c r="J22" s="521" t="s">
        <v>47</v>
      </c>
      <c r="K22" s="522"/>
    </row>
    <row r="23" spans="2:11" ht="14.25">
      <c r="B23" s="865"/>
      <c r="C23" s="866"/>
      <c r="D23" s="521" t="s">
        <v>3</v>
      </c>
      <c r="E23" s="521"/>
      <c r="F23" s="521" t="s">
        <v>2</v>
      </c>
      <c r="G23" s="521"/>
      <c r="H23" s="680" t="s">
        <v>227</v>
      </c>
      <c r="I23" s="366" t="s">
        <v>159</v>
      </c>
      <c r="J23" s="680" t="s">
        <v>227</v>
      </c>
      <c r="K23" s="878" t="s">
        <v>159</v>
      </c>
    </row>
    <row r="24" spans="2:11" ht="6.75" customHeight="1">
      <c r="B24" s="865"/>
      <c r="C24" s="866"/>
      <c r="D24" s="680" t="s">
        <v>227</v>
      </c>
      <c r="E24" s="366" t="s">
        <v>159</v>
      </c>
      <c r="F24" s="680" t="s">
        <v>227</v>
      </c>
      <c r="G24" s="366" t="s">
        <v>159</v>
      </c>
      <c r="H24" s="680"/>
      <c r="I24" s="366"/>
      <c r="J24" s="680"/>
      <c r="K24" s="878"/>
    </row>
    <row r="25" spans="2:11" ht="9" customHeight="1">
      <c r="B25" s="865"/>
      <c r="C25" s="866"/>
      <c r="D25" s="680"/>
      <c r="E25" s="366"/>
      <c r="F25" s="680"/>
      <c r="G25" s="366"/>
      <c r="H25" s="680"/>
      <c r="I25" s="366"/>
      <c r="J25" s="680"/>
      <c r="K25" s="878"/>
    </row>
    <row r="26" spans="2:11" ht="0.75" customHeight="1">
      <c r="B26" s="867"/>
      <c r="C26" s="868"/>
      <c r="D26" s="680"/>
      <c r="E26" s="366"/>
      <c r="F26" s="680"/>
      <c r="G26" s="366"/>
      <c r="H26" s="680"/>
      <c r="I26" s="366"/>
      <c r="J26" s="680"/>
      <c r="K26" s="878"/>
    </row>
    <row r="27" spans="2:11" ht="14.25">
      <c r="B27" s="528"/>
      <c r="C27" s="360"/>
      <c r="D27" s="135"/>
      <c r="E27" s="135"/>
      <c r="F27" s="135"/>
      <c r="G27" s="135"/>
      <c r="H27" s="135"/>
      <c r="I27" s="135"/>
      <c r="J27" s="135"/>
      <c r="K27" s="165"/>
    </row>
    <row r="28" spans="2:11" ht="27" customHeight="1">
      <c r="B28" s="856" t="s">
        <v>695</v>
      </c>
      <c r="C28" s="857"/>
      <c r="D28" s="243">
        <v>19708</v>
      </c>
      <c r="E28" s="243">
        <v>6038100</v>
      </c>
      <c r="F28" s="243">
        <v>100613</v>
      </c>
      <c r="G28" s="243">
        <v>33154938</v>
      </c>
      <c r="H28" s="243">
        <v>11797</v>
      </c>
      <c r="I28" s="243">
        <v>36170719</v>
      </c>
      <c r="J28" s="243">
        <v>132118</v>
      </c>
      <c r="K28" s="244">
        <v>75363756</v>
      </c>
    </row>
    <row r="29" spans="2:11" ht="14.25">
      <c r="B29" s="528"/>
      <c r="C29" s="360"/>
      <c r="D29" s="243"/>
      <c r="E29" s="243"/>
      <c r="F29" s="243"/>
      <c r="G29" s="243"/>
      <c r="H29" s="243"/>
      <c r="I29" s="243"/>
      <c r="J29" s="243"/>
      <c r="K29" s="244"/>
    </row>
    <row r="30" spans="2:11" ht="14.25">
      <c r="B30" s="528" t="s">
        <v>230</v>
      </c>
      <c r="C30" s="360"/>
      <c r="D30" s="243">
        <v>68320</v>
      </c>
      <c r="E30" s="243">
        <v>18223984</v>
      </c>
      <c r="F30" s="243">
        <v>215203</v>
      </c>
      <c r="G30" s="243">
        <v>74408639</v>
      </c>
      <c r="H30" s="243">
        <v>21686</v>
      </c>
      <c r="I30" s="243">
        <v>63556482</v>
      </c>
      <c r="J30" s="243">
        <v>305209</v>
      </c>
      <c r="K30" s="244">
        <v>156189105</v>
      </c>
    </row>
    <row r="31" spans="2:11" ht="15.75" customHeight="1">
      <c r="B31" s="528"/>
      <c r="C31" s="360"/>
      <c r="D31" s="243"/>
      <c r="E31" s="243"/>
      <c r="F31" s="243"/>
      <c r="G31" s="243"/>
      <c r="H31" s="243"/>
      <c r="I31" s="243"/>
      <c r="J31" s="243"/>
      <c r="K31" s="244"/>
    </row>
    <row r="32" spans="2:11" ht="15" customHeight="1">
      <c r="B32" s="528" t="s">
        <v>228</v>
      </c>
      <c r="C32" s="360"/>
      <c r="D32" s="243">
        <v>1511</v>
      </c>
      <c r="E32" s="243">
        <v>142519</v>
      </c>
      <c r="F32" s="243">
        <v>3872</v>
      </c>
      <c r="G32" s="243">
        <v>3802184</v>
      </c>
      <c r="H32" s="243">
        <v>970</v>
      </c>
      <c r="I32" s="243">
        <v>12735240</v>
      </c>
      <c r="J32" s="243">
        <v>6352</v>
      </c>
      <c r="K32" s="244">
        <v>17960943</v>
      </c>
    </row>
    <row r="33" spans="2:11" ht="14.25">
      <c r="B33" s="528"/>
      <c r="C33" s="360"/>
      <c r="D33" s="243"/>
      <c r="E33" s="243"/>
      <c r="F33" s="243"/>
      <c r="G33" s="243"/>
      <c r="H33" s="243"/>
      <c r="I33" s="243"/>
      <c r="J33" s="243"/>
      <c r="K33" s="244"/>
    </row>
    <row r="34" spans="2:11" ht="14.25">
      <c r="B34" s="138" t="s">
        <v>229</v>
      </c>
      <c r="C34" s="135"/>
      <c r="D34" s="243">
        <v>18914</v>
      </c>
      <c r="E34" s="243">
        <v>1914512</v>
      </c>
      <c r="F34" s="243">
        <v>53688</v>
      </c>
      <c r="G34" s="243">
        <v>6934390</v>
      </c>
      <c r="H34" s="243">
        <v>1460</v>
      </c>
      <c r="I34" s="243">
        <v>902039</v>
      </c>
      <c r="J34" s="243">
        <v>74062</v>
      </c>
      <c r="K34" s="244">
        <v>9750941</v>
      </c>
    </row>
    <row r="35" spans="2:11" ht="14.25">
      <c r="B35" s="528"/>
      <c r="C35" s="360"/>
      <c r="D35" s="243"/>
      <c r="E35" s="243"/>
      <c r="F35" s="243"/>
      <c r="G35" s="243"/>
      <c r="H35" s="243"/>
      <c r="I35" s="243"/>
      <c r="J35" s="243"/>
      <c r="K35" s="244"/>
    </row>
    <row r="36" spans="2:11" ht="28.5" customHeight="1">
      <c r="B36" s="856" t="s">
        <v>696</v>
      </c>
      <c r="C36" s="857"/>
      <c r="D36" s="245">
        <v>14037</v>
      </c>
      <c r="E36" s="245">
        <v>5964497</v>
      </c>
      <c r="F36" s="245">
        <v>44034</v>
      </c>
      <c r="G36" s="243">
        <v>16971445</v>
      </c>
      <c r="H36" s="245">
        <v>5845</v>
      </c>
      <c r="I36" s="245">
        <v>42793930</v>
      </c>
      <c r="J36" s="245">
        <v>63916</v>
      </c>
      <c r="K36" s="246">
        <v>657298872</v>
      </c>
    </row>
    <row r="37" spans="2:11" ht="27.75" customHeight="1">
      <c r="B37" s="528"/>
      <c r="C37" s="360"/>
      <c r="D37" s="243"/>
      <c r="E37" s="243"/>
      <c r="F37" s="243"/>
      <c r="G37" s="243"/>
      <c r="H37" s="243"/>
      <c r="I37" s="243"/>
      <c r="J37" s="243"/>
      <c r="K37" s="244"/>
    </row>
    <row r="38" spans="2:11" ht="17.25" customHeight="1">
      <c r="B38" s="355" t="s">
        <v>348</v>
      </c>
      <c r="C38" s="353"/>
      <c r="D38" s="855">
        <v>122490</v>
      </c>
      <c r="E38" s="855">
        <v>33564612</v>
      </c>
      <c r="F38" s="855">
        <v>417410</v>
      </c>
      <c r="G38" s="855">
        <v>135271596</v>
      </c>
      <c r="H38" s="855">
        <v>41758</v>
      </c>
      <c r="I38" s="851">
        <v>156158410</v>
      </c>
      <c r="J38" s="851">
        <v>581657</v>
      </c>
      <c r="K38" s="853">
        <v>324994617</v>
      </c>
    </row>
    <row r="39" spans="2:11" ht="12.75">
      <c r="B39" s="355"/>
      <c r="C39" s="353"/>
      <c r="D39" s="852"/>
      <c r="E39" s="852"/>
      <c r="F39" s="852"/>
      <c r="G39" s="852"/>
      <c r="H39" s="852"/>
      <c r="I39" s="852"/>
      <c r="J39" s="852"/>
      <c r="K39" s="854"/>
    </row>
    <row r="40" spans="2:11" ht="15" thickBot="1">
      <c r="B40" s="529" t="s">
        <v>619</v>
      </c>
      <c r="C40" s="530"/>
      <c r="D40" s="530"/>
      <c r="E40" s="530"/>
      <c r="F40" s="530"/>
      <c r="G40" s="530"/>
      <c r="H40" s="530"/>
      <c r="I40" s="530"/>
      <c r="J40" s="530"/>
      <c r="K40" s="531"/>
    </row>
    <row r="41" ht="10.5" customHeight="1"/>
    <row r="42" ht="17.25" customHeight="1"/>
    <row r="43" ht="9" customHeight="1"/>
  </sheetData>
  <sheetProtection/>
  <mergeCells count="62">
    <mergeCell ref="B2:K2"/>
    <mergeCell ref="D5:G5"/>
    <mergeCell ref="H5:I5"/>
    <mergeCell ref="J5:K5"/>
    <mergeCell ref="B3:K4"/>
    <mergeCell ref="B5:C9"/>
    <mergeCell ref="H6:H9"/>
    <mergeCell ref="J6:J9"/>
    <mergeCell ref="G7:G9"/>
    <mergeCell ref="K6:K9"/>
    <mergeCell ref="I6:I9"/>
    <mergeCell ref="D24:D26"/>
    <mergeCell ref="G24:G26"/>
    <mergeCell ref="D6:E6"/>
    <mergeCell ref="F23:G23"/>
    <mergeCell ref="D23:E23"/>
    <mergeCell ref="E24:E26"/>
    <mergeCell ref="F24:F26"/>
    <mergeCell ref="H22:I22"/>
    <mergeCell ref="F7:F9"/>
    <mergeCell ref="B10:C10"/>
    <mergeCell ref="B22:C26"/>
    <mergeCell ref="B11:C11"/>
    <mergeCell ref="B12:C12"/>
    <mergeCell ref="B13:C13"/>
    <mergeCell ref="B14:C14"/>
    <mergeCell ref="B15:C15"/>
    <mergeCell ref="B16:C16"/>
    <mergeCell ref="B17:C17"/>
    <mergeCell ref="B18:C18"/>
    <mergeCell ref="F6:G6"/>
    <mergeCell ref="D22:G22"/>
    <mergeCell ref="D7:D9"/>
    <mergeCell ref="E7:E9"/>
    <mergeCell ref="B19:C19"/>
    <mergeCell ref="B20:C20"/>
    <mergeCell ref="B21:K21"/>
    <mergeCell ref="B31:C31"/>
    <mergeCell ref="H23:H26"/>
    <mergeCell ref="J22:K22"/>
    <mergeCell ref="I23:I26"/>
    <mergeCell ref="J23:J26"/>
    <mergeCell ref="K23:K26"/>
    <mergeCell ref="B32:C32"/>
    <mergeCell ref="B33:C33"/>
    <mergeCell ref="B27:C27"/>
    <mergeCell ref="B28:C28"/>
    <mergeCell ref="B29:C29"/>
    <mergeCell ref="B30:C30"/>
    <mergeCell ref="B35:C35"/>
    <mergeCell ref="B36:C36"/>
    <mergeCell ref="B37:C37"/>
    <mergeCell ref="D38:D39"/>
    <mergeCell ref="B38:C39"/>
    <mergeCell ref="I38:I39"/>
    <mergeCell ref="J38:J39"/>
    <mergeCell ref="K38:K39"/>
    <mergeCell ref="B40:K40"/>
    <mergeCell ref="E38:E39"/>
    <mergeCell ref="F38:F39"/>
    <mergeCell ref="G38:G39"/>
    <mergeCell ref="H38:H39"/>
  </mergeCells>
  <conditionalFormatting sqref="E11:I11 J11:K19 E13:H13 I12:I19 D12:H12 E15:H15 D14:H14 E17:H17 D16:H16 E19:H19 D18:H18">
    <cfRule type="dataBar" priority="10" dxfId="0">
      <dataBar>
        <cfvo type="min"/>
        <cfvo type="max"/>
        <color rgb="FF008AEF"/>
      </dataBar>
      <extLst>
        <ext xmlns:x14="http://schemas.microsoft.com/office/spreadsheetml/2009/9/main" uri="{B025F937-C7B1-47D3-B67F-A62EFF666E3E}">
          <x14:id>{b2f21258-15d1-4e25-badb-9a6f98fb00c2}</x14:id>
        </ext>
      </extLst>
    </cfRule>
  </conditionalFormatting>
  <conditionalFormatting sqref="D28:K42">
    <cfRule type="dataBar" priority="1" dxfId="0">
      <dataBar>
        <cfvo type="min"/>
        <cfvo type="max"/>
        <color rgb="FF638EC6"/>
      </dataBar>
      <extLst>
        <ext xmlns:x14="http://schemas.microsoft.com/office/spreadsheetml/2009/9/main" uri="{B025F937-C7B1-47D3-B67F-A62EFF666E3E}">
          <x14:id>{788b73f0-4bef-4237-b08b-b0c7aeb137a3}</x14:id>
        </ext>
      </extLst>
    </cfRule>
  </conditionalFormatting>
  <conditionalFormatting sqref="D12 D14 D16 D18 E19 E17 E15 E13 E11 F12 F14 F16 F18 G19 G17 G15 G13 G11 J11:J19 I11 H12 H14 H16 H18">
    <cfRule type="dataBar" priority="8" dxfId="0">
      <dataBar>
        <cfvo type="min"/>
        <cfvo type="max"/>
        <color rgb="FF008AEF"/>
      </dataBar>
      <extLst>
        <ext xmlns:x14="http://schemas.microsoft.com/office/spreadsheetml/2009/9/main" uri="{B025F937-C7B1-47D3-B67F-A62EFF666E3E}">
          <x14:id>{d7e79579-b090-4487-90e0-5f718387800d}</x14:id>
        </ext>
      </extLst>
    </cfRule>
  </conditionalFormatting>
  <conditionalFormatting sqref="E12 E14 E16 E18 F19 F17 F15 F13 F11 G12 G14 G16 G18 H19 H17 H15 H13 H11 K11:K19 I12:I19">
    <cfRule type="dataBar" priority="7" dxfId="0">
      <dataBar>
        <cfvo type="min"/>
        <cfvo type="max"/>
        <color rgb="FF008AEF"/>
      </dataBar>
      <extLst>
        <ext xmlns:x14="http://schemas.microsoft.com/office/spreadsheetml/2009/9/main" uri="{B025F937-C7B1-47D3-B67F-A62EFF666E3E}">
          <x14:id>{e009de6a-d8db-4464-afa1-5cb3b3f876d9}</x14:id>
        </ext>
      </extLst>
    </cfRule>
  </conditionalFormatting>
  <conditionalFormatting sqref="D28:D42 F28:F42 H28:H41 J28:J42">
    <cfRule type="dataBar" priority="6" dxfId="0">
      <dataBar>
        <cfvo type="min"/>
        <cfvo type="max"/>
        <color rgb="FF008AEF"/>
      </dataBar>
      <extLst>
        <ext xmlns:x14="http://schemas.microsoft.com/office/spreadsheetml/2009/9/main" uri="{B025F937-C7B1-47D3-B67F-A62EFF666E3E}">
          <x14:id>{c8f318d1-034a-4c6f-b6f6-d7e2aa2642d9}</x14:id>
        </ext>
      </extLst>
    </cfRule>
  </conditionalFormatting>
  <conditionalFormatting sqref="E28:E42 I28:I42 K28:K42 G28:G42">
    <cfRule type="dataBar" priority="5" dxfId="0">
      <dataBar>
        <cfvo type="min"/>
        <cfvo type="max"/>
        <color rgb="FF008AEF"/>
      </dataBar>
      <extLst>
        <ext xmlns:x14="http://schemas.microsoft.com/office/spreadsheetml/2009/9/main" uri="{B025F937-C7B1-47D3-B67F-A62EFF666E3E}">
          <x14:id>{fcad7834-0866-446d-8160-a1b2933a2e55}</x14:id>
        </ext>
      </extLst>
    </cfRule>
  </conditionalFormatting>
  <conditionalFormatting sqref="D11:I11 J11:K19 D13:H13 I12:I19 C12:H12 D15:H15 C14:H14 D17:H17 C16:H16 D19:H19 C18:H18">
    <cfRule type="dataBar" priority="4" dxfId="0">
      <dataBar>
        <cfvo type="min"/>
        <cfvo type="max"/>
        <color rgb="FF638EC6"/>
      </dataBar>
      <extLst>
        <ext xmlns:x14="http://schemas.microsoft.com/office/spreadsheetml/2009/9/main" uri="{B025F937-C7B1-47D3-B67F-A62EFF666E3E}">
          <x14:id>{0907b86b-c774-47f9-8660-54c783ddd96f}</x14:id>
        </ext>
      </extLst>
    </cfRule>
  </conditionalFormatting>
  <conditionalFormatting sqref="D11:K19">
    <cfRule type="dataBar" priority="3" dxfId="0">
      <dataBar>
        <cfvo type="min"/>
        <cfvo type="max"/>
        <color rgb="FF008AEF"/>
      </dataBar>
      <extLst>
        <ext xmlns:x14="http://schemas.microsoft.com/office/spreadsheetml/2009/9/main" uri="{B025F937-C7B1-47D3-B67F-A62EFF666E3E}">
          <x14:id>{5c13f3b7-4fd1-4700-97a8-92649ef14bd0}</x14:id>
        </ext>
      </extLst>
    </cfRule>
  </conditionalFormatting>
  <printOptions/>
  <pageMargins left="0.68" right="0.33" top="0.25" bottom="0.25" header="0.28" footer="0.25"/>
  <pageSetup horizontalDpi="600" verticalDpi="600" orientation="landscape" paperSize="9" scale="99" r:id="rId1"/>
  <headerFooter alignWithMargins="0">
    <oddFooter>&amp;C73</oddFooter>
  </headerFooter>
  <extLst>
    <ext xmlns:x14="http://schemas.microsoft.com/office/spreadsheetml/2009/9/main" uri="{78C0D931-6437-407d-A8EE-F0AAD7539E65}">
      <x14:conditionalFormattings>
        <x14:conditionalFormatting xmlns:xm="http://schemas.microsoft.com/office/excel/2006/main">
          <x14:cfRule type="dataBar" id="{b2f21258-15d1-4e25-badb-9a6f98fb00c2}">
            <x14:dataBar minLength="0" maxLength="100" gradient="0">
              <x14:cfvo type="min"/>
              <x14:cfvo type="max"/>
              <x14:negativeFillColor rgb="FFFF0000"/>
              <x14:axisColor rgb="FF000000"/>
            </x14:dataBar>
            <x14:dxf/>
          </x14:cfRule>
          <xm:sqref>E11:I11 J11:K19 E13:H13 I12:I19 D12:H12 E15:H15 D14:H14 E17:H17 D16:H16 E19:H19 D18:H18</xm:sqref>
        </x14:conditionalFormatting>
        <x14:conditionalFormatting xmlns:xm="http://schemas.microsoft.com/office/excel/2006/main">
          <x14:cfRule type="dataBar" id="{788b73f0-4bef-4237-b08b-b0c7aeb137a3}">
            <x14:dataBar minLength="0" maxLength="100" gradient="0">
              <x14:cfvo type="min"/>
              <x14:cfvo type="max"/>
              <x14:negativeFillColor rgb="FFFF0000"/>
              <x14:axisColor rgb="FF000000"/>
            </x14:dataBar>
            <x14:dxf/>
          </x14:cfRule>
          <xm:sqref>D28:K42</xm:sqref>
        </x14:conditionalFormatting>
        <x14:conditionalFormatting xmlns:xm="http://schemas.microsoft.com/office/excel/2006/main">
          <x14:cfRule type="dataBar" id="{d7e79579-b090-4487-90e0-5f718387800d}">
            <x14:dataBar minLength="0" maxLength="100" gradient="0">
              <x14:cfvo type="min"/>
              <x14:cfvo type="max"/>
              <x14:negativeFillColor rgb="FFFF0000"/>
              <x14:axisColor rgb="FF000000"/>
            </x14:dataBar>
            <x14:dxf/>
          </x14:cfRule>
          <xm:sqref>D12 D14 D16 D18 E19 E17 E15 E13 E11 F12 F14 F16 F18 G19 G17 G15 G13 G11 J11:J19 I11 H12 H14 H16 H18</xm:sqref>
        </x14:conditionalFormatting>
        <x14:conditionalFormatting xmlns:xm="http://schemas.microsoft.com/office/excel/2006/main">
          <x14:cfRule type="dataBar" id="{e009de6a-d8db-4464-afa1-5cb3b3f876d9}">
            <x14:dataBar minLength="0" maxLength="100" gradient="0">
              <x14:cfvo type="min"/>
              <x14:cfvo type="max"/>
              <x14:negativeFillColor rgb="FFFF0000"/>
              <x14:axisColor rgb="FF000000"/>
            </x14:dataBar>
            <x14:dxf/>
          </x14:cfRule>
          <xm:sqref>E12 E14 E16 E18 F19 F17 F15 F13 F11 G12 G14 G16 G18 H19 H17 H15 H13 H11 K11:K19 I12:I19</xm:sqref>
        </x14:conditionalFormatting>
        <x14:conditionalFormatting xmlns:xm="http://schemas.microsoft.com/office/excel/2006/main">
          <x14:cfRule type="dataBar" id="{c8f318d1-034a-4c6f-b6f6-d7e2aa2642d9}">
            <x14:dataBar minLength="0" maxLength="100" gradient="0">
              <x14:cfvo type="min"/>
              <x14:cfvo type="max"/>
              <x14:negativeFillColor rgb="FFFF0000"/>
              <x14:axisColor rgb="FF000000"/>
            </x14:dataBar>
            <x14:dxf/>
          </x14:cfRule>
          <xm:sqref>D28:D42 F28:F42 H28:H41 J28:J42</xm:sqref>
        </x14:conditionalFormatting>
        <x14:conditionalFormatting xmlns:xm="http://schemas.microsoft.com/office/excel/2006/main">
          <x14:cfRule type="dataBar" id="{fcad7834-0866-446d-8160-a1b2933a2e55}">
            <x14:dataBar minLength="0" maxLength="100" gradient="0">
              <x14:cfvo type="min"/>
              <x14:cfvo type="max"/>
              <x14:negativeFillColor rgb="FFFF0000"/>
              <x14:axisColor rgb="FF000000"/>
            </x14:dataBar>
            <x14:dxf/>
          </x14:cfRule>
          <xm:sqref>E28:E42 I28:I42 K28:K42 G28:G42</xm:sqref>
        </x14:conditionalFormatting>
        <x14:conditionalFormatting xmlns:xm="http://schemas.microsoft.com/office/excel/2006/main">
          <x14:cfRule type="dataBar" id="{0907b86b-c774-47f9-8660-54c783ddd96f}">
            <x14:dataBar minLength="0" maxLength="100" gradient="0">
              <x14:cfvo type="min"/>
              <x14:cfvo type="max"/>
              <x14:negativeFillColor rgb="FFFF0000"/>
              <x14:axisColor rgb="FF000000"/>
            </x14:dataBar>
            <x14:dxf/>
          </x14:cfRule>
          <xm:sqref>D11:I11 J11:K19 D13:H13 I12:I19 C12:H12 D15:H15 C14:H14 D17:H17 C16:H16 D19:H19 C18:H18</xm:sqref>
        </x14:conditionalFormatting>
        <x14:conditionalFormatting xmlns:xm="http://schemas.microsoft.com/office/excel/2006/main">
          <x14:cfRule type="dataBar" id="{5c13f3b7-4fd1-4700-97a8-92649ef14bd0}">
            <x14:dataBar minLength="0" maxLength="100" gradient="0">
              <x14:cfvo type="min"/>
              <x14:cfvo type="max"/>
              <x14:negativeFillColor rgb="FFFF0000"/>
              <x14:axisColor rgb="FF000000"/>
            </x14:dataBar>
            <x14:dxf/>
          </x14:cfRule>
          <xm:sqref>D11:K19</xm:sqref>
        </x14:conditionalFormatting>
      </x14:conditionalFormattings>
    </ext>
  </extLst>
</worksheet>
</file>

<file path=xl/worksheets/sheet35.xml><?xml version="1.0" encoding="utf-8"?>
<worksheet xmlns="http://schemas.openxmlformats.org/spreadsheetml/2006/main" xmlns:r="http://schemas.openxmlformats.org/officeDocument/2006/relationships">
  <dimension ref="A1:T27"/>
  <sheetViews>
    <sheetView tabSelected="1" zoomScalePageLayoutView="0" workbookViewId="0" topLeftCell="A1">
      <selection activeCell="Q8" sqref="Q8"/>
    </sheetView>
  </sheetViews>
  <sheetFormatPr defaultColWidth="9.140625" defaultRowHeight="12.75"/>
  <cols>
    <col min="1" max="1" width="8.28125" style="0" customWidth="1"/>
    <col min="2" max="2" width="10.7109375" style="0" customWidth="1"/>
    <col min="3" max="3" width="10.00390625" style="0" customWidth="1"/>
    <col min="4" max="4" width="19.140625" style="0" hidden="1" customWidth="1"/>
    <col min="5" max="5" width="17.421875" style="0" hidden="1" customWidth="1"/>
    <col min="6" max="6" width="12.7109375" style="0" customWidth="1"/>
    <col min="7" max="7" width="8.421875" style="0" customWidth="1"/>
    <col min="8" max="8" width="14.140625" style="0" hidden="1" customWidth="1"/>
    <col min="9" max="9" width="12.140625" style="0" hidden="1" customWidth="1"/>
    <col min="10" max="10" width="0" style="36" hidden="1" customWidth="1"/>
    <col min="11" max="11" width="0" style="0" hidden="1" customWidth="1"/>
    <col min="12" max="12" width="9.00390625" style="0" hidden="1" customWidth="1"/>
    <col min="13" max="13" width="12.00390625" style="0" hidden="1" customWidth="1"/>
    <col min="14" max="14" width="13.28125" style="0" hidden="1" customWidth="1"/>
    <col min="15" max="15" width="10.421875" style="0" customWidth="1"/>
    <col min="16" max="16" width="10.00390625" style="0" bestFit="1" customWidth="1"/>
    <col min="19" max="19" width="7.140625" style="0" customWidth="1"/>
  </cols>
  <sheetData>
    <row r="1" spans="7:10" ht="12.75">
      <c r="G1" s="36"/>
      <c r="J1"/>
    </row>
    <row r="2" ht="13.5" thickBot="1"/>
    <row r="3" spans="1:20" ht="18.75" customHeight="1">
      <c r="A3" s="335" t="s">
        <v>513</v>
      </c>
      <c r="B3" s="336"/>
      <c r="C3" s="336"/>
      <c r="D3" s="336"/>
      <c r="E3" s="336"/>
      <c r="F3" s="336"/>
      <c r="G3" s="336"/>
      <c r="H3" s="336"/>
      <c r="I3" s="336"/>
      <c r="J3" s="336"/>
      <c r="K3" s="336"/>
      <c r="L3" s="336"/>
      <c r="M3" s="336"/>
      <c r="N3" s="336"/>
      <c r="O3" s="336"/>
      <c r="P3" s="336"/>
      <c r="Q3" s="336"/>
      <c r="R3" s="336"/>
      <c r="S3" s="336"/>
      <c r="T3" s="337"/>
    </row>
    <row r="4" spans="1:20" ht="20.25" customHeight="1" thickBot="1">
      <c r="A4" s="616" t="s">
        <v>646</v>
      </c>
      <c r="B4" s="617"/>
      <c r="C4" s="617"/>
      <c r="D4" s="617"/>
      <c r="E4" s="617"/>
      <c r="F4" s="617"/>
      <c r="G4" s="617"/>
      <c r="H4" s="617"/>
      <c r="I4" s="617"/>
      <c r="J4" s="617"/>
      <c r="K4" s="617"/>
      <c r="L4" s="617"/>
      <c r="M4" s="617"/>
      <c r="N4" s="617"/>
      <c r="O4" s="617"/>
      <c r="P4" s="617"/>
      <c r="Q4" s="617"/>
      <c r="R4" s="617"/>
      <c r="S4" s="617"/>
      <c r="T4" s="618"/>
    </row>
    <row r="5" spans="1:20" ht="20.25" customHeight="1">
      <c r="A5" s="885" t="s">
        <v>377</v>
      </c>
      <c r="B5" s="730" t="s">
        <v>3</v>
      </c>
      <c r="C5" s="730"/>
      <c r="D5" s="730"/>
      <c r="E5" s="730"/>
      <c r="F5" s="730"/>
      <c r="G5" s="730"/>
      <c r="H5" s="934"/>
      <c r="I5" s="934"/>
      <c r="J5" s="934"/>
      <c r="K5" s="934"/>
      <c r="L5" s="934"/>
      <c r="M5" s="934"/>
      <c r="N5" s="934"/>
      <c r="O5" s="730" t="s">
        <v>2</v>
      </c>
      <c r="P5" s="730"/>
      <c r="Q5" s="730"/>
      <c r="R5" s="730"/>
      <c r="S5" s="730"/>
      <c r="T5" s="732"/>
    </row>
    <row r="6" spans="1:20" ht="42.75" customHeight="1">
      <c r="A6" s="885"/>
      <c r="B6" s="880" t="s">
        <v>202</v>
      </c>
      <c r="C6" s="880"/>
      <c r="D6" s="140"/>
      <c r="E6" s="140"/>
      <c r="F6" s="880" t="s">
        <v>376</v>
      </c>
      <c r="G6" s="880"/>
      <c r="H6" s="140"/>
      <c r="I6" s="140"/>
      <c r="J6" s="124"/>
      <c r="K6" s="140"/>
      <c r="L6" s="140"/>
      <c r="M6" s="140"/>
      <c r="N6" s="140"/>
      <c r="O6" s="880" t="s">
        <v>202</v>
      </c>
      <c r="P6" s="880"/>
      <c r="Q6" s="880" t="s">
        <v>376</v>
      </c>
      <c r="R6" s="880"/>
      <c r="S6" s="883" t="s">
        <v>380</v>
      </c>
      <c r="T6" s="884"/>
    </row>
    <row r="7" spans="1:20" ht="12.75" customHeight="1">
      <c r="A7" s="313"/>
      <c r="B7" s="124">
        <v>2002</v>
      </c>
      <c r="C7" s="124">
        <v>2008</v>
      </c>
      <c r="D7" s="124"/>
      <c r="E7" s="124"/>
      <c r="F7" s="124">
        <v>2002</v>
      </c>
      <c r="G7" s="124">
        <v>2008</v>
      </c>
      <c r="H7" s="124"/>
      <c r="I7" s="124"/>
      <c r="J7" s="124"/>
      <c r="K7" s="124"/>
      <c r="L7" s="124"/>
      <c r="M7" s="124"/>
      <c r="N7" s="124"/>
      <c r="O7" s="124">
        <v>2002</v>
      </c>
      <c r="P7" s="124">
        <v>2008</v>
      </c>
      <c r="Q7" s="124">
        <v>2002</v>
      </c>
      <c r="R7" s="124">
        <v>2008</v>
      </c>
      <c r="S7" s="124">
        <v>2002</v>
      </c>
      <c r="T7" s="125">
        <v>2008</v>
      </c>
    </row>
    <row r="8" spans="1:20" ht="14.25">
      <c r="A8" s="153">
        <v>1</v>
      </c>
      <c r="B8" s="124">
        <v>2</v>
      </c>
      <c r="C8" s="124">
        <v>3</v>
      </c>
      <c r="D8" s="124"/>
      <c r="E8" s="124"/>
      <c r="F8" s="124">
        <v>4</v>
      </c>
      <c r="G8" s="124">
        <v>5</v>
      </c>
      <c r="H8" s="124"/>
      <c r="I8" s="124"/>
      <c r="J8" s="124"/>
      <c r="K8" s="124"/>
      <c r="L8" s="124"/>
      <c r="M8" s="124"/>
      <c r="N8" s="124"/>
      <c r="O8" s="124">
        <v>6</v>
      </c>
      <c r="P8" s="124">
        <v>7</v>
      </c>
      <c r="Q8" s="124">
        <v>8</v>
      </c>
      <c r="R8" s="124">
        <v>9</v>
      </c>
      <c r="S8" s="124">
        <v>10</v>
      </c>
      <c r="T8" s="125">
        <v>11</v>
      </c>
    </row>
    <row r="9" spans="1:20" ht="14.25">
      <c r="A9" s="127" t="s">
        <v>375</v>
      </c>
      <c r="B9" s="247">
        <v>974474</v>
      </c>
      <c r="C9" s="140">
        <v>1757180</v>
      </c>
      <c r="D9" s="140"/>
      <c r="E9" s="140"/>
      <c r="F9" s="248">
        <v>60374.896414</v>
      </c>
      <c r="G9" s="140">
        <v>173244</v>
      </c>
      <c r="H9" s="140"/>
      <c r="I9" s="140"/>
      <c r="J9" s="124"/>
      <c r="K9" s="140"/>
      <c r="L9" s="140"/>
      <c r="M9" s="140"/>
      <c r="N9" s="140"/>
      <c r="O9" s="140">
        <v>2263770</v>
      </c>
      <c r="P9" s="140">
        <v>3281040</v>
      </c>
      <c r="Q9" s="140">
        <v>139851.590072</v>
      </c>
      <c r="R9" s="140">
        <v>325607</v>
      </c>
      <c r="S9" s="204">
        <v>30.09266750745157</v>
      </c>
      <c r="T9" s="249">
        <v>34.88</v>
      </c>
    </row>
    <row r="10" spans="1:20" ht="14.25">
      <c r="A10" s="250" t="s">
        <v>374</v>
      </c>
      <c r="B10" s="251">
        <v>398260</v>
      </c>
      <c r="C10" s="140">
        <v>659001</v>
      </c>
      <c r="D10" s="140"/>
      <c r="E10" s="140"/>
      <c r="F10" s="248">
        <v>19915.731736</v>
      </c>
      <c r="G10" s="140">
        <v>48535</v>
      </c>
      <c r="H10" s="140"/>
      <c r="I10" s="140"/>
      <c r="J10" s="124"/>
      <c r="K10" s="140"/>
      <c r="L10" s="140"/>
      <c r="M10" s="140"/>
      <c r="N10" s="140"/>
      <c r="O10" s="140">
        <v>1171609</v>
      </c>
      <c r="P10" s="140">
        <v>1750959</v>
      </c>
      <c r="Q10" s="140">
        <v>60017.173319</v>
      </c>
      <c r="R10" s="140">
        <v>138345</v>
      </c>
      <c r="S10" s="204">
        <v>25.368995756970804</v>
      </c>
      <c r="T10" s="249">
        <v>27.34</v>
      </c>
    </row>
    <row r="11" spans="1:20" ht="14.25">
      <c r="A11" s="127" t="s">
        <v>373</v>
      </c>
      <c r="B11" s="251">
        <v>459869</v>
      </c>
      <c r="C11" s="140">
        <v>891147</v>
      </c>
      <c r="D11" s="140"/>
      <c r="E11" s="140"/>
      <c r="F11" s="248">
        <v>25430.754784</v>
      </c>
      <c r="G11" s="140">
        <v>70757</v>
      </c>
      <c r="H11" s="140"/>
      <c r="I11" s="140"/>
      <c r="J11" s="124"/>
      <c r="K11" s="140"/>
      <c r="L11" s="140"/>
      <c r="M11" s="140"/>
      <c r="N11" s="140"/>
      <c r="O11" s="140">
        <v>2706427</v>
      </c>
      <c r="P11" s="140">
        <v>4168249</v>
      </c>
      <c r="Q11" s="140">
        <v>168543.105707</v>
      </c>
      <c r="R11" s="140">
        <v>335091</v>
      </c>
      <c r="S11" s="204">
        <v>14.523879005626764</v>
      </c>
      <c r="T11" s="249">
        <v>17.61</v>
      </c>
    </row>
    <row r="12" spans="1:20" ht="14.25">
      <c r="A12" s="127" t="s">
        <v>372</v>
      </c>
      <c r="B12" s="251">
        <v>1250164</v>
      </c>
      <c r="C12" s="140">
        <v>2241461</v>
      </c>
      <c r="D12" s="140"/>
      <c r="E12" s="140"/>
      <c r="F12" s="248">
        <v>69543.270311</v>
      </c>
      <c r="G12" s="140">
        <v>181134</v>
      </c>
      <c r="H12" s="140"/>
      <c r="I12" s="140"/>
      <c r="J12" s="124"/>
      <c r="K12" s="140"/>
      <c r="L12" s="140"/>
      <c r="M12" s="140"/>
      <c r="N12" s="140"/>
      <c r="O12" s="140">
        <v>8007202</v>
      </c>
      <c r="P12" s="140">
        <v>10751717</v>
      </c>
      <c r="Q12" s="140">
        <v>506771.193941</v>
      </c>
      <c r="R12" s="140">
        <v>886223</v>
      </c>
      <c r="S12" s="204">
        <v>13.50453249876909</v>
      </c>
      <c r="T12" s="249">
        <v>17.25</v>
      </c>
    </row>
    <row r="13" spans="1:20" ht="14.25">
      <c r="A13" s="127" t="s">
        <v>371</v>
      </c>
      <c r="B13" s="251">
        <v>2605072</v>
      </c>
      <c r="C13" s="140">
        <v>4539078</v>
      </c>
      <c r="D13" s="140"/>
      <c r="E13" s="140"/>
      <c r="F13" s="248">
        <v>149131.759702</v>
      </c>
      <c r="G13" s="140">
        <v>375465</v>
      </c>
      <c r="H13" s="140"/>
      <c r="I13" s="140"/>
      <c r="J13" s="124"/>
      <c r="K13" s="140"/>
      <c r="L13" s="140"/>
      <c r="M13" s="140"/>
      <c r="N13" s="140"/>
      <c r="O13" s="140">
        <v>13113498</v>
      </c>
      <c r="P13" s="140">
        <v>17620447</v>
      </c>
      <c r="Q13" s="140">
        <v>836357.052821</v>
      </c>
      <c r="R13" s="140">
        <v>1543520</v>
      </c>
      <c r="S13" s="204">
        <v>16.57321244871512</v>
      </c>
      <c r="T13" s="249">
        <v>20.48</v>
      </c>
    </row>
    <row r="14" spans="1:20" ht="14.25">
      <c r="A14" s="127" t="s">
        <v>370</v>
      </c>
      <c r="B14" s="251">
        <v>3569592</v>
      </c>
      <c r="C14" s="140">
        <v>6467298</v>
      </c>
      <c r="D14" s="140"/>
      <c r="E14" s="140"/>
      <c r="F14" s="248">
        <v>196413.336427</v>
      </c>
      <c r="G14" s="140">
        <v>484960</v>
      </c>
      <c r="H14" s="140"/>
      <c r="I14" s="140"/>
      <c r="J14" s="124"/>
      <c r="K14" s="140"/>
      <c r="L14" s="140"/>
      <c r="M14" s="140"/>
      <c r="N14" s="140"/>
      <c r="O14" s="140">
        <v>16585937</v>
      </c>
      <c r="P14" s="140">
        <v>23257971</v>
      </c>
      <c r="Q14" s="140">
        <v>1013971.733218</v>
      </c>
      <c r="R14" s="140">
        <v>1954605</v>
      </c>
      <c r="S14" s="204">
        <v>17.710237225726004</v>
      </c>
      <c r="T14" s="249">
        <v>21.76</v>
      </c>
    </row>
    <row r="15" spans="1:20" ht="14.25">
      <c r="A15" s="127" t="s">
        <v>369</v>
      </c>
      <c r="B15" s="251">
        <v>3802009</v>
      </c>
      <c r="C15" s="140">
        <v>7157996</v>
      </c>
      <c r="D15" s="140"/>
      <c r="E15" s="140"/>
      <c r="F15" s="248">
        <v>195959.799608</v>
      </c>
      <c r="G15" s="140">
        <v>503338</v>
      </c>
      <c r="H15" s="140"/>
      <c r="I15" s="140"/>
      <c r="J15" s="124"/>
      <c r="K15" s="140"/>
      <c r="L15" s="140"/>
      <c r="M15" s="140"/>
      <c r="N15" s="140"/>
      <c r="O15" s="140">
        <v>17565737</v>
      </c>
      <c r="P15" s="140">
        <v>25521083</v>
      </c>
      <c r="Q15" s="140">
        <v>982502.314187</v>
      </c>
      <c r="R15" s="140">
        <v>2029380</v>
      </c>
      <c r="S15" s="204">
        <v>17.79321506348868</v>
      </c>
      <c r="T15" s="249">
        <v>21.9</v>
      </c>
    </row>
    <row r="16" spans="1:20" ht="14.25">
      <c r="A16" s="127" t="s">
        <v>368</v>
      </c>
      <c r="B16" s="251">
        <v>3147238</v>
      </c>
      <c r="C16" s="140">
        <v>6492892</v>
      </c>
      <c r="D16" s="140"/>
      <c r="E16" s="140"/>
      <c r="F16" s="248">
        <v>147839.446644</v>
      </c>
      <c r="G16" s="140">
        <v>435319</v>
      </c>
      <c r="H16" s="140"/>
      <c r="I16" s="140"/>
      <c r="J16" s="124"/>
      <c r="K16" s="140"/>
      <c r="L16" s="140"/>
      <c r="M16" s="140"/>
      <c r="N16" s="140"/>
      <c r="O16" s="140">
        <v>16050853</v>
      </c>
      <c r="P16" s="140">
        <v>24126533</v>
      </c>
      <c r="Q16" s="140">
        <v>793047.66322</v>
      </c>
      <c r="R16" s="140">
        <v>1804035</v>
      </c>
      <c r="S16" s="204">
        <v>16.393494540681157</v>
      </c>
      <c r="T16" s="249">
        <v>21.21</v>
      </c>
    </row>
    <row r="17" spans="1:20" ht="14.25">
      <c r="A17" s="127" t="s">
        <v>367</v>
      </c>
      <c r="B17" s="247">
        <v>2256076</v>
      </c>
      <c r="C17" s="140">
        <v>4688758</v>
      </c>
      <c r="D17" s="140"/>
      <c r="E17" s="140"/>
      <c r="F17" s="248">
        <v>97801.538491</v>
      </c>
      <c r="G17" s="140">
        <v>300992</v>
      </c>
      <c r="H17" s="140"/>
      <c r="I17" s="140"/>
      <c r="J17" s="124"/>
      <c r="K17" s="140"/>
      <c r="L17" s="140"/>
      <c r="M17" s="140"/>
      <c r="N17" s="140"/>
      <c r="O17" s="140">
        <v>12977240</v>
      </c>
      <c r="P17" s="140">
        <v>19377391</v>
      </c>
      <c r="Q17" s="140">
        <v>566464.394713</v>
      </c>
      <c r="R17" s="140">
        <v>1345580</v>
      </c>
      <c r="S17" s="204">
        <v>14.810143766465556</v>
      </c>
      <c r="T17" s="249">
        <v>19.48</v>
      </c>
    </row>
    <row r="18" spans="1:20" ht="14.25">
      <c r="A18" s="127" t="s">
        <v>366</v>
      </c>
      <c r="B18" s="247">
        <v>1291223</v>
      </c>
      <c r="C18" s="140">
        <v>2892471</v>
      </c>
      <c r="D18" s="140"/>
      <c r="E18" s="140"/>
      <c r="F18" s="248">
        <v>51489.77168</v>
      </c>
      <c r="G18" s="140">
        <v>175970</v>
      </c>
      <c r="H18" s="140"/>
      <c r="I18" s="140"/>
      <c r="J18" s="124"/>
      <c r="K18" s="140"/>
      <c r="L18" s="140"/>
      <c r="M18" s="140"/>
      <c r="N18" s="140"/>
      <c r="O18" s="140">
        <v>8311230</v>
      </c>
      <c r="P18" s="140">
        <v>13527590</v>
      </c>
      <c r="Q18" s="140">
        <v>324308.971772</v>
      </c>
      <c r="R18" s="140">
        <v>845605</v>
      </c>
      <c r="S18" s="204">
        <v>13.446803644860328</v>
      </c>
      <c r="T18" s="249">
        <v>17.62</v>
      </c>
    </row>
    <row r="19" spans="1:20" ht="14.25">
      <c r="A19" s="127" t="s">
        <v>365</v>
      </c>
      <c r="B19" s="247">
        <v>512075</v>
      </c>
      <c r="C19" s="140">
        <v>1317881</v>
      </c>
      <c r="D19" s="140"/>
      <c r="E19" s="140"/>
      <c r="F19" s="248">
        <v>19334.292694</v>
      </c>
      <c r="G19" s="140">
        <v>79850</v>
      </c>
      <c r="H19" s="140"/>
      <c r="I19" s="140"/>
      <c r="J19" s="124"/>
      <c r="K19" s="140"/>
      <c r="L19" s="140"/>
      <c r="M19" s="140"/>
      <c r="N19" s="140"/>
      <c r="O19" s="140">
        <v>3618736</v>
      </c>
      <c r="P19" s="140">
        <v>6892189</v>
      </c>
      <c r="Q19" s="140">
        <v>131847.066706</v>
      </c>
      <c r="R19" s="140">
        <v>411016</v>
      </c>
      <c r="S19" s="204">
        <v>12.396476139915382</v>
      </c>
      <c r="T19" s="249">
        <v>16.05</v>
      </c>
    </row>
    <row r="20" spans="1:20" ht="14.25">
      <c r="A20" s="127" t="s">
        <v>364</v>
      </c>
      <c r="B20" s="247">
        <v>137571</v>
      </c>
      <c r="C20" s="140">
        <v>357610</v>
      </c>
      <c r="D20" s="140"/>
      <c r="E20" s="140"/>
      <c r="F20" s="248">
        <v>4875.008646</v>
      </c>
      <c r="G20" s="140">
        <v>24213</v>
      </c>
      <c r="H20" s="140"/>
      <c r="I20" s="140"/>
      <c r="J20" s="124"/>
      <c r="K20" s="140"/>
      <c r="L20" s="140"/>
      <c r="M20" s="140"/>
      <c r="N20" s="140"/>
      <c r="O20" s="140">
        <v>1049580</v>
      </c>
      <c r="P20" s="140">
        <v>1924252</v>
      </c>
      <c r="Q20" s="140">
        <v>37615.133069</v>
      </c>
      <c r="R20" s="140">
        <v>125705</v>
      </c>
      <c r="S20" s="204">
        <v>11.58833206559233</v>
      </c>
      <c r="T20" s="249">
        <v>15.67</v>
      </c>
    </row>
    <row r="21" spans="1:20" ht="14.25">
      <c r="A21" s="127" t="s">
        <v>363</v>
      </c>
      <c r="B21" s="247">
        <v>33734</v>
      </c>
      <c r="C21" s="140">
        <v>85618</v>
      </c>
      <c r="D21" s="140"/>
      <c r="E21" s="140"/>
      <c r="F21" s="248">
        <v>908.655238</v>
      </c>
      <c r="G21" s="140">
        <v>6061</v>
      </c>
      <c r="H21" s="140"/>
      <c r="I21" s="140"/>
      <c r="J21" s="124"/>
      <c r="K21" s="140"/>
      <c r="L21" s="140"/>
      <c r="M21" s="140"/>
      <c r="N21" s="140"/>
      <c r="O21" s="140">
        <v>282451</v>
      </c>
      <c r="P21" s="140">
        <v>553740</v>
      </c>
      <c r="Q21" s="140">
        <v>8898.393057</v>
      </c>
      <c r="R21" s="140">
        <v>35167</v>
      </c>
      <c r="S21" s="204">
        <v>10.669070322754084</v>
      </c>
      <c r="T21" s="249">
        <v>13.39</v>
      </c>
    </row>
    <row r="22" spans="1:20" ht="14.25">
      <c r="A22" s="127" t="s">
        <v>362</v>
      </c>
      <c r="B22" s="247">
        <v>4745</v>
      </c>
      <c r="C22" s="140">
        <v>12097</v>
      </c>
      <c r="D22" s="140"/>
      <c r="E22" s="140"/>
      <c r="F22" s="248">
        <v>49.05314</v>
      </c>
      <c r="G22" s="140">
        <v>825</v>
      </c>
      <c r="H22" s="140"/>
      <c r="I22" s="140"/>
      <c r="J22" s="124"/>
      <c r="K22" s="140"/>
      <c r="L22" s="140"/>
      <c r="M22" s="140"/>
      <c r="N22" s="140"/>
      <c r="O22" s="140">
        <v>44049</v>
      </c>
      <c r="P22" s="140">
        <v>91301</v>
      </c>
      <c r="Q22" s="140">
        <v>648.494051</v>
      </c>
      <c r="R22" s="140">
        <v>4828</v>
      </c>
      <c r="S22" s="204">
        <v>9.72455629790548</v>
      </c>
      <c r="T22" s="249">
        <v>11.7</v>
      </c>
    </row>
    <row r="23" spans="1:20" ht="14.25">
      <c r="A23" s="127" t="s">
        <v>361</v>
      </c>
      <c r="B23" s="247">
        <v>493</v>
      </c>
      <c r="C23" s="140">
        <v>1275</v>
      </c>
      <c r="D23" s="140"/>
      <c r="E23" s="140"/>
      <c r="F23" s="248">
        <v>2.288811</v>
      </c>
      <c r="G23" s="140">
        <v>41</v>
      </c>
      <c r="H23" s="140"/>
      <c r="I23" s="140"/>
      <c r="J23" s="124"/>
      <c r="K23" s="140"/>
      <c r="L23" s="140"/>
      <c r="M23" s="140"/>
      <c r="N23" s="140"/>
      <c r="O23" s="140">
        <v>6422</v>
      </c>
      <c r="P23" s="140">
        <v>13049</v>
      </c>
      <c r="Q23" s="140">
        <v>31.038569</v>
      </c>
      <c r="R23" s="140">
        <v>310</v>
      </c>
      <c r="S23" s="204">
        <v>7.1294287780187995</v>
      </c>
      <c r="T23" s="249">
        <v>8.9</v>
      </c>
    </row>
    <row r="24" spans="1:20" ht="14.25">
      <c r="A24" s="127" t="s">
        <v>621</v>
      </c>
      <c r="B24" s="247">
        <v>164</v>
      </c>
      <c r="C24" s="140">
        <v>438</v>
      </c>
      <c r="D24" s="140"/>
      <c r="E24" s="140"/>
      <c r="F24" s="248">
        <v>0.872183</v>
      </c>
      <c r="G24" s="140">
        <v>10</v>
      </c>
      <c r="H24" s="140"/>
      <c r="I24" s="140"/>
      <c r="J24" s="124"/>
      <c r="K24" s="140"/>
      <c r="L24" s="140"/>
      <c r="M24" s="140"/>
      <c r="N24" s="140"/>
      <c r="O24" s="140">
        <v>9545</v>
      </c>
      <c r="P24" s="140">
        <v>8725</v>
      </c>
      <c r="Q24" s="140">
        <v>29.374131</v>
      </c>
      <c r="R24" s="140">
        <v>208065</v>
      </c>
      <c r="S24" s="204">
        <v>1.6891543928313935</v>
      </c>
      <c r="T24" s="249">
        <v>4.78</v>
      </c>
    </row>
    <row r="25" spans="1:20" ht="14.25">
      <c r="A25" s="127" t="s">
        <v>47</v>
      </c>
      <c r="B25" s="247">
        <f>SUM(B9:B24)</f>
        <v>20442759</v>
      </c>
      <c r="C25" s="140">
        <v>39562201</v>
      </c>
      <c r="D25" s="140"/>
      <c r="E25" s="140"/>
      <c r="F25" s="248">
        <v>1039070.476509</v>
      </c>
      <c r="G25" s="140">
        <v>2860715</v>
      </c>
      <c r="H25" s="140"/>
      <c r="I25" s="140"/>
      <c r="J25" s="124"/>
      <c r="K25" s="140"/>
      <c r="L25" s="140"/>
      <c r="M25" s="140"/>
      <c r="N25" s="140"/>
      <c r="O25" s="140">
        <v>103764287</v>
      </c>
      <c r="P25" s="140">
        <v>152866237</v>
      </c>
      <c r="Q25" s="140">
        <v>5570904.692553</v>
      </c>
      <c r="R25" s="140">
        <v>11993084</v>
      </c>
      <c r="S25" s="204">
        <v>16.458614594215533</v>
      </c>
      <c r="T25" s="249">
        <v>20.56</v>
      </c>
    </row>
    <row r="26" spans="1:20" ht="14.25">
      <c r="A26" s="326" t="s">
        <v>622</v>
      </c>
      <c r="B26" s="881"/>
      <c r="C26" s="881"/>
      <c r="D26" s="881"/>
      <c r="E26" s="881"/>
      <c r="F26" s="881"/>
      <c r="G26" s="881"/>
      <c r="H26" s="881"/>
      <c r="I26" s="881"/>
      <c r="J26" s="881"/>
      <c r="K26" s="881"/>
      <c r="L26" s="881"/>
      <c r="M26" s="881"/>
      <c r="N26" s="881"/>
      <c r="O26" s="881"/>
      <c r="P26" s="881"/>
      <c r="Q26" s="881"/>
      <c r="R26" s="881"/>
      <c r="S26" s="881"/>
      <c r="T26" s="882"/>
    </row>
    <row r="27" spans="1:20" ht="15" thickBot="1">
      <c r="A27" s="142" t="s">
        <v>623</v>
      </c>
      <c r="B27" s="143"/>
      <c r="C27" s="143"/>
      <c r="D27" s="143"/>
      <c r="E27" s="143"/>
      <c r="F27" s="143"/>
      <c r="G27" s="143"/>
      <c r="H27" s="143"/>
      <c r="I27" s="143"/>
      <c r="J27" s="237"/>
      <c r="K27" s="143"/>
      <c r="L27" s="143"/>
      <c r="M27" s="143"/>
      <c r="N27" s="143"/>
      <c r="O27" s="143"/>
      <c r="P27" s="143"/>
      <c r="Q27" s="143"/>
      <c r="R27" s="143"/>
      <c r="S27" s="143"/>
      <c r="T27" s="144"/>
    </row>
  </sheetData>
  <sheetProtection/>
  <mergeCells count="11">
    <mergeCell ref="A3:T3"/>
    <mergeCell ref="A4:T4"/>
    <mergeCell ref="B6:C6"/>
    <mergeCell ref="F6:G6"/>
    <mergeCell ref="B5:G5"/>
    <mergeCell ref="O5:T5"/>
    <mergeCell ref="A5:A6"/>
    <mergeCell ref="O6:P6"/>
    <mergeCell ref="A26:T26"/>
    <mergeCell ref="Q6:R6"/>
    <mergeCell ref="S6:T6"/>
  </mergeCells>
  <conditionalFormatting sqref="B9:B25">
    <cfRule type="dataBar" priority="7" dxfId="0">
      <dataBar>
        <cfvo type="min"/>
        <cfvo type="max"/>
        <color rgb="FF008AEF"/>
      </dataBar>
      <extLst>
        <ext xmlns:x14="http://schemas.microsoft.com/office/spreadsheetml/2009/9/main" uri="{B025F937-C7B1-47D3-B67F-A62EFF666E3E}">
          <x14:id>{8084f8df-e2eb-4e0f-8d39-5c56fbd577b5}</x14:id>
        </ext>
      </extLst>
    </cfRule>
  </conditionalFormatting>
  <conditionalFormatting sqref="F9:F25">
    <cfRule type="dataBar" priority="5" dxfId="0">
      <dataBar>
        <cfvo type="min"/>
        <cfvo type="max"/>
        <color rgb="FF008AEF"/>
      </dataBar>
      <extLst>
        <ext xmlns:x14="http://schemas.microsoft.com/office/spreadsheetml/2009/9/main" uri="{B025F937-C7B1-47D3-B67F-A62EFF666E3E}">
          <x14:id>{51a3f947-d4c8-412c-83ae-554710ea40c9}</x14:id>
        </ext>
      </extLst>
    </cfRule>
  </conditionalFormatting>
  <conditionalFormatting sqref="F9:F25">
    <cfRule type="dataBar" priority="4" dxfId="0">
      <dataBar>
        <cfvo type="min"/>
        <cfvo type="max"/>
        <color rgb="FF008AEF"/>
      </dataBar>
      <extLst>
        <ext xmlns:x14="http://schemas.microsoft.com/office/spreadsheetml/2009/9/main" uri="{B025F937-C7B1-47D3-B67F-A62EFF666E3E}">
          <x14:id>{b5ae7a6f-461f-42db-8c6c-66f616cf7590}</x14:id>
        </ext>
      </extLst>
    </cfRule>
  </conditionalFormatting>
  <conditionalFormatting sqref="F9:F25">
    <cfRule type="dataBar" priority="3" dxfId="0">
      <dataBar>
        <cfvo type="min"/>
        <cfvo type="max"/>
        <color rgb="FF008AEF"/>
      </dataBar>
      <extLst>
        <ext xmlns:x14="http://schemas.microsoft.com/office/spreadsheetml/2009/9/main" uri="{B025F937-C7B1-47D3-B67F-A62EFF666E3E}">
          <x14:id>{ed2bc921-78c7-45ba-942d-c4169ca8457c}</x14:id>
        </ext>
      </extLst>
    </cfRule>
  </conditionalFormatting>
  <conditionalFormatting sqref="F9:F25">
    <cfRule type="dataBar" priority="2" dxfId="0">
      <dataBar>
        <cfvo type="min"/>
        <cfvo type="max"/>
        <color rgb="FF008AEF"/>
      </dataBar>
      <extLst>
        <ext xmlns:x14="http://schemas.microsoft.com/office/spreadsheetml/2009/9/main" uri="{B025F937-C7B1-47D3-B67F-A62EFF666E3E}">
          <x14:id>{a0d16419-7a6c-4735-8435-ef3a3cd83328}</x14:id>
        </ext>
      </extLst>
    </cfRule>
  </conditionalFormatting>
  <conditionalFormatting sqref="B9:T25">
    <cfRule type="dataBar" priority="1" dxfId="0">
      <dataBar>
        <cfvo type="min"/>
        <cfvo type="max"/>
        <color rgb="FFFFB628"/>
      </dataBar>
      <extLst>
        <ext xmlns:x14="http://schemas.microsoft.com/office/spreadsheetml/2009/9/main" uri="{B025F937-C7B1-47D3-B67F-A62EFF666E3E}">
          <x14:id>{adeb66de-3b59-4c08-acfa-5196f44e4bdb}</x14:id>
        </ext>
      </extLst>
    </cfRule>
  </conditionalFormatting>
  <printOptions/>
  <pageMargins left="0.42" right="0.45" top="1.08" bottom="0.48" header="0.5" footer="0.5"/>
  <pageSetup horizontalDpi="600" verticalDpi="600" orientation="landscape" paperSize="9" r:id="rId1"/>
  <headerFooter alignWithMargins="0">
    <oddFooter>&amp;C74</oddFooter>
  </headerFooter>
  <extLst>
    <ext xmlns:x14="http://schemas.microsoft.com/office/spreadsheetml/2009/9/main" uri="{78C0D931-6437-407d-A8EE-F0AAD7539E65}">
      <x14:conditionalFormattings>
        <x14:conditionalFormatting xmlns:xm="http://schemas.microsoft.com/office/excel/2006/main">
          <x14:cfRule type="dataBar" id="{8084f8df-e2eb-4e0f-8d39-5c56fbd577b5}">
            <x14:dataBar minLength="0" maxLength="100" gradient="0">
              <x14:cfvo type="min"/>
              <x14:cfvo type="max"/>
              <x14:negativeFillColor rgb="FFFF0000"/>
              <x14:axisColor rgb="FF000000"/>
            </x14:dataBar>
            <x14:dxf/>
          </x14:cfRule>
          <xm:sqref>B9:B25</xm:sqref>
        </x14:conditionalFormatting>
        <x14:conditionalFormatting xmlns:xm="http://schemas.microsoft.com/office/excel/2006/main">
          <x14:cfRule type="dataBar" id="{51a3f947-d4c8-412c-83ae-554710ea40c9}">
            <x14:dataBar minLength="0" maxLength="100" gradient="0">
              <x14:cfvo type="min"/>
              <x14:cfvo type="max"/>
              <x14:negativeFillColor rgb="FFFF0000"/>
              <x14:axisColor rgb="FF000000"/>
            </x14:dataBar>
            <x14:dxf/>
          </x14:cfRule>
          <xm:sqref>F9:F25</xm:sqref>
        </x14:conditionalFormatting>
        <x14:conditionalFormatting xmlns:xm="http://schemas.microsoft.com/office/excel/2006/main">
          <x14:cfRule type="dataBar" id="{b5ae7a6f-461f-42db-8c6c-66f616cf7590}">
            <x14:dataBar minLength="0" maxLength="100" gradient="0">
              <x14:cfvo type="min"/>
              <x14:cfvo type="max"/>
              <x14:negativeFillColor rgb="FFFF0000"/>
              <x14:axisColor rgb="FF000000"/>
            </x14:dataBar>
            <x14:dxf/>
          </x14:cfRule>
          <xm:sqref>F9:F25</xm:sqref>
        </x14:conditionalFormatting>
        <x14:conditionalFormatting xmlns:xm="http://schemas.microsoft.com/office/excel/2006/main">
          <x14:cfRule type="dataBar" id="{ed2bc921-78c7-45ba-942d-c4169ca8457c}">
            <x14:dataBar minLength="0" maxLength="100" gradient="0">
              <x14:cfvo type="min"/>
              <x14:cfvo type="max"/>
              <x14:negativeFillColor rgb="FFFF0000"/>
              <x14:axisColor rgb="FF000000"/>
            </x14:dataBar>
            <x14:dxf/>
          </x14:cfRule>
          <xm:sqref>F9:F25</xm:sqref>
        </x14:conditionalFormatting>
        <x14:conditionalFormatting xmlns:xm="http://schemas.microsoft.com/office/excel/2006/main">
          <x14:cfRule type="dataBar" id="{a0d16419-7a6c-4735-8435-ef3a3cd83328}">
            <x14:dataBar minLength="0" maxLength="100" gradient="0">
              <x14:cfvo type="min"/>
              <x14:cfvo type="max"/>
              <x14:negativeFillColor rgb="FFFF0000"/>
              <x14:axisColor rgb="FF000000"/>
            </x14:dataBar>
            <x14:dxf/>
          </x14:cfRule>
          <xm:sqref>F9:F25</xm:sqref>
        </x14:conditionalFormatting>
        <x14:conditionalFormatting xmlns:xm="http://schemas.microsoft.com/office/excel/2006/main">
          <x14:cfRule type="dataBar" id="{adeb66de-3b59-4c08-acfa-5196f44e4bdb}">
            <x14:dataBar minLength="0" maxLength="100" gradient="0">
              <x14:cfvo type="min"/>
              <x14:cfvo type="max"/>
              <x14:negativeFillColor rgb="FFFF0000"/>
              <x14:axisColor rgb="FF000000"/>
            </x14:dataBar>
            <x14:dxf/>
          </x14:cfRule>
          <xm:sqref>B9:T25</xm:sqref>
        </x14:conditionalFormatting>
      </x14:conditionalFormattings>
    </ext>
  </extLst>
</worksheet>
</file>

<file path=xl/worksheets/sheet36.xml><?xml version="1.0" encoding="utf-8"?>
<worksheet xmlns="http://schemas.openxmlformats.org/spreadsheetml/2006/main" xmlns:r="http://schemas.openxmlformats.org/officeDocument/2006/relationships">
  <dimension ref="A1:G41"/>
  <sheetViews>
    <sheetView zoomScalePageLayoutView="0" workbookViewId="0" topLeftCell="A1">
      <selection activeCell="B44" sqref="B44"/>
    </sheetView>
  </sheetViews>
  <sheetFormatPr defaultColWidth="9.140625" defaultRowHeight="12.75"/>
  <cols>
    <col min="1" max="1" width="19.00390625" style="0" customWidth="1"/>
    <col min="2" max="7" width="11.28125" style="0" customWidth="1"/>
  </cols>
  <sheetData>
    <row r="1" spans="1:7" ht="15">
      <c r="A1" s="886" t="s">
        <v>655</v>
      </c>
      <c r="B1" s="887"/>
      <c r="C1" s="887"/>
      <c r="D1" s="887"/>
      <c r="E1" s="887"/>
      <c r="F1" s="887"/>
      <c r="G1" s="888"/>
    </row>
    <row r="2" spans="1:7" ht="28.5" customHeight="1">
      <c r="A2" s="891" t="s">
        <v>662</v>
      </c>
      <c r="B2" s="892"/>
      <c r="C2" s="892"/>
      <c r="D2" s="892"/>
      <c r="E2" s="892"/>
      <c r="F2" s="892"/>
      <c r="G2" s="893"/>
    </row>
    <row r="3" spans="1:7" ht="14.25">
      <c r="A3" s="894" t="s">
        <v>689</v>
      </c>
      <c r="B3" s="896" t="s">
        <v>0</v>
      </c>
      <c r="C3" s="361"/>
      <c r="D3" s="896" t="s">
        <v>1</v>
      </c>
      <c r="E3" s="361"/>
      <c r="F3" s="896" t="s">
        <v>47</v>
      </c>
      <c r="G3" s="361"/>
    </row>
    <row r="4" spans="1:7" ht="14.25">
      <c r="A4" s="895"/>
      <c r="B4" s="262" t="s">
        <v>3</v>
      </c>
      <c r="C4" s="262" t="s">
        <v>2</v>
      </c>
      <c r="D4" s="262" t="s">
        <v>3</v>
      </c>
      <c r="E4" s="262" t="s">
        <v>2</v>
      </c>
      <c r="F4" s="262" t="s">
        <v>3</v>
      </c>
      <c r="G4" s="262" t="s">
        <v>2</v>
      </c>
    </row>
    <row r="5" spans="1:7" ht="14.25">
      <c r="A5" s="133" t="s">
        <v>4</v>
      </c>
      <c r="B5" s="290">
        <v>55.7</v>
      </c>
      <c r="C5" s="290">
        <v>44.3</v>
      </c>
      <c r="D5" s="290">
        <v>42.7</v>
      </c>
      <c r="E5" s="290">
        <v>57.3</v>
      </c>
      <c r="F5" s="290">
        <v>51.6</v>
      </c>
      <c r="G5" s="290">
        <v>48.4</v>
      </c>
    </row>
    <row r="6" spans="1:7" ht="14.25">
      <c r="A6" s="133" t="s">
        <v>5</v>
      </c>
      <c r="B6" s="290">
        <v>4.2</v>
      </c>
      <c r="C6" s="290">
        <v>95.8</v>
      </c>
      <c r="D6" s="290">
        <v>18.3</v>
      </c>
      <c r="E6" s="290">
        <v>81.8</v>
      </c>
      <c r="F6" s="290">
        <v>8.5</v>
      </c>
      <c r="G6" s="290">
        <v>91.5</v>
      </c>
    </row>
    <row r="7" spans="1:7" ht="14.25">
      <c r="A7" s="133" t="s">
        <v>6</v>
      </c>
      <c r="B7" s="290">
        <v>37.4</v>
      </c>
      <c r="C7" s="290">
        <v>62.6</v>
      </c>
      <c r="D7" s="290">
        <v>20.6</v>
      </c>
      <c r="E7" s="290">
        <v>79.4</v>
      </c>
      <c r="F7" s="290">
        <v>34.8</v>
      </c>
      <c r="G7" s="290">
        <v>65.2</v>
      </c>
    </row>
    <row r="8" spans="1:7" ht="14.25">
      <c r="A8" s="133" t="s">
        <v>7</v>
      </c>
      <c r="B8" s="290">
        <v>32.2</v>
      </c>
      <c r="C8" s="290">
        <v>67.8</v>
      </c>
      <c r="D8" s="290">
        <v>28.6</v>
      </c>
      <c r="E8" s="290">
        <v>71.4</v>
      </c>
      <c r="F8" s="290">
        <v>31.6</v>
      </c>
      <c r="G8" s="290">
        <v>68.4</v>
      </c>
    </row>
    <row r="9" spans="1:7" ht="14.25">
      <c r="A9" s="133" t="s">
        <v>648</v>
      </c>
      <c r="B9" s="290">
        <v>27.7</v>
      </c>
      <c r="C9" s="290">
        <v>72.3</v>
      </c>
      <c r="D9" s="290">
        <v>19.7</v>
      </c>
      <c r="E9" s="290">
        <v>80.3</v>
      </c>
      <c r="F9" s="290">
        <v>26.1</v>
      </c>
      <c r="G9" s="290">
        <v>73.9</v>
      </c>
    </row>
    <row r="10" spans="1:7" ht="14.25">
      <c r="A10" s="133" t="s">
        <v>33</v>
      </c>
      <c r="B10" s="290">
        <v>6</v>
      </c>
      <c r="C10" s="290">
        <v>94</v>
      </c>
      <c r="D10" s="290">
        <v>5.2</v>
      </c>
      <c r="E10" s="290">
        <v>94.8</v>
      </c>
      <c r="F10" s="290">
        <v>5.3</v>
      </c>
      <c r="G10" s="290">
        <v>94.7</v>
      </c>
    </row>
    <row r="11" spans="1:7" ht="14.25">
      <c r="A11" s="133" t="s">
        <v>8</v>
      </c>
      <c r="B11" s="290">
        <v>18.4</v>
      </c>
      <c r="C11" s="290">
        <v>81.6</v>
      </c>
      <c r="D11" s="290">
        <v>25.7</v>
      </c>
      <c r="E11" s="290">
        <v>74.3</v>
      </c>
      <c r="F11" s="290">
        <v>22.3</v>
      </c>
      <c r="G11" s="290">
        <v>77.7</v>
      </c>
    </row>
    <row r="12" spans="1:7" ht="14.25">
      <c r="A12" s="133" t="s">
        <v>9</v>
      </c>
      <c r="B12" s="290">
        <v>25.2</v>
      </c>
      <c r="C12" s="290">
        <v>74.8</v>
      </c>
      <c r="D12" s="290">
        <v>16.4</v>
      </c>
      <c r="E12" s="290">
        <v>83.6</v>
      </c>
      <c r="F12" s="290">
        <v>19.5</v>
      </c>
      <c r="G12" s="290">
        <v>80.5</v>
      </c>
    </row>
    <row r="13" spans="1:7" ht="14.25">
      <c r="A13" s="133" t="s">
        <v>10</v>
      </c>
      <c r="B13" s="290">
        <v>21.6</v>
      </c>
      <c r="C13" s="290">
        <v>78.4</v>
      </c>
      <c r="D13" s="290">
        <v>9.3</v>
      </c>
      <c r="E13" s="290">
        <v>90.7</v>
      </c>
      <c r="F13" s="290">
        <v>14.4</v>
      </c>
      <c r="G13" s="290">
        <v>85.6</v>
      </c>
    </row>
    <row r="14" spans="1:7" ht="14.25">
      <c r="A14" s="133" t="s">
        <v>11</v>
      </c>
      <c r="B14" s="290">
        <v>30.8</v>
      </c>
      <c r="C14" s="290">
        <v>69.2</v>
      </c>
      <c r="D14" s="290">
        <v>15.2</v>
      </c>
      <c r="E14" s="290">
        <v>84.8</v>
      </c>
      <c r="F14" s="290">
        <v>29</v>
      </c>
      <c r="G14" s="290">
        <v>71</v>
      </c>
    </row>
    <row r="15" spans="1:7" ht="14.25">
      <c r="A15" s="133" t="s">
        <v>650</v>
      </c>
      <c r="B15" s="290">
        <v>23.4</v>
      </c>
      <c r="C15" s="290">
        <v>76.6</v>
      </c>
      <c r="D15" s="290">
        <v>25</v>
      </c>
      <c r="E15" s="290">
        <v>75</v>
      </c>
      <c r="F15" s="290">
        <v>23.7</v>
      </c>
      <c r="G15" s="290">
        <v>76.3</v>
      </c>
    </row>
    <row r="16" spans="1:7" ht="14.25">
      <c r="A16" s="133" t="s">
        <v>265</v>
      </c>
      <c r="B16" s="290">
        <v>43.9</v>
      </c>
      <c r="C16" s="290">
        <v>56.1</v>
      </c>
      <c r="D16" s="290">
        <v>16.8</v>
      </c>
      <c r="E16" s="290">
        <v>83.2</v>
      </c>
      <c r="F16" s="290">
        <v>40.9</v>
      </c>
      <c r="G16" s="290">
        <v>59.1</v>
      </c>
    </row>
    <row r="17" spans="1:7" ht="14.25">
      <c r="A17" s="133" t="s">
        <v>13</v>
      </c>
      <c r="B17" s="290">
        <v>54.5</v>
      </c>
      <c r="C17" s="290">
        <v>45.5</v>
      </c>
      <c r="D17" s="290">
        <v>44.6</v>
      </c>
      <c r="E17" s="290">
        <v>55.4</v>
      </c>
      <c r="F17" s="290">
        <v>51.1</v>
      </c>
      <c r="G17" s="290">
        <v>48.9</v>
      </c>
    </row>
    <row r="18" spans="1:7" ht="14.25">
      <c r="A18" s="133" t="s">
        <v>14</v>
      </c>
      <c r="B18" s="290">
        <v>51.2</v>
      </c>
      <c r="C18" s="290">
        <v>48.8</v>
      </c>
      <c r="D18" s="290">
        <v>47.6</v>
      </c>
      <c r="E18" s="290">
        <v>52.4</v>
      </c>
      <c r="F18" s="290">
        <v>50.2</v>
      </c>
      <c r="G18" s="290">
        <v>49.8</v>
      </c>
    </row>
    <row r="19" spans="1:7" ht="14.25">
      <c r="A19" s="133" t="s">
        <v>15</v>
      </c>
      <c r="B19" s="290">
        <v>37.3</v>
      </c>
      <c r="C19" s="290">
        <v>62.7</v>
      </c>
      <c r="D19" s="290">
        <v>38.3</v>
      </c>
      <c r="E19" s="290">
        <v>61.7</v>
      </c>
      <c r="F19" s="290">
        <v>37.7</v>
      </c>
      <c r="G19" s="290">
        <v>62.3</v>
      </c>
    </row>
    <row r="20" spans="1:7" ht="14.25">
      <c r="A20" s="133" t="s">
        <v>651</v>
      </c>
      <c r="B20" s="290">
        <v>32.9</v>
      </c>
      <c r="C20" s="290">
        <v>67.1</v>
      </c>
      <c r="D20" s="290">
        <v>16.9</v>
      </c>
      <c r="E20" s="290">
        <v>83.1</v>
      </c>
      <c r="F20" s="290">
        <v>22.4</v>
      </c>
      <c r="G20" s="290">
        <v>77.6</v>
      </c>
    </row>
    <row r="21" spans="1:7" ht="14.25">
      <c r="A21" s="133" t="s">
        <v>17</v>
      </c>
      <c r="B21" s="290">
        <v>76.9</v>
      </c>
      <c r="C21" s="290">
        <v>23.1</v>
      </c>
      <c r="D21" s="290">
        <v>69.7</v>
      </c>
      <c r="E21" s="290">
        <v>30.3</v>
      </c>
      <c r="F21" s="290">
        <v>74.4</v>
      </c>
      <c r="G21" s="290">
        <v>25.6</v>
      </c>
    </row>
    <row r="22" spans="1:7" ht="14.25">
      <c r="A22" s="133" t="s">
        <v>18</v>
      </c>
      <c r="B22" s="290">
        <v>35.2</v>
      </c>
      <c r="C22" s="290">
        <v>64.8</v>
      </c>
      <c r="D22" s="290">
        <v>21.8</v>
      </c>
      <c r="E22" s="290">
        <v>78.2</v>
      </c>
      <c r="F22" s="290">
        <v>34.1</v>
      </c>
      <c r="G22" s="290">
        <v>65.9</v>
      </c>
    </row>
    <row r="23" spans="1:7" ht="14.25">
      <c r="A23" s="133" t="s">
        <v>19</v>
      </c>
      <c r="B23" s="290">
        <v>12.4</v>
      </c>
      <c r="C23" s="290">
        <v>87.6</v>
      </c>
      <c r="D23" s="290">
        <v>34.4</v>
      </c>
      <c r="E23" s="290">
        <v>65.6</v>
      </c>
      <c r="F23" s="290">
        <v>22.9</v>
      </c>
      <c r="G23" s="290">
        <v>77.1</v>
      </c>
    </row>
    <row r="24" spans="1:7" ht="14.25">
      <c r="A24" s="133" t="s">
        <v>20</v>
      </c>
      <c r="B24" s="290">
        <v>48.8</v>
      </c>
      <c r="C24" s="290">
        <v>51.2</v>
      </c>
      <c r="D24" s="290">
        <v>29.6</v>
      </c>
      <c r="E24" s="290">
        <v>70.4</v>
      </c>
      <c r="F24" s="290">
        <v>42.5</v>
      </c>
      <c r="G24" s="290">
        <v>57.5</v>
      </c>
    </row>
    <row r="25" spans="1:7" ht="14.25">
      <c r="A25" s="133" t="s">
        <v>21</v>
      </c>
      <c r="B25" s="290">
        <v>48.8</v>
      </c>
      <c r="C25" s="290">
        <v>51.2</v>
      </c>
      <c r="D25" s="290">
        <v>32.1</v>
      </c>
      <c r="E25" s="290">
        <v>67.9</v>
      </c>
      <c r="F25" s="290">
        <v>47.2</v>
      </c>
      <c r="G25" s="290">
        <v>52.8</v>
      </c>
    </row>
    <row r="26" spans="1:7" ht="14.25">
      <c r="A26" s="133" t="s">
        <v>22</v>
      </c>
      <c r="B26" s="290">
        <v>45.8</v>
      </c>
      <c r="C26" s="290">
        <v>54.2</v>
      </c>
      <c r="D26" s="290">
        <v>16.9</v>
      </c>
      <c r="E26" s="290">
        <v>83.1</v>
      </c>
      <c r="F26" s="290">
        <v>28.1</v>
      </c>
      <c r="G26" s="290">
        <v>71.9</v>
      </c>
    </row>
    <row r="27" spans="1:7" ht="14.25">
      <c r="A27" s="133" t="s">
        <v>23</v>
      </c>
      <c r="B27" s="290">
        <v>22.5</v>
      </c>
      <c r="C27" s="290">
        <v>77.5</v>
      </c>
      <c r="D27" s="290">
        <v>27.9</v>
      </c>
      <c r="E27" s="290">
        <v>72.1</v>
      </c>
      <c r="F27" s="290">
        <v>24.9</v>
      </c>
      <c r="G27" s="290">
        <v>75.1</v>
      </c>
    </row>
    <row r="28" spans="1:7" ht="14.25">
      <c r="A28" s="133" t="s">
        <v>24</v>
      </c>
      <c r="B28" s="290">
        <v>22.4</v>
      </c>
      <c r="C28" s="290">
        <v>77.6</v>
      </c>
      <c r="D28" s="290">
        <v>8.4</v>
      </c>
      <c r="E28" s="290">
        <v>91.6</v>
      </c>
      <c r="F28" s="290">
        <v>20.1</v>
      </c>
      <c r="G28" s="290">
        <v>79.8</v>
      </c>
    </row>
    <row r="29" spans="1:7" ht="14.25">
      <c r="A29" s="133" t="s">
        <v>25</v>
      </c>
      <c r="B29" s="290">
        <v>56.2</v>
      </c>
      <c r="C29" s="290">
        <v>43.8</v>
      </c>
      <c r="D29" s="290">
        <v>40.7</v>
      </c>
      <c r="E29" s="290">
        <v>59.3</v>
      </c>
      <c r="F29" s="290">
        <v>48.9</v>
      </c>
      <c r="G29" s="290">
        <v>51.1</v>
      </c>
    </row>
    <row r="30" spans="1:7" ht="14.25">
      <c r="A30" s="133" t="s">
        <v>26</v>
      </c>
      <c r="B30" s="290">
        <v>20</v>
      </c>
      <c r="C30" s="290">
        <v>80</v>
      </c>
      <c r="D30" s="290">
        <v>19</v>
      </c>
      <c r="E30" s="290">
        <v>81</v>
      </c>
      <c r="F30" s="290">
        <v>19.9</v>
      </c>
      <c r="G30" s="290">
        <v>80.1</v>
      </c>
    </row>
    <row r="31" spans="1:7" ht="14.25">
      <c r="A31" s="133" t="s">
        <v>264</v>
      </c>
      <c r="B31" s="290">
        <v>8.1</v>
      </c>
      <c r="C31" s="290">
        <v>91.9</v>
      </c>
      <c r="D31" s="290">
        <v>10.1</v>
      </c>
      <c r="E31" s="290">
        <v>89.9</v>
      </c>
      <c r="F31" s="290">
        <v>8.7</v>
      </c>
      <c r="G31" s="290">
        <v>91.3</v>
      </c>
    </row>
    <row r="32" spans="1:7" ht="14.25">
      <c r="A32" s="133" t="s">
        <v>27</v>
      </c>
      <c r="B32" s="290">
        <v>37</v>
      </c>
      <c r="C32" s="290">
        <v>63</v>
      </c>
      <c r="D32" s="290">
        <v>21.3</v>
      </c>
      <c r="E32" s="290">
        <v>78.7</v>
      </c>
      <c r="F32" s="290">
        <v>31.9</v>
      </c>
      <c r="G32" s="290">
        <v>68.1</v>
      </c>
    </row>
    <row r="33" spans="1:7" ht="14.25">
      <c r="A33" s="133" t="s">
        <v>28</v>
      </c>
      <c r="B33" s="290">
        <v>53.1</v>
      </c>
      <c r="C33" s="290">
        <v>46.9</v>
      </c>
      <c r="D33" s="290">
        <v>28.2</v>
      </c>
      <c r="E33" s="290">
        <v>71.8</v>
      </c>
      <c r="F33" s="290">
        <v>47.1</v>
      </c>
      <c r="G33" s="290">
        <v>52.9</v>
      </c>
    </row>
    <row r="34" spans="1:7" ht="14.25">
      <c r="A34" s="133" t="s">
        <v>29</v>
      </c>
      <c r="B34" s="290">
        <v>26.5</v>
      </c>
      <c r="C34" s="290">
        <v>73.5</v>
      </c>
      <c r="D34" s="290">
        <v>12.2</v>
      </c>
      <c r="E34" s="290">
        <v>87.8</v>
      </c>
      <c r="F34" s="290">
        <v>22.6</v>
      </c>
      <c r="G34" s="290">
        <v>77.4</v>
      </c>
    </row>
    <row r="35" spans="1:7" ht="14.25">
      <c r="A35" s="133" t="s">
        <v>30</v>
      </c>
      <c r="B35" s="290">
        <v>17.2</v>
      </c>
      <c r="C35" s="290">
        <v>82.8</v>
      </c>
      <c r="D35" s="290">
        <v>31.8</v>
      </c>
      <c r="E35" s="290">
        <v>68.2</v>
      </c>
      <c r="F35" s="290">
        <v>23.6</v>
      </c>
      <c r="G35" s="290">
        <v>76.4</v>
      </c>
    </row>
    <row r="36" spans="1:7" ht="14.25">
      <c r="A36" s="133" t="s">
        <v>31</v>
      </c>
      <c r="B36" s="290">
        <v>27.8</v>
      </c>
      <c r="C36" s="290">
        <v>72.2</v>
      </c>
      <c r="D36" s="290">
        <v>4.7</v>
      </c>
      <c r="E36" s="290">
        <v>95.3</v>
      </c>
      <c r="F36" s="290">
        <v>21</v>
      </c>
      <c r="G36" s="290">
        <v>79</v>
      </c>
    </row>
    <row r="37" spans="1:7" ht="14.25">
      <c r="A37" s="133" t="s">
        <v>609</v>
      </c>
      <c r="B37" s="290">
        <v>10.9</v>
      </c>
      <c r="C37" s="290">
        <v>89.1</v>
      </c>
      <c r="D37" s="290">
        <v>49.4</v>
      </c>
      <c r="E37" s="290">
        <v>50.6</v>
      </c>
      <c r="F37" s="290">
        <v>20.6</v>
      </c>
      <c r="G37" s="290">
        <v>79.4</v>
      </c>
    </row>
    <row r="38" spans="1:7" ht="14.25">
      <c r="A38" s="133" t="s">
        <v>34</v>
      </c>
      <c r="B38" s="290">
        <v>29.8</v>
      </c>
      <c r="C38" s="290">
        <v>70.2</v>
      </c>
      <c r="D38" s="290">
        <v>29.4</v>
      </c>
      <c r="E38" s="290">
        <v>70.3</v>
      </c>
      <c r="F38" s="290">
        <v>29.8</v>
      </c>
      <c r="G38" s="290">
        <v>70.2</v>
      </c>
    </row>
    <row r="39" spans="1:7" ht="14.25">
      <c r="A39" s="133" t="s">
        <v>610</v>
      </c>
      <c r="B39" s="290">
        <v>40.5</v>
      </c>
      <c r="C39" s="290">
        <v>59.5</v>
      </c>
      <c r="D39" s="290">
        <v>24.6</v>
      </c>
      <c r="E39" s="290">
        <v>75.4</v>
      </c>
      <c r="F39" s="290">
        <v>29.9</v>
      </c>
      <c r="G39" s="290">
        <v>70.1</v>
      </c>
    </row>
    <row r="40" spans="1:7" ht="14.25">
      <c r="A40" s="133" t="s">
        <v>654</v>
      </c>
      <c r="B40" s="290">
        <v>43.9</v>
      </c>
      <c r="C40" s="290">
        <v>56.1</v>
      </c>
      <c r="D40" s="290">
        <v>27.3</v>
      </c>
      <c r="E40" s="290">
        <v>72.7</v>
      </c>
      <c r="F40" s="290">
        <v>38</v>
      </c>
      <c r="G40" s="290">
        <v>62</v>
      </c>
    </row>
    <row r="41" spans="1:7" ht="29.25" customHeight="1">
      <c r="A41" s="889" t="s">
        <v>661</v>
      </c>
      <c r="B41" s="890"/>
      <c r="C41" s="890"/>
      <c r="D41" s="890"/>
      <c r="E41" s="890"/>
      <c r="F41" s="890"/>
      <c r="G41" s="857"/>
    </row>
  </sheetData>
  <sheetProtection/>
  <mergeCells count="7">
    <mergeCell ref="A1:G1"/>
    <mergeCell ref="A41:G41"/>
    <mergeCell ref="A2:G2"/>
    <mergeCell ref="A3:A4"/>
    <mergeCell ref="B3:C3"/>
    <mergeCell ref="D3:E3"/>
    <mergeCell ref="F3:G3"/>
  </mergeCells>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N43"/>
  <sheetViews>
    <sheetView zoomScalePageLayoutView="0" workbookViewId="0" topLeftCell="A1">
      <selection activeCell="E5" sqref="E5"/>
    </sheetView>
  </sheetViews>
  <sheetFormatPr defaultColWidth="9.140625" defaultRowHeight="12.75"/>
  <cols>
    <col min="1" max="1" width="16.7109375" style="0" customWidth="1"/>
    <col min="2" max="2" width="7.57421875" style="0" customWidth="1"/>
    <col min="3" max="3" width="7.421875" style="0" customWidth="1"/>
    <col min="4" max="4" width="7.8515625" style="0" customWidth="1"/>
    <col min="5" max="5" width="6.140625" style="0" customWidth="1"/>
    <col min="6" max="6" width="7.57421875" style="0" customWidth="1"/>
    <col min="7" max="8" width="7.421875" style="0" customWidth="1"/>
    <col min="9" max="11" width="8.00390625" style="0" customWidth="1"/>
  </cols>
  <sheetData>
    <row r="1" spans="1:11" ht="12.75">
      <c r="A1" s="897" t="s">
        <v>660</v>
      </c>
      <c r="B1" s="898"/>
      <c r="C1" s="898"/>
      <c r="D1" s="898"/>
      <c r="E1" s="898"/>
      <c r="F1" s="898"/>
      <c r="G1" s="898"/>
      <c r="H1" s="898"/>
      <c r="I1" s="898"/>
      <c r="J1" s="898"/>
      <c r="K1" s="899"/>
    </row>
    <row r="2" spans="1:11" ht="12.75">
      <c r="A2" s="900" t="s">
        <v>656</v>
      </c>
      <c r="B2" s="901"/>
      <c r="C2" s="901"/>
      <c r="D2" s="901"/>
      <c r="E2" s="901"/>
      <c r="F2" s="901"/>
      <c r="G2" s="901"/>
      <c r="H2" s="901"/>
      <c r="I2" s="901"/>
      <c r="J2" s="901"/>
      <c r="K2" s="902"/>
    </row>
    <row r="3" spans="1:11" ht="12.75">
      <c r="A3" s="909" t="s">
        <v>657</v>
      </c>
      <c r="B3" s="565"/>
      <c r="C3" s="565"/>
      <c r="D3" s="565"/>
      <c r="E3" s="565"/>
      <c r="F3" s="565"/>
      <c r="G3" s="565"/>
      <c r="H3" s="565"/>
      <c r="I3" s="565"/>
      <c r="J3" s="565"/>
      <c r="K3" s="910"/>
    </row>
    <row r="4" spans="1:11" ht="12.75">
      <c r="A4" s="903" t="s">
        <v>682</v>
      </c>
      <c r="B4" s="552" t="s">
        <v>0</v>
      </c>
      <c r="C4" s="552"/>
      <c r="D4" s="552"/>
      <c r="E4" s="552"/>
      <c r="F4" s="552"/>
      <c r="G4" s="552" t="s">
        <v>1</v>
      </c>
      <c r="H4" s="552"/>
      <c r="I4" s="552"/>
      <c r="J4" s="552"/>
      <c r="K4" s="908"/>
    </row>
    <row r="5" spans="1:11" ht="24">
      <c r="A5" s="904"/>
      <c r="B5" s="171" t="s">
        <v>3</v>
      </c>
      <c r="C5" s="301" t="s">
        <v>697</v>
      </c>
      <c r="D5" s="171" t="s">
        <v>2</v>
      </c>
      <c r="E5" s="301" t="s">
        <v>698</v>
      </c>
      <c r="F5" s="171" t="s">
        <v>50</v>
      </c>
      <c r="G5" s="171" t="s">
        <v>3</v>
      </c>
      <c r="H5" s="301" t="s">
        <v>697</v>
      </c>
      <c r="I5" s="171" t="s">
        <v>2</v>
      </c>
      <c r="J5" s="301" t="s">
        <v>698</v>
      </c>
      <c r="K5" s="302" t="s">
        <v>50</v>
      </c>
    </row>
    <row r="6" spans="1:11" ht="12.75">
      <c r="A6" s="314">
        <v>1</v>
      </c>
      <c r="B6" s="171">
        <v>2</v>
      </c>
      <c r="C6" s="171">
        <v>3</v>
      </c>
      <c r="D6" s="171">
        <v>4</v>
      </c>
      <c r="E6" s="171">
        <v>5</v>
      </c>
      <c r="F6" s="171">
        <v>6</v>
      </c>
      <c r="G6" s="171">
        <v>7</v>
      </c>
      <c r="H6" s="171">
        <v>8</v>
      </c>
      <c r="I6" s="171">
        <v>9</v>
      </c>
      <c r="J6" s="171">
        <v>10</v>
      </c>
      <c r="K6" s="302">
        <v>11</v>
      </c>
    </row>
    <row r="7" spans="1:11" ht="12.75">
      <c r="A7" s="304" t="s">
        <v>4</v>
      </c>
      <c r="B7" s="168">
        <v>698225</v>
      </c>
      <c r="C7" s="272">
        <f>B7/F7</f>
        <v>0.43989272092445986</v>
      </c>
      <c r="D7" s="168">
        <v>889037</v>
      </c>
      <c r="E7" s="272">
        <f>D7/F7</f>
        <v>0.5601072790755401</v>
      </c>
      <c r="F7" s="168">
        <f>B7+D7</f>
        <v>1587262</v>
      </c>
      <c r="G7" s="168">
        <v>313439</v>
      </c>
      <c r="H7" s="272">
        <f>G7/K7</f>
        <v>0.24952374280439663</v>
      </c>
      <c r="I7" s="168">
        <v>942710</v>
      </c>
      <c r="J7" s="272">
        <f>I7/K7</f>
        <v>0.7504762571956034</v>
      </c>
      <c r="K7" s="303">
        <f>G7+I7</f>
        <v>1256149</v>
      </c>
    </row>
    <row r="8" spans="1:11" ht="12.75">
      <c r="A8" s="304" t="s">
        <v>5</v>
      </c>
      <c r="B8" s="168">
        <v>488</v>
      </c>
      <c r="C8" s="272">
        <f aca="true" t="shared" si="0" ref="C8:C42">B8/F8</f>
        <v>0.31791530944625407</v>
      </c>
      <c r="D8" s="168">
        <v>1047</v>
      </c>
      <c r="E8" s="272">
        <f aca="true" t="shared" si="1" ref="E8:E42">D8/F8</f>
        <v>0.6820846905537459</v>
      </c>
      <c r="F8" s="168">
        <f aca="true" t="shared" si="2" ref="F8:F42">B8+D8</f>
        <v>1535</v>
      </c>
      <c r="G8" s="168">
        <v>1031</v>
      </c>
      <c r="H8" s="272">
        <f aca="true" t="shared" si="3" ref="H8:H42">G8/K8</f>
        <v>0.20492943748757703</v>
      </c>
      <c r="I8" s="168">
        <v>4000</v>
      </c>
      <c r="J8" s="272">
        <f aca="true" t="shared" si="4" ref="J8:J42">I8/K8</f>
        <v>0.795070562512423</v>
      </c>
      <c r="K8" s="303">
        <f aca="true" t="shared" si="5" ref="K8:K42">G8+I8</f>
        <v>5031</v>
      </c>
    </row>
    <row r="9" spans="1:11" ht="12.75">
      <c r="A9" s="304" t="s">
        <v>6</v>
      </c>
      <c r="B9" s="168">
        <v>173182</v>
      </c>
      <c r="C9" s="272">
        <f t="shared" si="0"/>
        <v>0.26495904335559917</v>
      </c>
      <c r="D9" s="168">
        <v>480436</v>
      </c>
      <c r="E9" s="272">
        <f t="shared" si="1"/>
        <v>0.7350409566444008</v>
      </c>
      <c r="F9" s="168">
        <f t="shared" si="2"/>
        <v>653618</v>
      </c>
      <c r="G9" s="168">
        <v>29160</v>
      </c>
      <c r="H9" s="272">
        <f t="shared" si="3"/>
        <v>0.1521563307156461</v>
      </c>
      <c r="I9" s="168">
        <v>162485</v>
      </c>
      <c r="J9" s="272">
        <f t="shared" si="4"/>
        <v>0.8478436692843538</v>
      </c>
      <c r="K9" s="303">
        <f t="shared" si="5"/>
        <v>191645</v>
      </c>
    </row>
    <row r="10" spans="1:11" ht="12.75">
      <c r="A10" s="304" t="s">
        <v>7</v>
      </c>
      <c r="B10" s="168">
        <v>80765</v>
      </c>
      <c r="C10" s="272">
        <f t="shared" si="0"/>
        <v>0.09826023480747004</v>
      </c>
      <c r="D10" s="168">
        <v>741185</v>
      </c>
      <c r="E10" s="272">
        <f t="shared" si="1"/>
        <v>0.90173976519253</v>
      </c>
      <c r="F10" s="168">
        <f t="shared" si="2"/>
        <v>821950</v>
      </c>
      <c r="G10" s="168">
        <v>27749</v>
      </c>
      <c r="H10" s="272">
        <f t="shared" si="3"/>
        <v>0.0958905529715048</v>
      </c>
      <c r="I10" s="168">
        <v>261633</v>
      </c>
      <c r="J10" s="272">
        <f t="shared" si="4"/>
        <v>0.9041094470284952</v>
      </c>
      <c r="K10" s="303">
        <f t="shared" si="5"/>
        <v>289382</v>
      </c>
    </row>
    <row r="11" spans="1:11" ht="12.75">
      <c r="A11" s="304" t="s">
        <v>648</v>
      </c>
      <c r="B11" s="168">
        <v>68510</v>
      </c>
      <c r="C11" s="272">
        <f t="shared" si="0"/>
        <v>0.38152252603441555</v>
      </c>
      <c r="D11" s="168">
        <v>111060</v>
      </c>
      <c r="E11" s="272">
        <f t="shared" si="1"/>
        <v>0.6184774739655845</v>
      </c>
      <c r="F11" s="168">
        <f t="shared" si="2"/>
        <v>179570</v>
      </c>
      <c r="G11" s="168">
        <v>31011</v>
      </c>
      <c r="H11" s="272">
        <f t="shared" si="3"/>
        <v>0.18316431098536978</v>
      </c>
      <c r="I11" s="168">
        <v>138296</v>
      </c>
      <c r="J11" s="272">
        <f t="shared" si="4"/>
        <v>0.8168356890146302</v>
      </c>
      <c r="K11" s="303">
        <f t="shared" si="5"/>
        <v>169307</v>
      </c>
    </row>
    <row r="12" spans="1:11" ht="12.75">
      <c r="A12" s="304" t="s">
        <v>33</v>
      </c>
      <c r="B12" s="168">
        <v>1780</v>
      </c>
      <c r="C12" s="272">
        <f t="shared" si="0"/>
        <v>0.15056673997631534</v>
      </c>
      <c r="D12" s="168">
        <v>10042</v>
      </c>
      <c r="E12" s="272">
        <f t="shared" si="1"/>
        <v>0.8494332600236847</v>
      </c>
      <c r="F12" s="168">
        <f t="shared" si="2"/>
        <v>11822</v>
      </c>
      <c r="G12" s="168">
        <v>37252</v>
      </c>
      <c r="H12" s="272">
        <f t="shared" si="3"/>
        <v>0.127359877467572</v>
      </c>
      <c r="I12" s="168">
        <v>255242</v>
      </c>
      <c r="J12" s="272">
        <f t="shared" si="4"/>
        <v>0.8726401225324281</v>
      </c>
      <c r="K12" s="303">
        <f t="shared" si="5"/>
        <v>292494</v>
      </c>
    </row>
    <row r="13" spans="1:11" ht="12.75">
      <c r="A13" s="304" t="s">
        <v>8</v>
      </c>
      <c r="B13" s="168">
        <v>6449</v>
      </c>
      <c r="C13" s="272">
        <f t="shared" si="0"/>
        <v>0.32518152480839047</v>
      </c>
      <c r="D13" s="168">
        <v>13383</v>
      </c>
      <c r="E13" s="272">
        <f t="shared" si="1"/>
        <v>0.6748184751916095</v>
      </c>
      <c r="F13" s="168">
        <f t="shared" si="2"/>
        <v>19832</v>
      </c>
      <c r="G13" s="168">
        <v>13271</v>
      </c>
      <c r="H13" s="272">
        <f t="shared" si="3"/>
        <v>0.2782355284399438</v>
      </c>
      <c r="I13" s="168">
        <v>34426</v>
      </c>
      <c r="J13" s="272">
        <f t="shared" si="4"/>
        <v>0.7217644715600562</v>
      </c>
      <c r="K13" s="303">
        <f t="shared" si="5"/>
        <v>47697</v>
      </c>
    </row>
    <row r="14" spans="1:11" ht="12.75">
      <c r="A14" s="304" t="s">
        <v>649</v>
      </c>
      <c r="B14" s="168">
        <v>13023</v>
      </c>
      <c r="C14" s="272">
        <f t="shared" si="0"/>
        <v>0.037756581236228694</v>
      </c>
      <c r="D14" s="168">
        <v>331897</v>
      </c>
      <c r="E14" s="272">
        <f t="shared" si="1"/>
        <v>0.9622434187637713</v>
      </c>
      <c r="F14" s="168">
        <f t="shared" si="2"/>
        <v>344920</v>
      </c>
      <c r="G14" s="168">
        <v>103067</v>
      </c>
      <c r="H14" s="272">
        <f t="shared" si="3"/>
        <v>0.13579493800972345</v>
      </c>
      <c r="I14" s="168">
        <v>655923</v>
      </c>
      <c r="J14" s="272">
        <f t="shared" si="4"/>
        <v>0.8642050619902766</v>
      </c>
      <c r="K14" s="303">
        <f t="shared" si="5"/>
        <v>758990</v>
      </c>
    </row>
    <row r="15" spans="1:11" ht="12.75">
      <c r="A15" s="304" t="s">
        <v>10</v>
      </c>
      <c r="B15" s="168">
        <v>35016</v>
      </c>
      <c r="C15" s="272">
        <f t="shared" si="0"/>
        <v>0.1395632470695146</v>
      </c>
      <c r="D15" s="168">
        <v>215881</v>
      </c>
      <c r="E15" s="272">
        <f t="shared" si="1"/>
        <v>0.8604367529304854</v>
      </c>
      <c r="F15" s="168">
        <f t="shared" si="2"/>
        <v>250897</v>
      </c>
      <c r="G15" s="168">
        <v>47067</v>
      </c>
      <c r="H15" s="272">
        <f t="shared" si="3"/>
        <v>0.16669559027175201</v>
      </c>
      <c r="I15" s="168">
        <v>235286</v>
      </c>
      <c r="J15" s="272">
        <f t="shared" si="4"/>
        <v>0.8333044097282479</v>
      </c>
      <c r="K15" s="303">
        <f t="shared" si="5"/>
        <v>282353</v>
      </c>
    </row>
    <row r="16" spans="1:11" ht="12.75">
      <c r="A16" s="304" t="s">
        <v>11</v>
      </c>
      <c r="B16" s="168">
        <v>20575</v>
      </c>
      <c r="C16" s="272">
        <f t="shared" si="0"/>
        <v>0.1396496372163738</v>
      </c>
      <c r="D16" s="168">
        <v>126758</v>
      </c>
      <c r="E16" s="272">
        <f t="shared" si="1"/>
        <v>0.8603503627836262</v>
      </c>
      <c r="F16" s="168">
        <f t="shared" si="2"/>
        <v>147333</v>
      </c>
      <c r="G16" s="168">
        <v>7913</v>
      </c>
      <c r="H16" s="272">
        <f t="shared" si="3"/>
        <v>0.2009599756196668</v>
      </c>
      <c r="I16" s="168">
        <v>31463</v>
      </c>
      <c r="J16" s="272">
        <f t="shared" si="4"/>
        <v>0.7990400243803332</v>
      </c>
      <c r="K16" s="303">
        <f t="shared" si="5"/>
        <v>39376</v>
      </c>
    </row>
    <row r="17" spans="1:11" ht="12.75">
      <c r="A17" s="304" t="s">
        <v>650</v>
      </c>
      <c r="B17" s="168">
        <v>10433</v>
      </c>
      <c r="C17" s="272">
        <f t="shared" si="0"/>
        <v>0.06848092209335145</v>
      </c>
      <c r="D17" s="168">
        <v>141916</v>
      </c>
      <c r="E17" s="272">
        <f t="shared" si="1"/>
        <v>0.9315190779066486</v>
      </c>
      <c r="F17" s="168">
        <f t="shared" si="2"/>
        <v>152349</v>
      </c>
      <c r="G17" s="168">
        <v>10486</v>
      </c>
      <c r="H17" s="272">
        <f t="shared" si="3"/>
        <v>0.14128648036864372</v>
      </c>
      <c r="I17" s="168">
        <v>63732</v>
      </c>
      <c r="J17" s="272">
        <f t="shared" si="4"/>
        <v>0.8587135196313562</v>
      </c>
      <c r="K17" s="303">
        <f t="shared" si="5"/>
        <v>74218</v>
      </c>
    </row>
    <row r="18" spans="1:11" ht="12.75">
      <c r="A18" s="304" t="s">
        <v>265</v>
      </c>
      <c r="B18" s="168">
        <v>43366</v>
      </c>
      <c r="C18" s="272">
        <f t="shared" si="0"/>
        <v>0.11129303796168928</v>
      </c>
      <c r="D18" s="168">
        <v>346290</v>
      </c>
      <c r="E18" s="272">
        <f t="shared" si="1"/>
        <v>0.8887069620383107</v>
      </c>
      <c r="F18" s="168">
        <f t="shared" si="2"/>
        <v>389656</v>
      </c>
      <c r="G18" s="168">
        <v>20317</v>
      </c>
      <c r="H18" s="272">
        <f t="shared" si="3"/>
        <v>0.09939483481485467</v>
      </c>
      <c r="I18" s="168">
        <v>184090</v>
      </c>
      <c r="J18" s="272">
        <f t="shared" si="4"/>
        <v>0.9006051651851453</v>
      </c>
      <c r="K18" s="303">
        <f t="shared" si="5"/>
        <v>204407</v>
      </c>
    </row>
    <row r="19" spans="1:11" ht="12.75">
      <c r="A19" s="304" t="s">
        <v>13</v>
      </c>
      <c r="B19" s="168">
        <v>229288</v>
      </c>
      <c r="C19" s="272">
        <f t="shared" si="0"/>
        <v>0.3973864365066986</v>
      </c>
      <c r="D19" s="168">
        <v>347702</v>
      </c>
      <c r="E19" s="272">
        <f t="shared" si="1"/>
        <v>0.6026135634933014</v>
      </c>
      <c r="F19" s="168">
        <f t="shared" si="2"/>
        <v>576990</v>
      </c>
      <c r="G19" s="168">
        <v>172827</v>
      </c>
      <c r="H19" s="272">
        <f t="shared" si="3"/>
        <v>0.211853094006156</v>
      </c>
      <c r="I19" s="168">
        <v>642960</v>
      </c>
      <c r="J19" s="272">
        <f t="shared" si="4"/>
        <v>0.788146905993844</v>
      </c>
      <c r="K19" s="303">
        <f t="shared" si="5"/>
        <v>815787</v>
      </c>
    </row>
    <row r="20" spans="1:11" ht="12.75">
      <c r="A20" s="304" t="s">
        <v>14</v>
      </c>
      <c r="B20" s="168">
        <v>316299</v>
      </c>
      <c r="C20" s="272">
        <f t="shared" si="0"/>
        <v>0.33043742615279986</v>
      </c>
      <c r="D20" s="168">
        <v>640914</v>
      </c>
      <c r="E20" s="272">
        <f t="shared" si="1"/>
        <v>0.6695625738472002</v>
      </c>
      <c r="F20" s="168">
        <f t="shared" si="2"/>
        <v>957213</v>
      </c>
      <c r="G20" s="168">
        <v>218113</v>
      </c>
      <c r="H20" s="272">
        <f t="shared" si="3"/>
        <v>0.3581800088020652</v>
      </c>
      <c r="I20" s="168">
        <v>390835</v>
      </c>
      <c r="J20" s="272">
        <f t="shared" si="4"/>
        <v>0.6418199911979348</v>
      </c>
      <c r="K20" s="303">
        <f t="shared" si="5"/>
        <v>608948</v>
      </c>
    </row>
    <row r="21" spans="1:11" ht="12.75">
      <c r="A21" s="304" t="s">
        <v>15</v>
      </c>
      <c r="B21" s="168">
        <v>51318</v>
      </c>
      <c r="C21" s="272">
        <f t="shared" si="0"/>
        <v>0.16729366202233711</v>
      </c>
      <c r="D21" s="168">
        <v>255436</v>
      </c>
      <c r="E21" s="272">
        <f t="shared" si="1"/>
        <v>0.8327063379776629</v>
      </c>
      <c r="F21" s="168">
        <f t="shared" si="2"/>
        <v>306754</v>
      </c>
      <c r="G21" s="168">
        <v>121506</v>
      </c>
      <c r="H21" s="272">
        <f t="shared" si="3"/>
        <v>0.20095560836926374</v>
      </c>
      <c r="I21" s="168">
        <v>483135</v>
      </c>
      <c r="J21" s="272">
        <f t="shared" si="4"/>
        <v>0.7990443916307363</v>
      </c>
      <c r="K21" s="303">
        <f t="shared" si="5"/>
        <v>604641</v>
      </c>
    </row>
    <row r="22" spans="1:11" ht="12.75">
      <c r="A22" s="304" t="s">
        <v>651</v>
      </c>
      <c r="B22" s="168">
        <v>135188</v>
      </c>
      <c r="C22" s="272">
        <f t="shared" si="0"/>
        <v>0.1716958630578547</v>
      </c>
      <c r="D22" s="168">
        <v>652181</v>
      </c>
      <c r="E22" s="272">
        <f t="shared" si="1"/>
        <v>0.8283041369421453</v>
      </c>
      <c r="F22" s="168">
        <f t="shared" si="2"/>
        <v>787369</v>
      </c>
      <c r="G22" s="168">
        <v>298048</v>
      </c>
      <c r="H22" s="272">
        <f t="shared" si="3"/>
        <v>0.16290977782247662</v>
      </c>
      <c r="I22" s="168">
        <v>1531480</v>
      </c>
      <c r="J22" s="272">
        <f t="shared" si="4"/>
        <v>0.8370902221775234</v>
      </c>
      <c r="K22" s="303">
        <f t="shared" si="5"/>
        <v>1829528</v>
      </c>
    </row>
    <row r="23" spans="1:11" ht="12.75">
      <c r="A23" s="304" t="s">
        <v>17</v>
      </c>
      <c r="B23" s="168">
        <v>7768</v>
      </c>
      <c r="C23" s="272">
        <f t="shared" si="0"/>
        <v>0.28239057728660755</v>
      </c>
      <c r="D23" s="168">
        <v>19740</v>
      </c>
      <c r="E23" s="272">
        <f t="shared" si="1"/>
        <v>0.7176094227133925</v>
      </c>
      <c r="F23" s="168">
        <f t="shared" si="2"/>
        <v>27508</v>
      </c>
      <c r="G23" s="168">
        <v>5970</v>
      </c>
      <c r="H23" s="272">
        <f t="shared" si="3"/>
        <v>0.26645837982593173</v>
      </c>
      <c r="I23" s="168">
        <v>16435</v>
      </c>
      <c r="J23" s="272">
        <f t="shared" si="4"/>
        <v>0.7335416201740683</v>
      </c>
      <c r="K23" s="303">
        <f t="shared" si="5"/>
        <v>22405</v>
      </c>
    </row>
    <row r="24" spans="1:11" ht="12.75">
      <c r="A24" s="304" t="s">
        <v>18</v>
      </c>
      <c r="B24" s="168">
        <v>30307</v>
      </c>
      <c r="C24" s="272">
        <f t="shared" si="0"/>
        <v>0.4675707365238051</v>
      </c>
      <c r="D24" s="168">
        <v>34511</v>
      </c>
      <c r="E24" s="272">
        <f t="shared" si="1"/>
        <v>0.5324292634761949</v>
      </c>
      <c r="F24" s="168">
        <f t="shared" si="2"/>
        <v>64818</v>
      </c>
      <c r="G24" s="168">
        <v>8012</v>
      </c>
      <c r="H24" s="272">
        <f t="shared" si="3"/>
        <v>0.4482488530826899</v>
      </c>
      <c r="I24" s="168">
        <v>9862</v>
      </c>
      <c r="J24" s="272">
        <f t="shared" si="4"/>
        <v>0.5517511469173101</v>
      </c>
      <c r="K24" s="303">
        <f t="shared" si="5"/>
        <v>17874</v>
      </c>
    </row>
    <row r="25" spans="1:11" ht="12.75">
      <c r="A25" s="304" t="s">
        <v>19</v>
      </c>
      <c r="B25" s="168">
        <v>847</v>
      </c>
      <c r="C25" s="272">
        <f t="shared" si="0"/>
        <v>0.28394233992624873</v>
      </c>
      <c r="D25" s="168">
        <v>2136</v>
      </c>
      <c r="E25" s="272">
        <f t="shared" si="1"/>
        <v>0.7160576600737513</v>
      </c>
      <c r="F25" s="168">
        <f t="shared" si="2"/>
        <v>2983</v>
      </c>
      <c r="G25" s="168">
        <v>3376</v>
      </c>
      <c r="H25" s="272">
        <f t="shared" si="3"/>
        <v>0.41337088282110934</v>
      </c>
      <c r="I25" s="168">
        <v>4791</v>
      </c>
      <c r="J25" s="272">
        <f t="shared" si="4"/>
        <v>0.5866291171788907</v>
      </c>
      <c r="K25" s="303">
        <f t="shared" si="5"/>
        <v>8167</v>
      </c>
    </row>
    <row r="26" spans="1:11" ht="12.75">
      <c r="A26" s="304" t="s">
        <v>20</v>
      </c>
      <c r="B26" s="168">
        <v>5758</v>
      </c>
      <c r="C26" s="272">
        <f t="shared" si="0"/>
        <v>0.589838147920508</v>
      </c>
      <c r="D26" s="168">
        <v>4004</v>
      </c>
      <c r="E26" s="272">
        <f t="shared" si="1"/>
        <v>0.4101618520794919</v>
      </c>
      <c r="F26" s="168">
        <f t="shared" si="2"/>
        <v>9762</v>
      </c>
      <c r="G26" s="168">
        <v>3086</v>
      </c>
      <c r="H26" s="272">
        <f t="shared" si="3"/>
        <v>0.2987415295256534</v>
      </c>
      <c r="I26" s="168">
        <v>7244</v>
      </c>
      <c r="J26" s="272">
        <f t="shared" si="4"/>
        <v>0.7012584704743465</v>
      </c>
      <c r="K26" s="303">
        <f t="shared" si="5"/>
        <v>10330</v>
      </c>
    </row>
    <row r="27" spans="1:11" ht="12.75">
      <c r="A27" s="304" t="s">
        <v>21</v>
      </c>
      <c r="B27" s="168">
        <v>476334</v>
      </c>
      <c r="C27" s="272">
        <f t="shared" si="0"/>
        <v>0.5038859815872069</v>
      </c>
      <c r="D27" s="168">
        <v>468987</v>
      </c>
      <c r="E27" s="272">
        <f t="shared" si="1"/>
        <v>0.4961140184127931</v>
      </c>
      <c r="F27" s="168">
        <f t="shared" si="2"/>
        <v>945321</v>
      </c>
      <c r="G27" s="168">
        <v>24304</v>
      </c>
      <c r="H27" s="272">
        <f t="shared" si="3"/>
        <v>0.11251226783697202</v>
      </c>
      <c r="I27" s="168">
        <v>191708</v>
      </c>
      <c r="J27" s="272">
        <f t="shared" si="4"/>
        <v>0.887487732163028</v>
      </c>
      <c r="K27" s="303">
        <f t="shared" si="5"/>
        <v>216012</v>
      </c>
    </row>
    <row r="28" spans="1:11" ht="12.75">
      <c r="A28" s="304" t="s">
        <v>652</v>
      </c>
      <c r="B28" s="168">
        <v>62485</v>
      </c>
      <c r="C28" s="272">
        <f t="shared" si="0"/>
        <v>0.1848876500908386</v>
      </c>
      <c r="D28" s="168">
        <v>275477</v>
      </c>
      <c r="E28" s="272">
        <f t="shared" si="1"/>
        <v>0.8151123499091614</v>
      </c>
      <c r="F28" s="168">
        <f t="shared" si="2"/>
        <v>337962</v>
      </c>
      <c r="G28" s="168">
        <v>89092</v>
      </c>
      <c r="H28" s="272">
        <f t="shared" si="3"/>
        <v>0.20639153046922962</v>
      </c>
      <c r="I28" s="168">
        <v>342573</v>
      </c>
      <c r="J28" s="272">
        <f t="shared" si="4"/>
        <v>0.7936084695307704</v>
      </c>
      <c r="K28" s="303">
        <f t="shared" si="5"/>
        <v>431665</v>
      </c>
    </row>
    <row r="29" spans="1:11" ht="12.75">
      <c r="A29" s="304" t="s">
        <v>23</v>
      </c>
      <c r="B29" s="168">
        <v>31920</v>
      </c>
      <c r="C29" s="272">
        <f t="shared" si="0"/>
        <v>0.06520260401878455</v>
      </c>
      <c r="D29" s="168">
        <v>457631</v>
      </c>
      <c r="E29" s="272">
        <f t="shared" si="1"/>
        <v>0.9347973959812155</v>
      </c>
      <c r="F29" s="168">
        <f t="shared" si="2"/>
        <v>489551</v>
      </c>
      <c r="G29" s="168">
        <v>78195</v>
      </c>
      <c r="H29" s="272">
        <f t="shared" si="3"/>
        <v>0.13071387377447907</v>
      </c>
      <c r="I29" s="168">
        <v>520020</v>
      </c>
      <c r="J29" s="272">
        <f t="shared" si="4"/>
        <v>0.8692861262255209</v>
      </c>
      <c r="K29" s="303">
        <f t="shared" si="5"/>
        <v>598215</v>
      </c>
    </row>
    <row r="30" spans="1:11" ht="12.75">
      <c r="A30" s="304" t="s">
        <v>24</v>
      </c>
      <c r="B30" s="168">
        <v>3397</v>
      </c>
      <c r="C30" s="272">
        <f t="shared" si="0"/>
        <v>0.3359375</v>
      </c>
      <c r="D30" s="168">
        <v>6715</v>
      </c>
      <c r="E30" s="272">
        <f t="shared" si="1"/>
        <v>0.6640625</v>
      </c>
      <c r="F30" s="168">
        <f t="shared" si="2"/>
        <v>10112</v>
      </c>
      <c r="G30" s="168">
        <v>2503</v>
      </c>
      <c r="H30" s="272">
        <f t="shared" si="3"/>
        <v>0.29419370004701456</v>
      </c>
      <c r="I30" s="168">
        <v>6005</v>
      </c>
      <c r="J30" s="272">
        <f t="shared" si="4"/>
        <v>0.7058062999529854</v>
      </c>
      <c r="K30" s="303">
        <f t="shared" si="5"/>
        <v>8508</v>
      </c>
    </row>
    <row r="31" spans="1:11" ht="12.75">
      <c r="A31" s="304" t="s">
        <v>25</v>
      </c>
      <c r="B31" s="168">
        <v>362654</v>
      </c>
      <c r="C31" s="272">
        <f t="shared" si="0"/>
        <v>0.4455176006073665</v>
      </c>
      <c r="D31" s="168">
        <v>451352</v>
      </c>
      <c r="E31" s="272">
        <f t="shared" si="1"/>
        <v>0.5544823993926334</v>
      </c>
      <c r="F31" s="168">
        <f t="shared" si="2"/>
        <v>814006</v>
      </c>
      <c r="G31" s="168">
        <v>431310</v>
      </c>
      <c r="H31" s="272">
        <f t="shared" si="3"/>
        <v>0.288701735784798</v>
      </c>
      <c r="I31" s="168">
        <v>1062654</v>
      </c>
      <c r="J31" s="272">
        <f t="shared" si="4"/>
        <v>0.7112982642152019</v>
      </c>
      <c r="K31" s="303">
        <f t="shared" si="5"/>
        <v>1493964</v>
      </c>
    </row>
    <row r="32" spans="1:11" ht="12.75">
      <c r="A32" s="304" t="s">
        <v>653</v>
      </c>
      <c r="B32" s="168">
        <v>5207</v>
      </c>
      <c r="C32" s="272">
        <f t="shared" si="0"/>
        <v>0.09203061206454692</v>
      </c>
      <c r="D32" s="168">
        <v>51372</v>
      </c>
      <c r="E32" s="272">
        <f t="shared" si="1"/>
        <v>0.9079693879354531</v>
      </c>
      <c r="F32" s="168">
        <f t="shared" si="2"/>
        <v>56579</v>
      </c>
      <c r="G32" s="168">
        <v>1991</v>
      </c>
      <c r="H32" s="272">
        <f t="shared" si="3"/>
        <v>0.084414483167981</v>
      </c>
      <c r="I32" s="168">
        <v>21595</v>
      </c>
      <c r="J32" s="272">
        <f t="shared" si="4"/>
        <v>0.9155855168320189</v>
      </c>
      <c r="K32" s="303">
        <f t="shared" si="5"/>
        <v>23586</v>
      </c>
    </row>
    <row r="33" spans="1:11" ht="12.75">
      <c r="A33" s="304" t="s">
        <v>264</v>
      </c>
      <c r="B33" s="168">
        <v>9279</v>
      </c>
      <c r="C33" s="272">
        <f t="shared" si="0"/>
        <v>0.08307518756602861</v>
      </c>
      <c r="D33" s="168">
        <v>102415</v>
      </c>
      <c r="E33" s="272">
        <f t="shared" si="1"/>
        <v>0.9169248124339714</v>
      </c>
      <c r="F33" s="168">
        <f t="shared" si="2"/>
        <v>111694</v>
      </c>
      <c r="G33" s="168">
        <v>17520</v>
      </c>
      <c r="H33" s="272">
        <f t="shared" si="3"/>
        <v>0.1655860726234807</v>
      </c>
      <c r="I33" s="168">
        <v>88286</v>
      </c>
      <c r="J33" s="272">
        <f t="shared" si="4"/>
        <v>0.8344139273765193</v>
      </c>
      <c r="K33" s="303">
        <f t="shared" si="5"/>
        <v>105806</v>
      </c>
    </row>
    <row r="34" spans="1:11" ht="12.75">
      <c r="A34" s="304" t="s">
        <v>27</v>
      </c>
      <c r="B34" s="168">
        <v>202698</v>
      </c>
      <c r="C34" s="272">
        <f t="shared" si="0"/>
        <v>0.10088201714264669</v>
      </c>
      <c r="D34" s="168">
        <v>1806560</v>
      </c>
      <c r="E34" s="272">
        <f t="shared" si="1"/>
        <v>0.8991179828573533</v>
      </c>
      <c r="F34" s="168">
        <f t="shared" si="2"/>
        <v>2009258</v>
      </c>
      <c r="G34" s="168">
        <v>252372</v>
      </c>
      <c r="H34" s="272">
        <f t="shared" si="3"/>
        <v>0.1587337128940794</v>
      </c>
      <c r="I34" s="168">
        <v>1337536</v>
      </c>
      <c r="J34" s="272">
        <f t="shared" si="4"/>
        <v>0.8412662871059206</v>
      </c>
      <c r="K34" s="303">
        <f t="shared" si="5"/>
        <v>1589908</v>
      </c>
    </row>
    <row r="35" spans="1:11" ht="12.75">
      <c r="A35" s="304" t="s">
        <v>28</v>
      </c>
      <c r="B35" s="168">
        <v>248841</v>
      </c>
      <c r="C35" s="272">
        <f t="shared" si="0"/>
        <v>0.14208760130210282</v>
      </c>
      <c r="D35" s="168">
        <v>1502480</v>
      </c>
      <c r="E35" s="272">
        <f t="shared" si="1"/>
        <v>0.8579123986978971</v>
      </c>
      <c r="F35" s="168">
        <f t="shared" si="2"/>
        <v>1751321</v>
      </c>
      <c r="G35" s="168">
        <v>123122</v>
      </c>
      <c r="H35" s="272">
        <f t="shared" si="3"/>
        <v>0.13168100175186792</v>
      </c>
      <c r="I35" s="168">
        <v>811880</v>
      </c>
      <c r="J35" s="272">
        <f t="shared" si="4"/>
        <v>0.8683189982481321</v>
      </c>
      <c r="K35" s="303">
        <f t="shared" si="5"/>
        <v>935002</v>
      </c>
    </row>
    <row r="36" spans="1:11" ht="12.75">
      <c r="A36" s="304" t="s">
        <v>29</v>
      </c>
      <c r="B36" s="168">
        <v>922</v>
      </c>
      <c r="C36" s="272">
        <f t="shared" si="0"/>
        <v>0.28749610227627065</v>
      </c>
      <c r="D36" s="168">
        <v>2285</v>
      </c>
      <c r="E36" s="272">
        <f t="shared" si="1"/>
        <v>0.7125038977237294</v>
      </c>
      <c r="F36" s="168">
        <f t="shared" si="2"/>
        <v>3207</v>
      </c>
      <c r="G36" s="168">
        <v>1068</v>
      </c>
      <c r="H36" s="272">
        <f t="shared" si="3"/>
        <v>0.2908496732026144</v>
      </c>
      <c r="I36" s="168">
        <v>2604</v>
      </c>
      <c r="J36" s="272">
        <f t="shared" si="4"/>
        <v>0.7091503267973857</v>
      </c>
      <c r="K36" s="303">
        <f t="shared" si="5"/>
        <v>3672</v>
      </c>
    </row>
    <row r="37" spans="1:11" ht="12.75">
      <c r="A37" s="304" t="s">
        <v>30</v>
      </c>
      <c r="B37" s="168">
        <v>1300</v>
      </c>
      <c r="C37" s="272">
        <f t="shared" si="0"/>
        <v>0.30331311245916937</v>
      </c>
      <c r="D37" s="168">
        <v>2986</v>
      </c>
      <c r="E37" s="272">
        <f t="shared" si="1"/>
        <v>0.6966868875408306</v>
      </c>
      <c r="F37" s="168">
        <f t="shared" si="2"/>
        <v>4286</v>
      </c>
      <c r="G37" s="168">
        <v>61210</v>
      </c>
      <c r="H37" s="272">
        <f t="shared" si="3"/>
        <v>0.28739922715385086</v>
      </c>
      <c r="I37" s="168">
        <v>151769</v>
      </c>
      <c r="J37" s="272">
        <f t="shared" si="4"/>
        <v>0.7126007728461492</v>
      </c>
      <c r="K37" s="303">
        <f t="shared" si="5"/>
        <v>212979</v>
      </c>
    </row>
    <row r="38" spans="1:11" ht="12.75">
      <c r="A38" s="304" t="s">
        <v>31</v>
      </c>
      <c r="B38" s="168">
        <v>34</v>
      </c>
      <c r="C38" s="272">
        <f t="shared" si="0"/>
        <v>0.02750809061488673</v>
      </c>
      <c r="D38" s="168">
        <v>1202</v>
      </c>
      <c r="E38" s="272">
        <f t="shared" si="1"/>
        <v>0.9724919093851133</v>
      </c>
      <c r="F38" s="168">
        <f t="shared" si="2"/>
        <v>1236</v>
      </c>
      <c r="G38" s="168">
        <v>412</v>
      </c>
      <c r="H38" s="272">
        <f t="shared" si="3"/>
        <v>0.22318526543878656</v>
      </c>
      <c r="I38" s="168">
        <v>1434</v>
      </c>
      <c r="J38" s="272">
        <f t="shared" si="4"/>
        <v>0.7768147345612134</v>
      </c>
      <c r="K38" s="303">
        <f t="shared" si="5"/>
        <v>1846</v>
      </c>
    </row>
    <row r="39" spans="1:11" ht="12.75">
      <c r="A39" s="304" t="s">
        <v>609</v>
      </c>
      <c r="B39" s="168">
        <v>139</v>
      </c>
      <c r="C39" s="272">
        <f t="shared" si="0"/>
        <v>0.07897727272727273</v>
      </c>
      <c r="D39" s="168">
        <v>1621</v>
      </c>
      <c r="E39" s="272">
        <f t="shared" si="1"/>
        <v>0.9210227272727273</v>
      </c>
      <c r="F39" s="168">
        <f t="shared" si="2"/>
        <v>1760</v>
      </c>
      <c r="G39" s="168">
        <v>69</v>
      </c>
      <c r="H39" s="272">
        <f t="shared" si="3"/>
        <v>0.02200956937799043</v>
      </c>
      <c r="I39" s="168">
        <v>3066</v>
      </c>
      <c r="J39" s="272">
        <f t="shared" si="4"/>
        <v>0.9779904306220095</v>
      </c>
      <c r="K39" s="303">
        <f t="shared" si="5"/>
        <v>3135</v>
      </c>
    </row>
    <row r="40" spans="1:11" ht="12.75">
      <c r="A40" s="304" t="s">
        <v>34</v>
      </c>
      <c r="B40" s="168">
        <v>15</v>
      </c>
      <c r="C40" s="272">
        <f t="shared" si="0"/>
        <v>0.025380710659898477</v>
      </c>
      <c r="D40" s="168">
        <v>576</v>
      </c>
      <c r="E40" s="272">
        <f t="shared" si="1"/>
        <v>0.9746192893401016</v>
      </c>
      <c r="F40" s="168">
        <f t="shared" si="2"/>
        <v>591</v>
      </c>
      <c r="G40" s="168">
        <v>82</v>
      </c>
      <c r="H40" s="272">
        <f t="shared" si="3"/>
        <v>0.0979689366786141</v>
      </c>
      <c r="I40" s="168">
        <v>755</v>
      </c>
      <c r="J40" s="272">
        <f t="shared" si="4"/>
        <v>0.9020310633213859</v>
      </c>
      <c r="K40" s="303">
        <f t="shared" si="5"/>
        <v>837</v>
      </c>
    </row>
    <row r="41" spans="1:14" ht="15">
      <c r="A41" s="304" t="s">
        <v>610</v>
      </c>
      <c r="B41" s="168">
        <v>3846</v>
      </c>
      <c r="C41" s="272">
        <f t="shared" si="0"/>
        <v>0.42417558178008163</v>
      </c>
      <c r="D41" s="168">
        <v>5221</v>
      </c>
      <c r="E41" s="272">
        <f t="shared" si="1"/>
        <v>0.5758244182199184</v>
      </c>
      <c r="F41" s="168">
        <f t="shared" si="2"/>
        <v>9067</v>
      </c>
      <c r="G41" s="168">
        <v>23658</v>
      </c>
      <c r="H41" s="272">
        <f t="shared" si="3"/>
        <v>0.34180946051376887</v>
      </c>
      <c r="I41" s="168">
        <v>45556</v>
      </c>
      <c r="J41" s="272">
        <f t="shared" si="4"/>
        <v>0.6581905394862311</v>
      </c>
      <c r="K41" s="303">
        <f t="shared" si="5"/>
        <v>69214</v>
      </c>
      <c r="N41" s="253"/>
    </row>
    <row r="42" spans="1:11" ht="12.75">
      <c r="A42" s="305" t="s">
        <v>654</v>
      </c>
      <c r="B42" s="306">
        <v>3337658</v>
      </c>
      <c r="C42" s="307">
        <f t="shared" si="0"/>
        <v>0.24115862218854872</v>
      </c>
      <c r="D42" s="306">
        <v>10502436</v>
      </c>
      <c r="E42" s="307">
        <f t="shared" si="1"/>
        <v>0.7588413778114513</v>
      </c>
      <c r="F42" s="306">
        <f t="shared" si="2"/>
        <v>13840094</v>
      </c>
      <c r="G42" s="306">
        <v>2579607</v>
      </c>
      <c r="H42" s="307">
        <f t="shared" si="3"/>
        <v>0.19508373089589745</v>
      </c>
      <c r="I42" s="306">
        <v>10643469</v>
      </c>
      <c r="J42" s="307">
        <f t="shared" si="4"/>
        <v>0.8049162691041025</v>
      </c>
      <c r="K42" s="308">
        <f t="shared" si="5"/>
        <v>13223076</v>
      </c>
    </row>
    <row r="43" spans="1:11" ht="12.75">
      <c r="A43" s="905" t="s">
        <v>661</v>
      </c>
      <c r="B43" s="906"/>
      <c r="C43" s="906"/>
      <c r="D43" s="906"/>
      <c r="E43" s="906"/>
      <c r="F43" s="906"/>
      <c r="G43" s="906"/>
      <c r="H43" s="906"/>
      <c r="I43" s="906"/>
      <c r="J43" s="906"/>
      <c r="K43" s="907"/>
    </row>
  </sheetData>
  <sheetProtection/>
  <mergeCells count="7">
    <mergeCell ref="A1:K1"/>
    <mergeCell ref="A2:K2"/>
    <mergeCell ref="A4:A5"/>
    <mergeCell ref="A43:K43"/>
    <mergeCell ref="G4:K4"/>
    <mergeCell ref="B4:F4"/>
    <mergeCell ref="A3:K3"/>
  </mergeCells>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K43"/>
  <sheetViews>
    <sheetView zoomScalePageLayoutView="0" workbookViewId="0" topLeftCell="A1">
      <selection activeCell="M23" sqref="M23"/>
    </sheetView>
  </sheetViews>
  <sheetFormatPr defaultColWidth="9.140625" defaultRowHeight="12.75"/>
  <cols>
    <col min="1" max="1" width="20.140625" style="0" customWidth="1"/>
    <col min="2" max="2" width="7.28125" style="0" customWidth="1"/>
    <col min="3" max="4" width="7.7109375" style="0" customWidth="1"/>
    <col min="5" max="6" width="6.8515625" style="0" customWidth="1"/>
    <col min="7" max="7" width="7.421875" style="0" customWidth="1"/>
    <col min="8" max="8" width="7.57421875" style="0" customWidth="1"/>
    <col min="9" max="9" width="8.00390625" style="0" customWidth="1"/>
    <col min="10" max="10" width="7.57421875" style="0" customWidth="1"/>
    <col min="11" max="11" width="7.140625" style="0" customWidth="1"/>
  </cols>
  <sheetData>
    <row r="1" spans="1:11" ht="15.75" thickBot="1">
      <c r="A1" s="914" t="s">
        <v>659</v>
      </c>
      <c r="B1" s="915"/>
      <c r="C1" s="915"/>
      <c r="D1" s="915"/>
      <c r="E1" s="915"/>
      <c r="F1" s="915"/>
      <c r="G1" s="915"/>
      <c r="H1" s="915"/>
      <c r="I1" s="915"/>
      <c r="J1" s="915"/>
      <c r="K1" s="916"/>
    </row>
    <row r="2" spans="1:11" ht="30.75" customHeight="1">
      <c r="A2" s="923" t="s">
        <v>656</v>
      </c>
      <c r="B2" s="924"/>
      <c r="C2" s="924"/>
      <c r="D2" s="924"/>
      <c r="E2" s="924"/>
      <c r="F2" s="924"/>
      <c r="G2" s="924"/>
      <c r="H2" s="924"/>
      <c r="I2" s="924"/>
      <c r="J2" s="924"/>
      <c r="K2" s="925"/>
    </row>
    <row r="3" spans="1:11" ht="15" thickBot="1">
      <c r="A3" s="911" t="s">
        <v>658</v>
      </c>
      <c r="B3" s="912"/>
      <c r="C3" s="912"/>
      <c r="D3" s="912"/>
      <c r="E3" s="912"/>
      <c r="F3" s="912"/>
      <c r="G3" s="912"/>
      <c r="H3" s="912"/>
      <c r="I3" s="912"/>
      <c r="J3" s="912"/>
      <c r="K3" s="913"/>
    </row>
    <row r="4" spans="1:11" ht="14.25">
      <c r="A4" s="927" t="s">
        <v>682</v>
      </c>
      <c r="B4" s="926" t="s">
        <v>0</v>
      </c>
      <c r="C4" s="362"/>
      <c r="D4" s="362"/>
      <c r="E4" s="362"/>
      <c r="F4" s="362"/>
      <c r="G4" s="362" t="s">
        <v>1</v>
      </c>
      <c r="H4" s="362"/>
      <c r="I4" s="362"/>
      <c r="J4" s="362"/>
      <c r="K4" s="363"/>
    </row>
    <row r="5" spans="1:11" ht="24">
      <c r="A5" s="928"/>
      <c r="B5" s="315" t="s">
        <v>3</v>
      </c>
      <c r="C5" s="301" t="s">
        <v>697</v>
      </c>
      <c r="D5" s="124" t="s">
        <v>2</v>
      </c>
      <c r="E5" s="301" t="s">
        <v>698</v>
      </c>
      <c r="F5" s="124" t="s">
        <v>50</v>
      </c>
      <c r="G5" s="124" t="s">
        <v>3</v>
      </c>
      <c r="H5" s="301" t="s">
        <v>697</v>
      </c>
      <c r="I5" s="124" t="s">
        <v>2</v>
      </c>
      <c r="J5" s="301" t="s">
        <v>698</v>
      </c>
      <c r="K5" s="125" t="s">
        <v>50</v>
      </c>
    </row>
    <row r="6" spans="1:11" ht="14.25">
      <c r="A6" s="260" t="s">
        <v>4</v>
      </c>
      <c r="B6" s="257">
        <v>549921</v>
      </c>
      <c r="C6" s="258">
        <f>B6/F6</f>
        <v>0.8641284876521871</v>
      </c>
      <c r="D6" s="257">
        <v>86467</v>
      </c>
      <c r="E6" s="258">
        <f>D6/F6</f>
        <v>0.13587151234781297</v>
      </c>
      <c r="F6" s="257">
        <f>B6+D6</f>
        <v>636388</v>
      </c>
      <c r="G6" s="257">
        <v>74287</v>
      </c>
      <c r="H6" s="258">
        <f>G6/K6</f>
        <v>0.47799733613018214</v>
      </c>
      <c r="I6" s="257">
        <v>81126</v>
      </c>
      <c r="J6" s="258">
        <f>I6/K6</f>
        <v>0.5220026638698179</v>
      </c>
      <c r="K6" s="259">
        <f>G6+I6</f>
        <v>155413</v>
      </c>
    </row>
    <row r="7" spans="1:11" ht="14.25">
      <c r="A7" s="127" t="s">
        <v>5</v>
      </c>
      <c r="B7" s="140">
        <v>52</v>
      </c>
      <c r="C7" s="204">
        <f aca="true" t="shared" si="0" ref="C7:C41">B7/F7</f>
        <v>0.37410071942446044</v>
      </c>
      <c r="D7" s="140">
        <v>87</v>
      </c>
      <c r="E7" s="204">
        <f aca="true" t="shared" si="1" ref="E7:E41">D7/F7</f>
        <v>0.6258992805755396</v>
      </c>
      <c r="F7" s="140">
        <f aca="true" t="shared" si="2" ref="F7:F41">B7+D7</f>
        <v>139</v>
      </c>
      <c r="G7" s="140">
        <v>141</v>
      </c>
      <c r="H7" s="204">
        <f aca="true" t="shared" si="3" ref="H7:H41">G7/K7</f>
        <v>0.5340909090909091</v>
      </c>
      <c r="I7" s="140">
        <v>123</v>
      </c>
      <c r="J7" s="204">
        <f aca="true" t="shared" si="4" ref="J7:J41">I7/K7</f>
        <v>0.4659090909090909</v>
      </c>
      <c r="K7" s="141">
        <f aca="true" t="shared" si="5" ref="K7:K41">G7+I7</f>
        <v>264</v>
      </c>
    </row>
    <row r="8" spans="1:11" ht="14.25">
      <c r="A8" s="263" t="s">
        <v>6</v>
      </c>
      <c r="B8" s="140">
        <v>123608</v>
      </c>
      <c r="C8" s="204">
        <f t="shared" si="0"/>
        <v>0.49732243800971243</v>
      </c>
      <c r="D8" s="140">
        <v>124939</v>
      </c>
      <c r="E8" s="204">
        <f t="shared" si="1"/>
        <v>0.5026775619902876</v>
      </c>
      <c r="F8" s="140">
        <f t="shared" si="2"/>
        <v>248547</v>
      </c>
      <c r="G8" s="140">
        <v>7562</v>
      </c>
      <c r="H8" s="204">
        <f t="shared" si="3"/>
        <v>0.21814510312995816</v>
      </c>
      <c r="I8" s="140">
        <v>27103</v>
      </c>
      <c r="J8" s="204">
        <f t="shared" si="4"/>
        <v>0.7818548968700418</v>
      </c>
      <c r="K8" s="141">
        <f t="shared" si="5"/>
        <v>34665</v>
      </c>
    </row>
    <row r="9" spans="1:11" ht="14.25">
      <c r="A9" s="263" t="s">
        <v>7</v>
      </c>
      <c r="B9" s="140">
        <v>61654</v>
      </c>
      <c r="C9" s="204">
        <f t="shared" si="0"/>
        <v>0.37064379024064736</v>
      </c>
      <c r="D9" s="140">
        <v>104689</v>
      </c>
      <c r="E9" s="204">
        <f t="shared" si="1"/>
        <v>0.6293562097593527</v>
      </c>
      <c r="F9" s="140">
        <f t="shared" si="2"/>
        <v>166343</v>
      </c>
      <c r="G9" s="140">
        <v>9475</v>
      </c>
      <c r="H9" s="204">
        <f t="shared" si="3"/>
        <v>0.30459382132638957</v>
      </c>
      <c r="I9" s="140">
        <v>21632</v>
      </c>
      <c r="J9" s="204">
        <f t="shared" si="4"/>
        <v>0.6954061786736104</v>
      </c>
      <c r="K9" s="141">
        <f t="shared" si="5"/>
        <v>31107</v>
      </c>
    </row>
    <row r="10" spans="1:11" ht="14.25">
      <c r="A10" s="263" t="s">
        <v>648</v>
      </c>
      <c r="B10" s="140">
        <v>67877</v>
      </c>
      <c r="C10" s="204">
        <f t="shared" si="0"/>
        <v>0.7901126786795176</v>
      </c>
      <c r="D10" s="140">
        <v>18031</v>
      </c>
      <c r="E10" s="204">
        <f t="shared" si="1"/>
        <v>0.20988732132048238</v>
      </c>
      <c r="F10" s="140">
        <f t="shared" si="2"/>
        <v>85908</v>
      </c>
      <c r="G10" s="140">
        <v>5453</v>
      </c>
      <c r="H10" s="204">
        <f t="shared" si="3"/>
        <v>0.36355757050470033</v>
      </c>
      <c r="I10" s="140">
        <v>9546</v>
      </c>
      <c r="J10" s="204">
        <f t="shared" si="4"/>
        <v>0.6364424294952997</v>
      </c>
      <c r="K10" s="141">
        <f t="shared" si="5"/>
        <v>14999</v>
      </c>
    </row>
    <row r="11" spans="1:11" ht="14.25">
      <c r="A11" s="263" t="s">
        <v>33</v>
      </c>
      <c r="B11" s="140">
        <v>479</v>
      </c>
      <c r="C11" s="204">
        <f t="shared" si="0"/>
        <v>0.3881685575364668</v>
      </c>
      <c r="D11" s="140">
        <v>755</v>
      </c>
      <c r="E11" s="204">
        <f t="shared" si="1"/>
        <v>0.6118314424635333</v>
      </c>
      <c r="F11" s="140">
        <f t="shared" si="2"/>
        <v>1234</v>
      </c>
      <c r="G11" s="140">
        <v>6587</v>
      </c>
      <c r="H11" s="204">
        <f t="shared" si="3"/>
        <v>0.3705349609045396</v>
      </c>
      <c r="I11" s="140">
        <v>11190</v>
      </c>
      <c r="J11" s="204">
        <f t="shared" si="4"/>
        <v>0.6294650390954605</v>
      </c>
      <c r="K11" s="141">
        <f t="shared" si="5"/>
        <v>17777</v>
      </c>
    </row>
    <row r="12" spans="1:11" ht="14.25">
      <c r="A12" s="263" t="s">
        <v>8</v>
      </c>
      <c r="B12" s="140">
        <v>1457</v>
      </c>
      <c r="C12" s="204">
        <f t="shared" si="0"/>
        <v>0.45474406991260924</v>
      </c>
      <c r="D12" s="140">
        <v>1747</v>
      </c>
      <c r="E12" s="204">
        <f t="shared" si="1"/>
        <v>0.5452559300873908</v>
      </c>
      <c r="F12" s="140">
        <f t="shared" si="2"/>
        <v>3204</v>
      </c>
      <c r="G12" s="140">
        <v>1952</v>
      </c>
      <c r="H12" s="204">
        <f t="shared" si="3"/>
        <v>0.3613476490188819</v>
      </c>
      <c r="I12" s="140">
        <v>3450</v>
      </c>
      <c r="J12" s="204">
        <f t="shared" si="4"/>
        <v>0.638652350981118</v>
      </c>
      <c r="K12" s="141">
        <f t="shared" si="5"/>
        <v>5402</v>
      </c>
    </row>
    <row r="13" spans="1:11" ht="14.25">
      <c r="A13" s="263" t="s">
        <v>9</v>
      </c>
      <c r="B13" s="140">
        <v>12361</v>
      </c>
      <c r="C13" s="204">
        <f t="shared" si="0"/>
        <v>0.3971916069535041</v>
      </c>
      <c r="D13" s="140">
        <v>18760</v>
      </c>
      <c r="E13" s="204">
        <f t="shared" si="1"/>
        <v>0.6028083930464959</v>
      </c>
      <c r="F13" s="140">
        <f t="shared" si="2"/>
        <v>31121</v>
      </c>
      <c r="G13" s="140">
        <v>31774</v>
      </c>
      <c r="H13" s="204">
        <f t="shared" si="3"/>
        <v>0.36253893636685186</v>
      </c>
      <c r="I13" s="140">
        <v>55869</v>
      </c>
      <c r="J13" s="204">
        <f t="shared" si="4"/>
        <v>0.6374610636331481</v>
      </c>
      <c r="K13" s="141">
        <f t="shared" si="5"/>
        <v>87643</v>
      </c>
    </row>
    <row r="14" spans="1:11" ht="14.25">
      <c r="A14" s="263" t="s">
        <v>10</v>
      </c>
      <c r="B14" s="140">
        <v>9009</v>
      </c>
      <c r="C14" s="204">
        <f t="shared" si="0"/>
        <v>0.5143003939030656</v>
      </c>
      <c r="D14" s="140">
        <v>8508</v>
      </c>
      <c r="E14" s="204">
        <f t="shared" si="1"/>
        <v>0.4856996060969344</v>
      </c>
      <c r="F14" s="140">
        <f t="shared" si="2"/>
        <v>17517</v>
      </c>
      <c r="G14" s="140">
        <v>8862</v>
      </c>
      <c r="H14" s="204">
        <f t="shared" si="3"/>
        <v>0.41046780917091247</v>
      </c>
      <c r="I14" s="140">
        <v>12728</v>
      </c>
      <c r="J14" s="204">
        <f t="shared" si="4"/>
        <v>0.5895321908290876</v>
      </c>
      <c r="K14" s="141">
        <f t="shared" si="5"/>
        <v>21590</v>
      </c>
    </row>
    <row r="15" spans="1:11" ht="14.25">
      <c r="A15" s="127" t="s">
        <v>11</v>
      </c>
      <c r="B15" s="140">
        <v>17700</v>
      </c>
      <c r="C15" s="204">
        <f t="shared" si="0"/>
        <v>0.6487556353773412</v>
      </c>
      <c r="D15" s="140">
        <v>9583</v>
      </c>
      <c r="E15" s="204">
        <f t="shared" si="1"/>
        <v>0.3512443646226588</v>
      </c>
      <c r="F15" s="140">
        <f t="shared" si="2"/>
        <v>27283</v>
      </c>
      <c r="G15" s="140">
        <v>1280</v>
      </c>
      <c r="H15" s="204">
        <f t="shared" si="3"/>
        <v>0.3818615751789976</v>
      </c>
      <c r="I15" s="140">
        <v>2072</v>
      </c>
      <c r="J15" s="204">
        <f t="shared" si="4"/>
        <v>0.6181384248210023</v>
      </c>
      <c r="K15" s="141">
        <f t="shared" si="5"/>
        <v>3352</v>
      </c>
    </row>
    <row r="16" spans="1:11" ht="14.25">
      <c r="A16" s="127" t="s">
        <v>650</v>
      </c>
      <c r="B16" s="140">
        <v>2018</v>
      </c>
      <c r="C16" s="204">
        <f t="shared" si="0"/>
        <v>0.14775223312344413</v>
      </c>
      <c r="D16" s="140">
        <v>11640</v>
      </c>
      <c r="E16" s="204">
        <f t="shared" si="1"/>
        <v>0.8522477668765559</v>
      </c>
      <c r="F16" s="140">
        <f t="shared" si="2"/>
        <v>13658</v>
      </c>
      <c r="G16" s="140">
        <v>911</v>
      </c>
      <c r="H16" s="204">
        <f t="shared" si="3"/>
        <v>0.2664521789997075</v>
      </c>
      <c r="I16" s="140">
        <v>2508</v>
      </c>
      <c r="J16" s="204">
        <f t="shared" si="4"/>
        <v>0.7335478210002925</v>
      </c>
      <c r="K16" s="141">
        <f t="shared" si="5"/>
        <v>3419</v>
      </c>
    </row>
    <row r="17" spans="1:11" ht="14.25">
      <c r="A17" s="127" t="s">
        <v>265</v>
      </c>
      <c r="B17" s="140">
        <v>7206</v>
      </c>
      <c r="C17" s="204">
        <f t="shared" si="0"/>
        <v>0.17656571596589238</v>
      </c>
      <c r="D17" s="140">
        <v>33606</v>
      </c>
      <c r="E17" s="204">
        <f t="shared" si="1"/>
        <v>0.8234342840341076</v>
      </c>
      <c r="F17" s="140">
        <f t="shared" si="2"/>
        <v>40812</v>
      </c>
      <c r="G17" s="140">
        <v>5752</v>
      </c>
      <c r="H17" s="204">
        <f t="shared" si="3"/>
        <v>0.46297488731487446</v>
      </c>
      <c r="I17" s="140">
        <v>6672</v>
      </c>
      <c r="J17" s="204">
        <f t="shared" si="4"/>
        <v>0.5370251126851255</v>
      </c>
      <c r="K17" s="141">
        <f t="shared" si="5"/>
        <v>12424</v>
      </c>
    </row>
    <row r="18" spans="1:11" ht="14.25">
      <c r="A18" s="263" t="s">
        <v>13</v>
      </c>
      <c r="B18" s="140">
        <v>95888</v>
      </c>
      <c r="C18" s="204">
        <f t="shared" si="0"/>
        <v>0.7353712594137767</v>
      </c>
      <c r="D18" s="140">
        <v>34506</v>
      </c>
      <c r="E18" s="204">
        <f t="shared" si="1"/>
        <v>0.26462874058622327</v>
      </c>
      <c r="F18" s="140">
        <f t="shared" si="2"/>
        <v>130394</v>
      </c>
      <c r="G18" s="140">
        <v>27212</v>
      </c>
      <c r="H18" s="204">
        <f t="shared" si="3"/>
        <v>0.3976967146030633</v>
      </c>
      <c r="I18" s="140">
        <v>41212</v>
      </c>
      <c r="J18" s="204">
        <f t="shared" si="4"/>
        <v>0.6023032853969368</v>
      </c>
      <c r="K18" s="141">
        <f t="shared" si="5"/>
        <v>68424</v>
      </c>
    </row>
    <row r="19" spans="1:11" ht="14.25">
      <c r="A19" s="263" t="s">
        <v>14</v>
      </c>
      <c r="B19" s="140">
        <v>339958</v>
      </c>
      <c r="C19" s="204">
        <f t="shared" si="0"/>
        <v>0.7366705743923342</v>
      </c>
      <c r="D19" s="140">
        <v>121521</v>
      </c>
      <c r="E19" s="204">
        <f t="shared" si="1"/>
        <v>0.2633294256076658</v>
      </c>
      <c r="F19" s="140">
        <f t="shared" si="2"/>
        <v>461479</v>
      </c>
      <c r="G19" s="140">
        <v>104859</v>
      </c>
      <c r="H19" s="204">
        <f t="shared" si="3"/>
        <v>0.7141572850050059</v>
      </c>
      <c r="I19" s="140">
        <v>41970</v>
      </c>
      <c r="J19" s="204">
        <f t="shared" si="4"/>
        <v>0.2858427149949942</v>
      </c>
      <c r="K19" s="141">
        <f t="shared" si="5"/>
        <v>146829</v>
      </c>
    </row>
    <row r="20" spans="1:11" ht="14.25">
      <c r="A20" s="127" t="s">
        <v>15</v>
      </c>
      <c r="B20" s="140">
        <v>18275</v>
      </c>
      <c r="C20" s="204">
        <f t="shared" si="0"/>
        <v>0.44328821617425895</v>
      </c>
      <c r="D20" s="140">
        <v>22951</v>
      </c>
      <c r="E20" s="204">
        <f t="shared" si="1"/>
        <v>0.556711783825741</v>
      </c>
      <c r="F20" s="140">
        <f t="shared" si="2"/>
        <v>41226</v>
      </c>
      <c r="G20" s="140">
        <v>23408</v>
      </c>
      <c r="H20" s="204">
        <f t="shared" si="3"/>
        <v>0.3631568332376623</v>
      </c>
      <c r="I20" s="140">
        <v>41049</v>
      </c>
      <c r="J20" s="204">
        <f t="shared" si="4"/>
        <v>0.6368431667623377</v>
      </c>
      <c r="K20" s="141">
        <f t="shared" si="5"/>
        <v>64457</v>
      </c>
    </row>
    <row r="21" spans="1:11" ht="14.25">
      <c r="A21" s="127" t="s">
        <v>651</v>
      </c>
      <c r="B21" s="140">
        <v>259633</v>
      </c>
      <c r="C21" s="204">
        <f t="shared" si="0"/>
        <v>0.734019575136975</v>
      </c>
      <c r="D21" s="140">
        <v>94081</v>
      </c>
      <c r="E21" s="204">
        <f t="shared" si="1"/>
        <v>0.2659804248630249</v>
      </c>
      <c r="F21" s="140">
        <f t="shared" si="2"/>
        <v>353714</v>
      </c>
      <c r="G21" s="140">
        <v>79314</v>
      </c>
      <c r="H21" s="204">
        <f t="shared" si="3"/>
        <v>0.41985516759480807</v>
      </c>
      <c r="I21" s="140">
        <v>109594</v>
      </c>
      <c r="J21" s="204">
        <f t="shared" si="4"/>
        <v>0.580144832405192</v>
      </c>
      <c r="K21" s="141">
        <f t="shared" si="5"/>
        <v>188908</v>
      </c>
    </row>
    <row r="22" spans="1:11" ht="14.25">
      <c r="A22" s="263" t="s">
        <v>17</v>
      </c>
      <c r="B22" s="140">
        <v>1005</v>
      </c>
      <c r="C22" s="204">
        <f t="shared" si="0"/>
        <v>0.8567774936061381</v>
      </c>
      <c r="D22" s="140">
        <v>168</v>
      </c>
      <c r="E22" s="204">
        <f t="shared" si="1"/>
        <v>0.1432225063938619</v>
      </c>
      <c r="F22" s="140">
        <f t="shared" si="2"/>
        <v>1173</v>
      </c>
      <c r="G22" s="140">
        <v>630</v>
      </c>
      <c r="H22" s="204">
        <f t="shared" si="3"/>
        <v>0.3047895500725689</v>
      </c>
      <c r="I22" s="140">
        <v>1437</v>
      </c>
      <c r="J22" s="204">
        <f t="shared" si="4"/>
        <v>0.6952104499274311</v>
      </c>
      <c r="K22" s="141">
        <f t="shared" si="5"/>
        <v>2067</v>
      </c>
    </row>
    <row r="23" spans="1:11" ht="14.25">
      <c r="A23" s="263" t="s">
        <v>18</v>
      </c>
      <c r="B23" s="140">
        <v>10565</v>
      </c>
      <c r="C23" s="204">
        <f t="shared" si="0"/>
        <v>0.4320179922306277</v>
      </c>
      <c r="D23" s="140">
        <v>13890</v>
      </c>
      <c r="E23" s="204">
        <f t="shared" si="1"/>
        <v>0.5679820077693724</v>
      </c>
      <c r="F23" s="140">
        <f t="shared" si="2"/>
        <v>24455</v>
      </c>
      <c r="G23" s="140">
        <v>1287</v>
      </c>
      <c r="H23" s="204">
        <f t="shared" si="3"/>
        <v>0.5488272921108742</v>
      </c>
      <c r="I23" s="140">
        <v>1058</v>
      </c>
      <c r="J23" s="204">
        <f t="shared" si="4"/>
        <v>0.4511727078891258</v>
      </c>
      <c r="K23" s="141">
        <f t="shared" si="5"/>
        <v>2345</v>
      </c>
    </row>
    <row r="24" spans="1:11" ht="14.25">
      <c r="A24" s="263" t="s">
        <v>19</v>
      </c>
      <c r="B24" s="140">
        <v>147</v>
      </c>
      <c r="C24" s="204">
        <f t="shared" si="0"/>
        <v>0.4375</v>
      </c>
      <c r="D24" s="140">
        <v>189</v>
      </c>
      <c r="E24" s="204">
        <f t="shared" si="1"/>
        <v>0.5625</v>
      </c>
      <c r="F24" s="140">
        <f t="shared" si="2"/>
        <v>336</v>
      </c>
      <c r="G24" s="140">
        <v>270</v>
      </c>
      <c r="H24" s="204">
        <f t="shared" si="3"/>
        <v>0.5487804878048781</v>
      </c>
      <c r="I24" s="140">
        <v>222</v>
      </c>
      <c r="J24" s="204">
        <f t="shared" si="4"/>
        <v>0.45121951219512196</v>
      </c>
      <c r="K24" s="141">
        <f t="shared" si="5"/>
        <v>492</v>
      </c>
    </row>
    <row r="25" spans="1:11" ht="14.25">
      <c r="A25" s="263" t="s">
        <v>20</v>
      </c>
      <c r="B25" s="140">
        <v>1277</v>
      </c>
      <c r="C25" s="204">
        <f t="shared" si="0"/>
        <v>0.48243294295428785</v>
      </c>
      <c r="D25" s="140">
        <v>1370</v>
      </c>
      <c r="E25" s="204">
        <f t="shared" si="1"/>
        <v>0.5175670570457122</v>
      </c>
      <c r="F25" s="140">
        <f t="shared" si="2"/>
        <v>2647</v>
      </c>
      <c r="G25" s="140">
        <v>456</v>
      </c>
      <c r="H25" s="204">
        <f t="shared" si="3"/>
        <v>0.3683360258481422</v>
      </c>
      <c r="I25" s="140">
        <v>782</v>
      </c>
      <c r="J25" s="204">
        <f t="shared" si="4"/>
        <v>0.6316639741518578</v>
      </c>
      <c r="K25" s="141">
        <f t="shared" si="5"/>
        <v>1238</v>
      </c>
    </row>
    <row r="26" spans="1:11" ht="14.25">
      <c r="A26" s="263" t="s">
        <v>21</v>
      </c>
      <c r="B26" s="140">
        <v>600663</v>
      </c>
      <c r="C26" s="204">
        <f t="shared" si="0"/>
        <v>0.8199852838590691</v>
      </c>
      <c r="D26" s="140">
        <v>131866</v>
      </c>
      <c r="E26" s="204">
        <f t="shared" si="1"/>
        <v>0.18001471614093095</v>
      </c>
      <c r="F26" s="140">
        <f t="shared" si="2"/>
        <v>732529</v>
      </c>
      <c r="G26" s="140">
        <v>15536</v>
      </c>
      <c r="H26" s="204">
        <f t="shared" si="3"/>
        <v>0.5168673897132211</v>
      </c>
      <c r="I26" s="140">
        <v>14522</v>
      </c>
      <c r="J26" s="204">
        <f t="shared" si="4"/>
        <v>0.4831326102867789</v>
      </c>
      <c r="K26" s="141">
        <f t="shared" si="5"/>
        <v>30058</v>
      </c>
    </row>
    <row r="27" spans="1:11" ht="14.25">
      <c r="A27" s="263" t="s">
        <v>22</v>
      </c>
      <c r="B27" s="140">
        <v>6652</v>
      </c>
      <c r="C27" s="204">
        <f t="shared" si="0"/>
        <v>0.5652136970005948</v>
      </c>
      <c r="D27" s="140">
        <v>5117</v>
      </c>
      <c r="E27" s="204">
        <f t="shared" si="1"/>
        <v>0.43478630299940524</v>
      </c>
      <c r="F27" s="140">
        <f t="shared" si="2"/>
        <v>11769</v>
      </c>
      <c r="G27" s="140">
        <v>9579</v>
      </c>
      <c r="H27" s="204">
        <f t="shared" si="3"/>
        <v>0.5112344558894166</v>
      </c>
      <c r="I27" s="140">
        <v>9158</v>
      </c>
      <c r="J27" s="204">
        <f t="shared" si="4"/>
        <v>0.4887655441105833</v>
      </c>
      <c r="K27" s="141">
        <f t="shared" si="5"/>
        <v>18737</v>
      </c>
    </row>
    <row r="28" spans="1:11" ht="14.25">
      <c r="A28" s="263" t="s">
        <v>23</v>
      </c>
      <c r="B28" s="140">
        <v>9733</v>
      </c>
      <c r="C28" s="204">
        <f t="shared" si="0"/>
        <v>0.1881390988343997</v>
      </c>
      <c r="D28" s="140">
        <v>42000</v>
      </c>
      <c r="E28" s="204">
        <f t="shared" si="1"/>
        <v>0.8118609011656003</v>
      </c>
      <c r="F28" s="140">
        <f t="shared" si="2"/>
        <v>51733</v>
      </c>
      <c r="G28" s="140">
        <v>13288</v>
      </c>
      <c r="H28" s="204">
        <f t="shared" si="3"/>
        <v>0.27191061818330636</v>
      </c>
      <c r="I28" s="140">
        <v>35581</v>
      </c>
      <c r="J28" s="204">
        <f t="shared" si="4"/>
        <v>0.7280893818166936</v>
      </c>
      <c r="K28" s="141">
        <f t="shared" si="5"/>
        <v>48869</v>
      </c>
    </row>
    <row r="29" spans="1:11" ht="14.25">
      <c r="A29" s="127" t="s">
        <v>24</v>
      </c>
      <c r="B29" s="140">
        <v>1080</v>
      </c>
      <c r="C29" s="204">
        <f t="shared" si="0"/>
        <v>0.24680073126142596</v>
      </c>
      <c r="D29" s="140">
        <v>3296</v>
      </c>
      <c r="E29" s="204">
        <f t="shared" si="1"/>
        <v>0.753199268738574</v>
      </c>
      <c r="F29" s="140">
        <f t="shared" si="2"/>
        <v>4376</v>
      </c>
      <c r="G29" s="140">
        <v>205</v>
      </c>
      <c r="H29" s="204">
        <f t="shared" si="3"/>
        <v>0.3290529695024077</v>
      </c>
      <c r="I29" s="140">
        <v>418</v>
      </c>
      <c r="J29" s="204">
        <f t="shared" si="4"/>
        <v>0.6709470304975923</v>
      </c>
      <c r="K29" s="141">
        <f t="shared" si="5"/>
        <v>623</v>
      </c>
    </row>
    <row r="30" spans="1:11" ht="14.25">
      <c r="A30" s="263" t="s">
        <v>25</v>
      </c>
      <c r="B30" s="140">
        <v>342391</v>
      </c>
      <c r="C30" s="204">
        <f t="shared" si="0"/>
        <v>0.8832910680518328</v>
      </c>
      <c r="D30" s="140">
        <v>45240</v>
      </c>
      <c r="E30" s="204">
        <f t="shared" si="1"/>
        <v>0.1167089319481672</v>
      </c>
      <c r="F30" s="140">
        <f t="shared" si="2"/>
        <v>387631</v>
      </c>
      <c r="G30" s="140">
        <v>148943</v>
      </c>
      <c r="H30" s="204">
        <f t="shared" si="3"/>
        <v>0.6592206711575742</v>
      </c>
      <c r="I30" s="140">
        <v>76995</v>
      </c>
      <c r="J30" s="204">
        <f t="shared" si="4"/>
        <v>0.3407793288424258</v>
      </c>
      <c r="K30" s="141">
        <f t="shared" si="5"/>
        <v>225938</v>
      </c>
    </row>
    <row r="31" spans="1:11" ht="14.25">
      <c r="A31" s="263" t="s">
        <v>26</v>
      </c>
      <c r="B31" s="140">
        <v>2653</v>
      </c>
      <c r="C31" s="204">
        <f t="shared" si="0"/>
        <v>0.6419066053714009</v>
      </c>
      <c r="D31" s="140">
        <v>1480</v>
      </c>
      <c r="E31" s="204">
        <f t="shared" si="1"/>
        <v>0.35809339462859907</v>
      </c>
      <c r="F31" s="140">
        <f t="shared" si="2"/>
        <v>4133</v>
      </c>
      <c r="G31" s="140">
        <v>444</v>
      </c>
      <c r="H31" s="204">
        <f t="shared" si="3"/>
        <v>0.5401459854014599</v>
      </c>
      <c r="I31" s="140">
        <v>378</v>
      </c>
      <c r="J31" s="204">
        <f t="shared" si="4"/>
        <v>0.45985401459854014</v>
      </c>
      <c r="K31" s="141">
        <f t="shared" si="5"/>
        <v>822</v>
      </c>
    </row>
    <row r="32" spans="1:11" ht="14.25">
      <c r="A32" s="127" t="s">
        <v>264</v>
      </c>
      <c r="B32" s="140">
        <v>1190</v>
      </c>
      <c r="C32" s="204">
        <f t="shared" si="0"/>
        <v>0.060748379192403903</v>
      </c>
      <c r="D32" s="140">
        <v>18399</v>
      </c>
      <c r="E32" s="204">
        <f t="shared" si="1"/>
        <v>0.939251620807596</v>
      </c>
      <c r="F32" s="140">
        <f t="shared" si="2"/>
        <v>19589</v>
      </c>
      <c r="G32" s="140">
        <v>2794</v>
      </c>
      <c r="H32" s="204">
        <f t="shared" si="3"/>
        <v>0.3167441333182179</v>
      </c>
      <c r="I32" s="140">
        <v>6027</v>
      </c>
      <c r="J32" s="204">
        <f t="shared" si="4"/>
        <v>0.6832558666817821</v>
      </c>
      <c r="K32" s="141">
        <f t="shared" si="5"/>
        <v>8821</v>
      </c>
    </row>
    <row r="33" spans="1:11" ht="14.25">
      <c r="A33" s="127" t="s">
        <v>27</v>
      </c>
      <c r="B33" s="140">
        <v>107399</v>
      </c>
      <c r="C33" s="204">
        <f t="shared" si="0"/>
        <v>0.35863503703258465</v>
      </c>
      <c r="D33" s="140">
        <v>192067</v>
      </c>
      <c r="E33" s="204">
        <f t="shared" si="1"/>
        <v>0.6413649629674153</v>
      </c>
      <c r="F33" s="140">
        <f t="shared" si="2"/>
        <v>299466</v>
      </c>
      <c r="G33" s="140">
        <v>64032</v>
      </c>
      <c r="H33" s="204">
        <f t="shared" si="3"/>
        <v>0.3874903175832688</v>
      </c>
      <c r="I33" s="140">
        <v>101216</v>
      </c>
      <c r="J33" s="204">
        <f t="shared" si="4"/>
        <v>0.6125096824167312</v>
      </c>
      <c r="K33" s="141">
        <f t="shared" si="5"/>
        <v>165248</v>
      </c>
    </row>
    <row r="34" spans="1:11" ht="14.25">
      <c r="A34" s="127" t="s">
        <v>28</v>
      </c>
      <c r="B34" s="140">
        <v>364428</v>
      </c>
      <c r="C34" s="204">
        <f t="shared" si="0"/>
        <v>0.7579144396148327</v>
      </c>
      <c r="D34" s="140">
        <v>116402</v>
      </c>
      <c r="E34" s="204">
        <f t="shared" si="1"/>
        <v>0.24208556038516732</v>
      </c>
      <c r="F34" s="140">
        <f t="shared" si="2"/>
        <v>480830</v>
      </c>
      <c r="G34" s="140">
        <v>50573</v>
      </c>
      <c r="H34" s="204">
        <f t="shared" si="3"/>
        <v>0.32960751854217446</v>
      </c>
      <c r="I34" s="140">
        <v>102861</v>
      </c>
      <c r="J34" s="204">
        <f t="shared" si="4"/>
        <v>0.6703924814578255</v>
      </c>
      <c r="K34" s="141">
        <f t="shared" si="5"/>
        <v>153434</v>
      </c>
    </row>
    <row r="35" spans="1:11" ht="14.25">
      <c r="A35" s="127" t="s">
        <v>29</v>
      </c>
      <c r="B35" s="140">
        <v>284</v>
      </c>
      <c r="C35" s="204">
        <f t="shared" si="0"/>
        <v>0.3037433155080214</v>
      </c>
      <c r="D35" s="140">
        <v>651</v>
      </c>
      <c r="E35" s="204">
        <f t="shared" si="1"/>
        <v>0.6962566844919786</v>
      </c>
      <c r="F35" s="140">
        <f t="shared" si="2"/>
        <v>935</v>
      </c>
      <c r="G35" s="140">
        <v>224</v>
      </c>
      <c r="H35" s="204">
        <f t="shared" si="3"/>
        <v>0.38290598290598293</v>
      </c>
      <c r="I35" s="140">
        <v>361</v>
      </c>
      <c r="J35" s="204">
        <f t="shared" si="4"/>
        <v>0.6170940170940171</v>
      </c>
      <c r="K35" s="141">
        <f t="shared" si="5"/>
        <v>585</v>
      </c>
    </row>
    <row r="36" spans="1:11" ht="14.25">
      <c r="A36" s="127" t="s">
        <v>30</v>
      </c>
      <c r="B36" s="140">
        <v>8</v>
      </c>
      <c r="C36" s="204">
        <f t="shared" si="0"/>
        <v>0.18604651162790697</v>
      </c>
      <c r="D36" s="140">
        <v>35</v>
      </c>
      <c r="E36" s="204">
        <f t="shared" si="1"/>
        <v>0.813953488372093</v>
      </c>
      <c r="F36" s="140">
        <f t="shared" si="2"/>
        <v>43</v>
      </c>
      <c r="G36" s="140">
        <v>1230</v>
      </c>
      <c r="H36" s="204">
        <f t="shared" si="3"/>
        <v>0.21239854947332068</v>
      </c>
      <c r="I36" s="140">
        <v>4561</v>
      </c>
      <c r="J36" s="204">
        <f t="shared" si="4"/>
        <v>0.7876014505266793</v>
      </c>
      <c r="K36" s="141">
        <f t="shared" si="5"/>
        <v>5791</v>
      </c>
    </row>
    <row r="37" spans="1:11" ht="14.25">
      <c r="A37" s="127" t="s">
        <v>31</v>
      </c>
      <c r="B37" s="140">
        <v>35</v>
      </c>
      <c r="C37" s="204">
        <f t="shared" si="0"/>
        <v>0.5833333333333334</v>
      </c>
      <c r="D37" s="140">
        <v>25</v>
      </c>
      <c r="E37" s="204">
        <f t="shared" si="1"/>
        <v>0.4166666666666667</v>
      </c>
      <c r="F37" s="140">
        <f t="shared" si="2"/>
        <v>60</v>
      </c>
      <c r="G37" s="140">
        <v>36</v>
      </c>
      <c r="H37" s="204">
        <f t="shared" si="3"/>
        <v>0.36363636363636365</v>
      </c>
      <c r="I37" s="140">
        <v>63</v>
      </c>
      <c r="J37" s="204">
        <f t="shared" si="4"/>
        <v>0.6363636363636364</v>
      </c>
      <c r="K37" s="141">
        <f t="shared" si="5"/>
        <v>99</v>
      </c>
    </row>
    <row r="38" spans="1:11" ht="14.25">
      <c r="A38" s="127" t="s">
        <v>609</v>
      </c>
      <c r="B38" s="140">
        <v>20</v>
      </c>
      <c r="C38" s="204">
        <f t="shared" si="0"/>
        <v>0.23255813953488372</v>
      </c>
      <c r="D38" s="140">
        <v>66</v>
      </c>
      <c r="E38" s="204">
        <f t="shared" si="1"/>
        <v>0.7674418604651163</v>
      </c>
      <c r="F38" s="140">
        <f t="shared" si="2"/>
        <v>86</v>
      </c>
      <c r="G38" s="140">
        <v>105</v>
      </c>
      <c r="H38" s="204">
        <f t="shared" si="3"/>
        <v>0.36082474226804123</v>
      </c>
      <c r="I38" s="140">
        <v>186</v>
      </c>
      <c r="J38" s="204">
        <f t="shared" si="4"/>
        <v>0.6391752577319587</v>
      </c>
      <c r="K38" s="141">
        <f t="shared" si="5"/>
        <v>291</v>
      </c>
    </row>
    <row r="39" spans="1:11" ht="14.25">
      <c r="A39" s="127" t="s">
        <v>34</v>
      </c>
      <c r="B39" s="140">
        <v>1</v>
      </c>
      <c r="C39" s="204">
        <f t="shared" si="0"/>
        <v>0.07692307692307693</v>
      </c>
      <c r="D39" s="140">
        <v>12</v>
      </c>
      <c r="E39" s="204">
        <f t="shared" si="1"/>
        <v>0.9230769230769231</v>
      </c>
      <c r="F39" s="140">
        <f t="shared" si="2"/>
        <v>13</v>
      </c>
      <c r="G39" s="140">
        <v>72</v>
      </c>
      <c r="H39" s="204">
        <f t="shared" si="3"/>
        <v>0.6545454545454545</v>
      </c>
      <c r="I39" s="140">
        <v>38</v>
      </c>
      <c r="J39" s="204">
        <f t="shared" si="4"/>
        <v>0.34545454545454546</v>
      </c>
      <c r="K39" s="141">
        <f t="shared" si="5"/>
        <v>110</v>
      </c>
    </row>
    <row r="40" spans="1:11" ht="14.25">
      <c r="A40" s="127" t="s">
        <v>610</v>
      </c>
      <c r="B40" s="140">
        <v>6209</v>
      </c>
      <c r="C40" s="204">
        <f t="shared" si="0"/>
        <v>0.9012919146465379</v>
      </c>
      <c r="D40" s="140">
        <v>680</v>
      </c>
      <c r="E40" s="204">
        <f t="shared" si="1"/>
        <v>0.09870808535346204</v>
      </c>
      <c r="F40" s="140">
        <f t="shared" si="2"/>
        <v>6889</v>
      </c>
      <c r="G40" s="140">
        <v>4377</v>
      </c>
      <c r="H40" s="204">
        <f t="shared" si="3"/>
        <v>0.6396317404647085</v>
      </c>
      <c r="I40" s="140">
        <v>2466</v>
      </c>
      <c r="J40" s="204">
        <f t="shared" si="4"/>
        <v>0.36036825953529156</v>
      </c>
      <c r="K40" s="141">
        <f t="shared" si="5"/>
        <v>6843</v>
      </c>
    </row>
    <row r="41" spans="1:11" ht="15" thickBot="1">
      <c r="A41" s="295" t="s">
        <v>654</v>
      </c>
      <c r="B41" s="254">
        <v>3022834</v>
      </c>
      <c r="C41" s="255">
        <f t="shared" si="0"/>
        <v>0.705007859765</v>
      </c>
      <c r="D41" s="254">
        <v>1264826</v>
      </c>
      <c r="E41" s="255">
        <f t="shared" si="1"/>
        <v>0.294992140235</v>
      </c>
      <c r="F41" s="254">
        <f t="shared" si="2"/>
        <v>4287660</v>
      </c>
      <c r="G41" s="254">
        <v>702881</v>
      </c>
      <c r="H41" s="255">
        <f t="shared" si="3"/>
        <v>0.4596832684239612</v>
      </c>
      <c r="I41" s="254">
        <v>826174</v>
      </c>
      <c r="J41" s="255">
        <f t="shared" si="4"/>
        <v>0.5403167315760388</v>
      </c>
      <c r="K41" s="256">
        <f t="shared" si="5"/>
        <v>1529055</v>
      </c>
    </row>
    <row r="42" spans="1:11" ht="12.75">
      <c r="A42" s="917" t="s">
        <v>661</v>
      </c>
      <c r="B42" s="918"/>
      <c r="C42" s="918"/>
      <c r="D42" s="918"/>
      <c r="E42" s="918"/>
      <c r="F42" s="918"/>
      <c r="G42" s="918"/>
      <c r="H42" s="918"/>
      <c r="I42" s="918"/>
      <c r="J42" s="918"/>
      <c r="K42" s="919"/>
    </row>
    <row r="43" spans="1:11" ht="15" customHeight="1" thickBot="1">
      <c r="A43" s="920"/>
      <c r="B43" s="921"/>
      <c r="C43" s="921"/>
      <c r="D43" s="921"/>
      <c r="E43" s="921"/>
      <c r="F43" s="921"/>
      <c r="G43" s="921"/>
      <c r="H43" s="921"/>
      <c r="I43" s="921"/>
      <c r="J43" s="921"/>
      <c r="K43" s="922"/>
    </row>
    <row r="44" ht="15" customHeight="1"/>
  </sheetData>
  <sheetProtection/>
  <mergeCells count="7">
    <mergeCell ref="A3:K3"/>
    <mergeCell ref="A1:K1"/>
    <mergeCell ref="A42:K43"/>
    <mergeCell ref="A2:K2"/>
    <mergeCell ref="B4:F4"/>
    <mergeCell ref="G4:K4"/>
    <mergeCell ref="A4:A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AK30"/>
  <sheetViews>
    <sheetView zoomScalePageLayoutView="0" workbookViewId="0" topLeftCell="A1">
      <selection activeCell="D27" sqref="D27"/>
    </sheetView>
  </sheetViews>
  <sheetFormatPr defaultColWidth="9.140625" defaultRowHeight="12.75"/>
  <cols>
    <col min="1" max="1" width="12.421875" style="4" customWidth="1"/>
    <col min="2" max="2" width="29.00390625" style="4" customWidth="1"/>
    <col min="3" max="9" width="10.7109375" style="4" customWidth="1"/>
    <col min="10" max="10" width="12.7109375" style="4" customWidth="1"/>
    <col min="11" max="11" width="10.7109375" style="4" customWidth="1"/>
    <col min="12" max="12" width="10.8515625" style="4" customWidth="1"/>
    <col min="13" max="13" width="10.140625" style="4" customWidth="1"/>
    <col min="14" max="14" width="10.8515625" style="4" customWidth="1"/>
    <col min="15" max="15" width="9.8515625" style="4" customWidth="1"/>
    <col min="16" max="16" width="10.57421875" style="4" customWidth="1"/>
    <col min="17" max="17" width="10.7109375" style="4" customWidth="1"/>
    <col min="18" max="18" width="10.28125" style="4" customWidth="1"/>
    <col min="19" max="19" width="10.421875" style="4" customWidth="1"/>
    <col min="20" max="16384" width="9.140625" style="4" customWidth="1"/>
  </cols>
  <sheetData>
    <row r="1" ht="27" customHeight="1" thickBot="1"/>
    <row r="2" spans="2:19" ht="19.5" customHeight="1">
      <c r="B2" s="495" t="s">
        <v>460</v>
      </c>
      <c r="C2" s="496"/>
      <c r="D2" s="496"/>
      <c r="E2" s="496"/>
      <c r="F2" s="496"/>
      <c r="G2" s="496"/>
      <c r="H2" s="496"/>
      <c r="I2" s="496"/>
      <c r="J2" s="496"/>
      <c r="K2" s="497"/>
      <c r="L2" s="27"/>
      <c r="M2" s="27"/>
      <c r="N2" s="27"/>
      <c r="O2" s="27"/>
      <c r="P2" s="27"/>
      <c r="Q2" s="27"/>
      <c r="R2" s="27"/>
      <c r="S2" s="27"/>
    </row>
    <row r="3" spans="2:19" ht="0.75" customHeight="1">
      <c r="B3" s="498"/>
      <c r="C3" s="499"/>
      <c r="D3" s="499"/>
      <c r="E3" s="499"/>
      <c r="F3" s="499"/>
      <c r="G3" s="499"/>
      <c r="H3" s="499"/>
      <c r="I3" s="499"/>
      <c r="J3" s="499"/>
      <c r="K3" s="500"/>
      <c r="L3" s="27"/>
      <c r="M3" s="27"/>
      <c r="N3" s="27"/>
      <c r="O3" s="27"/>
      <c r="P3" s="27"/>
      <c r="Q3" s="27"/>
      <c r="R3" s="27"/>
      <c r="S3" s="27"/>
    </row>
    <row r="4" spans="2:19" ht="8.25" customHeight="1">
      <c r="B4" s="507" t="s">
        <v>518</v>
      </c>
      <c r="C4" s="508"/>
      <c r="D4" s="508"/>
      <c r="E4" s="508"/>
      <c r="F4" s="508"/>
      <c r="G4" s="508"/>
      <c r="H4" s="508"/>
      <c r="I4" s="508"/>
      <c r="J4" s="508"/>
      <c r="K4" s="509"/>
      <c r="L4" s="27"/>
      <c r="M4" s="27"/>
      <c r="N4" s="27"/>
      <c r="O4" s="27"/>
      <c r="P4" s="27"/>
      <c r="Q4" s="27"/>
      <c r="R4" s="27"/>
      <c r="S4" s="27"/>
    </row>
    <row r="5" spans="2:19" ht="9" customHeight="1" thickBot="1">
      <c r="B5" s="510"/>
      <c r="C5" s="511"/>
      <c r="D5" s="511"/>
      <c r="E5" s="511"/>
      <c r="F5" s="511"/>
      <c r="G5" s="511"/>
      <c r="H5" s="511"/>
      <c r="I5" s="511"/>
      <c r="J5" s="511"/>
      <c r="K5" s="512"/>
      <c r="L5" s="27"/>
      <c r="M5" s="27"/>
      <c r="N5" s="27"/>
      <c r="O5" s="27"/>
      <c r="P5" s="27"/>
      <c r="Q5" s="27"/>
      <c r="R5" s="27"/>
      <c r="S5" s="27"/>
    </row>
    <row r="6" spans="2:12" ht="14.25">
      <c r="B6" s="504" t="s">
        <v>325</v>
      </c>
      <c r="C6" s="503" t="s">
        <v>0</v>
      </c>
      <c r="D6" s="503"/>
      <c r="E6" s="503"/>
      <c r="F6" s="503" t="s">
        <v>1</v>
      </c>
      <c r="G6" s="503"/>
      <c r="H6" s="503"/>
      <c r="I6" s="503" t="s">
        <v>201</v>
      </c>
      <c r="J6" s="503"/>
      <c r="K6" s="506"/>
      <c r="L6" s="28"/>
    </row>
    <row r="7" spans="2:11" ht="14.25">
      <c r="B7" s="505"/>
      <c r="C7" s="309" t="s">
        <v>3</v>
      </c>
      <c r="D7" s="309" t="s">
        <v>54</v>
      </c>
      <c r="E7" s="309" t="s">
        <v>47</v>
      </c>
      <c r="F7" s="309" t="s">
        <v>3</v>
      </c>
      <c r="G7" s="309" t="s">
        <v>54</v>
      </c>
      <c r="H7" s="309" t="s">
        <v>47</v>
      </c>
      <c r="I7" s="309" t="s">
        <v>3</v>
      </c>
      <c r="J7" s="309" t="s">
        <v>54</v>
      </c>
      <c r="K7" s="310" t="s">
        <v>47</v>
      </c>
    </row>
    <row r="8" spans="2:11" ht="14.25">
      <c r="B8" s="156">
        <v>1</v>
      </c>
      <c r="C8" s="309">
        <v>2</v>
      </c>
      <c r="D8" s="309">
        <v>3</v>
      </c>
      <c r="E8" s="309">
        <v>4</v>
      </c>
      <c r="F8" s="309">
        <v>5</v>
      </c>
      <c r="G8" s="309">
        <v>6</v>
      </c>
      <c r="H8" s="309">
        <v>7</v>
      </c>
      <c r="I8" s="309">
        <v>8</v>
      </c>
      <c r="J8" s="309">
        <v>9</v>
      </c>
      <c r="K8" s="310">
        <v>10</v>
      </c>
    </row>
    <row r="9" spans="2:11" ht="15.75" customHeight="1">
      <c r="B9" s="139"/>
      <c r="C9" s="140"/>
      <c r="D9" s="140"/>
      <c r="E9" s="140"/>
      <c r="F9" s="140"/>
      <c r="G9" s="140"/>
      <c r="H9" s="140"/>
      <c r="I9" s="140"/>
      <c r="J9" s="140"/>
      <c r="K9" s="141"/>
    </row>
    <row r="10" spans="2:22" ht="18" customHeight="1">
      <c r="B10" s="157" t="s">
        <v>267</v>
      </c>
      <c r="C10" s="154">
        <v>37.12</v>
      </c>
      <c r="D10" s="154">
        <v>41.98</v>
      </c>
      <c r="E10" s="154">
        <v>40.24</v>
      </c>
      <c r="F10" s="154">
        <v>4.05</v>
      </c>
      <c r="G10" s="154">
        <v>2.55</v>
      </c>
      <c r="H10" s="154">
        <v>2.81</v>
      </c>
      <c r="I10" s="154">
        <v>32.93</v>
      </c>
      <c r="J10" s="154">
        <v>31.06</v>
      </c>
      <c r="K10" s="155">
        <v>31.65</v>
      </c>
      <c r="M10" s="83"/>
      <c r="N10" s="102">
        <v>40635411</v>
      </c>
      <c r="O10" s="102">
        <v>84046644</v>
      </c>
      <c r="P10" s="102">
        <v>124682055</v>
      </c>
      <c r="Q10" s="102">
        <v>664429</v>
      </c>
      <c r="R10" s="102">
        <v>2281803</v>
      </c>
      <c r="S10" s="102">
        <v>2946232</v>
      </c>
      <c r="T10" s="102">
        <v>41299840</v>
      </c>
      <c r="U10" s="102">
        <v>86328447</v>
      </c>
      <c r="V10" s="103">
        <v>127628287</v>
      </c>
    </row>
    <row r="11" spans="2:11" ht="16.5" customHeight="1">
      <c r="B11" s="157"/>
      <c r="C11" s="158"/>
      <c r="D11" s="158"/>
      <c r="E11" s="158"/>
      <c r="F11" s="158"/>
      <c r="G11" s="158"/>
      <c r="H11" s="158"/>
      <c r="I11" s="158"/>
      <c r="J11" s="158"/>
      <c r="K11" s="159"/>
    </row>
    <row r="12" spans="2:11" ht="15" customHeight="1">
      <c r="B12" s="157" t="s">
        <v>268</v>
      </c>
      <c r="C12" s="158">
        <v>42.95</v>
      </c>
      <c r="D12" s="158">
        <v>27.51</v>
      </c>
      <c r="E12" s="158">
        <v>33.05</v>
      </c>
      <c r="F12" s="158">
        <v>10.69</v>
      </c>
      <c r="G12" s="158">
        <v>3.44</v>
      </c>
      <c r="H12" s="158">
        <f>S13/S$22*100</f>
        <v>4.708996610388919</v>
      </c>
      <c r="I12" s="158">
        <v>38.87</v>
      </c>
      <c r="J12" s="158">
        <v>20.85</v>
      </c>
      <c r="K12" s="159">
        <v>26.55</v>
      </c>
    </row>
    <row r="13" spans="2:22" ht="18" customHeight="1">
      <c r="B13" s="157"/>
      <c r="C13" s="158"/>
      <c r="D13" s="158"/>
      <c r="E13" s="158"/>
      <c r="F13" s="158"/>
      <c r="G13" s="158"/>
      <c r="H13" s="158"/>
      <c r="I13" s="158"/>
      <c r="J13" s="158"/>
      <c r="K13" s="159"/>
      <c r="M13" s="93"/>
      <c r="N13" s="96">
        <v>48372898</v>
      </c>
      <c r="O13" s="96">
        <v>54749291</v>
      </c>
      <c r="P13" s="96">
        <v>103122189</v>
      </c>
      <c r="Q13" s="96">
        <v>1720546</v>
      </c>
      <c r="R13" s="96">
        <v>2604990</v>
      </c>
      <c r="S13" s="96">
        <v>4325536</v>
      </c>
      <c r="T13" s="96">
        <v>50093444</v>
      </c>
      <c r="U13" s="96">
        <v>57354281</v>
      </c>
      <c r="V13" s="97">
        <v>107447725</v>
      </c>
    </row>
    <row r="14" spans="2:11" ht="18" customHeight="1">
      <c r="B14" s="157" t="s">
        <v>269</v>
      </c>
      <c r="C14" s="158">
        <v>5.54</v>
      </c>
      <c r="D14" s="158">
        <v>3.01</v>
      </c>
      <c r="E14" s="158">
        <v>3.92</v>
      </c>
      <c r="F14" s="158">
        <v>12.8</v>
      </c>
      <c r="G14" s="158">
        <v>3.61</v>
      </c>
      <c r="H14" s="158">
        <v>5.22</v>
      </c>
      <c r="I14" s="158">
        <v>6.46</v>
      </c>
      <c r="J14" s="158">
        <v>3.18</v>
      </c>
      <c r="K14" s="159">
        <v>4.22</v>
      </c>
    </row>
    <row r="15" spans="2:11" ht="15" customHeight="1">
      <c r="B15" s="157"/>
      <c r="C15" s="158"/>
      <c r="D15" s="158"/>
      <c r="E15" s="158"/>
      <c r="F15" s="158"/>
      <c r="G15" s="158"/>
      <c r="H15" s="158"/>
      <c r="I15" s="158"/>
      <c r="J15" s="158"/>
      <c r="K15" s="159"/>
    </row>
    <row r="16" spans="1:22" ht="18" customHeight="1">
      <c r="A16" s="34"/>
      <c r="B16" s="157" t="s">
        <v>270</v>
      </c>
      <c r="C16" s="158">
        <v>14.4</v>
      </c>
      <c r="D16" s="158">
        <f>O19/O$22*100</f>
        <v>27.490795388235767</v>
      </c>
      <c r="E16" s="158">
        <v>22.8</v>
      </c>
      <c r="F16" s="158">
        <v>72.46</v>
      </c>
      <c r="G16" s="158">
        <v>90.4</v>
      </c>
      <c r="H16" s="158">
        <v>87.27</v>
      </c>
      <c r="I16" s="158">
        <v>21.75</v>
      </c>
      <c r="J16" s="158">
        <v>44.92</v>
      </c>
      <c r="K16" s="159">
        <v>37.59</v>
      </c>
      <c r="M16" s="92"/>
      <c r="N16" s="98">
        <v>6067421</v>
      </c>
      <c r="O16" s="98">
        <v>5642112</v>
      </c>
      <c r="P16" s="98">
        <v>11709533</v>
      </c>
      <c r="Q16" s="98">
        <v>2016258</v>
      </c>
      <c r="R16" s="98">
        <v>2670079</v>
      </c>
      <c r="S16" s="98">
        <v>4686337</v>
      </c>
      <c r="T16" s="98">
        <v>8083679</v>
      </c>
      <c r="U16" s="98">
        <v>8312191</v>
      </c>
      <c r="V16" s="99">
        <v>16395870</v>
      </c>
    </row>
    <row r="17" spans="2:11" ht="18" customHeight="1">
      <c r="B17" s="157"/>
      <c r="C17" s="158"/>
      <c r="D17" s="158"/>
      <c r="E17" s="158"/>
      <c r="F17" s="158"/>
      <c r="G17" s="158"/>
      <c r="H17" s="158"/>
      <c r="I17" s="158"/>
      <c r="J17" s="158"/>
      <c r="K17" s="159"/>
    </row>
    <row r="18" spans="2:37" ht="18" customHeight="1">
      <c r="B18" s="157" t="s">
        <v>303</v>
      </c>
      <c r="C18" s="158">
        <f aca="true" t="shared" si="0" ref="C18:K18">N22/N$22*100</f>
        <v>100</v>
      </c>
      <c r="D18" s="158">
        <f t="shared" si="0"/>
        <v>100</v>
      </c>
      <c r="E18" s="158">
        <f t="shared" si="0"/>
        <v>100</v>
      </c>
      <c r="F18" s="158">
        <f t="shared" si="0"/>
        <v>100</v>
      </c>
      <c r="G18" s="158">
        <f t="shared" si="0"/>
        <v>100</v>
      </c>
      <c r="H18" s="158">
        <f t="shared" si="0"/>
        <v>100</v>
      </c>
      <c r="I18" s="158">
        <f t="shared" si="0"/>
        <v>100</v>
      </c>
      <c r="J18" s="158">
        <f t="shared" si="0"/>
        <v>100</v>
      </c>
      <c r="K18" s="159">
        <f t="shared" si="0"/>
        <v>100</v>
      </c>
      <c r="T18" s="30"/>
      <c r="U18" s="30"/>
      <c r="V18" s="30"/>
      <c r="W18" s="30"/>
      <c r="X18" s="30"/>
      <c r="Y18" s="30"/>
      <c r="Z18" s="30"/>
      <c r="AA18" s="20"/>
      <c r="AB18" s="20"/>
      <c r="AC18" s="20"/>
      <c r="AD18" s="20"/>
      <c r="AE18" s="20"/>
      <c r="AF18" s="20"/>
      <c r="AG18" s="20"/>
      <c r="AH18" s="20"/>
      <c r="AI18" s="20"/>
      <c r="AJ18" s="20"/>
      <c r="AK18" s="20"/>
    </row>
    <row r="19" spans="2:22" ht="18" customHeight="1">
      <c r="B19" s="157"/>
      <c r="C19" s="158"/>
      <c r="D19" s="158"/>
      <c r="E19" s="158"/>
      <c r="F19" s="158"/>
      <c r="G19" s="158"/>
      <c r="H19" s="158"/>
      <c r="I19" s="158"/>
      <c r="J19" s="158"/>
      <c r="K19" s="159"/>
      <c r="M19" s="93"/>
      <c r="N19" s="96">
        <v>16380007</v>
      </c>
      <c r="O19" s="96">
        <v>54761555</v>
      </c>
      <c r="P19" s="96">
        <v>71141562</v>
      </c>
      <c r="Q19" s="96">
        <v>11191484</v>
      </c>
      <c r="R19" s="96">
        <v>68707262</v>
      </c>
      <c r="S19" s="96">
        <v>79898746</v>
      </c>
      <c r="T19" s="96">
        <v>27571491</v>
      </c>
      <c r="U19" s="96">
        <v>123468817</v>
      </c>
      <c r="V19" s="97">
        <v>151040308</v>
      </c>
    </row>
    <row r="20" spans="2:11" ht="18" customHeight="1">
      <c r="B20" s="157" t="s">
        <v>304</v>
      </c>
      <c r="C20" s="158">
        <v>111.12</v>
      </c>
      <c r="D20" s="158">
        <v>198.84</v>
      </c>
      <c r="E20" s="158">
        <v>309.96</v>
      </c>
      <c r="F20" s="158">
        <v>16.1</v>
      </c>
      <c r="G20" s="158">
        <v>76.18</v>
      </c>
      <c r="H20" s="158">
        <v>92.28</v>
      </c>
      <c r="I20" s="158">
        <v>127.22</v>
      </c>
      <c r="J20" s="158">
        <v>275.01</v>
      </c>
      <c r="K20" s="159">
        <v>402.23</v>
      </c>
    </row>
    <row r="21" spans="2:11" ht="18" customHeight="1" thickBot="1">
      <c r="B21" s="378"/>
      <c r="C21" s="379"/>
      <c r="D21" s="379"/>
      <c r="E21" s="379"/>
      <c r="F21" s="379"/>
      <c r="G21" s="379"/>
      <c r="H21" s="379"/>
      <c r="I21" s="379"/>
      <c r="J21" s="379"/>
      <c r="K21" s="380"/>
    </row>
    <row r="22" spans="2:22" ht="18" customHeight="1">
      <c r="B22" s="513" t="s">
        <v>271</v>
      </c>
      <c r="C22" s="514"/>
      <c r="D22" s="514"/>
      <c r="E22" s="514"/>
      <c r="F22" s="514"/>
      <c r="G22" s="514"/>
      <c r="H22" s="514"/>
      <c r="I22" s="514"/>
      <c r="J22" s="514"/>
      <c r="K22" s="515"/>
      <c r="M22" s="94"/>
      <c r="N22" s="100">
        <v>111455737</v>
      </c>
      <c r="O22" s="100">
        <v>199199602</v>
      </c>
      <c r="P22" s="100">
        <v>310655339</v>
      </c>
      <c r="Q22" s="100">
        <v>15592717</v>
      </c>
      <c r="R22" s="100">
        <v>76264134</v>
      </c>
      <c r="S22" s="100">
        <v>91856851</v>
      </c>
      <c r="T22" s="100">
        <v>127048454</v>
      </c>
      <c r="U22" s="100">
        <v>275463736</v>
      </c>
      <c r="V22" s="101">
        <v>402512190</v>
      </c>
    </row>
    <row r="23" spans="2:11" ht="18" customHeight="1">
      <c r="B23" s="326" t="s">
        <v>338</v>
      </c>
      <c r="C23" s="516"/>
      <c r="D23" s="516"/>
      <c r="E23" s="516"/>
      <c r="F23" s="516"/>
      <c r="G23" s="516"/>
      <c r="H23" s="516"/>
      <c r="I23" s="516"/>
      <c r="J23" s="516"/>
      <c r="K23" s="517"/>
    </row>
    <row r="24" spans="2:11" ht="18" customHeight="1">
      <c r="B24" s="501" t="s">
        <v>355</v>
      </c>
      <c r="C24" s="352"/>
      <c r="D24" s="352"/>
      <c r="E24" s="352"/>
      <c r="F24" s="352"/>
      <c r="G24" s="352"/>
      <c r="H24" s="352"/>
      <c r="I24" s="352"/>
      <c r="J24" s="352"/>
      <c r="K24" s="502"/>
    </row>
    <row r="25" spans="2:22" ht="18" customHeight="1" thickBot="1">
      <c r="B25" s="329" t="s">
        <v>356</v>
      </c>
      <c r="C25" s="330"/>
      <c r="D25" s="330"/>
      <c r="E25" s="330"/>
      <c r="F25" s="330"/>
      <c r="G25" s="330"/>
      <c r="H25" s="330"/>
      <c r="I25" s="330"/>
      <c r="J25" s="330"/>
      <c r="K25" s="494"/>
      <c r="M25" s="92"/>
      <c r="N25" s="95">
        <v>111455737</v>
      </c>
      <c r="O25" s="95">
        <v>199199602</v>
      </c>
      <c r="P25" s="98">
        <v>310655339</v>
      </c>
      <c r="Q25" s="98">
        <v>15592717</v>
      </c>
      <c r="R25" s="98">
        <v>76264134</v>
      </c>
      <c r="S25" s="98">
        <v>91856851</v>
      </c>
      <c r="T25" s="95">
        <v>127048454</v>
      </c>
      <c r="U25" s="95">
        <v>275463736</v>
      </c>
      <c r="V25" s="99">
        <v>402512190</v>
      </c>
    </row>
    <row r="26" ht="18" customHeight="1"/>
    <row r="27" spans="12:19" ht="13.5" customHeight="1">
      <c r="L27" s="29"/>
      <c r="M27" s="29"/>
      <c r="N27" s="29"/>
      <c r="O27" s="27"/>
      <c r="P27" s="27"/>
      <c r="Q27" s="27"/>
      <c r="R27" s="27"/>
      <c r="S27" s="27"/>
    </row>
    <row r="28" spans="12:19" ht="13.5" customHeight="1">
      <c r="L28" s="29"/>
      <c r="M28" s="29"/>
      <c r="N28" s="29"/>
      <c r="O28" s="27"/>
      <c r="P28" s="27"/>
      <c r="Q28" s="27"/>
      <c r="R28" s="27"/>
      <c r="S28" s="27"/>
    </row>
    <row r="29" spans="12:19" ht="29.25" customHeight="1">
      <c r="L29" s="31"/>
      <c r="M29" s="31"/>
      <c r="N29" s="31"/>
      <c r="O29" s="31"/>
      <c r="P29" s="31"/>
      <c r="Q29" s="31"/>
      <c r="R29" s="31"/>
      <c r="S29" s="32"/>
    </row>
    <row r="30" spans="12:19" ht="12.75">
      <c r="L30" s="32"/>
      <c r="M30" s="32"/>
      <c r="N30" s="32"/>
      <c r="O30" s="32"/>
      <c r="P30" s="32"/>
      <c r="Q30" s="32"/>
      <c r="R30" s="32"/>
      <c r="S30" s="32"/>
    </row>
  </sheetData>
  <sheetProtection/>
  <mergeCells count="10">
    <mergeCell ref="B25:K25"/>
    <mergeCell ref="B2:K3"/>
    <mergeCell ref="B24:K24"/>
    <mergeCell ref="C6:E6"/>
    <mergeCell ref="B6:B7"/>
    <mergeCell ref="F6:H6"/>
    <mergeCell ref="I6:K6"/>
    <mergeCell ref="B4:K5"/>
    <mergeCell ref="B22:K22"/>
    <mergeCell ref="B23:K23"/>
  </mergeCells>
  <conditionalFormatting sqref="C10:K25">
    <cfRule type="dataBar" priority="1" dxfId="0">
      <dataBar>
        <cfvo type="min"/>
        <cfvo type="max"/>
        <color rgb="FF008AEF"/>
      </dataBar>
      <extLst>
        <ext xmlns:x14="http://schemas.microsoft.com/office/spreadsheetml/2009/9/main" uri="{B025F937-C7B1-47D3-B67F-A62EFF666E3E}">
          <x14:id>{e8645997-6c86-40f5-a019-4ada74551a23}</x14:id>
        </ext>
      </extLst>
    </cfRule>
  </conditionalFormatting>
  <printOptions/>
  <pageMargins left="0.36" right="0.46" top="0.8" bottom="0.71" header="0.8" footer="0.67"/>
  <pageSetup horizontalDpi="600" verticalDpi="600" orientation="landscape" paperSize="9" scale="95" r:id="rId1"/>
  <headerFooter alignWithMargins="0">
    <oddFooter>&amp;C45</oddFooter>
  </headerFooter>
  <extLst>
    <ext xmlns:x14="http://schemas.microsoft.com/office/spreadsheetml/2009/9/main" uri="{78C0D931-6437-407d-A8EE-F0AAD7539E65}">
      <x14:conditionalFormattings>
        <x14:conditionalFormatting xmlns:xm="http://schemas.microsoft.com/office/excel/2006/main">
          <x14:cfRule type="dataBar" id="{e8645997-6c86-40f5-a019-4ada74551a23}">
            <x14:dataBar minLength="0" maxLength="100" gradient="0">
              <x14:cfvo type="min"/>
              <x14:cfvo type="max"/>
              <x14:negativeFillColor rgb="FFFF0000"/>
              <x14:axisColor rgb="FF000000"/>
            </x14:dataBar>
            <x14:dxf/>
          </x14:cfRule>
          <xm:sqref>C10:K25</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2:K25"/>
  <sheetViews>
    <sheetView zoomScalePageLayoutView="0" workbookViewId="0" topLeftCell="A1">
      <selection activeCell="E27" sqref="E27"/>
    </sheetView>
  </sheetViews>
  <sheetFormatPr defaultColWidth="9.140625" defaultRowHeight="12.75"/>
  <cols>
    <col min="1" max="1" width="9.7109375" style="0" customWidth="1"/>
    <col min="2" max="2" width="5.57421875" style="0" customWidth="1"/>
    <col min="3" max="11" width="12.7109375" style="0" customWidth="1"/>
  </cols>
  <sheetData>
    <row r="1" ht="18.75" customHeight="1" thickBot="1"/>
    <row r="2" spans="2:11" s="11" customFormat="1" ht="15">
      <c r="B2" s="473" t="s">
        <v>461</v>
      </c>
      <c r="C2" s="474"/>
      <c r="D2" s="474"/>
      <c r="E2" s="474"/>
      <c r="F2" s="474"/>
      <c r="G2" s="474"/>
      <c r="H2" s="474"/>
      <c r="I2" s="474"/>
      <c r="J2" s="474"/>
      <c r="K2" s="475"/>
    </row>
    <row r="3" spans="2:11" s="11" customFormat="1" ht="15.75" thickBot="1">
      <c r="B3" s="483" t="s">
        <v>521</v>
      </c>
      <c r="C3" s="484"/>
      <c r="D3" s="484"/>
      <c r="E3" s="484"/>
      <c r="F3" s="484"/>
      <c r="G3" s="484"/>
      <c r="H3" s="484"/>
      <c r="I3" s="484"/>
      <c r="J3" s="484"/>
      <c r="K3" s="485"/>
    </row>
    <row r="4" spans="2:11" s="11" customFormat="1" ht="14.25">
      <c r="B4" s="523" t="s">
        <v>326</v>
      </c>
      <c r="C4" s="524"/>
      <c r="D4" s="524"/>
      <c r="E4" s="524"/>
      <c r="F4" s="524"/>
      <c r="G4" s="524"/>
      <c r="H4" s="524"/>
      <c r="I4" s="524"/>
      <c r="J4" s="524"/>
      <c r="K4" s="525"/>
    </row>
    <row r="5" spans="2:11" ht="14.25">
      <c r="B5" s="526" t="s">
        <v>84</v>
      </c>
      <c r="C5" s="521" t="s">
        <v>38</v>
      </c>
      <c r="D5" s="521"/>
      <c r="E5" s="521"/>
      <c r="F5" s="521" t="s">
        <v>98</v>
      </c>
      <c r="G5" s="521"/>
      <c r="H5" s="521"/>
      <c r="I5" s="521" t="s">
        <v>47</v>
      </c>
      <c r="J5" s="521"/>
      <c r="K5" s="522"/>
    </row>
    <row r="6" spans="2:11" ht="14.25">
      <c r="B6" s="527"/>
      <c r="C6" s="124" t="s">
        <v>99</v>
      </c>
      <c r="D6" s="124" t="s">
        <v>47</v>
      </c>
      <c r="E6" s="124" t="s">
        <v>431</v>
      </c>
      <c r="F6" s="124" t="s">
        <v>99</v>
      </c>
      <c r="G6" s="124" t="s">
        <v>47</v>
      </c>
      <c r="H6" s="124" t="s">
        <v>431</v>
      </c>
      <c r="I6" s="124" t="s">
        <v>99</v>
      </c>
      <c r="J6" s="124" t="s">
        <v>47</v>
      </c>
      <c r="K6" s="125" t="s">
        <v>431</v>
      </c>
    </row>
    <row r="7" spans="2:11" ht="14.25">
      <c r="B7" s="147">
        <v>1</v>
      </c>
      <c r="C7" s="124">
        <v>2</v>
      </c>
      <c r="D7" s="124">
        <v>3</v>
      </c>
      <c r="E7" s="124">
        <v>4</v>
      </c>
      <c r="F7" s="124">
        <v>5</v>
      </c>
      <c r="G7" s="124">
        <v>6</v>
      </c>
      <c r="H7" s="124">
        <v>7</v>
      </c>
      <c r="I7" s="124">
        <v>8</v>
      </c>
      <c r="J7" s="124">
        <v>9</v>
      </c>
      <c r="K7" s="125">
        <v>10</v>
      </c>
    </row>
    <row r="8" spans="2:11" ht="12.75">
      <c r="B8" s="381"/>
      <c r="C8" s="382"/>
      <c r="D8" s="382"/>
      <c r="E8" s="382"/>
      <c r="F8" s="382"/>
      <c r="G8" s="382"/>
      <c r="H8" s="382"/>
      <c r="I8" s="382"/>
      <c r="J8" s="382"/>
      <c r="K8" s="383"/>
    </row>
    <row r="9" spans="2:11" ht="21.75" customHeight="1">
      <c r="B9" s="123">
        <v>1992</v>
      </c>
      <c r="C9" s="136">
        <v>2467</v>
      </c>
      <c r="D9" s="136">
        <v>19209.6</v>
      </c>
      <c r="E9" s="136">
        <v>12.84</v>
      </c>
      <c r="F9" s="136">
        <v>1522.7</v>
      </c>
      <c r="G9" s="136">
        <v>7846.1</v>
      </c>
      <c r="H9" s="136">
        <v>19.41</v>
      </c>
      <c r="I9" s="136">
        <v>3889.8</v>
      </c>
      <c r="J9" s="136">
        <v>27055.7</v>
      </c>
      <c r="K9" s="137">
        <v>14.38</v>
      </c>
    </row>
    <row r="10" spans="2:11" ht="21.75" customHeight="1">
      <c r="B10" s="123" t="s">
        <v>100</v>
      </c>
      <c r="C10" s="136">
        <v>2476.7</v>
      </c>
      <c r="D10" s="136">
        <v>19326.1</v>
      </c>
      <c r="E10" s="136">
        <v>12.82</v>
      </c>
      <c r="F10" s="136">
        <v>1549.7</v>
      </c>
      <c r="G10" s="136">
        <v>7850.5</v>
      </c>
      <c r="H10" s="136">
        <v>19.74</v>
      </c>
      <c r="I10" s="136">
        <v>4026.3</v>
      </c>
      <c r="J10" s="136">
        <v>27176.6</v>
      </c>
      <c r="K10" s="137">
        <v>14.82</v>
      </c>
    </row>
    <row r="11" spans="2:11" ht="21.75" customHeight="1">
      <c r="B11" s="123" t="s">
        <v>101</v>
      </c>
      <c r="C11" s="136">
        <v>2564.6</v>
      </c>
      <c r="D11" s="136">
        <v>19444.9</v>
      </c>
      <c r="E11" s="136">
        <v>13.19</v>
      </c>
      <c r="F11" s="136">
        <v>1589.3</v>
      </c>
      <c r="G11" s="136">
        <v>7929.9</v>
      </c>
      <c r="H11" s="136">
        <v>20.04</v>
      </c>
      <c r="I11" s="136">
        <v>4153.9</v>
      </c>
      <c r="J11" s="136">
        <v>27374.8</v>
      </c>
      <c r="K11" s="137">
        <v>15.17</v>
      </c>
    </row>
    <row r="12" spans="1:11" ht="21.75" customHeight="1">
      <c r="A12" s="15"/>
      <c r="B12" s="123" t="s">
        <v>102</v>
      </c>
      <c r="C12" s="136">
        <v>2600.4</v>
      </c>
      <c r="D12" s="136">
        <v>19466.3</v>
      </c>
      <c r="E12" s="136">
        <v>13.36</v>
      </c>
      <c r="F12" s="136">
        <v>1627.5</v>
      </c>
      <c r="G12" s="136">
        <v>8058.5</v>
      </c>
      <c r="H12" s="136">
        <v>20.2</v>
      </c>
      <c r="I12" s="136">
        <v>4227.9</v>
      </c>
      <c r="J12" s="136">
        <v>27524.7</v>
      </c>
      <c r="K12" s="137">
        <v>15.36</v>
      </c>
    </row>
    <row r="13" spans="2:11" ht="21.75" customHeight="1">
      <c r="B13" s="123">
        <v>1996</v>
      </c>
      <c r="C13" s="136">
        <v>2634.5</v>
      </c>
      <c r="D13" s="136">
        <v>19429.3</v>
      </c>
      <c r="E13" s="136">
        <v>13.56</v>
      </c>
      <c r="F13" s="136">
        <v>1791.9</v>
      </c>
      <c r="G13" s="136">
        <v>8511.6</v>
      </c>
      <c r="H13" s="136">
        <v>21.05</v>
      </c>
      <c r="I13" s="136">
        <v>4426.4</v>
      </c>
      <c r="J13" s="136">
        <v>27940.9</v>
      </c>
      <c r="K13" s="137">
        <v>15.84</v>
      </c>
    </row>
    <row r="14" spans="2:11" ht="21.75" customHeight="1">
      <c r="B14" s="123">
        <v>1997</v>
      </c>
      <c r="C14" s="136">
        <v>2727.6</v>
      </c>
      <c r="D14" s="136">
        <v>19559.1</v>
      </c>
      <c r="E14" s="136">
        <v>13.95</v>
      </c>
      <c r="F14" s="136">
        <v>1909.4</v>
      </c>
      <c r="G14" s="136">
        <v>8685.5</v>
      </c>
      <c r="H14" s="136">
        <v>21.98</v>
      </c>
      <c r="I14" s="136">
        <v>4637</v>
      </c>
      <c r="J14" s="136">
        <v>28244.5</v>
      </c>
      <c r="K14" s="137">
        <v>16.42</v>
      </c>
    </row>
    <row r="15" spans="2:11" ht="21.75" customHeight="1">
      <c r="B15" s="147">
        <v>1998</v>
      </c>
      <c r="C15" s="136">
        <v>2762.7</v>
      </c>
      <c r="D15" s="136">
        <v>19417.8</v>
      </c>
      <c r="E15" s="136">
        <v>14.23</v>
      </c>
      <c r="F15" s="136">
        <v>2010.9</v>
      </c>
      <c r="G15" s="136">
        <v>8747.9</v>
      </c>
      <c r="H15" s="136">
        <v>22.99</v>
      </c>
      <c r="I15" s="136">
        <v>4773.6</v>
      </c>
      <c r="J15" s="136">
        <v>28165.8</v>
      </c>
      <c r="K15" s="137">
        <v>16.95</v>
      </c>
    </row>
    <row r="16" spans="2:11" ht="21.75" customHeight="1">
      <c r="B16" s="147">
        <v>1999</v>
      </c>
      <c r="C16" s="136">
        <v>2810.7</v>
      </c>
      <c r="D16" s="136">
        <v>19414.8</v>
      </c>
      <c r="E16" s="136">
        <v>14.48</v>
      </c>
      <c r="F16" s="136">
        <v>2018.4</v>
      </c>
      <c r="G16" s="136">
        <v>8698.2</v>
      </c>
      <c r="H16" s="136">
        <v>23.2</v>
      </c>
      <c r="I16" s="136">
        <v>4829.2</v>
      </c>
      <c r="J16" s="136">
        <v>28113.1</v>
      </c>
      <c r="K16" s="137">
        <v>17.18</v>
      </c>
    </row>
    <row r="17" spans="2:11" ht="21.75" customHeight="1">
      <c r="B17" s="147">
        <v>2000</v>
      </c>
      <c r="C17" s="136">
        <v>2857</v>
      </c>
      <c r="D17" s="136">
        <v>19313.7</v>
      </c>
      <c r="E17" s="136">
        <v>14.79</v>
      </c>
      <c r="F17" s="136">
        <v>2065.8</v>
      </c>
      <c r="G17" s="136">
        <v>8646</v>
      </c>
      <c r="H17" s="136">
        <v>23.89</v>
      </c>
      <c r="I17" s="136">
        <v>4922.8</v>
      </c>
      <c r="J17" s="136">
        <v>27959.7</v>
      </c>
      <c r="K17" s="137">
        <v>17.61</v>
      </c>
    </row>
    <row r="18" spans="2:11" ht="21.75" customHeight="1">
      <c r="B18" s="147">
        <v>2001</v>
      </c>
      <c r="C18" s="136">
        <v>2859.2</v>
      </c>
      <c r="D18" s="136">
        <v>19137.5</v>
      </c>
      <c r="E18" s="136">
        <v>14.9</v>
      </c>
      <c r="F18" s="136">
        <v>2090.1</v>
      </c>
      <c r="G18" s="136">
        <v>8651.7</v>
      </c>
      <c r="H18" s="136">
        <v>24.2</v>
      </c>
      <c r="I18" s="136">
        <v>4949.3</v>
      </c>
      <c r="J18" s="136">
        <v>27789.2</v>
      </c>
      <c r="K18" s="137">
        <v>17.8</v>
      </c>
    </row>
    <row r="19" spans="2:11" ht="21.75" customHeight="1">
      <c r="B19" s="147">
        <v>2002</v>
      </c>
      <c r="C19" s="136">
        <v>2886.7</v>
      </c>
      <c r="D19" s="136">
        <v>18773.4</v>
      </c>
      <c r="E19" s="136">
        <v>15.4</v>
      </c>
      <c r="F19" s="136">
        <v>2048.7</v>
      </c>
      <c r="G19" s="136">
        <v>8432.1</v>
      </c>
      <c r="H19" s="136">
        <v>24.3</v>
      </c>
      <c r="I19" s="136">
        <v>4935.4</v>
      </c>
      <c r="J19" s="136">
        <v>27205.5</v>
      </c>
      <c r="K19" s="137">
        <v>18.1</v>
      </c>
    </row>
    <row r="20" spans="2:11" ht="21.75" customHeight="1">
      <c r="B20" s="147">
        <v>2003</v>
      </c>
      <c r="C20" s="136">
        <v>2904.7</v>
      </c>
      <c r="D20" s="136">
        <v>18579.7</v>
      </c>
      <c r="E20" s="136">
        <v>15.6</v>
      </c>
      <c r="F20" s="136">
        <v>2063.7</v>
      </c>
      <c r="G20" s="136">
        <v>8420.7</v>
      </c>
      <c r="H20" s="136">
        <v>24.5</v>
      </c>
      <c r="I20" s="136">
        <v>4968.4</v>
      </c>
      <c r="J20" s="136">
        <v>27000.3</v>
      </c>
      <c r="K20" s="137">
        <v>18.4</v>
      </c>
    </row>
    <row r="21" spans="2:11" ht="21.75" customHeight="1">
      <c r="B21" s="147">
        <v>2004</v>
      </c>
      <c r="C21" s="136">
        <v>2890</v>
      </c>
      <c r="D21" s="136">
        <v>18196.7</v>
      </c>
      <c r="E21" s="136">
        <v>15.9</v>
      </c>
      <c r="F21" s="136">
        <v>2044.4</v>
      </c>
      <c r="G21" s="136">
        <v>8246</v>
      </c>
      <c r="H21" s="136">
        <v>24.8</v>
      </c>
      <c r="I21" s="136">
        <v>4934.4</v>
      </c>
      <c r="J21" s="136">
        <v>26442.7</v>
      </c>
      <c r="K21" s="137">
        <v>18.7</v>
      </c>
    </row>
    <row r="22" spans="2:11" ht="21.75" customHeight="1">
      <c r="B22" s="147">
        <v>2005</v>
      </c>
      <c r="C22" s="136">
        <v>2920.98</v>
      </c>
      <c r="D22" s="136">
        <v>18006.6</v>
      </c>
      <c r="E22" s="136">
        <v>16.2</v>
      </c>
      <c r="F22" s="136">
        <v>2095.25</v>
      </c>
      <c r="G22" s="136">
        <v>8452.25</v>
      </c>
      <c r="H22" s="136">
        <v>24.8</v>
      </c>
      <c r="I22" s="136">
        <v>5016.23</v>
      </c>
      <c r="J22" s="136">
        <v>26458.6</v>
      </c>
      <c r="K22" s="137">
        <v>19</v>
      </c>
    </row>
    <row r="23" spans="2:11" ht="21.75" customHeight="1">
      <c r="B23" s="147">
        <v>2006</v>
      </c>
      <c r="C23" s="136">
        <v>3002.82</v>
      </c>
      <c r="D23" s="136">
        <v>18188.26</v>
      </c>
      <c r="E23" s="136">
        <v>16.5</v>
      </c>
      <c r="F23" s="136">
        <v>2117.69</v>
      </c>
      <c r="G23" s="136">
        <v>8805.05</v>
      </c>
      <c r="H23" s="136">
        <v>24.1</v>
      </c>
      <c r="I23" s="136">
        <v>5120.51</v>
      </c>
      <c r="J23" s="136">
        <v>26993.31</v>
      </c>
      <c r="K23" s="137">
        <v>19</v>
      </c>
    </row>
    <row r="24" spans="2:11" ht="21.75" customHeight="1" thickBot="1">
      <c r="B24" s="384">
        <v>2007</v>
      </c>
      <c r="C24" s="385">
        <v>3017.5</v>
      </c>
      <c r="D24" s="385">
        <v>18002.2</v>
      </c>
      <c r="E24" s="385">
        <v>16.8</v>
      </c>
      <c r="F24" s="385">
        <v>2294.42</v>
      </c>
      <c r="G24" s="385">
        <v>9274</v>
      </c>
      <c r="H24" s="385">
        <v>24.7</v>
      </c>
      <c r="I24" s="385">
        <v>5311.92</v>
      </c>
      <c r="J24" s="385">
        <v>27276.2</v>
      </c>
      <c r="K24" s="386">
        <v>19.5</v>
      </c>
    </row>
    <row r="25" spans="2:11" ht="15" customHeight="1" thickBot="1">
      <c r="B25" s="518" t="s">
        <v>293</v>
      </c>
      <c r="C25" s="519"/>
      <c r="D25" s="519"/>
      <c r="E25" s="519"/>
      <c r="F25" s="519"/>
      <c r="G25" s="519"/>
      <c r="H25" s="519"/>
      <c r="I25" s="519"/>
      <c r="J25" s="519"/>
      <c r="K25" s="520"/>
    </row>
    <row r="26" ht="12" customHeight="1"/>
    <row r="27" ht="21.75" customHeight="1"/>
    <row r="28" ht="21.75" customHeight="1"/>
  </sheetData>
  <sheetProtection/>
  <mergeCells count="8">
    <mergeCell ref="B2:K2"/>
    <mergeCell ref="B3:K3"/>
    <mergeCell ref="B4:K4"/>
    <mergeCell ref="B5:B6"/>
    <mergeCell ref="B25:K25"/>
    <mergeCell ref="C5:E5"/>
    <mergeCell ref="F5:H5"/>
    <mergeCell ref="I5:K5"/>
  </mergeCells>
  <conditionalFormatting sqref="C9:K21">
    <cfRule type="dataBar" priority="5" dxfId="0">
      <dataBar>
        <cfvo type="min"/>
        <cfvo type="max"/>
        <color rgb="FF008AEF"/>
      </dataBar>
      <extLst>
        <ext xmlns:x14="http://schemas.microsoft.com/office/spreadsheetml/2009/9/main" uri="{B025F937-C7B1-47D3-B67F-A62EFF666E3E}">
          <x14:id>{02a43694-8167-417c-9372-c654dabda85a}</x14:id>
        </ext>
      </extLst>
    </cfRule>
  </conditionalFormatting>
  <conditionalFormatting sqref="E9:E21">
    <cfRule type="dataBar" priority="4" dxfId="0">
      <dataBar>
        <cfvo type="min"/>
        <cfvo type="max"/>
        <color rgb="FF008AEF"/>
      </dataBar>
      <extLst>
        <ext xmlns:x14="http://schemas.microsoft.com/office/spreadsheetml/2009/9/main" uri="{B025F937-C7B1-47D3-B67F-A62EFF666E3E}">
          <x14:id>{85ebc37d-3aa6-4104-959c-91dcffa768c4}</x14:id>
        </ext>
      </extLst>
    </cfRule>
  </conditionalFormatting>
  <conditionalFormatting sqref="E9:E21 H9:H21 K9:K21">
    <cfRule type="dataBar" priority="3" dxfId="0">
      <dataBar>
        <cfvo type="min"/>
        <cfvo type="max"/>
        <color rgb="FF008AEF"/>
      </dataBar>
      <extLst>
        <ext xmlns:x14="http://schemas.microsoft.com/office/spreadsheetml/2009/9/main" uri="{B025F937-C7B1-47D3-B67F-A62EFF666E3E}">
          <x14:id>{bd42801c-f444-43e0-a05f-f7e68483ffb1}</x14:id>
        </ext>
      </extLst>
    </cfRule>
  </conditionalFormatting>
  <conditionalFormatting sqref="C9:D21 F9:G21 I9:J21">
    <cfRule type="dataBar" priority="2" dxfId="0">
      <dataBar>
        <cfvo type="min"/>
        <cfvo type="max"/>
        <color rgb="FF008AEF"/>
      </dataBar>
      <extLst>
        <ext xmlns:x14="http://schemas.microsoft.com/office/spreadsheetml/2009/9/main" uri="{B025F937-C7B1-47D3-B67F-A62EFF666E3E}">
          <x14:id>{27c370b3-4805-49fa-a4a6-ea6b0b572891}</x14:id>
        </ext>
      </extLst>
    </cfRule>
  </conditionalFormatting>
  <conditionalFormatting sqref="C9:K24">
    <cfRule type="dataBar" priority="1" dxfId="0">
      <dataBar>
        <cfvo type="min"/>
        <cfvo type="max"/>
        <color rgb="FF008AEF"/>
      </dataBar>
      <extLst>
        <ext xmlns:x14="http://schemas.microsoft.com/office/spreadsheetml/2009/9/main" uri="{B025F937-C7B1-47D3-B67F-A62EFF666E3E}">
          <x14:id>{ce6a95bb-2549-49c4-937b-2e55bd8cf906}</x14:id>
        </ext>
      </extLst>
    </cfRule>
  </conditionalFormatting>
  <printOptions/>
  <pageMargins left="0.49" right="0.75" top="0.9" bottom="0.47" header="0.5" footer="0.5"/>
  <pageSetup horizontalDpi="600" verticalDpi="600" orientation="landscape" paperSize="9" scale="96" r:id="rId1"/>
  <headerFooter alignWithMargins="0">
    <oddFooter>&amp;C46</oddFooter>
  </headerFooter>
  <extLst>
    <ext xmlns:x14="http://schemas.microsoft.com/office/spreadsheetml/2009/9/main" uri="{78C0D931-6437-407d-A8EE-F0AAD7539E65}">
      <x14:conditionalFormattings>
        <x14:conditionalFormatting xmlns:xm="http://schemas.microsoft.com/office/excel/2006/main">
          <x14:cfRule type="dataBar" id="{02a43694-8167-417c-9372-c654dabda85a}">
            <x14:dataBar minLength="0" maxLength="100" gradient="0">
              <x14:cfvo type="min"/>
              <x14:cfvo type="max"/>
              <x14:negativeFillColor rgb="FFFF0000"/>
              <x14:axisColor rgb="FF000000"/>
            </x14:dataBar>
            <x14:dxf/>
          </x14:cfRule>
          <xm:sqref>C9:K21</xm:sqref>
        </x14:conditionalFormatting>
        <x14:conditionalFormatting xmlns:xm="http://schemas.microsoft.com/office/excel/2006/main">
          <x14:cfRule type="dataBar" id="{85ebc37d-3aa6-4104-959c-91dcffa768c4}">
            <x14:dataBar minLength="0" maxLength="100" gradient="0">
              <x14:cfvo type="min"/>
              <x14:cfvo type="max"/>
              <x14:negativeFillColor rgb="FFFF0000"/>
              <x14:axisColor rgb="FF000000"/>
            </x14:dataBar>
            <x14:dxf/>
          </x14:cfRule>
          <xm:sqref>E9:E21</xm:sqref>
        </x14:conditionalFormatting>
        <x14:conditionalFormatting xmlns:xm="http://schemas.microsoft.com/office/excel/2006/main">
          <x14:cfRule type="dataBar" id="{bd42801c-f444-43e0-a05f-f7e68483ffb1}">
            <x14:dataBar minLength="0" maxLength="100" gradient="0">
              <x14:cfvo type="min"/>
              <x14:cfvo type="max"/>
              <x14:negativeFillColor rgb="FFFF0000"/>
              <x14:axisColor rgb="FF000000"/>
            </x14:dataBar>
            <x14:dxf/>
          </x14:cfRule>
          <xm:sqref>E9:E21 H9:H21 K9:K21</xm:sqref>
        </x14:conditionalFormatting>
        <x14:conditionalFormatting xmlns:xm="http://schemas.microsoft.com/office/excel/2006/main">
          <x14:cfRule type="dataBar" id="{27c370b3-4805-49fa-a4a6-ea6b0b572891}">
            <x14:dataBar minLength="0" maxLength="100" gradient="0">
              <x14:cfvo type="min"/>
              <x14:cfvo type="max"/>
              <x14:negativeFillColor rgb="FFFF0000"/>
              <x14:axisColor rgb="FF000000"/>
            </x14:dataBar>
            <x14:dxf/>
          </x14:cfRule>
          <xm:sqref>C9:D21 F9:G21 I9:J21</xm:sqref>
        </x14:conditionalFormatting>
        <x14:conditionalFormatting xmlns:xm="http://schemas.microsoft.com/office/excel/2006/main">
          <x14:cfRule type="dataBar" id="{ce6a95bb-2549-49c4-937b-2e55bd8cf906}">
            <x14:dataBar minLength="0" maxLength="100" gradient="0">
              <x14:cfvo type="min"/>
              <x14:cfvo type="max"/>
              <x14:negativeFillColor rgb="FFFF0000"/>
              <x14:axisColor rgb="FF000000"/>
            </x14:dataBar>
            <x14:dxf/>
          </x14:cfRule>
          <xm:sqref>C9:K24</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B1:W30"/>
  <sheetViews>
    <sheetView zoomScalePageLayoutView="0" workbookViewId="0" topLeftCell="A13">
      <selection activeCell="E12" sqref="E12"/>
    </sheetView>
  </sheetViews>
  <sheetFormatPr defaultColWidth="9.140625" defaultRowHeight="12.75"/>
  <cols>
    <col min="1" max="1" width="21.00390625" style="0" customWidth="1"/>
    <col min="2" max="2" width="5.421875" style="0" customWidth="1"/>
    <col min="3" max="3" width="23.140625" style="0" customWidth="1"/>
    <col min="4" max="4" width="7.7109375" style="0" customWidth="1"/>
    <col min="5" max="6" width="7.28125" style="0" customWidth="1"/>
    <col min="7" max="7" width="7.00390625" style="0" customWidth="1"/>
    <col min="8" max="8" width="7.421875" style="0" customWidth="1"/>
    <col min="9" max="10" width="7.140625" style="0" customWidth="1"/>
    <col min="11" max="11" width="6.57421875" style="0" customWidth="1"/>
    <col min="12" max="12" width="7.57421875" style="0" customWidth="1"/>
    <col min="13" max="13" width="7.28125" style="0" customWidth="1"/>
    <col min="14" max="14" width="7.57421875" style="0" customWidth="1"/>
    <col min="15" max="15" width="7.421875" style="0" customWidth="1"/>
    <col min="16" max="16" width="7.57421875" style="0" customWidth="1"/>
    <col min="17" max="17" width="7.00390625" style="0" customWidth="1"/>
    <col min="18" max="18" width="7.28125" style="0" customWidth="1"/>
    <col min="19" max="19" width="7.140625" style="0" customWidth="1"/>
    <col min="20" max="20" width="7.7109375" style="0" customWidth="1"/>
    <col min="21" max="21" width="6.57421875" style="0" customWidth="1"/>
    <col min="22" max="22" width="8.00390625" style="0" customWidth="1"/>
    <col min="23" max="23" width="7.7109375" style="0" customWidth="1"/>
  </cols>
  <sheetData>
    <row r="1" spans="2:15" ht="13.5" thickBot="1">
      <c r="B1" s="1"/>
      <c r="D1" s="1"/>
      <c r="E1" s="1"/>
      <c r="F1" s="1"/>
      <c r="G1" s="1"/>
      <c r="H1" s="1"/>
      <c r="I1" s="1"/>
      <c r="J1" s="1"/>
      <c r="K1" s="1"/>
      <c r="L1" s="1"/>
      <c r="M1" s="1"/>
      <c r="N1" s="1"/>
      <c r="O1" s="1"/>
    </row>
    <row r="2" spans="2:23" ht="15">
      <c r="B2" s="539" t="s">
        <v>462</v>
      </c>
      <c r="C2" s="540"/>
      <c r="D2" s="540"/>
      <c r="E2" s="540"/>
      <c r="F2" s="540"/>
      <c r="G2" s="540"/>
      <c r="H2" s="540"/>
      <c r="I2" s="540"/>
      <c r="J2" s="540"/>
      <c r="K2" s="540"/>
      <c r="L2" s="540"/>
      <c r="M2" s="540"/>
      <c r="N2" s="540"/>
      <c r="O2" s="540"/>
      <c r="P2" s="540"/>
      <c r="Q2" s="540"/>
      <c r="R2" s="540"/>
      <c r="S2" s="540"/>
      <c r="T2" s="540"/>
      <c r="U2" s="540"/>
      <c r="V2" s="540"/>
      <c r="W2" s="541"/>
    </row>
    <row r="3" spans="2:23" ht="15.75" thickBot="1">
      <c r="B3" s="542" t="s">
        <v>522</v>
      </c>
      <c r="C3" s="543"/>
      <c r="D3" s="543"/>
      <c r="E3" s="543"/>
      <c r="F3" s="543"/>
      <c r="G3" s="543"/>
      <c r="H3" s="543"/>
      <c r="I3" s="543"/>
      <c r="J3" s="543"/>
      <c r="K3" s="543"/>
      <c r="L3" s="543"/>
      <c r="M3" s="543"/>
      <c r="N3" s="543"/>
      <c r="O3" s="543"/>
      <c r="P3" s="543"/>
      <c r="Q3" s="543"/>
      <c r="R3" s="543"/>
      <c r="S3" s="543"/>
      <c r="T3" s="543"/>
      <c r="U3" s="543"/>
      <c r="V3" s="543"/>
      <c r="W3" s="544"/>
    </row>
    <row r="4" spans="2:23" ht="14.25">
      <c r="B4" s="547" t="s">
        <v>327</v>
      </c>
      <c r="C4" s="548"/>
      <c r="D4" s="548"/>
      <c r="E4" s="548"/>
      <c r="F4" s="548"/>
      <c r="G4" s="548"/>
      <c r="H4" s="548"/>
      <c r="I4" s="548"/>
      <c r="J4" s="548"/>
      <c r="K4" s="548"/>
      <c r="L4" s="548"/>
      <c r="M4" s="548"/>
      <c r="N4" s="548"/>
      <c r="O4" s="548"/>
      <c r="P4" s="548"/>
      <c r="Q4" s="548"/>
      <c r="R4" s="548"/>
      <c r="S4" s="548"/>
      <c r="T4" s="548"/>
      <c r="U4" s="548"/>
      <c r="V4" s="548"/>
      <c r="W4" s="549"/>
    </row>
    <row r="5" spans="2:23" ht="14.25">
      <c r="B5" s="391"/>
      <c r="C5" s="390"/>
      <c r="D5" s="545" t="s">
        <v>432</v>
      </c>
      <c r="E5" s="545"/>
      <c r="F5" s="545"/>
      <c r="G5" s="545"/>
      <c r="H5" s="545"/>
      <c r="I5" s="545"/>
      <c r="J5" s="545"/>
      <c r="K5" s="545"/>
      <c r="L5" s="545"/>
      <c r="M5" s="545"/>
      <c r="N5" s="545" t="s">
        <v>98</v>
      </c>
      <c r="O5" s="545"/>
      <c r="P5" s="545"/>
      <c r="Q5" s="545"/>
      <c r="R5" s="545"/>
      <c r="S5" s="545"/>
      <c r="T5" s="545"/>
      <c r="U5" s="545"/>
      <c r="V5" s="545"/>
      <c r="W5" s="546"/>
    </row>
    <row r="6" spans="2:23" ht="14.25">
      <c r="B6" s="324">
        <v>1</v>
      </c>
      <c r="C6" s="388">
        <v>2</v>
      </c>
      <c r="D6" s="389">
        <v>3</v>
      </c>
      <c r="E6" s="389">
        <v>4</v>
      </c>
      <c r="F6" s="389">
        <v>5</v>
      </c>
      <c r="G6" s="389">
        <v>6</v>
      </c>
      <c r="H6" s="389">
        <v>7</v>
      </c>
      <c r="I6" s="389">
        <v>8</v>
      </c>
      <c r="J6" s="389">
        <v>9</v>
      </c>
      <c r="K6" s="389">
        <v>10</v>
      </c>
      <c r="L6" s="389">
        <v>11</v>
      </c>
      <c r="M6" s="389">
        <v>12</v>
      </c>
      <c r="N6" s="389">
        <v>13</v>
      </c>
      <c r="O6" s="389">
        <v>14</v>
      </c>
      <c r="P6" s="389">
        <v>15</v>
      </c>
      <c r="Q6" s="389">
        <v>16</v>
      </c>
      <c r="R6" s="389">
        <v>17</v>
      </c>
      <c r="S6" s="389">
        <v>18</v>
      </c>
      <c r="T6" s="389">
        <v>19</v>
      </c>
      <c r="U6" s="389">
        <v>20</v>
      </c>
      <c r="V6" s="389">
        <v>21</v>
      </c>
      <c r="W6" s="331">
        <v>22</v>
      </c>
    </row>
    <row r="7" spans="2:23" ht="14.25">
      <c r="B7" s="395" t="s">
        <v>114</v>
      </c>
      <c r="C7" s="325" t="s">
        <v>328</v>
      </c>
      <c r="D7" s="291">
        <v>1991</v>
      </c>
      <c r="E7" s="291">
        <v>1995</v>
      </c>
      <c r="F7" s="291">
        <v>2000</v>
      </c>
      <c r="G7" s="291">
        <v>2001</v>
      </c>
      <c r="H7" s="291">
        <v>2002</v>
      </c>
      <c r="I7" s="291">
        <v>2003</v>
      </c>
      <c r="J7" s="291">
        <v>2004</v>
      </c>
      <c r="K7" s="291">
        <v>2005</v>
      </c>
      <c r="L7" s="291">
        <v>2006</v>
      </c>
      <c r="M7" s="291">
        <v>2007</v>
      </c>
      <c r="N7" s="291">
        <v>1991</v>
      </c>
      <c r="O7" s="291">
        <v>1995</v>
      </c>
      <c r="P7" s="291">
        <v>2000</v>
      </c>
      <c r="Q7" s="291">
        <v>2001</v>
      </c>
      <c r="R7" s="291">
        <v>2002</v>
      </c>
      <c r="S7" s="291">
        <v>2003</v>
      </c>
      <c r="T7" s="291">
        <v>2004</v>
      </c>
      <c r="U7" s="291">
        <v>2005</v>
      </c>
      <c r="V7" s="291">
        <v>2006</v>
      </c>
      <c r="W7" s="294">
        <v>2007</v>
      </c>
    </row>
    <row r="8" spans="2:23" ht="19.5" customHeight="1">
      <c r="B8" s="397">
        <v>0</v>
      </c>
      <c r="C8" s="393" t="s">
        <v>77</v>
      </c>
      <c r="D8" s="537">
        <v>51.1</v>
      </c>
      <c r="E8" s="532">
        <v>49.7</v>
      </c>
      <c r="F8" s="532">
        <v>48.1</v>
      </c>
      <c r="G8" s="532">
        <v>48.3</v>
      </c>
      <c r="H8" s="532">
        <v>43.6</v>
      </c>
      <c r="I8" s="532">
        <v>47.8</v>
      </c>
      <c r="J8" s="532">
        <v>47.7</v>
      </c>
      <c r="K8" s="532" t="s">
        <v>391</v>
      </c>
      <c r="L8" s="532">
        <v>58.18</v>
      </c>
      <c r="M8" s="532">
        <v>52.71</v>
      </c>
      <c r="N8" s="532">
        <v>446.5</v>
      </c>
      <c r="O8" s="532">
        <v>440.6</v>
      </c>
      <c r="P8" s="532">
        <v>461.9</v>
      </c>
      <c r="Q8" s="536">
        <v>464.4</v>
      </c>
      <c r="R8" s="532">
        <v>419.8</v>
      </c>
      <c r="S8" s="532">
        <v>418.7</v>
      </c>
      <c r="T8" s="532">
        <v>411</v>
      </c>
      <c r="U8" s="532" t="s">
        <v>391</v>
      </c>
      <c r="V8" s="532">
        <v>438.03</v>
      </c>
      <c r="W8" s="534">
        <v>437.93</v>
      </c>
    </row>
    <row r="9" spans="2:23" ht="13.5" customHeight="1">
      <c r="B9" s="398"/>
      <c r="C9" s="394" t="s">
        <v>40</v>
      </c>
      <c r="D9" s="538"/>
      <c r="E9" s="533"/>
      <c r="F9" s="533"/>
      <c r="G9" s="533"/>
      <c r="H9" s="533"/>
      <c r="I9" s="533"/>
      <c r="J9" s="533"/>
      <c r="K9" s="533"/>
      <c r="L9" s="533"/>
      <c r="M9" s="533"/>
      <c r="N9" s="533"/>
      <c r="O9" s="533"/>
      <c r="P9" s="533"/>
      <c r="Q9" s="533"/>
      <c r="R9" s="533"/>
      <c r="S9" s="533"/>
      <c r="T9" s="533"/>
      <c r="U9" s="533"/>
      <c r="V9" s="533"/>
      <c r="W9" s="535"/>
    </row>
    <row r="10" spans="2:23" ht="30" customHeight="1">
      <c r="B10" s="324"/>
      <c r="C10" s="291"/>
      <c r="D10" s="166"/>
      <c r="E10" s="166"/>
      <c r="F10" s="166"/>
      <c r="G10" s="166"/>
      <c r="H10" s="166"/>
      <c r="I10" s="166"/>
      <c r="J10" s="166"/>
      <c r="K10" s="136"/>
      <c r="L10" s="166"/>
      <c r="M10" s="140"/>
      <c r="N10" s="166"/>
      <c r="O10" s="166"/>
      <c r="P10" s="166"/>
      <c r="Q10" s="135"/>
      <c r="R10" s="135"/>
      <c r="S10" s="135"/>
      <c r="T10" s="135"/>
      <c r="U10" s="124"/>
      <c r="V10" s="166"/>
      <c r="W10" s="141"/>
    </row>
    <row r="11" spans="2:23" ht="19.5" customHeight="1">
      <c r="B11" s="147">
        <v>1</v>
      </c>
      <c r="C11" s="135" t="s">
        <v>41</v>
      </c>
      <c r="D11" s="166">
        <v>62.1</v>
      </c>
      <c r="E11" s="166">
        <v>64.6</v>
      </c>
      <c r="F11" s="166">
        <v>57.6</v>
      </c>
      <c r="G11" s="166">
        <v>55.6</v>
      </c>
      <c r="H11" s="166">
        <v>55.3</v>
      </c>
      <c r="I11" s="166">
        <v>54.3</v>
      </c>
      <c r="J11" s="166">
        <v>66</v>
      </c>
      <c r="K11" s="136" t="s">
        <v>391</v>
      </c>
      <c r="L11" s="166">
        <v>76.98</v>
      </c>
      <c r="M11" s="166">
        <v>76.51</v>
      </c>
      <c r="N11" s="166">
        <v>16.5</v>
      </c>
      <c r="O11" s="166">
        <v>16</v>
      </c>
      <c r="P11" s="166">
        <v>8.9</v>
      </c>
      <c r="Q11" s="135">
        <v>8.4</v>
      </c>
      <c r="R11" s="166">
        <v>6.9</v>
      </c>
      <c r="S11" s="166">
        <v>6.6</v>
      </c>
      <c r="T11" s="166">
        <v>7.3</v>
      </c>
      <c r="U11" s="136" t="s">
        <v>391</v>
      </c>
      <c r="V11" s="166">
        <v>8.49</v>
      </c>
      <c r="W11" s="167">
        <v>7.22</v>
      </c>
    </row>
    <row r="12" spans="2:23" ht="30" customHeight="1">
      <c r="B12" s="147"/>
      <c r="C12" s="135"/>
      <c r="D12" s="166"/>
      <c r="E12" s="166"/>
      <c r="F12" s="166"/>
      <c r="G12" s="166"/>
      <c r="H12" s="166"/>
      <c r="I12" s="166"/>
      <c r="J12" s="166"/>
      <c r="K12" s="136"/>
      <c r="L12" s="166"/>
      <c r="M12" s="140"/>
      <c r="N12" s="166"/>
      <c r="O12" s="166"/>
      <c r="P12" s="166"/>
      <c r="Q12" s="135"/>
      <c r="R12" s="135"/>
      <c r="S12" s="135"/>
      <c r="T12" s="135"/>
      <c r="U12" s="124"/>
      <c r="V12" s="166"/>
      <c r="W12" s="141"/>
    </row>
    <row r="13" spans="2:23" ht="19.5" customHeight="1">
      <c r="B13" s="147" t="s">
        <v>433</v>
      </c>
      <c r="C13" s="135" t="s">
        <v>42</v>
      </c>
      <c r="D13" s="166">
        <v>112.3</v>
      </c>
      <c r="E13" s="166">
        <v>125.5</v>
      </c>
      <c r="F13" s="166">
        <v>99.1</v>
      </c>
      <c r="G13" s="166">
        <v>93</v>
      </c>
      <c r="H13" s="166">
        <v>88.1</v>
      </c>
      <c r="I13" s="166">
        <v>86.6</v>
      </c>
      <c r="J13" s="166">
        <v>81.5</v>
      </c>
      <c r="K13" s="136" t="s">
        <v>391</v>
      </c>
      <c r="L13" s="166">
        <v>77.73</v>
      </c>
      <c r="M13" s="166">
        <v>77.88</v>
      </c>
      <c r="N13" s="166">
        <v>484.3</v>
      </c>
      <c r="O13" s="166">
        <v>606</v>
      </c>
      <c r="P13" s="166">
        <v>933.9</v>
      </c>
      <c r="Q13" s="166">
        <v>937</v>
      </c>
      <c r="R13" s="166">
        <v>928</v>
      </c>
      <c r="S13" s="166">
        <v>923.3</v>
      </c>
      <c r="T13" s="166">
        <v>867.9</v>
      </c>
      <c r="U13" s="136" t="s">
        <v>391</v>
      </c>
      <c r="V13" s="166">
        <v>812.66</v>
      </c>
      <c r="W13" s="167">
        <v>866.85</v>
      </c>
    </row>
    <row r="14" spans="2:23" ht="30" customHeight="1">
      <c r="B14" s="147"/>
      <c r="C14" s="135"/>
      <c r="D14" s="166"/>
      <c r="E14" s="166"/>
      <c r="F14" s="166"/>
      <c r="G14" s="166"/>
      <c r="H14" s="166"/>
      <c r="I14" s="166"/>
      <c r="J14" s="166"/>
      <c r="K14" s="136"/>
      <c r="L14" s="166"/>
      <c r="M14" s="140"/>
      <c r="N14" s="166"/>
      <c r="O14" s="166"/>
      <c r="P14" s="166"/>
      <c r="Q14" s="135"/>
      <c r="R14" s="135"/>
      <c r="S14" s="135"/>
      <c r="T14" s="135"/>
      <c r="U14" s="124"/>
      <c r="V14" s="166"/>
      <c r="W14" s="141"/>
    </row>
    <row r="15" spans="2:23" ht="19.5" customHeight="1">
      <c r="B15" s="147">
        <v>4</v>
      </c>
      <c r="C15" s="135" t="s">
        <v>43</v>
      </c>
      <c r="D15" s="166">
        <v>30.5</v>
      </c>
      <c r="E15" s="166">
        <v>35.7</v>
      </c>
      <c r="F15" s="166">
        <v>43.6</v>
      </c>
      <c r="G15" s="166">
        <v>44.7</v>
      </c>
      <c r="H15" s="166">
        <v>45.4</v>
      </c>
      <c r="I15" s="166">
        <v>46.3</v>
      </c>
      <c r="J15" s="166">
        <v>49.7</v>
      </c>
      <c r="K15" s="136" t="s">
        <v>391</v>
      </c>
      <c r="L15" s="166">
        <v>50.37</v>
      </c>
      <c r="M15" s="166">
        <v>51.52</v>
      </c>
      <c r="N15" s="166">
        <v>0.8</v>
      </c>
      <c r="O15" s="166">
        <v>1.2</v>
      </c>
      <c r="P15" s="166">
        <v>0.9</v>
      </c>
      <c r="Q15" s="135">
        <v>1.3</v>
      </c>
      <c r="R15" s="166">
        <v>1.2</v>
      </c>
      <c r="S15" s="166">
        <v>1.4</v>
      </c>
      <c r="T15" s="166">
        <v>2.4</v>
      </c>
      <c r="U15" s="136" t="s">
        <v>391</v>
      </c>
      <c r="V15" s="166">
        <v>2.18</v>
      </c>
      <c r="W15" s="167">
        <v>1.77</v>
      </c>
    </row>
    <row r="16" spans="2:23" ht="30" customHeight="1">
      <c r="B16" s="147"/>
      <c r="C16" s="135"/>
      <c r="D16" s="166"/>
      <c r="E16" s="166"/>
      <c r="F16" s="166"/>
      <c r="G16" s="166"/>
      <c r="H16" s="166"/>
      <c r="I16" s="166"/>
      <c r="J16" s="166"/>
      <c r="K16" s="136"/>
      <c r="L16" s="166"/>
      <c r="M16" s="140"/>
      <c r="N16" s="166"/>
      <c r="O16" s="166"/>
      <c r="P16" s="166"/>
      <c r="Q16" s="135"/>
      <c r="R16" s="135"/>
      <c r="S16" s="135"/>
      <c r="T16" s="135"/>
      <c r="U16" s="124"/>
      <c r="V16" s="166"/>
      <c r="W16" s="141"/>
    </row>
    <row r="17" spans="2:23" ht="19.5" customHeight="1">
      <c r="B17" s="147">
        <v>5</v>
      </c>
      <c r="C17" s="135" t="s">
        <v>44</v>
      </c>
      <c r="D17" s="166">
        <v>55.3</v>
      </c>
      <c r="E17" s="166">
        <v>60.9</v>
      </c>
      <c r="F17" s="166">
        <v>64.1</v>
      </c>
      <c r="G17" s="166">
        <v>63.2</v>
      </c>
      <c r="H17" s="166">
        <v>63.7</v>
      </c>
      <c r="I17" s="166">
        <v>60.5</v>
      </c>
      <c r="J17" s="166">
        <v>62.6</v>
      </c>
      <c r="K17" s="136" t="s">
        <v>391</v>
      </c>
      <c r="L17" s="166">
        <v>61.37</v>
      </c>
      <c r="M17" s="166">
        <v>61.59</v>
      </c>
      <c r="N17" s="166">
        <v>6</v>
      </c>
      <c r="O17" s="166">
        <v>3.9</v>
      </c>
      <c r="P17" s="166">
        <v>4</v>
      </c>
      <c r="Q17" s="166">
        <v>4</v>
      </c>
      <c r="R17" s="166">
        <v>3.8</v>
      </c>
      <c r="S17" s="166">
        <v>3.7</v>
      </c>
      <c r="T17" s="166">
        <v>3.4</v>
      </c>
      <c r="U17" s="136" t="s">
        <v>391</v>
      </c>
      <c r="V17" s="166">
        <v>4.16</v>
      </c>
      <c r="W17" s="167">
        <v>3.82</v>
      </c>
    </row>
    <row r="18" spans="2:23" ht="30" customHeight="1">
      <c r="B18" s="147"/>
      <c r="C18" s="135"/>
      <c r="D18" s="166"/>
      <c r="E18" s="166"/>
      <c r="F18" s="166"/>
      <c r="G18" s="166"/>
      <c r="H18" s="166"/>
      <c r="I18" s="166"/>
      <c r="J18" s="166"/>
      <c r="K18" s="136"/>
      <c r="L18" s="166"/>
      <c r="M18" s="140"/>
      <c r="N18" s="166"/>
      <c r="O18" s="166"/>
      <c r="P18" s="166"/>
      <c r="Q18" s="135"/>
      <c r="R18" s="135"/>
      <c r="S18" s="135"/>
      <c r="T18" s="135"/>
      <c r="U18" s="124"/>
      <c r="V18" s="166"/>
      <c r="W18" s="141"/>
    </row>
    <row r="19" spans="2:23" ht="45" customHeight="1">
      <c r="B19" s="147">
        <v>6</v>
      </c>
      <c r="C19" s="317" t="s">
        <v>699</v>
      </c>
      <c r="D19" s="166">
        <v>13.2</v>
      </c>
      <c r="E19" s="166">
        <v>15.1</v>
      </c>
      <c r="F19" s="166">
        <v>16.6</v>
      </c>
      <c r="G19" s="166">
        <v>17.4</v>
      </c>
      <c r="H19" s="166">
        <v>17.3</v>
      </c>
      <c r="I19" s="166">
        <v>14</v>
      </c>
      <c r="J19" s="166">
        <v>14</v>
      </c>
      <c r="K19" s="136" t="s">
        <v>391</v>
      </c>
      <c r="L19" s="166">
        <v>13.91</v>
      </c>
      <c r="M19" s="166">
        <v>13.57</v>
      </c>
      <c r="N19" s="166">
        <v>21.1</v>
      </c>
      <c r="O19" s="166">
        <v>24.2</v>
      </c>
      <c r="P19" s="166">
        <v>29.4</v>
      </c>
      <c r="Q19" s="135">
        <v>29.4</v>
      </c>
      <c r="R19" s="166">
        <v>30.3</v>
      </c>
      <c r="S19" s="166">
        <v>30.5</v>
      </c>
      <c r="T19" s="166">
        <v>32</v>
      </c>
      <c r="U19" s="136" t="s">
        <v>391</v>
      </c>
      <c r="V19" s="166">
        <v>34.59</v>
      </c>
      <c r="W19" s="167">
        <v>38.03</v>
      </c>
    </row>
    <row r="20" spans="2:23" ht="30" customHeight="1">
      <c r="B20" s="147"/>
      <c r="C20" s="135"/>
      <c r="D20" s="166"/>
      <c r="E20" s="166"/>
      <c r="F20" s="166"/>
      <c r="G20" s="166"/>
      <c r="H20" s="166"/>
      <c r="I20" s="166"/>
      <c r="J20" s="166"/>
      <c r="K20" s="136"/>
      <c r="L20" s="166"/>
      <c r="M20" s="140"/>
      <c r="N20" s="166"/>
      <c r="O20" s="166"/>
      <c r="P20" s="166"/>
      <c r="Q20" s="135"/>
      <c r="R20" s="135"/>
      <c r="S20" s="135"/>
      <c r="T20" s="135"/>
      <c r="U20" s="124"/>
      <c r="V20" s="166"/>
      <c r="W20" s="141"/>
    </row>
    <row r="21" spans="2:23" ht="28.5" customHeight="1">
      <c r="B21" s="147">
        <v>7</v>
      </c>
      <c r="C21" s="317" t="s">
        <v>700</v>
      </c>
      <c r="D21" s="166">
        <v>136.7</v>
      </c>
      <c r="E21" s="166">
        <v>155.6</v>
      </c>
      <c r="F21" s="166">
        <v>170.2</v>
      </c>
      <c r="G21" s="166">
        <v>174.9</v>
      </c>
      <c r="H21" s="166">
        <v>178.1</v>
      </c>
      <c r="I21" s="166">
        <v>180.3</v>
      </c>
      <c r="J21" s="166">
        <v>179</v>
      </c>
      <c r="K21" s="136" t="s">
        <v>391</v>
      </c>
      <c r="L21" s="166">
        <v>180.42</v>
      </c>
      <c r="M21" s="166">
        <v>183.02</v>
      </c>
      <c r="N21" s="166">
        <v>3.2</v>
      </c>
      <c r="O21" s="166">
        <v>4.4</v>
      </c>
      <c r="P21" s="166">
        <v>6.8</v>
      </c>
      <c r="Q21" s="135">
        <v>8.1</v>
      </c>
      <c r="R21" s="166">
        <v>8.3</v>
      </c>
      <c r="S21" s="166">
        <v>8.7</v>
      </c>
      <c r="T21" s="166">
        <v>10.4</v>
      </c>
      <c r="U21" s="136" t="s">
        <v>391</v>
      </c>
      <c r="V21" s="166">
        <v>10.24</v>
      </c>
      <c r="W21" s="167">
        <v>11.9</v>
      </c>
    </row>
    <row r="22" spans="2:23" ht="30" customHeight="1">
      <c r="B22" s="147"/>
      <c r="C22" s="135"/>
      <c r="D22" s="166"/>
      <c r="E22" s="166"/>
      <c r="F22" s="166"/>
      <c r="G22" s="166"/>
      <c r="H22" s="166"/>
      <c r="I22" s="166"/>
      <c r="J22" s="166"/>
      <c r="K22" s="136"/>
      <c r="L22" s="166"/>
      <c r="M22" s="140"/>
      <c r="N22" s="166"/>
      <c r="O22" s="166"/>
      <c r="P22" s="166"/>
      <c r="Q22" s="135"/>
      <c r="R22" s="135"/>
      <c r="S22" s="135"/>
      <c r="T22" s="135"/>
      <c r="U22" s="124"/>
      <c r="V22" s="166"/>
      <c r="W22" s="141"/>
    </row>
    <row r="23" spans="2:23" ht="41.25" customHeight="1">
      <c r="B23" s="147">
        <v>8</v>
      </c>
      <c r="C23" s="317" t="s">
        <v>701</v>
      </c>
      <c r="D23" s="166">
        <v>146.8</v>
      </c>
      <c r="E23" s="166">
        <v>167.7</v>
      </c>
      <c r="F23" s="166">
        <v>181.1</v>
      </c>
      <c r="G23" s="166">
        <v>184.8</v>
      </c>
      <c r="H23" s="166">
        <v>191.1</v>
      </c>
      <c r="I23" s="166">
        <v>202</v>
      </c>
      <c r="J23" s="166">
        <v>206</v>
      </c>
      <c r="K23" s="136" t="s">
        <v>391</v>
      </c>
      <c r="L23" s="166">
        <v>205.73</v>
      </c>
      <c r="M23" s="166">
        <v>199.53</v>
      </c>
      <c r="N23" s="166">
        <v>27.4</v>
      </c>
      <c r="O23" s="166">
        <v>36.8</v>
      </c>
      <c r="P23" s="166">
        <v>53.9</v>
      </c>
      <c r="Q23" s="135">
        <v>60.2</v>
      </c>
      <c r="R23" s="166">
        <v>65.1</v>
      </c>
      <c r="S23" s="166">
        <v>72.3</v>
      </c>
      <c r="T23" s="166">
        <v>81.2</v>
      </c>
      <c r="U23" s="136" t="s">
        <v>391</v>
      </c>
      <c r="V23" s="166">
        <v>124.05</v>
      </c>
      <c r="W23" s="167">
        <v>212.97</v>
      </c>
    </row>
    <row r="24" spans="2:23" ht="30" customHeight="1">
      <c r="B24" s="147"/>
      <c r="C24" s="135"/>
      <c r="D24" s="166"/>
      <c r="E24" s="166"/>
      <c r="F24" s="166"/>
      <c r="G24" s="166"/>
      <c r="H24" s="166"/>
      <c r="I24" s="166"/>
      <c r="J24" s="166"/>
      <c r="K24" s="136"/>
      <c r="L24" s="166"/>
      <c r="M24" s="140"/>
      <c r="N24" s="166"/>
      <c r="O24" s="166"/>
      <c r="P24" s="166"/>
      <c r="Q24" s="135"/>
      <c r="R24" s="135"/>
      <c r="S24" s="135"/>
      <c r="T24" s="135"/>
      <c r="U24" s="124"/>
      <c r="V24" s="166"/>
      <c r="W24" s="141"/>
    </row>
    <row r="25" spans="2:23" ht="26.25" customHeight="1">
      <c r="B25" s="147">
        <v>9</v>
      </c>
      <c r="C25" s="317" t="s">
        <v>702</v>
      </c>
      <c r="D25" s="166">
        <v>1738.8</v>
      </c>
      <c r="E25" s="166">
        <v>1925.7</v>
      </c>
      <c r="F25" s="166">
        <v>2176.1</v>
      </c>
      <c r="G25" s="166">
        <v>2177.2</v>
      </c>
      <c r="H25" s="166">
        <v>2204.1</v>
      </c>
      <c r="I25" s="166">
        <v>2212.7</v>
      </c>
      <c r="J25" s="166">
        <v>2183.6</v>
      </c>
      <c r="K25" s="136" t="s">
        <v>391</v>
      </c>
      <c r="L25" s="166">
        <v>2231.8</v>
      </c>
      <c r="M25" s="166">
        <v>2254.9</v>
      </c>
      <c r="N25" s="166">
        <v>428.4</v>
      </c>
      <c r="O25" s="166">
        <v>494.4</v>
      </c>
      <c r="P25" s="166">
        <v>566.1</v>
      </c>
      <c r="Q25" s="135">
        <v>577.3</v>
      </c>
      <c r="R25" s="166">
        <v>585.4</v>
      </c>
      <c r="S25" s="166">
        <v>598.7</v>
      </c>
      <c r="T25" s="166">
        <v>628.8</v>
      </c>
      <c r="U25" s="136" t="s">
        <v>391</v>
      </c>
      <c r="V25" s="166">
        <v>674.91</v>
      </c>
      <c r="W25" s="167">
        <v>706.09</v>
      </c>
    </row>
    <row r="26" spans="2:23" ht="30" customHeight="1">
      <c r="B26" s="147"/>
      <c r="C26" s="135"/>
      <c r="D26" s="166"/>
      <c r="E26" s="166"/>
      <c r="F26" s="166"/>
      <c r="G26" s="166"/>
      <c r="H26" s="166"/>
      <c r="I26" s="166"/>
      <c r="J26" s="166"/>
      <c r="K26" s="136"/>
      <c r="L26" s="166"/>
      <c r="M26" s="140"/>
      <c r="N26" s="166"/>
      <c r="O26" s="166"/>
      <c r="P26" s="166"/>
      <c r="Q26" s="135"/>
      <c r="R26" s="135"/>
      <c r="S26" s="135"/>
      <c r="T26" s="135"/>
      <c r="U26" s="124"/>
      <c r="V26" s="166"/>
      <c r="W26" s="141"/>
    </row>
    <row r="27" spans="2:23" ht="19.5" customHeight="1">
      <c r="B27" s="147"/>
      <c r="C27" s="135" t="s">
        <v>47</v>
      </c>
      <c r="D27" s="166">
        <v>2346.8</v>
      </c>
      <c r="E27" s="166">
        <v>2600.4</v>
      </c>
      <c r="F27" s="166">
        <v>2857</v>
      </c>
      <c r="G27" s="166">
        <v>2859.2</v>
      </c>
      <c r="H27" s="166">
        <v>2886.7</v>
      </c>
      <c r="I27" s="166">
        <v>2904.7</v>
      </c>
      <c r="J27" s="166">
        <v>2890</v>
      </c>
      <c r="K27" s="136" t="s">
        <v>391</v>
      </c>
      <c r="L27" s="166">
        <v>2956.5</v>
      </c>
      <c r="M27" s="166">
        <v>2971.2</v>
      </c>
      <c r="N27" s="166">
        <v>1434.2</v>
      </c>
      <c r="O27" s="166">
        <v>1627.5</v>
      </c>
      <c r="P27" s="166">
        <v>2065.8</v>
      </c>
      <c r="Q27" s="135">
        <v>2090.1</v>
      </c>
      <c r="R27" s="166">
        <v>2048.7</v>
      </c>
      <c r="S27" s="166">
        <v>2063.7</v>
      </c>
      <c r="T27" s="166">
        <v>2044.4</v>
      </c>
      <c r="U27" s="136" t="s">
        <v>391</v>
      </c>
      <c r="V27" s="166">
        <v>2109.3</v>
      </c>
      <c r="W27" s="167">
        <v>2286.58</v>
      </c>
    </row>
    <row r="28" spans="2:23" ht="15.75" customHeight="1">
      <c r="B28" s="528" t="s">
        <v>306</v>
      </c>
      <c r="C28" s="327"/>
      <c r="D28" s="327"/>
      <c r="E28" s="327"/>
      <c r="F28" s="327"/>
      <c r="G28" s="327"/>
      <c r="H28" s="327"/>
      <c r="I28" s="327"/>
      <c r="J28" s="327"/>
      <c r="K28" s="327"/>
      <c r="L28" s="327"/>
      <c r="M28" s="327"/>
      <c r="N28" s="327"/>
      <c r="O28" s="327"/>
      <c r="P28" s="327"/>
      <c r="Q28" s="327"/>
      <c r="R28" s="327"/>
      <c r="S28" s="327"/>
      <c r="T28" s="327"/>
      <c r="U28" s="327"/>
      <c r="V28" s="327"/>
      <c r="W28" s="328"/>
    </row>
    <row r="29" spans="2:23" ht="15.75" customHeight="1">
      <c r="B29" s="528" t="s">
        <v>674</v>
      </c>
      <c r="C29" s="327"/>
      <c r="D29" s="327"/>
      <c r="E29" s="327"/>
      <c r="F29" s="327"/>
      <c r="G29" s="327"/>
      <c r="H29" s="327"/>
      <c r="I29" s="327"/>
      <c r="J29" s="327"/>
      <c r="K29" s="327"/>
      <c r="L29" s="327"/>
      <c r="M29" s="327"/>
      <c r="N29" s="327"/>
      <c r="O29" s="327"/>
      <c r="P29" s="327"/>
      <c r="Q29" s="327"/>
      <c r="R29" s="327"/>
      <c r="S29" s="327"/>
      <c r="T29" s="327"/>
      <c r="U29" s="327"/>
      <c r="V29" s="327"/>
      <c r="W29" s="328"/>
    </row>
    <row r="30" spans="2:23" ht="15" thickBot="1">
      <c r="B30" s="529" t="s">
        <v>675</v>
      </c>
      <c r="C30" s="530"/>
      <c r="D30" s="530"/>
      <c r="E30" s="530"/>
      <c r="F30" s="530"/>
      <c r="G30" s="530"/>
      <c r="H30" s="530"/>
      <c r="I30" s="530"/>
      <c r="J30" s="530"/>
      <c r="K30" s="530"/>
      <c r="L30" s="530"/>
      <c r="M30" s="530"/>
      <c r="N30" s="530"/>
      <c r="O30" s="530"/>
      <c r="P30" s="530"/>
      <c r="Q30" s="530"/>
      <c r="R30" s="530"/>
      <c r="S30" s="530"/>
      <c r="T30" s="530"/>
      <c r="U30" s="530"/>
      <c r="V30" s="530"/>
      <c r="W30" s="531"/>
    </row>
  </sheetData>
  <sheetProtection/>
  <mergeCells count="28">
    <mergeCell ref="B2:W2"/>
    <mergeCell ref="B3:W3"/>
    <mergeCell ref="D5:M5"/>
    <mergeCell ref="N5:W5"/>
    <mergeCell ref="B4:W4"/>
    <mergeCell ref="D8:D9"/>
    <mergeCell ref="E8:E9"/>
    <mergeCell ref="F8:F9"/>
    <mergeCell ref="G8:G9"/>
    <mergeCell ref="H8:H9"/>
    <mergeCell ref="I8:I9"/>
    <mergeCell ref="J8:J9"/>
    <mergeCell ref="K8:K9"/>
    <mergeCell ref="S8:S9"/>
    <mergeCell ref="L8:L9"/>
    <mergeCell ref="M8:M9"/>
    <mergeCell ref="N8:N9"/>
    <mergeCell ref="O8:O9"/>
    <mergeCell ref="B28:W28"/>
    <mergeCell ref="B29:W29"/>
    <mergeCell ref="B30:W30"/>
    <mergeCell ref="T8:T9"/>
    <mergeCell ref="U8:U9"/>
    <mergeCell ref="V8:V9"/>
    <mergeCell ref="W8:W9"/>
    <mergeCell ref="P8:P9"/>
    <mergeCell ref="Q8:Q9"/>
    <mergeCell ref="R8:R9"/>
  </mergeCells>
  <conditionalFormatting sqref="M9 M11 M13 M15 M17 M19 M23 M26 M30 M33 D9:L33 W9 W11 W13 W15 W17 W19 W23 W26 W30 W33 N9:V33">
    <cfRule type="dataBar" priority="7" dxfId="0">
      <dataBar>
        <cfvo type="min"/>
        <cfvo type="max"/>
        <color rgb="FF008AEF"/>
      </dataBar>
      <extLst>
        <ext xmlns:x14="http://schemas.microsoft.com/office/spreadsheetml/2009/9/main" uri="{B025F937-C7B1-47D3-B67F-A62EFF666E3E}">
          <x14:id>{a45de15b-ac77-4b60-9400-8dfa7eb293e0}</x14:id>
        </ext>
      </extLst>
    </cfRule>
  </conditionalFormatting>
  <conditionalFormatting sqref="D9:W33">
    <cfRule type="dataBar" priority="1" dxfId="0">
      <dataBar>
        <cfvo type="min"/>
        <cfvo type="max"/>
        <color rgb="FF638EC6"/>
      </dataBar>
      <extLst>
        <ext xmlns:x14="http://schemas.microsoft.com/office/spreadsheetml/2009/9/main" uri="{B025F937-C7B1-47D3-B67F-A62EFF666E3E}">
          <x14:id>{4c28a4cc-9e97-476d-b22d-1f835110ccf4}</x14:id>
        </ext>
      </extLst>
    </cfRule>
  </conditionalFormatting>
  <printOptions/>
  <pageMargins left="0.5" right="0.17" top="0.86" bottom="1" header="0.5" footer="0.5"/>
  <pageSetup horizontalDpi="600" verticalDpi="600" orientation="landscape" paperSize="9" scale="65" r:id="rId1"/>
  <headerFooter alignWithMargins="0">
    <oddFooter>&amp;C47</oddFooter>
  </headerFooter>
  <extLst>
    <ext xmlns:x14="http://schemas.microsoft.com/office/spreadsheetml/2009/9/main" uri="{78C0D931-6437-407d-A8EE-F0AAD7539E65}">
      <x14:conditionalFormattings>
        <x14:conditionalFormatting xmlns:xm="http://schemas.microsoft.com/office/excel/2006/main">
          <x14:cfRule type="dataBar" id="{a45de15b-ac77-4b60-9400-8dfa7eb293e0}">
            <x14:dataBar minLength="0" maxLength="100" gradient="0">
              <x14:cfvo type="min"/>
              <x14:cfvo type="max"/>
              <x14:negativeFillColor rgb="FFFF0000"/>
              <x14:axisColor rgb="FF000000"/>
            </x14:dataBar>
            <x14:dxf/>
          </x14:cfRule>
          <xm:sqref>M9 M11 M13 M15 M17 M19 M23 M26 M30 M33 D9:L33 W9 W11 W13 W15 W17 W19 W23 W26 W30 W33 N9:V33</xm:sqref>
        </x14:conditionalFormatting>
        <x14:conditionalFormatting xmlns:xm="http://schemas.microsoft.com/office/excel/2006/main">
          <x14:cfRule type="dataBar" id="{4c28a4cc-9e97-476d-b22d-1f835110ccf4}">
            <x14:dataBar minLength="0" maxLength="100" gradient="0">
              <x14:cfvo type="min"/>
              <x14:cfvo type="max"/>
              <x14:negativeFillColor rgb="FFFF0000"/>
              <x14:axisColor rgb="FF000000"/>
            </x14:dataBar>
            <x14:dxf/>
          </x14:cfRule>
          <xm:sqref>D9:W33</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Y62"/>
  <sheetViews>
    <sheetView zoomScalePageLayoutView="0" workbookViewId="0" topLeftCell="A1">
      <selection activeCell="J46" sqref="J46"/>
    </sheetView>
  </sheetViews>
  <sheetFormatPr defaultColWidth="9.140625" defaultRowHeight="12.75"/>
  <cols>
    <col min="1" max="1" width="19.28125" style="56" customWidth="1"/>
    <col min="2" max="2" width="6.140625" style="56" customWidth="1"/>
    <col min="3" max="3" width="6.7109375" style="56" customWidth="1"/>
    <col min="4" max="4" width="6.140625" style="56" customWidth="1"/>
    <col min="5" max="6" width="5.28125" style="56" customWidth="1"/>
    <col min="7" max="7" width="5.140625" style="63" customWidth="1"/>
    <col min="8" max="8" width="5.421875" style="63" customWidth="1"/>
    <col min="9" max="9" width="5.7109375" style="63" customWidth="1"/>
    <col min="10" max="10" width="5.8515625" style="63" customWidth="1"/>
    <col min="11" max="11" width="6.00390625" style="63" customWidth="1"/>
    <col min="12" max="12" width="6.57421875" style="56" customWidth="1"/>
    <col min="13" max="14" width="6.140625" style="56" customWidth="1"/>
    <col min="15" max="15" width="5.7109375" style="56" customWidth="1"/>
    <col min="16" max="16" width="5.57421875" style="56" customWidth="1"/>
    <col min="17" max="17" width="5.57421875" style="63" customWidth="1"/>
    <col min="18" max="18" width="5.140625" style="56" customWidth="1"/>
    <col min="19" max="19" width="6.57421875" style="56" customWidth="1"/>
    <col min="20" max="20" width="6.140625" style="56" customWidth="1"/>
    <col min="21" max="21" width="6.28125" style="56" customWidth="1"/>
    <col min="22" max="16384" width="9.140625" style="56" customWidth="1"/>
  </cols>
  <sheetData>
    <row r="1" spans="17:23" ht="13.5" thickBot="1">
      <c r="Q1" s="64"/>
      <c r="S1" s="1"/>
      <c r="T1" s="1"/>
      <c r="U1" s="1"/>
      <c r="V1" s="1"/>
      <c r="W1" s="1"/>
    </row>
    <row r="2" spans="1:23" ht="12.75">
      <c r="A2" s="554" t="s">
        <v>463</v>
      </c>
      <c r="B2" s="555"/>
      <c r="C2" s="555"/>
      <c r="D2" s="555"/>
      <c r="E2" s="555"/>
      <c r="F2" s="555"/>
      <c r="G2" s="555"/>
      <c r="H2" s="555"/>
      <c r="I2" s="555"/>
      <c r="J2" s="555"/>
      <c r="K2" s="555"/>
      <c r="L2" s="555"/>
      <c r="M2" s="555"/>
      <c r="N2" s="555"/>
      <c r="O2" s="555"/>
      <c r="P2" s="555"/>
      <c r="Q2" s="555"/>
      <c r="R2" s="555"/>
      <c r="S2" s="556"/>
      <c r="T2" s="556"/>
      <c r="U2" s="557"/>
      <c r="V2" s="1"/>
      <c r="W2" s="1"/>
    </row>
    <row r="3" spans="1:23" ht="13.5" thickBot="1">
      <c r="A3" s="558" t="s">
        <v>523</v>
      </c>
      <c r="B3" s="559"/>
      <c r="C3" s="559"/>
      <c r="D3" s="559"/>
      <c r="E3" s="559"/>
      <c r="F3" s="559"/>
      <c r="G3" s="559"/>
      <c r="H3" s="559"/>
      <c r="I3" s="559"/>
      <c r="J3" s="559"/>
      <c r="K3" s="559"/>
      <c r="L3" s="559"/>
      <c r="M3" s="559"/>
      <c r="N3" s="559"/>
      <c r="O3" s="559"/>
      <c r="P3" s="559"/>
      <c r="Q3" s="559"/>
      <c r="R3" s="559"/>
      <c r="S3" s="559"/>
      <c r="T3" s="559"/>
      <c r="U3" s="560"/>
      <c r="V3" s="1"/>
      <c r="W3" s="1"/>
    </row>
    <row r="4" spans="1:23" ht="12.75">
      <c r="A4" s="561" t="s">
        <v>327</v>
      </c>
      <c r="B4" s="562"/>
      <c r="C4" s="562"/>
      <c r="D4" s="562"/>
      <c r="E4" s="562"/>
      <c r="F4" s="562"/>
      <c r="G4" s="562"/>
      <c r="H4" s="562"/>
      <c r="I4" s="562"/>
      <c r="J4" s="562"/>
      <c r="K4" s="562"/>
      <c r="L4" s="562"/>
      <c r="M4" s="562"/>
      <c r="N4" s="562"/>
      <c r="O4" s="562"/>
      <c r="P4" s="562"/>
      <c r="Q4" s="562"/>
      <c r="R4" s="562"/>
      <c r="S4" s="562"/>
      <c r="T4" s="562"/>
      <c r="U4" s="563"/>
      <c r="V4" s="1"/>
      <c r="W4" s="1"/>
    </row>
    <row r="5" spans="1:23" ht="12.75">
      <c r="A5" s="551" t="s">
        <v>307</v>
      </c>
      <c r="B5" s="564" t="s">
        <v>38</v>
      </c>
      <c r="C5" s="565"/>
      <c r="D5" s="565"/>
      <c r="E5" s="565"/>
      <c r="F5" s="565"/>
      <c r="G5" s="565"/>
      <c r="H5" s="565"/>
      <c r="I5" s="565"/>
      <c r="J5" s="565"/>
      <c r="K5" s="566"/>
      <c r="L5" s="552" t="s">
        <v>39</v>
      </c>
      <c r="M5" s="552"/>
      <c r="N5" s="552"/>
      <c r="O5" s="552"/>
      <c r="P5" s="552"/>
      <c r="Q5" s="552"/>
      <c r="R5" s="552"/>
      <c r="S5" s="552"/>
      <c r="T5" s="552"/>
      <c r="U5" s="553"/>
      <c r="V5" s="1"/>
      <c r="W5" s="1"/>
    </row>
    <row r="6" spans="1:23" ht="12.75">
      <c r="A6" s="551"/>
      <c r="B6" s="171">
        <v>1991</v>
      </c>
      <c r="C6" s="171">
        <v>1996</v>
      </c>
      <c r="D6" s="171">
        <v>2000</v>
      </c>
      <c r="E6" s="171">
        <v>2001</v>
      </c>
      <c r="F6" s="171">
        <v>2002</v>
      </c>
      <c r="G6" s="171">
        <v>2003</v>
      </c>
      <c r="H6" s="171">
        <v>2004</v>
      </c>
      <c r="I6" s="171">
        <v>2005</v>
      </c>
      <c r="J6" s="171">
        <v>2006</v>
      </c>
      <c r="K6" s="171">
        <v>2007</v>
      </c>
      <c r="L6" s="171">
        <v>1991</v>
      </c>
      <c r="M6" s="171">
        <v>1999</v>
      </c>
      <c r="N6" s="171">
        <v>2000</v>
      </c>
      <c r="O6" s="171">
        <v>2001</v>
      </c>
      <c r="P6" s="171">
        <v>2002</v>
      </c>
      <c r="Q6" s="171">
        <v>2003</v>
      </c>
      <c r="R6" s="171">
        <v>2004</v>
      </c>
      <c r="S6" s="171">
        <v>2005</v>
      </c>
      <c r="T6" s="171">
        <v>2006</v>
      </c>
      <c r="U6" s="173">
        <v>2007</v>
      </c>
      <c r="V6" s="1"/>
      <c r="W6" s="1"/>
    </row>
    <row r="7" spans="1:23" s="65" customFormat="1" ht="12.75">
      <c r="A7" s="172">
        <v>1</v>
      </c>
      <c r="B7" s="171">
        <v>2</v>
      </c>
      <c r="C7" s="171">
        <v>3</v>
      </c>
      <c r="D7" s="171">
        <v>4</v>
      </c>
      <c r="E7" s="171">
        <v>5</v>
      </c>
      <c r="F7" s="171">
        <v>6</v>
      </c>
      <c r="G7" s="171">
        <v>7</v>
      </c>
      <c r="H7" s="171">
        <v>8</v>
      </c>
      <c r="I7" s="171">
        <v>9</v>
      </c>
      <c r="J7" s="171">
        <v>10</v>
      </c>
      <c r="K7" s="171">
        <v>11</v>
      </c>
      <c r="L7" s="171">
        <v>12</v>
      </c>
      <c r="M7" s="171">
        <v>13</v>
      </c>
      <c r="N7" s="171">
        <v>14</v>
      </c>
      <c r="O7" s="171">
        <v>15</v>
      </c>
      <c r="P7" s="171">
        <v>16</v>
      </c>
      <c r="Q7" s="171">
        <v>17</v>
      </c>
      <c r="R7" s="171">
        <v>18</v>
      </c>
      <c r="S7" s="171">
        <v>19</v>
      </c>
      <c r="T7" s="171">
        <v>20</v>
      </c>
      <c r="U7" s="173">
        <v>21</v>
      </c>
      <c r="V7" s="118"/>
      <c r="W7" s="118"/>
    </row>
    <row r="8" spans="1:25" ht="12.75">
      <c r="A8" s="174" t="s">
        <v>4</v>
      </c>
      <c r="B8" s="175">
        <v>146.1</v>
      </c>
      <c r="C8" s="175">
        <v>179.4</v>
      </c>
      <c r="D8" s="175">
        <v>220</v>
      </c>
      <c r="E8" s="176">
        <v>223.7</v>
      </c>
      <c r="F8" s="175">
        <v>226</v>
      </c>
      <c r="G8" s="177">
        <v>248.3</v>
      </c>
      <c r="H8" s="177">
        <v>248</v>
      </c>
      <c r="I8" s="170">
        <v>241.8</v>
      </c>
      <c r="J8" s="177">
        <v>241.46</v>
      </c>
      <c r="K8" s="177">
        <v>248.79</v>
      </c>
      <c r="L8" s="175">
        <v>72.9</v>
      </c>
      <c r="M8" s="175">
        <v>183</v>
      </c>
      <c r="N8" s="175">
        <v>198.6</v>
      </c>
      <c r="O8" s="176">
        <v>195.4</v>
      </c>
      <c r="P8" s="177">
        <v>198.2</v>
      </c>
      <c r="Q8" s="177">
        <v>225.7</v>
      </c>
      <c r="R8" s="177">
        <v>228.9</v>
      </c>
      <c r="S8" s="175">
        <v>231.8</v>
      </c>
      <c r="T8" s="178">
        <v>194.23</v>
      </c>
      <c r="U8" s="179">
        <v>215.44</v>
      </c>
      <c r="X8" s="1">
        <v>424.2</v>
      </c>
      <c r="Y8" s="1"/>
    </row>
    <row r="9" spans="1:25" ht="12.75">
      <c r="A9" s="174" t="s">
        <v>6</v>
      </c>
      <c r="B9" s="175">
        <v>61.2</v>
      </c>
      <c r="C9" s="175">
        <v>71.4</v>
      </c>
      <c r="D9" s="175">
        <v>77.2</v>
      </c>
      <c r="E9" s="176">
        <v>79.1</v>
      </c>
      <c r="F9" s="177">
        <v>75.8</v>
      </c>
      <c r="G9" s="177">
        <v>77.4</v>
      </c>
      <c r="H9" s="177">
        <v>77.3</v>
      </c>
      <c r="I9" s="177">
        <v>81.68</v>
      </c>
      <c r="J9" s="177">
        <v>83.58</v>
      </c>
      <c r="K9" s="177">
        <v>81.05</v>
      </c>
      <c r="L9" s="175">
        <v>259.2</v>
      </c>
      <c r="M9" s="175">
        <v>238.9</v>
      </c>
      <c r="N9" s="175">
        <v>271.6</v>
      </c>
      <c r="O9" s="176">
        <v>275.6</v>
      </c>
      <c r="P9" s="177">
        <v>250.8</v>
      </c>
      <c r="Q9" s="177">
        <v>241.2</v>
      </c>
      <c r="R9" s="177">
        <v>255.6</v>
      </c>
      <c r="S9" s="175">
        <v>284.91</v>
      </c>
      <c r="T9" s="178">
        <v>295.59</v>
      </c>
      <c r="U9" s="179">
        <v>299.09</v>
      </c>
      <c r="X9" s="1">
        <v>326.6</v>
      </c>
      <c r="Y9" s="1"/>
    </row>
    <row r="10" spans="1:25" ht="12.75">
      <c r="A10" s="174" t="s">
        <v>7</v>
      </c>
      <c r="B10" s="175">
        <v>96.8</v>
      </c>
      <c r="C10" s="175">
        <v>104</v>
      </c>
      <c r="D10" s="175">
        <v>90</v>
      </c>
      <c r="E10" s="176">
        <v>89.9</v>
      </c>
      <c r="F10" s="177">
        <v>89.9</v>
      </c>
      <c r="G10" s="177">
        <v>89.9</v>
      </c>
      <c r="H10" s="177">
        <v>29.5</v>
      </c>
      <c r="I10" s="177">
        <v>29.51</v>
      </c>
      <c r="J10" s="177">
        <v>20.46</v>
      </c>
      <c r="K10" s="177">
        <v>20.66</v>
      </c>
      <c r="L10" s="175">
        <v>17.4</v>
      </c>
      <c r="M10" s="175">
        <v>17.4</v>
      </c>
      <c r="N10" s="175">
        <v>17.3</v>
      </c>
      <c r="O10" s="176">
        <v>17.2</v>
      </c>
      <c r="P10" s="177">
        <v>17.2</v>
      </c>
      <c r="Q10" s="177">
        <v>17.2</v>
      </c>
      <c r="R10" s="177">
        <v>2</v>
      </c>
      <c r="S10" s="175">
        <v>1.99</v>
      </c>
      <c r="T10" s="178">
        <v>1.88</v>
      </c>
      <c r="U10" s="179">
        <v>2.16</v>
      </c>
      <c r="X10" s="1">
        <v>107.1</v>
      </c>
      <c r="Y10" s="1"/>
    </row>
    <row r="11" spans="1:25" ht="12.75">
      <c r="A11" s="180" t="s">
        <v>341</v>
      </c>
      <c r="B11" s="175" t="s">
        <v>343</v>
      </c>
      <c r="C11" s="175" t="s">
        <v>343</v>
      </c>
      <c r="D11" s="175" t="s">
        <v>343</v>
      </c>
      <c r="E11" s="176">
        <v>36.8</v>
      </c>
      <c r="F11" s="177">
        <v>37.8</v>
      </c>
      <c r="G11" s="177">
        <v>37.8</v>
      </c>
      <c r="H11" s="177">
        <v>13.5</v>
      </c>
      <c r="I11" s="177">
        <v>36.87</v>
      </c>
      <c r="J11" s="177">
        <v>38.04</v>
      </c>
      <c r="K11" s="177">
        <v>38.64</v>
      </c>
      <c r="L11" s="175" t="s">
        <v>343</v>
      </c>
      <c r="M11" s="175" t="s">
        <v>343</v>
      </c>
      <c r="N11" s="175" t="s">
        <v>343</v>
      </c>
      <c r="O11" s="176">
        <v>4.7</v>
      </c>
      <c r="P11" s="177">
        <v>4.6</v>
      </c>
      <c r="Q11" s="177">
        <v>4.6</v>
      </c>
      <c r="R11" s="177">
        <v>4.5</v>
      </c>
      <c r="S11" s="175">
        <v>4</v>
      </c>
      <c r="T11" s="178">
        <v>4.92</v>
      </c>
      <c r="U11" s="179">
        <v>5.04</v>
      </c>
      <c r="X11" s="1">
        <v>42.4</v>
      </c>
      <c r="Y11" s="1"/>
    </row>
    <row r="12" spans="1:25" ht="12.75">
      <c r="A12" s="174" t="s">
        <v>8</v>
      </c>
      <c r="B12" s="175" t="s">
        <v>632</v>
      </c>
      <c r="C12" s="175">
        <v>14.6</v>
      </c>
      <c r="D12" s="175">
        <v>14.9</v>
      </c>
      <c r="E12" s="176">
        <v>14.9</v>
      </c>
      <c r="F12" s="177">
        <v>10.3</v>
      </c>
      <c r="G12" s="177">
        <v>10.3</v>
      </c>
      <c r="H12" s="177">
        <v>5.4</v>
      </c>
      <c r="I12" s="177">
        <v>13.29</v>
      </c>
      <c r="J12" s="177">
        <v>10.18</v>
      </c>
      <c r="K12" s="177">
        <v>11.92</v>
      </c>
      <c r="L12" s="175" t="s">
        <v>633</v>
      </c>
      <c r="M12" s="175">
        <v>7.4</v>
      </c>
      <c r="N12" s="175">
        <v>7.4</v>
      </c>
      <c r="O12" s="176">
        <v>7.4</v>
      </c>
      <c r="P12" s="177">
        <v>4.6</v>
      </c>
      <c r="Q12" s="177">
        <v>4.6</v>
      </c>
      <c r="R12" s="177">
        <v>4.8</v>
      </c>
      <c r="S12" s="178">
        <v>8.96</v>
      </c>
      <c r="T12" s="178">
        <v>6.91</v>
      </c>
      <c r="U12" s="179">
        <v>8.06</v>
      </c>
      <c r="X12" s="1">
        <v>14.8</v>
      </c>
      <c r="Y12" s="1"/>
    </row>
    <row r="13" spans="1:25" ht="12.75">
      <c r="A13" s="174" t="s">
        <v>9</v>
      </c>
      <c r="B13" s="175">
        <v>142.6</v>
      </c>
      <c r="C13" s="175">
        <v>147.2</v>
      </c>
      <c r="D13" s="175">
        <v>138.1</v>
      </c>
      <c r="E13" s="176">
        <v>136.4</v>
      </c>
      <c r="F13" s="177">
        <v>128.6</v>
      </c>
      <c r="G13" s="177">
        <v>133.7</v>
      </c>
      <c r="H13" s="177">
        <v>135.5</v>
      </c>
      <c r="I13" s="177">
        <v>144.67</v>
      </c>
      <c r="J13" s="177">
        <v>147.51</v>
      </c>
      <c r="K13" s="177">
        <v>146.8</v>
      </c>
      <c r="L13" s="175">
        <v>67.3</v>
      </c>
      <c r="M13" s="175">
        <v>78.1</v>
      </c>
      <c r="N13" s="175">
        <v>70.7</v>
      </c>
      <c r="O13" s="176">
        <v>69.3</v>
      </c>
      <c r="P13" s="177">
        <v>70.5</v>
      </c>
      <c r="Q13" s="177">
        <v>80.3</v>
      </c>
      <c r="R13" s="177">
        <v>82</v>
      </c>
      <c r="S13" s="178">
        <v>90.19</v>
      </c>
      <c r="T13" s="178">
        <v>94.24</v>
      </c>
      <c r="U13" s="179">
        <v>103.47</v>
      </c>
      <c r="X13" s="1">
        <v>199.1</v>
      </c>
      <c r="Y13" s="1"/>
    </row>
    <row r="14" spans="1:25" ht="12.75">
      <c r="A14" s="174" t="s">
        <v>10</v>
      </c>
      <c r="B14" s="175">
        <v>51.7</v>
      </c>
      <c r="C14" s="175">
        <v>59.9</v>
      </c>
      <c r="D14" s="175">
        <v>63.3</v>
      </c>
      <c r="E14" s="176">
        <v>62.7</v>
      </c>
      <c r="F14" s="177">
        <v>62.4</v>
      </c>
      <c r="G14" s="177">
        <v>61.1</v>
      </c>
      <c r="H14" s="177">
        <v>60.8</v>
      </c>
      <c r="I14" s="177">
        <v>60.67</v>
      </c>
      <c r="J14" s="177">
        <v>60.54</v>
      </c>
      <c r="K14" s="177">
        <v>61</v>
      </c>
      <c r="L14" s="175">
        <v>17</v>
      </c>
      <c r="M14" s="175">
        <v>24.5</v>
      </c>
      <c r="N14" s="175">
        <v>25.9</v>
      </c>
      <c r="O14" s="176">
        <v>27.5</v>
      </c>
      <c r="P14" s="177">
        <v>34.3</v>
      </c>
      <c r="Q14" s="177">
        <v>37</v>
      </c>
      <c r="R14" s="177">
        <v>37.4</v>
      </c>
      <c r="S14" s="178">
        <v>38.19</v>
      </c>
      <c r="T14" s="178">
        <v>38.68</v>
      </c>
      <c r="U14" s="179">
        <v>40.65</v>
      </c>
      <c r="X14" s="1">
        <v>96.7</v>
      </c>
      <c r="Y14" s="1"/>
    </row>
    <row r="15" spans="1:25" ht="12.75">
      <c r="A15" s="174" t="s">
        <v>11</v>
      </c>
      <c r="B15" s="175">
        <v>28.7</v>
      </c>
      <c r="C15" s="175">
        <v>33</v>
      </c>
      <c r="D15" s="175">
        <v>41</v>
      </c>
      <c r="E15" s="176">
        <v>42.2</v>
      </c>
      <c r="F15" s="177">
        <v>40.6</v>
      </c>
      <c r="G15" s="177">
        <v>40.6</v>
      </c>
      <c r="H15" s="177">
        <v>40.6</v>
      </c>
      <c r="I15" s="177">
        <v>44.43</v>
      </c>
      <c r="J15" s="177">
        <v>44.17</v>
      </c>
      <c r="K15" s="177">
        <v>44.66</v>
      </c>
      <c r="L15" s="175">
        <v>3.3</v>
      </c>
      <c r="M15" s="175">
        <v>5.7</v>
      </c>
      <c r="N15" s="175">
        <v>5.5</v>
      </c>
      <c r="O15" s="176">
        <v>4.9</v>
      </c>
      <c r="P15" s="177">
        <v>6.3</v>
      </c>
      <c r="Q15" s="177">
        <v>6.3</v>
      </c>
      <c r="R15" s="177">
        <v>6.3</v>
      </c>
      <c r="S15" s="178">
        <v>7.54</v>
      </c>
      <c r="T15" s="178">
        <v>9.17</v>
      </c>
      <c r="U15" s="179">
        <v>9.73</v>
      </c>
      <c r="X15" s="1">
        <v>46.9</v>
      </c>
      <c r="Y15" s="1"/>
    </row>
    <row r="16" spans="1:25" ht="12.75">
      <c r="A16" s="169" t="s">
        <v>12</v>
      </c>
      <c r="B16" s="175">
        <v>22.2</v>
      </c>
      <c r="C16" s="175">
        <v>21.1</v>
      </c>
      <c r="D16" s="175">
        <v>20.7</v>
      </c>
      <c r="E16" s="176">
        <v>20.7</v>
      </c>
      <c r="F16" s="177">
        <v>20.7</v>
      </c>
      <c r="G16" s="177">
        <v>20.7</v>
      </c>
      <c r="H16" s="177">
        <v>20.7</v>
      </c>
      <c r="I16" s="177">
        <v>20.7</v>
      </c>
      <c r="J16" s="177">
        <v>20.7</v>
      </c>
      <c r="K16" s="177">
        <v>20.7</v>
      </c>
      <c r="L16" s="175">
        <v>1.7</v>
      </c>
      <c r="M16" s="175">
        <v>1.9</v>
      </c>
      <c r="N16" s="175">
        <v>1.9</v>
      </c>
      <c r="O16" s="176">
        <v>1.9</v>
      </c>
      <c r="P16" s="177">
        <v>1.9</v>
      </c>
      <c r="Q16" s="177">
        <v>1.9</v>
      </c>
      <c r="R16" s="177">
        <v>1.9</v>
      </c>
      <c r="S16" s="178">
        <v>1.8</v>
      </c>
      <c r="T16" s="178">
        <v>1.87</v>
      </c>
      <c r="U16" s="179">
        <v>1.87</v>
      </c>
      <c r="X16" s="1">
        <v>22.6</v>
      </c>
      <c r="Y16" s="1"/>
    </row>
    <row r="17" spans="1:25" ht="12.75">
      <c r="A17" s="169" t="s">
        <v>265</v>
      </c>
      <c r="B17" s="175" t="s">
        <v>343</v>
      </c>
      <c r="C17" s="175" t="s">
        <v>343</v>
      </c>
      <c r="D17" s="175" t="s">
        <v>343</v>
      </c>
      <c r="E17" s="176" t="s">
        <v>343</v>
      </c>
      <c r="F17" s="177" t="s">
        <v>343</v>
      </c>
      <c r="G17" s="177" t="s">
        <v>343</v>
      </c>
      <c r="H17" s="177">
        <v>61.8</v>
      </c>
      <c r="I17" s="177">
        <v>61.84</v>
      </c>
      <c r="J17" s="177">
        <v>85.77</v>
      </c>
      <c r="K17" s="177">
        <v>90.97</v>
      </c>
      <c r="L17" s="177" t="s">
        <v>343</v>
      </c>
      <c r="M17" s="177" t="s">
        <v>343</v>
      </c>
      <c r="N17" s="177" t="s">
        <v>343</v>
      </c>
      <c r="O17" s="177" t="s">
        <v>343</v>
      </c>
      <c r="P17" s="177" t="s">
        <v>343</v>
      </c>
      <c r="Q17" s="177" t="s">
        <v>343</v>
      </c>
      <c r="R17" s="177">
        <v>13.7</v>
      </c>
      <c r="S17" s="178">
        <v>13.7</v>
      </c>
      <c r="T17" s="178">
        <v>24.62</v>
      </c>
      <c r="U17" s="179">
        <v>25.69</v>
      </c>
      <c r="X17" s="1" t="s">
        <v>46</v>
      </c>
      <c r="Y17" s="1"/>
    </row>
    <row r="18" spans="1:25" ht="12.75">
      <c r="A18" s="174" t="s">
        <v>13</v>
      </c>
      <c r="B18" s="175">
        <v>160.1</v>
      </c>
      <c r="C18" s="175">
        <v>199</v>
      </c>
      <c r="D18" s="175">
        <v>246.3</v>
      </c>
      <c r="E18" s="176">
        <v>254.5</v>
      </c>
      <c r="F18" s="177">
        <v>255.5</v>
      </c>
      <c r="G18" s="177">
        <v>259.6</v>
      </c>
      <c r="H18" s="177">
        <v>266.8</v>
      </c>
      <c r="I18" s="177">
        <v>268.37</v>
      </c>
      <c r="J18" s="177">
        <v>267.69</v>
      </c>
      <c r="K18" s="177">
        <v>268.46</v>
      </c>
      <c r="L18" s="175">
        <v>92.1</v>
      </c>
      <c r="M18" s="175">
        <v>310.5</v>
      </c>
      <c r="N18" s="175">
        <v>306</v>
      </c>
      <c r="O18" s="176">
        <v>314.2</v>
      </c>
      <c r="P18" s="177">
        <v>320.6</v>
      </c>
      <c r="Q18" s="177">
        <v>321.4</v>
      </c>
      <c r="R18" s="177">
        <v>228.9</v>
      </c>
      <c r="S18" s="178">
        <v>309.88</v>
      </c>
      <c r="T18" s="178">
        <v>323.61</v>
      </c>
      <c r="U18" s="179">
        <v>399.81</v>
      </c>
      <c r="X18" s="1">
        <v>576.1</v>
      </c>
      <c r="Y18" s="1"/>
    </row>
    <row r="19" spans="1:25" ht="12.75">
      <c r="A19" s="174" t="s">
        <v>14</v>
      </c>
      <c r="B19" s="175">
        <v>185.6</v>
      </c>
      <c r="C19" s="175">
        <v>159.9</v>
      </c>
      <c r="D19" s="175">
        <v>191.5</v>
      </c>
      <c r="E19" s="176">
        <v>193.5</v>
      </c>
      <c r="F19" s="177">
        <v>193.5</v>
      </c>
      <c r="G19" s="177">
        <v>191.6</v>
      </c>
      <c r="H19" s="177">
        <v>186.8</v>
      </c>
      <c r="I19" s="177">
        <v>187.65</v>
      </c>
      <c r="J19" s="177">
        <v>187.28</v>
      </c>
      <c r="K19" s="177">
        <v>185.24</v>
      </c>
      <c r="L19" s="175">
        <v>223.4</v>
      </c>
      <c r="M19" s="175">
        <v>275.2</v>
      </c>
      <c r="N19" s="175">
        <v>275.2</v>
      </c>
      <c r="O19" s="176">
        <v>292.4</v>
      </c>
      <c r="P19" s="177">
        <v>282.3</v>
      </c>
      <c r="Q19" s="177">
        <v>283.5</v>
      </c>
      <c r="R19" s="177">
        <v>308.8</v>
      </c>
      <c r="S19" s="178">
        <v>262.05</v>
      </c>
      <c r="T19" s="168">
        <v>240.55</v>
      </c>
      <c r="U19" s="179">
        <v>249.45</v>
      </c>
      <c r="X19" s="1">
        <v>475.8</v>
      </c>
      <c r="Y19" s="1"/>
    </row>
    <row r="20" spans="1:25" ht="12.75">
      <c r="A20" s="174" t="s">
        <v>15</v>
      </c>
      <c r="B20" s="175">
        <v>145.6</v>
      </c>
      <c r="C20" s="175">
        <v>156.1</v>
      </c>
      <c r="D20" s="175">
        <v>165.2</v>
      </c>
      <c r="E20" s="176">
        <v>129.2</v>
      </c>
      <c r="F20" s="177">
        <v>127.8</v>
      </c>
      <c r="G20" s="177">
        <v>121.3</v>
      </c>
      <c r="H20" s="177">
        <v>122.1</v>
      </c>
      <c r="I20" s="177">
        <v>124.04</v>
      </c>
      <c r="J20" s="177">
        <v>123.67</v>
      </c>
      <c r="K20" s="177">
        <v>122.79</v>
      </c>
      <c r="L20" s="175">
        <v>26.1</v>
      </c>
      <c r="M20" s="175">
        <v>26.7</v>
      </c>
      <c r="N20" s="175">
        <v>27.4</v>
      </c>
      <c r="O20" s="176">
        <v>21.3</v>
      </c>
      <c r="P20" s="177">
        <v>20.6</v>
      </c>
      <c r="Q20" s="177">
        <v>19.7</v>
      </c>
      <c r="R20" s="177">
        <v>19.5</v>
      </c>
      <c r="S20" s="178">
        <v>19.24</v>
      </c>
      <c r="T20" s="178">
        <v>18.78</v>
      </c>
      <c r="U20" s="179">
        <v>18.02</v>
      </c>
      <c r="X20" s="1">
        <v>148.4</v>
      </c>
      <c r="Y20" s="1"/>
    </row>
    <row r="21" spans="1:25" ht="12.75">
      <c r="A21" s="174" t="s">
        <v>16</v>
      </c>
      <c r="B21" s="175">
        <v>303.5</v>
      </c>
      <c r="C21" s="175">
        <v>342.21</v>
      </c>
      <c r="D21" s="175">
        <v>353</v>
      </c>
      <c r="E21" s="176">
        <v>357.7</v>
      </c>
      <c r="F21" s="177">
        <v>353.8</v>
      </c>
      <c r="G21" s="177">
        <v>355.6</v>
      </c>
      <c r="H21" s="177">
        <v>356.5</v>
      </c>
      <c r="I21" s="177">
        <v>357.74</v>
      </c>
      <c r="J21" s="177">
        <v>373.77</v>
      </c>
      <c r="K21" s="177">
        <v>379.65</v>
      </c>
      <c r="L21" s="175">
        <v>171.7</v>
      </c>
      <c r="M21" s="175">
        <v>207.8</v>
      </c>
      <c r="N21" s="175">
        <v>205.1</v>
      </c>
      <c r="O21" s="176">
        <v>207</v>
      </c>
      <c r="P21" s="177">
        <v>205.6</v>
      </c>
      <c r="Q21" s="177">
        <v>206.3</v>
      </c>
      <c r="R21" s="177">
        <v>204.4</v>
      </c>
      <c r="S21" s="178">
        <v>215.38</v>
      </c>
      <c r="T21" s="178">
        <v>233.38</v>
      </c>
      <c r="U21" s="179">
        <v>255.65</v>
      </c>
      <c r="X21" s="1">
        <v>559.5</v>
      </c>
      <c r="Y21" s="1"/>
    </row>
    <row r="22" spans="1:25" ht="12.75">
      <c r="A22" s="174" t="s">
        <v>17</v>
      </c>
      <c r="B22" s="175">
        <v>8.6</v>
      </c>
      <c r="C22" s="175">
        <v>15.2</v>
      </c>
      <c r="D22" s="175">
        <v>17.7</v>
      </c>
      <c r="E22" s="176">
        <v>18</v>
      </c>
      <c r="F22" s="177">
        <v>18.2</v>
      </c>
      <c r="G22" s="177">
        <v>18.2</v>
      </c>
      <c r="H22" s="177">
        <v>18</v>
      </c>
      <c r="I22" s="177">
        <v>17.95</v>
      </c>
      <c r="J22" s="177">
        <v>18.4</v>
      </c>
      <c r="K22" s="177">
        <v>18.4</v>
      </c>
      <c r="L22" s="175">
        <v>0.3</v>
      </c>
      <c r="M22" s="175">
        <v>0.8</v>
      </c>
      <c r="N22" s="175">
        <v>1</v>
      </c>
      <c r="O22" s="176">
        <v>1</v>
      </c>
      <c r="P22" s="175">
        <v>1</v>
      </c>
      <c r="Q22" s="177">
        <v>1</v>
      </c>
      <c r="R22" s="177">
        <v>1</v>
      </c>
      <c r="S22" s="178">
        <v>0.99</v>
      </c>
      <c r="T22" s="178">
        <v>0.64</v>
      </c>
      <c r="U22" s="179">
        <v>0.64</v>
      </c>
      <c r="X22" s="1">
        <v>19.2</v>
      </c>
      <c r="Y22" s="1"/>
    </row>
    <row r="23" spans="1:25" ht="12.75">
      <c r="A23" s="174" t="s">
        <v>18</v>
      </c>
      <c r="B23" s="175">
        <v>10.7</v>
      </c>
      <c r="C23" s="175">
        <v>12.3</v>
      </c>
      <c r="D23" s="175">
        <v>15</v>
      </c>
      <c r="E23" s="176">
        <v>15</v>
      </c>
      <c r="F23" s="175">
        <v>15</v>
      </c>
      <c r="G23" s="177">
        <v>15</v>
      </c>
      <c r="H23" s="177">
        <v>77.3</v>
      </c>
      <c r="I23" s="177">
        <v>14.96</v>
      </c>
      <c r="J23" s="177">
        <v>14.96</v>
      </c>
      <c r="K23" s="177">
        <v>14.96</v>
      </c>
      <c r="L23" s="175">
        <v>1.9</v>
      </c>
      <c r="M23" s="175">
        <v>4.3</v>
      </c>
      <c r="N23" s="175">
        <v>4.4</v>
      </c>
      <c r="O23" s="176">
        <v>4.4</v>
      </c>
      <c r="P23" s="177">
        <v>4.4</v>
      </c>
      <c r="Q23" s="177">
        <v>4.4</v>
      </c>
      <c r="R23" s="177">
        <v>4.4</v>
      </c>
      <c r="S23" s="178">
        <v>4.38</v>
      </c>
      <c r="T23" s="178">
        <v>4.38</v>
      </c>
      <c r="U23" s="179">
        <v>4.38</v>
      </c>
      <c r="X23" s="1">
        <v>19.3</v>
      </c>
      <c r="Y23" s="1"/>
    </row>
    <row r="24" spans="1:25" ht="12.75">
      <c r="A24" s="174" t="s">
        <v>19</v>
      </c>
      <c r="B24" s="175">
        <v>7.6</v>
      </c>
      <c r="C24" s="175">
        <v>9.3</v>
      </c>
      <c r="D24" s="175">
        <v>10.4</v>
      </c>
      <c r="E24" s="176">
        <v>10.4</v>
      </c>
      <c r="F24" s="177">
        <v>10.4</v>
      </c>
      <c r="G24" s="177">
        <v>10.4</v>
      </c>
      <c r="H24" s="177">
        <v>10.4</v>
      </c>
      <c r="I24" s="177">
        <v>10.41</v>
      </c>
      <c r="J24" s="177">
        <v>10.41</v>
      </c>
      <c r="K24" s="177">
        <v>10.41</v>
      </c>
      <c r="L24" s="175">
        <v>0.4</v>
      </c>
      <c r="M24" s="175">
        <v>0.6</v>
      </c>
      <c r="N24" s="175">
        <v>0.6</v>
      </c>
      <c r="O24" s="176">
        <v>0.6</v>
      </c>
      <c r="P24" s="177">
        <v>0.6</v>
      </c>
      <c r="Q24" s="177">
        <v>0.6</v>
      </c>
      <c r="R24" s="177">
        <v>0.6</v>
      </c>
      <c r="S24" s="178">
        <v>0.58</v>
      </c>
      <c r="T24" s="178">
        <v>0.58</v>
      </c>
      <c r="U24" s="179">
        <v>0.58</v>
      </c>
      <c r="X24" s="119">
        <v>11</v>
      </c>
      <c r="Y24" s="1"/>
    </row>
    <row r="25" spans="1:25" ht="12.75">
      <c r="A25" s="174" t="s">
        <v>20</v>
      </c>
      <c r="B25" s="175">
        <v>8.7</v>
      </c>
      <c r="C25" s="175">
        <v>10.8</v>
      </c>
      <c r="D25" s="175">
        <v>11.4</v>
      </c>
      <c r="E25" s="176">
        <v>11.2</v>
      </c>
      <c r="F25" s="175">
        <v>12</v>
      </c>
      <c r="G25" s="177">
        <v>11.5</v>
      </c>
      <c r="H25" s="177">
        <v>12.3</v>
      </c>
      <c r="I25" s="177">
        <v>12.44</v>
      </c>
      <c r="J25" s="177">
        <v>14.29</v>
      </c>
      <c r="K25" s="177">
        <v>15.14</v>
      </c>
      <c r="L25" s="175">
        <v>0.6</v>
      </c>
      <c r="M25" s="175">
        <v>1.1</v>
      </c>
      <c r="N25" s="175">
        <v>1.2</v>
      </c>
      <c r="O25" s="176">
        <v>1.4</v>
      </c>
      <c r="P25" s="177">
        <v>1.3</v>
      </c>
      <c r="Q25" s="177">
        <v>1.2</v>
      </c>
      <c r="R25" s="177">
        <v>1.4</v>
      </c>
      <c r="S25" s="178">
        <v>1.44</v>
      </c>
      <c r="T25" s="178">
        <v>1.66</v>
      </c>
      <c r="U25" s="179">
        <v>1.82</v>
      </c>
      <c r="X25" s="1">
        <v>13.3</v>
      </c>
      <c r="Y25" s="1"/>
    </row>
    <row r="26" spans="1:25" ht="12.75">
      <c r="A26" s="174" t="s">
        <v>21</v>
      </c>
      <c r="B26" s="175">
        <v>54.1</v>
      </c>
      <c r="C26" s="175">
        <v>72.3</v>
      </c>
      <c r="D26" s="175">
        <v>84.3</v>
      </c>
      <c r="E26" s="176">
        <v>88.3</v>
      </c>
      <c r="F26" s="175">
        <v>91.8</v>
      </c>
      <c r="G26" s="177">
        <v>92.1</v>
      </c>
      <c r="H26" s="177">
        <v>95.3</v>
      </c>
      <c r="I26" s="177">
        <v>98.1</v>
      </c>
      <c r="J26" s="177">
        <v>93.95</v>
      </c>
      <c r="K26" s="177">
        <v>98.16</v>
      </c>
      <c r="L26" s="175">
        <v>13.1</v>
      </c>
      <c r="M26" s="175">
        <v>10.9</v>
      </c>
      <c r="N26" s="175">
        <v>10.2</v>
      </c>
      <c r="O26" s="176">
        <v>10.4</v>
      </c>
      <c r="P26" s="177">
        <v>9.7</v>
      </c>
      <c r="Q26" s="177">
        <v>10.1</v>
      </c>
      <c r="R26" s="177">
        <v>10.5</v>
      </c>
      <c r="S26" s="178">
        <v>10.55</v>
      </c>
      <c r="T26" s="178">
        <v>10.59</v>
      </c>
      <c r="U26" s="179">
        <v>11.54</v>
      </c>
      <c r="X26" s="1">
        <v>101.5</v>
      </c>
      <c r="Y26" s="1"/>
    </row>
    <row r="27" spans="1:25" ht="12.75">
      <c r="A27" s="174" t="s">
        <v>22</v>
      </c>
      <c r="B27" s="175">
        <v>84.2</v>
      </c>
      <c r="C27" s="175">
        <v>92.3</v>
      </c>
      <c r="D27" s="175">
        <v>97.9</v>
      </c>
      <c r="E27" s="176">
        <v>99.5</v>
      </c>
      <c r="F27" s="175">
        <v>101.6</v>
      </c>
      <c r="G27" s="177">
        <v>107.6</v>
      </c>
      <c r="H27" s="177">
        <v>98.4</v>
      </c>
      <c r="I27" s="177">
        <v>89.78</v>
      </c>
      <c r="J27" s="177">
        <v>101.77</v>
      </c>
      <c r="K27" s="177">
        <v>93.95</v>
      </c>
      <c r="L27" s="175">
        <v>23</v>
      </c>
      <c r="M27" s="175">
        <v>31.1</v>
      </c>
      <c r="N27" s="175">
        <v>33.1</v>
      </c>
      <c r="O27" s="176">
        <v>34.4</v>
      </c>
      <c r="P27" s="177">
        <v>34.8</v>
      </c>
      <c r="Q27" s="177">
        <v>32.9</v>
      </c>
      <c r="R27" s="177">
        <v>37.2</v>
      </c>
      <c r="S27" s="178">
        <v>39.15</v>
      </c>
      <c r="T27" s="178">
        <v>44.79</v>
      </c>
      <c r="U27" s="179">
        <v>52.46</v>
      </c>
      <c r="X27" s="1">
        <v>136.4</v>
      </c>
      <c r="Y27" s="1"/>
    </row>
    <row r="28" spans="1:25" ht="12.75">
      <c r="A28" s="174" t="s">
        <v>23</v>
      </c>
      <c r="B28" s="175">
        <v>99.3</v>
      </c>
      <c r="C28" s="175">
        <v>123.8</v>
      </c>
      <c r="D28" s="175">
        <v>133.1</v>
      </c>
      <c r="E28" s="176">
        <v>131.7</v>
      </c>
      <c r="F28" s="175">
        <v>127.6</v>
      </c>
      <c r="G28" s="177">
        <v>125.8</v>
      </c>
      <c r="H28" s="177">
        <v>131.4</v>
      </c>
      <c r="I28" s="177">
        <v>138.15</v>
      </c>
      <c r="J28" s="177">
        <v>150.92</v>
      </c>
      <c r="K28" s="177">
        <v>159.53</v>
      </c>
      <c r="L28" s="175">
        <v>40.7</v>
      </c>
      <c r="M28" s="175">
        <v>42</v>
      </c>
      <c r="N28" s="175">
        <v>40.9</v>
      </c>
      <c r="O28" s="176" t="s">
        <v>340</v>
      </c>
      <c r="P28" s="177">
        <v>40.8</v>
      </c>
      <c r="Q28" s="177">
        <v>38.9</v>
      </c>
      <c r="R28" s="177">
        <v>39.7</v>
      </c>
      <c r="S28" s="178">
        <v>40.85</v>
      </c>
      <c r="T28" s="178">
        <v>42.44</v>
      </c>
      <c r="U28" s="179">
        <v>42.22</v>
      </c>
      <c r="X28" s="1">
        <v>168.4</v>
      </c>
      <c r="Y28" s="1"/>
    </row>
    <row r="29" spans="1:25" ht="12.75">
      <c r="A29" s="174" t="s">
        <v>25</v>
      </c>
      <c r="B29" s="175">
        <v>323.5</v>
      </c>
      <c r="C29" s="175">
        <v>397.8</v>
      </c>
      <c r="D29" s="175">
        <v>425.9</v>
      </c>
      <c r="E29" s="176">
        <v>402</v>
      </c>
      <c r="F29" s="177">
        <v>440.3</v>
      </c>
      <c r="G29" s="177">
        <v>420.3</v>
      </c>
      <c r="H29" s="177">
        <v>418.7</v>
      </c>
      <c r="I29" s="177">
        <v>419.82</v>
      </c>
      <c r="J29" s="177">
        <v>423.06</v>
      </c>
      <c r="K29" s="177">
        <v>426.12</v>
      </c>
      <c r="L29" s="175">
        <v>179.4</v>
      </c>
      <c r="M29" s="175">
        <v>325.7</v>
      </c>
      <c r="N29" s="175">
        <v>328.1</v>
      </c>
      <c r="O29" s="176">
        <v>327.5</v>
      </c>
      <c r="P29" s="177">
        <v>322.1</v>
      </c>
      <c r="Q29" s="177">
        <v>305.7</v>
      </c>
      <c r="R29" s="177">
        <v>273.5</v>
      </c>
      <c r="S29" s="178">
        <v>288.26</v>
      </c>
      <c r="T29" s="178">
        <v>293.13</v>
      </c>
      <c r="U29" s="179">
        <v>306.69</v>
      </c>
      <c r="X29" s="1">
        <v>762.4</v>
      </c>
      <c r="Y29" s="1"/>
    </row>
    <row r="30" spans="1:25" ht="12.75">
      <c r="A30" s="174" t="s">
        <v>26</v>
      </c>
      <c r="B30" s="175">
        <v>14</v>
      </c>
      <c r="C30" s="175">
        <v>14.9</v>
      </c>
      <c r="D30" s="175">
        <v>21</v>
      </c>
      <c r="E30" s="176">
        <v>21</v>
      </c>
      <c r="F30" s="175">
        <v>21</v>
      </c>
      <c r="G30" s="177">
        <v>21</v>
      </c>
      <c r="H30" s="177">
        <v>21</v>
      </c>
      <c r="I30" s="177">
        <v>21.04</v>
      </c>
      <c r="J30" s="177">
        <v>27.72</v>
      </c>
      <c r="K30" s="177">
        <v>28.66</v>
      </c>
      <c r="L30" s="175">
        <v>4.6</v>
      </c>
      <c r="M30" s="175">
        <v>4.7</v>
      </c>
      <c r="N30" s="175">
        <v>5.8</v>
      </c>
      <c r="O30" s="176">
        <v>5.8</v>
      </c>
      <c r="P30" s="177">
        <v>5.8</v>
      </c>
      <c r="Q30" s="177">
        <v>5.8</v>
      </c>
      <c r="R30" s="177">
        <v>5.8</v>
      </c>
      <c r="S30" s="178">
        <v>5.82</v>
      </c>
      <c r="T30" s="178">
        <v>6.04</v>
      </c>
      <c r="U30" s="179">
        <v>6.35</v>
      </c>
      <c r="X30" s="1">
        <v>26.9</v>
      </c>
      <c r="Y30" s="1"/>
    </row>
    <row r="31" spans="1:25" ht="12.75">
      <c r="A31" s="174" t="s">
        <v>27</v>
      </c>
      <c r="B31" s="175">
        <v>162.9</v>
      </c>
      <c r="C31" s="175">
        <v>169.4</v>
      </c>
      <c r="D31" s="175">
        <v>188.3</v>
      </c>
      <c r="E31" s="176">
        <v>159.8</v>
      </c>
      <c r="F31" s="177">
        <v>162.2</v>
      </c>
      <c r="G31" s="177">
        <v>166.5</v>
      </c>
      <c r="H31" s="177">
        <v>168.6</v>
      </c>
      <c r="I31" s="177">
        <v>171.1</v>
      </c>
      <c r="J31" s="177">
        <v>173.01</v>
      </c>
      <c r="K31" s="177">
        <v>174.78</v>
      </c>
      <c r="L31" s="175">
        <v>48.2</v>
      </c>
      <c r="M31" s="175">
        <v>54.4</v>
      </c>
      <c r="N31" s="175">
        <v>53.2</v>
      </c>
      <c r="O31" s="176">
        <v>48.5</v>
      </c>
      <c r="P31" s="177">
        <v>48.5</v>
      </c>
      <c r="Q31" s="177">
        <v>49.7</v>
      </c>
      <c r="R31" s="177">
        <v>50.4</v>
      </c>
      <c r="S31" s="178">
        <v>50.1</v>
      </c>
      <c r="T31" s="178">
        <v>53.03</v>
      </c>
      <c r="U31" s="179">
        <v>57.42</v>
      </c>
      <c r="X31" s="1">
        <v>210.7</v>
      </c>
      <c r="Y31" s="1"/>
    </row>
    <row r="32" spans="1:25" ht="12.75">
      <c r="A32" s="180" t="s">
        <v>264</v>
      </c>
      <c r="B32" s="175" t="s">
        <v>343</v>
      </c>
      <c r="C32" s="175" t="s">
        <v>343</v>
      </c>
      <c r="D32" s="175" t="s">
        <v>343</v>
      </c>
      <c r="E32" s="176">
        <v>28.8</v>
      </c>
      <c r="F32" s="175">
        <v>28.8</v>
      </c>
      <c r="G32" s="177">
        <v>28.8</v>
      </c>
      <c r="H32" s="177">
        <v>27.4</v>
      </c>
      <c r="I32" s="177">
        <v>29.14</v>
      </c>
      <c r="J32" s="177">
        <v>32.22</v>
      </c>
      <c r="K32" s="177">
        <v>31.36</v>
      </c>
      <c r="L32" s="175" t="s">
        <v>343</v>
      </c>
      <c r="M32" s="175" t="s">
        <v>343</v>
      </c>
      <c r="N32" s="175" t="s">
        <v>343</v>
      </c>
      <c r="O32" s="176">
        <v>4.3</v>
      </c>
      <c r="P32" s="177">
        <v>4.6</v>
      </c>
      <c r="Q32" s="177">
        <v>4.6</v>
      </c>
      <c r="R32" s="177">
        <v>4.9</v>
      </c>
      <c r="S32" s="178">
        <v>4.88</v>
      </c>
      <c r="T32" s="178">
        <v>6.3</v>
      </c>
      <c r="U32" s="179">
        <v>6.39</v>
      </c>
      <c r="X32" s="1">
        <v>33.5</v>
      </c>
      <c r="Y32" s="1"/>
    </row>
    <row r="33" spans="1:25" ht="12.75">
      <c r="A33" s="174" t="s">
        <v>28</v>
      </c>
      <c r="B33" s="175">
        <v>114.2</v>
      </c>
      <c r="C33" s="175">
        <v>116.2</v>
      </c>
      <c r="D33" s="175">
        <v>115.5</v>
      </c>
      <c r="E33" s="176">
        <v>119.8</v>
      </c>
      <c r="F33" s="177">
        <v>122.2</v>
      </c>
      <c r="G33" s="177">
        <v>122.2</v>
      </c>
      <c r="H33" s="177">
        <v>105.9</v>
      </c>
      <c r="I33" s="177">
        <v>106.41</v>
      </c>
      <c r="J33" s="177">
        <v>107.24</v>
      </c>
      <c r="K33" s="177">
        <v>104.4</v>
      </c>
      <c r="L33" s="175">
        <v>132</v>
      </c>
      <c r="M33" s="175">
        <v>128.8</v>
      </c>
      <c r="N33" s="175">
        <v>135.6</v>
      </c>
      <c r="O33" s="176">
        <v>133.7</v>
      </c>
      <c r="P33" s="177">
        <v>119.4</v>
      </c>
      <c r="Q33" s="177"/>
      <c r="R33" s="177"/>
      <c r="S33" s="178">
        <v>113.59</v>
      </c>
      <c r="T33" s="178">
        <v>120.08</v>
      </c>
      <c r="U33" s="179">
        <v>121.35</v>
      </c>
      <c r="X33" s="1">
        <v>241.6</v>
      </c>
      <c r="Y33" s="1"/>
    </row>
    <row r="34" spans="1:25" ht="12.75">
      <c r="A34" s="174" t="s">
        <v>29</v>
      </c>
      <c r="B34" s="175">
        <v>3.1</v>
      </c>
      <c r="C34" s="175">
        <v>3.3</v>
      </c>
      <c r="D34" s="175">
        <v>5</v>
      </c>
      <c r="E34" s="176">
        <v>5.3</v>
      </c>
      <c r="F34" s="177">
        <v>5.5</v>
      </c>
      <c r="G34" s="177">
        <v>5.6</v>
      </c>
      <c r="H34" s="177">
        <v>5.6</v>
      </c>
      <c r="I34" s="177">
        <v>5.67</v>
      </c>
      <c r="J34" s="177">
        <v>6.37</v>
      </c>
      <c r="K34" s="177">
        <v>6.37</v>
      </c>
      <c r="L34" s="175">
        <v>0.1</v>
      </c>
      <c r="M34" s="175">
        <v>0.1</v>
      </c>
      <c r="N34" s="175">
        <v>0.2</v>
      </c>
      <c r="O34" s="176">
        <v>0.2</v>
      </c>
      <c r="P34" s="177">
        <v>0.2</v>
      </c>
      <c r="Q34" s="177">
        <v>0.2</v>
      </c>
      <c r="R34" s="177">
        <v>0.2</v>
      </c>
      <c r="S34" s="178">
        <v>0.24</v>
      </c>
      <c r="T34" s="178">
        <v>0.24</v>
      </c>
      <c r="U34" s="179">
        <v>0.24</v>
      </c>
      <c r="X34" s="1">
        <v>5.7</v>
      </c>
      <c r="Y34" s="1"/>
    </row>
    <row r="35" spans="1:25" ht="12.75">
      <c r="A35" s="174" t="s">
        <v>30</v>
      </c>
      <c r="B35" s="175">
        <v>9.4</v>
      </c>
      <c r="C35" s="175">
        <v>10.7</v>
      </c>
      <c r="D35" s="175">
        <v>12.5</v>
      </c>
      <c r="E35" s="176">
        <v>12.7</v>
      </c>
      <c r="F35" s="177">
        <v>12.8</v>
      </c>
      <c r="G35" s="177">
        <v>12.9</v>
      </c>
      <c r="H35" s="177">
        <v>13.5</v>
      </c>
      <c r="I35" s="177">
        <v>13.37</v>
      </c>
      <c r="J35" s="177">
        <v>13.43</v>
      </c>
      <c r="K35" s="177">
        <v>13.39</v>
      </c>
      <c r="L35" s="175">
        <v>2.7</v>
      </c>
      <c r="M35" s="175">
        <v>4.7</v>
      </c>
      <c r="N35" s="175">
        <v>6.2</v>
      </c>
      <c r="O35" s="176">
        <v>6.3</v>
      </c>
      <c r="P35" s="177">
        <v>5.9</v>
      </c>
      <c r="Q35" s="177">
        <v>5.9</v>
      </c>
      <c r="R35" s="177">
        <v>6.4</v>
      </c>
      <c r="S35" s="178">
        <v>6.55</v>
      </c>
      <c r="T35" s="178">
        <v>6.22</v>
      </c>
      <c r="U35" s="179">
        <v>6.97</v>
      </c>
      <c r="X35" s="1">
        <v>18.7</v>
      </c>
      <c r="Y35" s="1"/>
    </row>
    <row r="36" spans="1:25" ht="12.75">
      <c r="A36" s="169" t="s">
        <v>32</v>
      </c>
      <c r="B36" s="181" t="s">
        <v>46</v>
      </c>
      <c r="C36" s="175">
        <v>0.3</v>
      </c>
      <c r="D36" s="175">
        <v>0.5</v>
      </c>
      <c r="E36" s="176">
        <v>0.4</v>
      </c>
      <c r="F36" s="181">
        <v>0.3</v>
      </c>
      <c r="G36" s="177">
        <v>0.3</v>
      </c>
      <c r="H36" s="177">
        <v>0.3</v>
      </c>
      <c r="I36" s="177">
        <v>0.3</v>
      </c>
      <c r="J36" s="177">
        <v>0.3</v>
      </c>
      <c r="K36" s="177">
        <v>0.3</v>
      </c>
      <c r="L36" s="181" t="s">
        <v>46</v>
      </c>
      <c r="M36" s="175">
        <v>1.4</v>
      </c>
      <c r="N36" s="175">
        <v>1.2</v>
      </c>
      <c r="O36" s="176">
        <v>1.5</v>
      </c>
      <c r="P36" s="181">
        <v>1</v>
      </c>
      <c r="Q36" s="177">
        <v>1</v>
      </c>
      <c r="R36" s="177">
        <v>1</v>
      </c>
      <c r="S36" s="178">
        <v>1.03</v>
      </c>
      <c r="T36" s="178">
        <v>1.03</v>
      </c>
      <c r="U36" s="179">
        <v>1.03</v>
      </c>
      <c r="X36" s="120" t="s">
        <v>46</v>
      </c>
      <c r="Y36" s="1"/>
    </row>
    <row r="37" spans="1:25" ht="12.75">
      <c r="A37" s="169" t="s">
        <v>33</v>
      </c>
      <c r="B37" s="175">
        <v>81.8</v>
      </c>
      <c r="C37" s="175">
        <v>90.1</v>
      </c>
      <c r="D37" s="175">
        <v>91.4</v>
      </c>
      <c r="E37" s="176">
        <v>91.5</v>
      </c>
      <c r="F37" s="177">
        <v>91.9</v>
      </c>
      <c r="G37" s="177">
        <v>92.9</v>
      </c>
      <c r="H37" s="177">
        <v>92.4</v>
      </c>
      <c r="I37" s="177">
        <v>92.64</v>
      </c>
      <c r="J37" s="177">
        <v>92.28</v>
      </c>
      <c r="K37" s="177">
        <v>93.6</v>
      </c>
      <c r="L37" s="175">
        <v>27.4</v>
      </c>
      <c r="M37" s="175">
        <v>29.3</v>
      </c>
      <c r="N37" s="175">
        <v>30.3</v>
      </c>
      <c r="O37" s="176">
        <v>30.1</v>
      </c>
      <c r="P37" s="177">
        <v>30.4</v>
      </c>
      <c r="Q37" s="177">
        <v>30.2</v>
      </c>
      <c r="R37" s="177">
        <v>32.9</v>
      </c>
      <c r="S37" s="178">
        <v>32.88</v>
      </c>
      <c r="T37" s="178">
        <v>33.78</v>
      </c>
      <c r="U37" s="179">
        <v>35.02</v>
      </c>
      <c r="X37" s="1">
        <v>122.3</v>
      </c>
      <c r="Y37" s="1"/>
    </row>
    <row r="38" spans="1:25" ht="12.75">
      <c r="A38" s="174" t="s">
        <v>35</v>
      </c>
      <c r="B38" s="175">
        <v>7.4</v>
      </c>
      <c r="C38" s="175">
        <v>7.8</v>
      </c>
      <c r="D38" s="175">
        <v>6.1</v>
      </c>
      <c r="E38" s="176">
        <v>2.3</v>
      </c>
      <c r="F38" s="177">
        <v>2.3</v>
      </c>
      <c r="G38" s="177">
        <v>5.6</v>
      </c>
      <c r="H38" s="177">
        <v>6.4</v>
      </c>
      <c r="I38" s="177">
        <v>6.47</v>
      </c>
      <c r="J38" s="177">
        <v>6.52</v>
      </c>
      <c r="K38" s="177">
        <v>6.66</v>
      </c>
      <c r="L38" s="175">
        <v>1.4</v>
      </c>
      <c r="M38" s="175">
        <v>1.5</v>
      </c>
      <c r="N38" s="175">
        <v>1.4</v>
      </c>
      <c r="O38" s="176">
        <v>0.6</v>
      </c>
      <c r="P38" s="177">
        <v>0.6</v>
      </c>
      <c r="Q38" s="177">
        <v>2.4</v>
      </c>
      <c r="R38" s="177">
        <v>2.8</v>
      </c>
      <c r="S38" s="178">
        <v>3.33</v>
      </c>
      <c r="T38" s="178">
        <v>4.34</v>
      </c>
      <c r="U38" s="179">
        <v>5.23</v>
      </c>
      <c r="X38" s="1">
        <v>2.8</v>
      </c>
      <c r="Y38" s="1"/>
    </row>
    <row r="39" spans="1:25" ht="13.5" thickBot="1">
      <c r="A39" s="399" t="s">
        <v>334</v>
      </c>
      <c r="B39" s="400">
        <v>2346.8</v>
      </c>
      <c r="C39" s="400">
        <v>2634.5</v>
      </c>
      <c r="D39" s="400">
        <v>2857</v>
      </c>
      <c r="E39" s="183">
        <v>2859.2</v>
      </c>
      <c r="F39" s="182">
        <v>2886.7</v>
      </c>
      <c r="G39" s="182">
        <v>2904.7</v>
      </c>
      <c r="H39" s="182">
        <v>2890</v>
      </c>
      <c r="I39" s="182">
        <v>2920.98</v>
      </c>
      <c r="J39" s="182">
        <v>3002.82</v>
      </c>
      <c r="K39" s="182">
        <v>3017.5</v>
      </c>
      <c r="L39" s="400">
        <v>1434.2</v>
      </c>
      <c r="M39" s="400">
        <v>2018.4</v>
      </c>
      <c r="N39" s="400">
        <v>2065.8</v>
      </c>
      <c r="O39" s="183">
        <v>2090.1</v>
      </c>
      <c r="P39" s="182">
        <v>2048.7</v>
      </c>
      <c r="Q39" s="182">
        <v>2063.7</v>
      </c>
      <c r="R39" s="182">
        <v>4934.4</v>
      </c>
      <c r="S39" s="401">
        <v>2094.32</v>
      </c>
      <c r="T39" s="401">
        <v>2117.69</v>
      </c>
      <c r="U39" s="402">
        <v>2294.42</v>
      </c>
      <c r="X39" s="1">
        <v>4935.4</v>
      </c>
      <c r="Y39" s="1"/>
    </row>
    <row r="40" spans="1:23" ht="13.5" thickBot="1">
      <c r="A40" s="567" t="s">
        <v>585</v>
      </c>
      <c r="B40" s="568"/>
      <c r="C40" s="568"/>
      <c r="D40" s="568"/>
      <c r="E40" s="568"/>
      <c r="F40" s="568"/>
      <c r="G40" s="568"/>
      <c r="H40" s="568"/>
      <c r="I40" s="568"/>
      <c r="J40" s="568"/>
      <c r="K40" s="568"/>
      <c r="L40" s="568"/>
      <c r="M40" s="568"/>
      <c r="N40" s="568"/>
      <c r="O40" s="568"/>
      <c r="P40" s="568"/>
      <c r="Q40" s="568"/>
      <c r="R40" s="568"/>
      <c r="S40" s="568"/>
      <c r="T40" s="568"/>
      <c r="U40" s="569"/>
      <c r="V40" s="1"/>
      <c r="W40" s="1"/>
    </row>
    <row r="41" spans="1:23" ht="13.5" thickBot="1">
      <c r="A41" s="116"/>
      <c r="B41" s="550"/>
      <c r="C41" s="550"/>
      <c r="D41" s="550"/>
      <c r="E41" s="550"/>
      <c r="F41" s="550"/>
      <c r="G41" s="550"/>
      <c r="H41" s="550"/>
      <c r="I41" s="550"/>
      <c r="J41" s="550"/>
      <c r="K41" s="550"/>
      <c r="L41" s="550"/>
      <c r="M41" s="550"/>
      <c r="N41" s="550"/>
      <c r="O41" s="550"/>
      <c r="P41" s="550"/>
      <c r="Q41" s="550"/>
      <c r="R41" s="67"/>
      <c r="S41" s="1"/>
      <c r="T41" s="1"/>
      <c r="U41" s="1"/>
      <c r="V41" s="1"/>
      <c r="W41" s="1"/>
    </row>
    <row r="42" spans="18:23" ht="1.5" customHeight="1">
      <c r="R42" s="66"/>
      <c r="S42" s="1"/>
      <c r="U42" s="1"/>
      <c r="V42" s="1"/>
      <c r="W42" s="1"/>
    </row>
    <row r="43" spans="18:23" ht="12.75">
      <c r="R43" s="66"/>
      <c r="S43" s="1"/>
      <c r="T43" s="1"/>
      <c r="U43" s="1"/>
      <c r="V43" s="1"/>
      <c r="W43" s="1"/>
    </row>
    <row r="44" spans="18:23" ht="12.75">
      <c r="R44" s="66"/>
      <c r="S44" s="1"/>
      <c r="T44" s="1"/>
      <c r="U44" s="1"/>
      <c r="V44" s="1"/>
      <c r="W44" s="1"/>
    </row>
    <row r="45" spans="18:23" ht="12.75">
      <c r="R45" s="66"/>
      <c r="S45" s="1"/>
      <c r="T45" s="1"/>
      <c r="U45" s="1"/>
      <c r="V45" s="1"/>
      <c r="W45" s="1"/>
    </row>
    <row r="46" spans="19:23" ht="12.75">
      <c r="S46" s="1"/>
      <c r="T46" s="1"/>
      <c r="U46" s="1"/>
      <c r="V46" s="1"/>
      <c r="W46" s="1"/>
    </row>
    <row r="47" spans="19:23" ht="12.75">
      <c r="S47" s="1"/>
      <c r="T47" s="1"/>
      <c r="U47" s="1"/>
      <c r="V47" s="1"/>
      <c r="W47" s="1"/>
    </row>
    <row r="48" spans="19:23" ht="12.75">
      <c r="S48" s="1"/>
      <c r="T48" s="1"/>
      <c r="U48" s="1"/>
      <c r="V48" s="1"/>
      <c r="W48" s="1"/>
    </row>
    <row r="49" spans="19:23" ht="12.75">
      <c r="S49" s="1"/>
      <c r="T49" s="1"/>
      <c r="U49" s="1"/>
      <c r="V49" s="1"/>
      <c r="W49" s="1"/>
    </row>
    <row r="50" spans="19:23" ht="12.75">
      <c r="S50" s="1"/>
      <c r="T50" s="1"/>
      <c r="U50" s="1"/>
      <c r="V50" s="1"/>
      <c r="W50" s="1"/>
    </row>
    <row r="51" spans="19:23" ht="12.75">
      <c r="S51" s="1"/>
      <c r="T51" s="1"/>
      <c r="U51" s="1"/>
      <c r="V51" s="1"/>
      <c r="W51" s="1"/>
    </row>
    <row r="52" spans="19:23" ht="12.75">
      <c r="S52" s="1"/>
      <c r="T52" s="1"/>
      <c r="U52" s="1"/>
      <c r="V52" s="1"/>
      <c r="W52" s="1"/>
    </row>
    <row r="53" spans="19:23" ht="12.75">
      <c r="S53" s="1"/>
      <c r="T53" s="1"/>
      <c r="U53" s="1"/>
      <c r="V53" s="1"/>
      <c r="W53" s="1"/>
    </row>
    <row r="54" spans="19:23" ht="12.75">
      <c r="S54" s="1"/>
      <c r="T54" s="1"/>
      <c r="U54" s="1"/>
      <c r="V54" s="1"/>
      <c r="W54" s="1"/>
    </row>
    <row r="55" spans="19:23" ht="12.75">
      <c r="S55" s="1"/>
      <c r="T55" s="1"/>
      <c r="U55" s="1"/>
      <c r="V55" s="1"/>
      <c r="W55" s="1"/>
    </row>
    <row r="56" spans="19:23" ht="12.75">
      <c r="S56" s="1"/>
      <c r="T56" s="1"/>
      <c r="U56" s="1"/>
      <c r="V56" s="1"/>
      <c r="W56" s="1"/>
    </row>
    <row r="57" spans="19:23" ht="12.75">
      <c r="S57" s="1"/>
      <c r="T57" s="1"/>
      <c r="U57" s="1"/>
      <c r="V57" s="1"/>
      <c r="W57" s="1"/>
    </row>
    <row r="58" spans="19:23" ht="12.75">
      <c r="S58" s="1"/>
      <c r="T58" s="1"/>
      <c r="U58" s="1"/>
      <c r="V58" s="1"/>
      <c r="W58" s="1"/>
    </row>
    <row r="59" spans="19:23" ht="12.75">
      <c r="S59" s="1"/>
      <c r="T59" s="1"/>
      <c r="U59" s="1"/>
      <c r="V59" s="1"/>
      <c r="W59" s="1"/>
    </row>
    <row r="60" spans="19:23" ht="12.75">
      <c r="S60" s="1"/>
      <c r="T60" s="1"/>
      <c r="U60" s="1"/>
      <c r="V60" s="1"/>
      <c r="W60" s="1"/>
    </row>
    <row r="61" spans="19:23" ht="12.75">
      <c r="S61" s="1"/>
      <c r="T61" s="1"/>
      <c r="U61" s="1"/>
      <c r="V61" s="1"/>
      <c r="W61" s="1"/>
    </row>
    <row r="62" spans="22:23" ht="12.75">
      <c r="V62" s="1"/>
      <c r="W62" s="1"/>
    </row>
  </sheetData>
  <sheetProtection/>
  <mergeCells count="8">
    <mergeCell ref="B41:Q41"/>
    <mergeCell ref="A5:A6"/>
    <mergeCell ref="L5:U5"/>
    <mergeCell ref="A2:U2"/>
    <mergeCell ref="A3:U3"/>
    <mergeCell ref="A4:U4"/>
    <mergeCell ref="B5:K5"/>
    <mergeCell ref="A40:U40"/>
  </mergeCells>
  <conditionalFormatting sqref="B8:H39 J8:R39 I9:I39 S8:S11">
    <cfRule type="dataBar" priority="3" dxfId="0">
      <dataBar>
        <cfvo type="min"/>
        <cfvo type="max"/>
        <color rgb="FF008AEF"/>
      </dataBar>
      <extLst>
        <ext xmlns:x14="http://schemas.microsoft.com/office/spreadsheetml/2009/9/main" uri="{B025F937-C7B1-47D3-B67F-A62EFF666E3E}">
          <x14:id>{bd0b7932-67a3-4193-a056-a56c23f41a49}</x14:id>
        </ext>
      </extLst>
    </cfRule>
  </conditionalFormatting>
  <conditionalFormatting sqref="B8:S39 U8:U39 T8:T18 T20:T39">
    <cfRule type="dataBar" priority="8" dxfId="0">
      <dataBar>
        <cfvo type="min"/>
        <cfvo type="max"/>
        <color rgb="FF638EC6"/>
      </dataBar>
      <extLst>
        <ext xmlns:x14="http://schemas.microsoft.com/office/spreadsheetml/2009/9/main" uri="{B025F937-C7B1-47D3-B67F-A62EFF666E3E}">
          <x14:id>{c3bbf5d2-ecb8-4233-9717-bd0692d463b0}</x14:id>
        </ext>
      </extLst>
    </cfRule>
  </conditionalFormatting>
  <conditionalFormatting sqref="B8:U39">
    <cfRule type="dataBar" priority="1" dxfId="0">
      <dataBar>
        <cfvo type="min"/>
        <cfvo type="max"/>
        <color rgb="FF638EC6"/>
      </dataBar>
      <extLst>
        <ext xmlns:x14="http://schemas.microsoft.com/office/spreadsheetml/2009/9/main" uri="{B025F937-C7B1-47D3-B67F-A62EFF666E3E}">
          <x14:id>{b38c0568-1197-4d7f-b89b-92eddbb6fee5}</x14:id>
        </ext>
      </extLst>
    </cfRule>
  </conditionalFormatting>
  <printOptions/>
  <pageMargins left="0.59" right="0.75" top="0.39" bottom="0.4" header="0.5" footer="0.5"/>
  <pageSetup horizontalDpi="600" verticalDpi="600" orientation="landscape" paperSize="9" r:id="rId1"/>
  <headerFooter alignWithMargins="0">
    <oddFooter>&amp;C48</oddFooter>
  </headerFooter>
  <extLst>
    <ext xmlns:x14="http://schemas.microsoft.com/office/spreadsheetml/2009/9/main" uri="{78C0D931-6437-407d-A8EE-F0AAD7539E65}">
      <x14:conditionalFormattings>
        <x14:conditionalFormatting xmlns:xm="http://schemas.microsoft.com/office/excel/2006/main">
          <x14:cfRule type="dataBar" id="{bd0b7932-67a3-4193-a056-a56c23f41a49}">
            <x14:dataBar minLength="0" maxLength="100" gradient="0">
              <x14:cfvo type="min"/>
              <x14:cfvo type="max"/>
              <x14:negativeFillColor rgb="FFFF0000"/>
              <x14:axisColor rgb="FF000000"/>
            </x14:dataBar>
            <x14:dxf/>
          </x14:cfRule>
          <xm:sqref>B8:H39 J8:R39 I9:I39 S8:S11</xm:sqref>
        </x14:conditionalFormatting>
        <x14:conditionalFormatting xmlns:xm="http://schemas.microsoft.com/office/excel/2006/main">
          <x14:cfRule type="dataBar" id="{c3bbf5d2-ecb8-4233-9717-bd0692d463b0}">
            <x14:dataBar minLength="0" maxLength="100" gradient="0">
              <x14:cfvo type="min"/>
              <x14:cfvo type="max"/>
              <x14:negativeFillColor rgb="FFFF0000"/>
              <x14:axisColor rgb="FF000000"/>
            </x14:dataBar>
            <x14:dxf/>
          </x14:cfRule>
          <xm:sqref>B8:S39 U8:U39 T8:T18 T20:T39</xm:sqref>
        </x14:conditionalFormatting>
        <x14:conditionalFormatting xmlns:xm="http://schemas.microsoft.com/office/excel/2006/main">
          <x14:cfRule type="dataBar" id="{b38c0568-1197-4d7f-b89b-92eddbb6fee5}">
            <x14:dataBar minLength="0" maxLength="100" gradient="0">
              <x14:cfvo type="min"/>
              <x14:cfvo type="max"/>
              <x14:negativeFillColor rgb="FFFF0000"/>
              <x14:axisColor rgb="FF000000"/>
            </x14:dataBar>
            <x14:dxf/>
          </x14:cfRule>
          <xm:sqref>B8:U39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2:GZ54"/>
  <sheetViews>
    <sheetView zoomScalePageLayoutView="0" workbookViewId="0" topLeftCell="A16">
      <selection activeCell="F11" sqref="F11"/>
    </sheetView>
  </sheetViews>
  <sheetFormatPr defaultColWidth="9.140625" defaultRowHeight="12.75"/>
  <cols>
    <col min="1" max="1" width="17.28125" style="0" customWidth="1"/>
    <col min="2" max="2" width="25.7109375" style="0" customWidth="1"/>
    <col min="3" max="11" width="12.7109375" style="0" customWidth="1"/>
    <col min="12" max="12" width="12.57421875" style="0" customWidth="1"/>
  </cols>
  <sheetData>
    <row r="1" ht="13.5" thickBot="1"/>
    <row r="2" spans="2:12" ht="15">
      <c r="B2" s="578" t="s">
        <v>468</v>
      </c>
      <c r="C2" s="579"/>
      <c r="D2" s="579"/>
      <c r="E2" s="579"/>
      <c r="F2" s="579"/>
      <c r="G2" s="579"/>
      <c r="H2" s="579"/>
      <c r="I2" s="579"/>
      <c r="J2" s="579"/>
      <c r="K2" s="579"/>
      <c r="L2" s="580"/>
    </row>
    <row r="3" spans="2:12" ht="15.75" thickBot="1">
      <c r="B3" s="583" t="s">
        <v>532</v>
      </c>
      <c r="C3" s="584"/>
      <c r="D3" s="584"/>
      <c r="E3" s="584"/>
      <c r="F3" s="584"/>
      <c r="G3" s="584"/>
      <c r="H3" s="584"/>
      <c r="I3" s="584"/>
      <c r="J3" s="584"/>
      <c r="K3" s="584"/>
      <c r="L3" s="585"/>
    </row>
    <row r="4" spans="2:17" ht="14.25">
      <c r="B4" s="300" t="s">
        <v>84</v>
      </c>
      <c r="C4" s="581" t="s">
        <v>85</v>
      </c>
      <c r="D4" s="581"/>
      <c r="E4" s="581" t="s">
        <v>86</v>
      </c>
      <c r="F4" s="581"/>
      <c r="G4" s="581" t="s">
        <v>87</v>
      </c>
      <c r="H4" s="581"/>
      <c r="I4" s="581" t="s">
        <v>88</v>
      </c>
      <c r="J4" s="581"/>
      <c r="K4" s="581" t="s">
        <v>89</v>
      </c>
      <c r="L4" s="582"/>
      <c r="M4" s="4"/>
      <c r="N4" s="5"/>
      <c r="O4" s="4"/>
      <c r="P4" s="4"/>
      <c r="Q4" s="4"/>
    </row>
    <row r="5" spans="2:17" ht="14.25">
      <c r="B5" s="184" t="s">
        <v>79</v>
      </c>
      <c r="C5" s="407" t="s">
        <v>3</v>
      </c>
      <c r="D5" s="407" t="s">
        <v>91</v>
      </c>
      <c r="E5" s="407" t="s">
        <v>3</v>
      </c>
      <c r="F5" s="407" t="s">
        <v>91</v>
      </c>
      <c r="G5" s="407" t="s">
        <v>3</v>
      </c>
      <c r="H5" s="407" t="s">
        <v>91</v>
      </c>
      <c r="I5" s="407" t="s">
        <v>92</v>
      </c>
      <c r="J5" s="407" t="s">
        <v>91</v>
      </c>
      <c r="K5" s="407" t="s">
        <v>3</v>
      </c>
      <c r="L5" s="408" t="s">
        <v>91</v>
      </c>
      <c r="M5" s="4"/>
      <c r="N5" s="4"/>
      <c r="O5" s="4"/>
      <c r="P5" s="4"/>
      <c r="Q5" s="4"/>
    </row>
    <row r="6" spans="2:19" ht="14.25">
      <c r="B6" s="406">
        <v>1</v>
      </c>
      <c r="C6" s="292">
        <v>2</v>
      </c>
      <c r="D6" s="292">
        <v>3</v>
      </c>
      <c r="E6" s="409">
        <v>4</v>
      </c>
      <c r="F6" s="292">
        <v>5</v>
      </c>
      <c r="G6" s="292">
        <v>6</v>
      </c>
      <c r="H6" s="409">
        <v>7</v>
      </c>
      <c r="I6" s="292">
        <v>8</v>
      </c>
      <c r="J6" s="292">
        <v>9</v>
      </c>
      <c r="K6" s="409">
        <v>10</v>
      </c>
      <c r="L6" s="392">
        <v>11</v>
      </c>
      <c r="M6" s="6"/>
      <c r="N6" s="6"/>
      <c r="O6" s="6"/>
      <c r="P6" s="6"/>
      <c r="Q6" s="6"/>
      <c r="R6" s="36"/>
      <c r="S6" s="36"/>
    </row>
    <row r="7" spans="2:17" ht="15">
      <c r="B7" s="138"/>
      <c r="C7" s="576" t="s">
        <v>0</v>
      </c>
      <c r="D7" s="576"/>
      <c r="E7" s="576"/>
      <c r="F7" s="576"/>
      <c r="G7" s="576"/>
      <c r="H7" s="576"/>
      <c r="I7" s="576"/>
      <c r="J7" s="576"/>
      <c r="K7" s="576"/>
      <c r="L7" s="577"/>
      <c r="M7" s="4"/>
      <c r="N7" s="4"/>
      <c r="O7" s="4"/>
      <c r="P7" s="4"/>
      <c r="Q7" s="4"/>
    </row>
    <row r="8" spans="2:12" ht="14.25">
      <c r="B8" s="134" t="s">
        <v>81</v>
      </c>
      <c r="C8" s="166">
        <v>39.7</v>
      </c>
      <c r="D8" s="166">
        <v>86.1</v>
      </c>
      <c r="E8" s="166">
        <v>49.2</v>
      </c>
      <c r="F8" s="166">
        <v>99</v>
      </c>
      <c r="G8" s="166">
        <v>41.6</v>
      </c>
      <c r="H8" s="166">
        <v>95.9</v>
      </c>
      <c r="I8" s="166">
        <v>16</v>
      </c>
      <c r="J8" s="166">
        <v>64.6</v>
      </c>
      <c r="K8" s="166">
        <v>30.5</v>
      </c>
      <c r="L8" s="167">
        <v>63.7</v>
      </c>
    </row>
    <row r="9" spans="2:12" ht="14.25">
      <c r="B9" s="134" t="s">
        <v>93</v>
      </c>
      <c r="C9" s="166">
        <v>37.2</v>
      </c>
      <c r="D9" s="166">
        <v>82.8</v>
      </c>
      <c r="E9" s="166">
        <v>46</v>
      </c>
      <c r="F9" s="166">
        <v>98.6</v>
      </c>
      <c r="G9" s="166">
        <v>40.8</v>
      </c>
      <c r="H9" s="166">
        <v>95.2</v>
      </c>
      <c r="I9" s="166">
        <v>15.6</v>
      </c>
      <c r="J9" s="166">
        <v>64.2</v>
      </c>
      <c r="K9" s="166">
        <v>29.1</v>
      </c>
      <c r="L9" s="167">
        <v>62.6</v>
      </c>
    </row>
    <row r="10" spans="2:12" ht="14.25">
      <c r="B10" s="134" t="s">
        <v>90</v>
      </c>
      <c r="C10" s="166"/>
      <c r="D10" s="166"/>
      <c r="E10" s="166"/>
      <c r="F10" s="166"/>
      <c r="G10" s="166"/>
      <c r="H10" s="166"/>
      <c r="I10" s="166"/>
      <c r="J10" s="166"/>
      <c r="K10" s="166"/>
      <c r="L10" s="167"/>
    </row>
    <row r="11" spans="2:12" ht="14.25">
      <c r="B11" s="134" t="s">
        <v>82</v>
      </c>
      <c r="C11" s="166">
        <v>36.9</v>
      </c>
      <c r="D11" s="166">
        <v>79.7</v>
      </c>
      <c r="E11" s="166">
        <v>47.6</v>
      </c>
      <c r="F11" s="166">
        <v>98.7</v>
      </c>
      <c r="G11" s="166">
        <v>42.2</v>
      </c>
      <c r="H11" s="166">
        <v>95.7</v>
      </c>
      <c r="I11" s="166">
        <v>16.3</v>
      </c>
      <c r="J11" s="166">
        <v>64.9</v>
      </c>
      <c r="K11" s="166">
        <v>29.2</v>
      </c>
      <c r="L11" s="167">
        <v>61.4</v>
      </c>
    </row>
    <row r="12" spans="2:12" ht="14.25">
      <c r="B12" s="134" t="s">
        <v>83</v>
      </c>
      <c r="C12" s="135">
        <v>32.2</v>
      </c>
      <c r="D12" s="135">
        <v>77.7</v>
      </c>
      <c r="E12" s="135">
        <v>42.7</v>
      </c>
      <c r="F12" s="135">
        <v>98.8</v>
      </c>
      <c r="G12" s="135">
        <v>40.1</v>
      </c>
      <c r="H12" s="135">
        <v>96.4</v>
      </c>
      <c r="I12" s="135">
        <v>17.3</v>
      </c>
      <c r="J12" s="135">
        <v>68.3</v>
      </c>
      <c r="K12" s="135">
        <v>27.2</v>
      </c>
      <c r="L12" s="167">
        <v>63</v>
      </c>
    </row>
    <row r="13" spans="2:12" ht="14.25">
      <c r="B13" s="134"/>
      <c r="C13" s="135"/>
      <c r="D13" s="135"/>
      <c r="E13" s="135"/>
      <c r="F13" s="135"/>
      <c r="G13" s="135"/>
      <c r="H13" s="135"/>
      <c r="I13" s="135"/>
      <c r="J13" s="135"/>
      <c r="K13" s="135"/>
      <c r="L13" s="167"/>
    </row>
    <row r="14" spans="2:12" ht="14.25">
      <c r="B14" s="187" t="s">
        <v>94</v>
      </c>
      <c r="C14" s="135">
        <v>31.2</v>
      </c>
      <c r="D14" s="166">
        <v>77</v>
      </c>
      <c r="E14" s="135">
        <v>43.3</v>
      </c>
      <c r="F14" s="135">
        <v>98.5</v>
      </c>
      <c r="G14" s="135">
        <v>39.6</v>
      </c>
      <c r="H14" s="135">
        <v>96.6</v>
      </c>
      <c r="I14" s="135">
        <v>19.6</v>
      </c>
      <c r="J14" s="135">
        <v>72.1</v>
      </c>
      <c r="K14" s="135">
        <v>23.8</v>
      </c>
      <c r="L14" s="167">
        <v>55.3</v>
      </c>
    </row>
    <row r="15" spans="2:12" ht="14.25">
      <c r="B15" s="138" t="s">
        <v>95</v>
      </c>
      <c r="C15" s="166">
        <v>32.2</v>
      </c>
      <c r="D15" s="166">
        <v>78.1</v>
      </c>
      <c r="E15" s="166">
        <v>43.5</v>
      </c>
      <c r="F15" s="166">
        <v>98.7</v>
      </c>
      <c r="G15" s="166">
        <v>40</v>
      </c>
      <c r="H15" s="166">
        <v>97.1</v>
      </c>
      <c r="I15" s="166">
        <v>17.8</v>
      </c>
      <c r="J15" s="166">
        <v>69.9</v>
      </c>
      <c r="K15" s="166">
        <v>23.6</v>
      </c>
      <c r="L15" s="167">
        <v>55</v>
      </c>
    </row>
    <row r="16" spans="1:12" ht="14.25">
      <c r="A16" s="16"/>
      <c r="B16" s="138"/>
      <c r="C16" s="166"/>
      <c r="D16" s="166"/>
      <c r="E16" s="166"/>
      <c r="F16" s="166"/>
      <c r="G16" s="166"/>
      <c r="H16" s="166"/>
      <c r="I16" s="166"/>
      <c r="J16" s="166"/>
      <c r="K16" s="166"/>
      <c r="L16" s="167"/>
    </row>
    <row r="17" spans="2:12" ht="14.25">
      <c r="B17" s="138" t="s">
        <v>96</v>
      </c>
      <c r="C17" s="166">
        <v>30</v>
      </c>
      <c r="D17" s="166">
        <v>77</v>
      </c>
      <c r="E17" s="166">
        <v>40.4</v>
      </c>
      <c r="F17" s="166">
        <v>98.8</v>
      </c>
      <c r="G17" s="166">
        <v>38.5</v>
      </c>
      <c r="H17" s="166">
        <v>97.2</v>
      </c>
      <c r="I17" s="166">
        <v>18</v>
      </c>
      <c r="J17" s="166">
        <v>67.3</v>
      </c>
      <c r="K17" s="166">
        <v>22.4</v>
      </c>
      <c r="L17" s="167">
        <v>55</v>
      </c>
    </row>
    <row r="18" spans="2:12" ht="14.25">
      <c r="B18" s="138" t="s">
        <v>97</v>
      </c>
      <c r="C18" s="166">
        <v>28.4</v>
      </c>
      <c r="D18" s="166">
        <v>74.9</v>
      </c>
      <c r="E18" s="166">
        <v>38.4</v>
      </c>
      <c r="F18" s="166">
        <v>98.3</v>
      </c>
      <c r="G18" s="166">
        <v>37.5</v>
      </c>
      <c r="H18" s="166">
        <v>96.2</v>
      </c>
      <c r="I18" s="166">
        <v>17.5</v>
      </c>
      <c r="J18" s="166">
        <v>70.7</v>
      </c>
      <c r="K18" s="166">
        <v>21.2</v>
      </c>
      <c r="L18" s="167">
        <v>54.3</v>
      </c>
    </row>
    <row r="19" spans="2:12" ht="14.25">
      <c r="B19" s="138"/>
      <c r="C19" s="166"/>
      <c r="D19" s="166"/>
      <c r="E19" s="166"/>
      <c r="F19" s="166"/>
      <c r="G19" s="166"/>
      <c r="H19" s="166"/>
      <c r="I19" s="166"/>
      <c r="J19" s="166"/>
      <c r="K19" s="166"/>
      <c r="L19" s="167"/>
    </row>
    <row r="20" spans="2:12" ht="14.25">
      <c r="B20" s="138" t="s">
        <v>178</v>
      </c>
      <c r="C20" s="166">
        <v>31.6</v>
      </c>
      <c r="D20" s="166">
        <v>75.9</v>
      </c>
      <c r="E20" s="166">
        <v>44.5</v>
      </c>
      <c r="F20" s="166">
        <v>98.4</v>
      </c>
      <c r="G20" s="166">
        <v>40.7</v>
      </c>
      <c r="H20" s="166">
        <v>95.4</v>
      </c>
      <c r="I20" s="166">
        <v>17.4</v>
      </c>
      <c r="J20" s="166">
        <v>62.4</v>
      </c>
      <c r="K20" s="166">
        <v>23.5</v>
      </c>
      <c r="L20" s="167">
        <v>53.3</v>
      </c>
    </row>
    <row r="21" spans="2:208" ht="14.25">
      <c r="B21" s="138" t="s">
        <v>382</v>
      </c>
      <c r="C21" s="166">
        <v>28.51</v>
      </c>
      <c r="D21" s="166">
        <v>75.25</v>
      </c>
      <c r="E21" s="166">
        <v>43.31</v>
      </c>
      <c r="F21" s="166">
        <v>98.72</v>
      </c>
      <c r="G21" s="166">
        <v>42.44</v>
      </c>
      <c r="H21" s="166">
        <v>96.4</v>
      </c>
      <c r="I21" s="166">
        <v>15.3</v>
      </c>
      <c r="J21" s="166">
        <v>68.2</v>
      </c>
      <c r="K21" s="166">
        <v>22.25</v>
      </c>
      <c r="L21" s="167">
        <v>54.08</v>
      </c>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row>
    <row r="22" spans="2:208" ht="14.25">
      <c r="B22" s="138"/>
      <c r="C22" s="166"/>
      <c r="D22" s="166"/>
      <c r="E22" s="166"/>
      <c r="F22" s="166"/>
      <c r="G22" s="166"/>
      <c r="H22" s="166"/>
      <c r="I22" s="166"/>
      <c r="J22" s="166"/>
      <c r="K22" s="166"/>
      <c r="L22" s="167"/>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row>
    <row r="23" spans="2:208" ht="14.25">
      <c r="B23" s="138" t="s">
        <v>383</v>
      </c>
      <c r="C23" s="166">
        <v>32.56</v>
      </c>
      <c r="D23" s="166">
        <v>76.33</v>
      </c>
      <c r="E23" s="166">
        <v>46.4</v>
      </c>
      <c r="F23" s="166">
        <v>98.74</v>
      </c>
      <c r="G23" s="166">
        <v>40.38</v>
      </c>
      <c r="H23" s="166">
        <v>96.19</v>
      </c>
      <c r="I23" s="166">
        <v>15.8</v>
      </c>
      <c r="J23" s="166">
        <v>69.6</v>
      </c>
      <c r="K23" s="166">
        <v>24.6</v>
      </c>
      <c r="L23" s="167">
        <v>53.8</v>
      </c>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row>
    <row r="24" spans="2:208" ht="14.25">
      <c r="B24" s="138" t="s">
        <v>384</v>
      </c>
      <c r="C24" s="166">
        <v>25.69</v>
      </c>
      <c r="D24" s="166">
        <v>74.87</v>
      </c>
      <c r="E24" s="166">
        <v>42.71</v>
      </c>
      <c r="F24" s="166">
        <v>98.43</v>
      </c>
      <c r="G24" s="166">
        <v>38.71</v>
      </c>
      <c r="H24" s="166">
        <v>96.51</v>
      </c>
      <c r="I24" s="166">
        <v>17.3</v>
      </c>
      <c r="J24" s="166">
        <v>66.9</v>
      </c>
      <c r="K24" s="166">
        <v>21.6</v>
      </c>
      <c r="L24" s="167">
        <v>54.7</v>
      </c>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row>
    <row r="25" spans="2:208" ht="14.25">
      <c r="B25" s="138" t="s">
        <v>476</v>
      </c>
      <c r="C25" s="166">
        <v>28.7</v>
      </c>
      <c r="D25" s="166">
        <v>75.7</v>
      </c>
      <c r="E25" s="166">
        <v>45.4</v>
      </c>
      <c r="F25" s="166">
        <v>98.6</v>
      </c>
      <c r="G25" s="166">
        <v>43.9</v>
      </c>
      <c r="H25" s="166">
        <v>95.3</v>
      </c>
      <c r="I25" s="166">
        <v>19.9</v>
      </c>
      <c r="J25" s="166">
        <v>67.3</v>
      </c>
      <c r="K25" s="166">
        <v>23.7</v>
      </c>
      <c r="L25" s="167">
        <v>54.6</v>
      </c>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row>
    <row r="26" spans="2:208" ht="14.25">
      <c r="B26" s="138" t="s">
        <v>517</v>
      </c>
      <c r="C26" s="166">
        <v>29.4</v>
      </c>
      <c r="D26" s="166">
        <v>75.2</v>
      </c>
      <c r="E26" s="166">
        <v>44.9</v>
      </c>
      <c r="F26" s="166">
        <v>98.4</v>
      </c>
      <c r="G26" s="166">
        <v>41.6</v>
      </c>
      <c r="H26" s="166">
        <v>94.7</v>
      </c>
      <c r="I26" s="166">
        <v>17.7</v>
      </c>
      <c r="J26" s="166">
        <v>61.6</v>
      </c>
      <c r="K26" s="166">
        <v>23.3</v>
      </c>
      <c r="L26" s="167">
        <v>54</v>
      </c>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row>
    <row r="27" spans="2:208" ht="14.25">
      <c r="B27" s="138" t="s">
        <v>477</v>
      </c>
      <c r="C27" s="166">
        <v>30.9</v>
      </c>
      <c r="D27" s="166">
        <v>75.1</v>
      </c>
      <c r="E27" s="166">
        <v>46.6</v>
      </c>
      <c r="F27" s="166">
        <v>98.7</v>
      </c>
      <c r="G27" s="166">
        <v>44.7</v>
      </c>
      <c r="H27" s="166">
        <v>96</v>
      </c>
      <c r="I27" s="166">
        <v>19.9</v>
      </c>
      <c r="J27" s="166">
        <v>63.1</v>
      </c>
      <c r="K27" s="166">
        <v>24.9</v>
      </c>
      <c r="L27" s="167">
        <v>54.6</v>
      </c>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row>
    <row r="28" spans="1:208" ht="14.25">
      <c r="A28" s="16"/>
      <c r="B28" s="138" t="s">
        <v>516</v>
      </c>
      <c r="C28" s="188">
        <v>38.5</v>
      </c>
      <c r="D28" s="188">
        <v>75.7</v>
      </c>
      <c r="E28" s="188">
        <v>58.5</v>
      </c>
      <c r="F28" s="188">
        <v>98.8</v>
      </c>
      <c r="G28" s="188">
        <v>54.6</v>
      </c>
      <c r="H28" s="188">
        <v>97.1</v>
      </c>
      <c r="I28" s="188">
        <v>24.6</v>
      </c>
      <c r="J28" s="188">
        <v>65</v>
      </c>
      <c r="K28" s="188">
        <v>31.4</v>
      </c>
      <c r="L28" s="189">
        <v>56.1</v>
      </c>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row>
    <row r="29" spans="2:12" ht="15">
      <c r="B29" s="138"/>
      <c r="C29" s="574" t="s">
        <v>1</v>
      </c>
      <c r="D29" s="574"/>
      <c r="E29" s="574"/>
      <c r="F29" s="574"/>
      <c r="G29" s="574"/>
      <c r="H29" s="574"/>
      <c r="I29" s="574"/>
      <c r="J29" s="574"/>
      <c r="K29" s="574"/>
      <c r="L29" s="575"/>
    </row>
    <row r="30" spans="2:13" ht="14.25">
      <c r="B30" s="134" t="s">
        <v>81</v>
      </c>
      <c r="C30" s="166">
        <v>21.9</v>
      </c>
      <c r="D30" s="166">
        <v>73.6</v>
      </c>
      <c r="E30" s="166">
        <v>27.2</v>
      </c>
      <c r="F30" s="166">
        <v>98.9</v>
      </c>
      <c r="G30" s="166">
        <v>24.1</v>
      </c>
      <c r="H30" s="166">
        <v>93.6</v>
      </c>
      <c r="I30" s="166">
        <v>10.5</v>
      </c>
      <c r="J30" s="166">
        <v>50.5</v>
      </c>
      <c r="K30" s="166">
        <v>17.1</v>
      </c>
      <c r="L30" s="167">
        <v>60.1</v>
      </c>
      <c r="M30" s="2"/>
    </row>
    <row r="31" spans="2:13" ht="14.25">
      <c r="B31" s="134" t="s">
        <v>93</v>
      </c>
      <c r="C31" s="166">
        <v>17.2</v>
      </c>
      <c r="D31" s="166">
        <v>72.9</v>
      </c>
      <c r="E31" s="166">
        <v>23.9</v>
      </c>
      <c r="F31" s="166">
        <v>98.6</v>
      </c>
      <c r="G31" s="166">
        <v>23</v>
      </c>
      <c r="H31" s="166">
        <v>92.8</v>
      </c>
      <c r="I31" s="166">
        <v>11.6</v>
      </c>
      <c r="J31" s="166">
        <v>48.8</v>
      </c>
      <c r="K31" s="166">
        <v>14.8</v>
      </c>
      <c r="L31" s="167">
        <v>60.3</v>
      </c>
      <c r="M31" s="2"/>
    </row>
    <row r="32" spans="2:13" ht="14.25">
      <c r="B32" s="134" t="s">
        <v>90</v>
      </c>
      <c r="C32" s="166"/>
      <c r="D32" s="166"/>
      <c r="E32" s="166"/>
      <c r="F32" s="166"/>
      <c r="G32" s="166"/>
      <c r="H32" s="166"/>
      <c r="I32" s="166"/>
      <c r="J32" s="166"/>
      <c r="K32" s="166"/>
      <c r="L32" s="167"/>
      <c r="M32" s="2"/>
    </row>
    <row r="33" spans="2:13" ht="14.25">
      <c r="B33" s="134" t="s">
        <v>82</v>
      </c>
      <c r="C33" s="166">
        <v>17.2</v>
      </c>
      <c r="D33" s="166">
        <v>69.7</v>
      </c>
      <c r="E33" s="166">
        <v>23.9</v>
      </c>
      <c r="F33" s="166">
        <v>98.7</v>
      </c>
      <c r="G33" s="166">
        <v>22.4</v>
      </c>
      <c r="H33" s="166">
        <v>93.1</v>
      </c>
      <c r="I33" s="166">
        <v>9.3</v>
      </c>
      <c r="J33" s="166">
        <v>46.6</v>
      </c>
      <c r="K33" s="166">
        <v>14.6</v>
      </c>
      <c r="L33" s="167">
        <v>59.6</v>
      </c>
      <c r="M33" s="2"/>
    </row>
    <row r="34" spans="2:13" ht="14.25">
      <c r="B34" s="134" t="s">
        <v>83</v>
      </c>
      <c r="C34" s="166">
        <v>16.5</v>
      </c>
      <c r="D34" s="166">
        <v>67.4</v>
      </c>
      <c r="E34" s="166">
        <v>23.6</v>
      </c>
      <c r="F34" s="166">
        <v>98.4</v>
      </c>
      <c r="G34" s="166">
        <v>23.2</v>
      </c>
      <c r="H34" s="166">
        <v>93.4</v>
      </c>
      <c r="I34" s="166">
        <v>9.2</v>
      </c>
      <c r="J34" s="166">
        <v>43</v>
      </c>
      <c r="K34" s="166">
        <v>14.8</v>
      </c>
      <c r="L34" s="167">
        <v>60.1</v>
      </c>
      <c r="M34" s="2"/>
    </row>
    <row r="35" spans="2:13" ht="14.25">
      <c r="B35" s="134"/>
      <c r="C35" s="166"/>
      <c r="D35" s="166"/>
      <c r="E35" s="166"/>
      <c r="F35" s="166"/>
      <c r="G35" s="166"/>
      <c r="H35" s="166"/>
      <c r="I35" s="166"/>
      <c r="J35" s="166"/>
      <c r="K35" s="166"/>
      <c r="L35" s="167"/>
      <c r="M35" s="2"/>
    </row>
    <row r="36" spans="2:13" ht="14.25">
      <c r="B36" s="187" t="s">
        <v>94</v>
      </c>
      <c r="C36" s="166">
        <v>14.7</v>
      </c>
      <c r="D36" s="166">
        <v>64.4</v>
      </c>
      <c r="E36" s="166">
        <v>20.8</v>
      </c>
      <c r="F36" s="166">
        <v>98.4</v>
      </c>
      <c r="G36" s="166">
        <v>19.6</v>
      </c>
      <c r="H36" s="166">
        <v>92.9</v>
      </c>
      <c r="I36" s="166">
        <v>6.8</v>
      </c>
      <c r="J36" s="166">
        <v>43.7</v>
      </c>
      <c r="K36" s="166">
        <v>11.7</v>
      </c>
      <c r="L36" s="167">
        <v>53.4</v>
      </c>
      <c r="M36" s="2"/>
    </row>
    <row r="37" spans="2:13" ht="14.25">
      <c r="B37" s="138" t="s">
        <v>95</v>
      </c>
      <c r="C37" s="166">
        <v>13.6</v>
      </c>
      <c r="D37" s="166">
        <v>67.3</v>
      </c>
      <c r="E37" s="166">
        <v>19.8</v>
      </c>
      <c r="F37" s="166">
        <v>98.6</v>
      </c>
      <c r="G37" s="166">
        <v>19.5</v>
      </c>
      <c r="H37" s="166">
        <v>92.3</v>
      </c>
      <c r="I37" s="166">
        <v>7.4</v>
      </c>
      <c r="J37" s="166">
        <v>40.4</v>
      </c>
      <c r="K37" s="166">
        <v>11.1</v>
      </c>
      <c r="L37" s="167">
        <v>54.4</v>
      </c>
      <c r="M37" s="2"/>
    </row>
    <row r="38" spans="2:13" ht="14.25">
      <c r="B38" s="138"/>
      <c r="C38" s="166"/>
      <c r="D38" s="166"/>
      <c r="E38" s="166"/>
      <c r="F38" s="166"/>
      <c r="G38" s="166"/>
      <c r="H38" s="166"/>
      <c r="I38" s="166"/>
      <c r="J38" s="166"/>
      <c r="K38" s="166"/>
      <c r="L38" s="167"/>
      <c r="M38" s="2"/>
    </row>
    <row r="39" spans="2:13" ht="14.25">
      <c r="B39" s="138" t="s">
        <v>96</v>
      </c>
      <c r="C39" s="166">
        <v>14.3</v>
      </c>
      <c r="D39" s="166">
        <v>66.4</v>
      </c>
      <c r="E39" s="166">
        <v>21.4</v>
      </c>
      <c r="F39" s="166">
        <v>97.1</v>
      </c>
      <c r="G39" s="166">
        <v>19.3</v>
      </c>
      <c r="H39" s="166">
        <v>92.5</v>
      </c>
      <c r="I39" s="166">
        <v>7.7</v>
      </c>
      <c r="J39" s="166">
        <v>41.5</v>
      </c>
      <c r="K39" s="166">
        <v>11.7</v>
      </c>
      <c r="L39" s="167">
        <v>53.7</v>
      </c>
      <c r="M39" s="2"/>
    </row>
    <row r="40" spans="2:13" ht="14.25">
      <c r="B40" s="138" t="s">
        <v>97</v>
      </c>
      <c r="C40" s="166">
        <v>12.4</v>
      </c>
      <c r="D40" s="166">
        <v>64</v>
      </c>
      <c r="E40" s="166">
        <v>19.9</v>
      </c>
      <c r="F40" s="166">
        <v>97.8</v>
      </c>
      <c r="G40" s="166">
        <v>19.2</v>
      </c>
      <c r="H40" s="166">
        <v>92</v>
      </c>
      <c r="I40" s="166">
        <v>6.4</v>
      </c>
      <c r="J40" s="166">
        <v>41.7</v>
      </c>
      <c r="K40" s="166">
        <v>10.8</v>
      </c>
      <c r="L40" s="167">
        <v>53.4</v>
      </c>
      <c r="M40" s="2"/>
    </row>
    <row r="41" spans="2:13" ht="14.25">
      <c r="B41" s="138"/>
      <c r="C41" s="166"/>
      <c r="D41" s="166"/>
      <c r="E41" s="166"/>
      <c r="F41" s="166"/>
      <c r="G41" s="166"/>
      <c r="H41" s="166"/>
      <c r="I41" s="166"/>
      <c r="J41" s="166"/>
      <c r="K41" s="166"/>
      <c r="L41" s="167"/>
      <c r="M41" s="2"/>
    </row>
    <row r="42" spans="2:13" ht="14.25">
      <c r="B42" s="138" t="s">
        <v>179</v>
      </c>
      <c r="C42" s="166">
        <v>14.9</v>
      </c>
      <c r="D42" s="166">
        <v>65.9</v>
      </c>
      <c r="E42" s="166">
        <v>22.9</v>
      </c>
      <c r="F42" s="166">
        <v>98.1</v>
      </c>
      <c r="G42" s="166">
        <v>22</v>
      </c>
      <c r="H42" s="166">
        <v>92.3</v>
      </c>
      <c r="I42" s="166">
        <v>8.2</v>
      </c>
      <c r="J42" s="166">
        <v>38.6</v>
      </c>
      <c r="K42" s="166">
        <v>12.6</v>
      </c>
      <c r="L42" s="167">
        <v>53.9</v>
      </c>
      <c r="M42" s="2"/>
    </row>
    <row r="43" spans="2:14" ht="14.25">
      <c r="B43" s="138" t="s">
        <v>382</v>
      </c>
      <c r="C43" s="166">
        <v>13.07</v>
      </c>
      <c r="D43" s="166">
        <v>64.88</v>
      </c>
      <c r="E43" s="166">
        <v>22.68</v>
      </c>
      <c r="F43" s="166">
        <v>98.28</v>
      </c>
      <c r="G43" s="166">
        <v>21.32</v>
      </c>
      <c r="H43" s="166">
        <v>92.65</v>
      </c>
      <c r="I43" s="166">
        <v>7.5</v>
      </c>
      <c r="J43" s="166">
        <v>39.1</v>
      </c>
      <c r="K43" s="166">
        <v>12.05</v>
      </c>
      <c r="L43" s="167">
        <v>54.8</v>
      </c>
      <c r="M43" s="51"/>
      <c r="N43" s="33"/>
    </row>
    <row r="44" spans="2:14" ht="14.25">
      <c r="B44" s="138"/>
      <c r="C44" s="166"/>
      <c r="D44" s="166"/>
      <c r="E44" s="166"/>
      <c r="F44" s="166"/>
      <c r="G44" s="166"/>
      <c r="H44" s="166"/>
      <c r="I44" s="166"/>
      <c r="J44" s="166"/>
      <c r="K44" s="166"/>
      <c r="L44" s="167"/>
      <c r="M44" s="51"/>
      <c r="N44" s="33"/>
    </row>
    <row r="45" spans="2:14" ht="14.25">
      <c r="B45" s="138" t="s">
        <v>383</v>
      </c>
      <c r="C45" s="166">
        <v>12.97</v>
      </c>
      <c r="D45" s="166">
        <v>69.12</v>
      </c>
      <c r="E45" s="166">
        <v>21.08</v>
      </c>
      <c r="F45" s="166">
        <v>98.53</v>
      </c>
      <c r="G45" s="166">
        <v>19.26</v>
      </c>
      <c r="H45" s="166">
        <v>92.95</v>
      </c>
      <c r="I45" s="166">
        <v>8</v>
      </c>
      <c r="J45" s="166">
        <v>39</v>
      </c>
      <c r="K45" s="166">
        <v>11.5</v>
      </c>
      <c r="L45" s="167">
        <v>57.1</v>
      </c>
      <c r="M45" s="51"/>
      <c r="N45" s="33"/>
    </row>
    <row r="46" spans="2:25" ht="14.25">
      <c r="B46" s="138" t="s">
        <v>384</v>
      </c>
      <c r="C46" s="166">
        <v>15.05</v>
      </c>
      <c r="D46" s="166">
        <v>68.74</v>
      </c>
      <c r="E46" s="166">
        <v>21.99</v>
      </c>
      <c r="F46" s="166">
        <v>98.23</v>
      </c>
      <c r="G46" s="166">
        <v>21.62</v>
      </c>
      <c r="H46" s="166">
        <v>92.51</v>
      </c>
      <c r="I46" s="166">
        <v>8.4</v>
      </c>
      <c r="J46" s="166">
        <v>36.5</v>
      </c>
      <c r="K46" s="166">
        <v>12.6</v>
      </c>
      <c r="L46" s="167">
        <v>55.6</v>
      </c>
      <c r="M46" s="8"/>
      <c r="N46" s="12"/>
      <c r="O46" s="4"/>
      <c r="P46" s="4"/>
      <c r="Q46" s="4"/>
      <c r="R46" s="4"/>
      <c r="S46" s="4"/>
      <c r="T46" s="4"/>
      <c r="U46" s="4"/>
      <c r="V46" s="4"/>
      <c r="W46" s="4"/>
      <c r="X46" s="4"/>
      <c r="Y46" s="4"/>
    </row>
    <row r="47" spans="1:14" ht="14.25">
      <c r="A47" s="4"/>
      <c r="B47" s="190" t="s">
        <v>476</v>
      </c>
      <c r="C47" s="166">
        <v>14.2</v>
      </c>
      <c r="D47" s="166">
        <v>67.1</v>
      </c>
      <c r="E47" s="166">
        <v>22.6</v>
      </c>
      <c r="F47" s="166">
        <v>98.5</v>
      </c>
      <c r="G47" s="166">
        <v>19.8</v>
      </c>
      <c r="H47" s="166">
        <v>91.8</v>
      </c>
      <c r="I47" s="166">
        <v>8.6</v>
      </c>
      <c r="J47" s="166">
        <v>36.5</v>
      </c>
      <c r="K47" s="166">
        <v>12.5</v>
      </c>
      <c r="L47" s="167">
        <v>55.9</v>
      </c>
      <c r="M47" s="51"/>
      <c r="N47" s="33"/>
    </row>
    <row r="48" spans="1:26" ht="14.25">
      <c r="A48" s="4"/>
      <c r="B48" s="190" t="s">
        <v>517</v>
      </c>
      <c r="C48" s="166">
        <v>15.9</v>
      </c>
      <c r="D48" s="166">
        <v>67.7</v>
      </c>
      <c r="E48" s="166">
        <v>24.3</v>
      </c>
      <c r="F48" s="166">
        <v>98.4</v>
      </c>
      <c r="G48" s="166">
        <v>20.8</v>
      </c>
      <c r="H48" s="166">
        <v>91.5</v>
      </c>
      <c r="I48" s="166">
        <v>6.7</v>
      </c>
      <c r="J48" s="166">
        <v>34.7</v>
      </c>
      <c r="K48" s="166">
        <v>13.3</v>
      </c>
      <c r="L48" s="167">
        <v>55.7</v>
      </c>
      <c r="M48" s="51"/>
      <c r="N48" s="33"/>
      <c r="Z48" s="4"/>
    </row>
    <row r="49" spans="1:26" ht="14.25">
      <c r="A49" s="4"/>
      <c r="B49" s="190" t="s">
        <v>477</v>
      </c>
      <c r="C49" s="166">
        <v>17.8</v>
      </c>
      <c r="D49" s="166">
        <v>67.3</v>
      </c>
      <c r="E49" s="166">
        <v>26.6</v>
      </c>
      <c r="F49" s="166">
        <v>98.4</v>
      </c>
      <c r="G49" s="166">
        <v>21.9</v>
      </c>
      <c r="H49" s="166">
        <v>92.7</v>
      </c>
      <c r="I49" s="166">
        <v>8.6</v>
      </c>
      <c r="J49" s="166">
        <v>35.6</v>
      </c>
      <c r="K49" s="166">
        <v>14.8</v>
      </c>
      <c r="L49" s="167">
        <v>56.6</v>
      </c>
      <c r="M49" s="51"/>
      <c r="N49" s="33"/>
      <c r="Z49" s="4"/>
    </row>
    <row r="50" spans="1:14" ht="15" thickBot="1">
      <c r="A50" s="4"/>
      <c r="B50" s="403" t="s">
        <v>516</v>
      </c>
      <c r="C50" s="404">
        <v>19.1</v>
      </c>
      <c r="D50" s="404">
        <v>66.9</v>
      </c>
      <c r="E50" s="404">
        <v>25.9</v>
      </c>
      <c r="F50" s="404">
        <v>98.5</v>
      </c>
      <c r="G50" s="404">
        <v>22.3</v>
      </c>
      <c r="H50" s="404">
        <v>92.2</v>
      </c>
      <c r="I50" s="404">
        <v>7.7</v>
      </c>
      <c r="J50" s="404">
        <v>37.3</v>
      </c>
      <c r="K50" s="404">
        <v>15.2</v>
      </c>
      <c r="L50" s="405">
        <v>56.6</v>
      </c>
      <c r="M50" s="51"/>
      <c r="N50" s="33"/>
    </row>
    <row r="51" spans="2:12" ht="14.25">
      <c r="B51" s="570" t="s">
        <v>297</v>
      </c>
      <c r="C51" s="571"/>
      <c r="D51" s="571"/>
      <c r="E51" s="571"/>
      <c r="F51" s="571"/>
      <c r="G51" s="571"/>
      <c r="H51" s="571"/>
      <c r="I51" s="571"/>
      <c r="J51" s="571"/>
      <c r="K51" s="571"/>
      <c r="L51" s="572"/>
    </row>
    <row r="52" spans="2:12" ht="14.25">
      <c r="B52" s="573" t="s">
        <v>396</v>
      </c>
      <c r="C52" s="327"/>
      <c r="D52" s="327"/>
      <c r="E52" s="327"/>
      <c r="F52" s="327"/>
      <c r="G52" s="327"/>
      <c r="H52" s="327"/>
      <c r="I52" s="327"/>
      <c r="J52" s="327"/>
      <c r="K52" s="327"/>
      <c r="L52" s="328"/>
    </row>
    <row r="53" spans="2:12" ht="14.25">
      <c r="B53" s="528" t="s">
        <v>385</v>
      </c>
      <c r="C53" s="327"/>
      <c r="D53" s="327"/>
      <c r="E53" s="327"/>
      <c r="F53" s="327"/>
      <c r="G53" s="327"/>
      <c r="H53" s="327"/>
      <c r="I53" s="327"/>
      <c r="J53" s="327"/>
      <c r="K53" s="327"/>
      <c r="L53" s="328"/>
    </row>
    <row r="54" spans="2:12" ht="15" thickBot="1">
      <c r="B54" s="529" t="s">
        <v>386</v>
      </c>
      <c r="C54" s="530"/>
      <c r="D54" s="530"/>
      <c r="E54" s="530"/>
      <c r="F54" s="530"/>
      <c r="G54" s="530"/>
      <c r="H54" s="530"/>
      <c r="I54" s="530"/>
      <c r="J54" s="530"/>
      <c r="K54" s="530"/>
      <c r="L54" s="531"/>
    </row>
  </sheetData>
  <sheetProtection/>
  <mergeCells count="13">
    <mergeCell ref="C29:L29"/>
    <mergeCell ref="C7:L7"/>
    <mergeCell ref="B2:L2"/>
    <mergeCell ref="C4:D4"/>
    <mergeCell ref="E4:F4"/>
    <mergeCell ref="G4:H4"/>
    <mergeCell ref="I4:J4"/>
    <mergeCell ref="K4:L4"/>
    <mergeCell ref="B3:L3"/>
    <mergeCell ref="B51:L51"/>
    <mergeCell ref="B52:L52"/>
    <mergeCell ref="B53:L53"/>
    <mergeCell ref="B54:L54"/>
  </mergeCells>
  <conditionalFormatting sqref="C8:L50">
    <cfRule type="dataBar" priority="1" dxfId="0">
      <dataBar>
        <cfvo type="min"/>
        <cfvo type="max"/>
        <color rgb="FF008AEF"/>
      </dataBar>
      <extLst>
        <ext xmlns:x14="http://schemas.microsoft.com/office/spreadsheetml/2009/9/main" uri="{B025F937-C7B1-47D3-B67F-A62EFF666E3E}">
          <x14:id>{e8b2f8ab-14bf-4ee9-a6c4-8048910a62b1}</x14:id>
        </ext>
      </extLst>
    </cfRule>
  </conditionalFormatting>
  <printOptions/>
  <pageMargins left="0.38" right="0.64" top="0.53" bottom="0.26" header="0.36" footer="0.26"/>
  <pageSetup fitToHeight="1" fitToWidth="1" horizontalDpi="600" verticalDpi="600" orientation="landscape" paperSize="9" scale="69" r:id="rId1"/>
  <headerFooter alignWithMargins="0">
    <oddFooter>&amp;C49</oddFooter>
  </headerFooter>
  <extLst>
    <ext xmlns:x14="http://schemas.microsoft.com/office/spreadsheetml/2009/9/main" uri="{78C0D931-6437-407d-A8EE-F0AAD7539E65}">
      <x14:conditionalFormattings>
        <x14:conditionalFormatting xmlns:xm="http://schemas.microsoft.com/office/excel/2006/main">
          <x14:cfRule type="dataBar" id="{e8b2f8ab-14bf-4ee9-a6c4-8048910a62b1}">
            <x14:dataBar minLength="0" maxLength="100" gradient="0">
              <x14:cfvo type="min"/>
              <x14:cfvo type="max"/>
              <x14:negativeFillColor rgb="FFFF0000"/>
              <x14:axisColor rgb="FF000000"/>
            </x14:dataBar>
            <x14:dxf/>
          </x14:cfRule>
          <xm:sqref>C8:L50</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2:K30"/>
  <sheetViews>
    <sheetView zoomScalePageLayoutView="0" workbookViewId="0" topLeftCell="A1">
      <selection activeCell="F10" sqref="F10"/>
    </sheetView>
  </sheetViews>
  <sheetFormatPr defaultColWidth="9.140625" defaultRowHeight="12.75"/>
  <cols>
    <col min="1" max="1" width="23.7109375" style="0" customWidth="1"/>
    <col min="2" max="11" width="10.7109375" style="0" customWidth="1"/>
  </cols>
  <sheetData>
    <row r="1" ht="13.5" thickBot="1"/>
    <row r="2" spans="1:11" ht="17.25" customHeight="1">
      <c r="A2" s="589" t="s">
        <v>479</v>
      </c>
      <c r="B2" s="590"/>
      <c r="C2" s="590"/>
      <c r="D2" s="590"/>
      <c r="E2" s="590"/>
      <c r="F2" s="590"/>
      <c r="G2" s="590"/>
      <c r="H2" s="590"/>
      <c r="I2" s="590"/>
      <c r="J2" s="590"/>
      <c r="K2" s="591"/>
    </row>
    <row r="3" spans="1:11" ht="18" customHeight="1" thickBot="1">
      <c r="A3" s="596" t="s">
        <v>524</v>
      </c>
      <c r="B3" s="597"/>
      <c r="C3" s="597"/>
      <c r="D3" s="597"/>
      <c r="E3" s="597"/>
      <c r="F3" s="597"/>
      <c r="G3" s="597"/>
      <c r="H3" s="597"/>
      <c r="I3" s="597"/>
      <c r="J3" s="597"/>
      <c r="K3" s="598"/>
    </row>
    <row r="4" spans="1:11" ht="16.5" customHeight="1">
      <c r="A4" s="592" t="s">
        <v>233</v>
      </c>
      <c r="B4" s="581">
        <v>1983</v>
      </c>
      <c r="C4" s="581"/>
      <c r="D4" s="581" t="s">
        <v>216</v>
      </c>
      <c r="E4" s="581"/>
      <c r="F4" s="276" t="s">
        <v>215</v>
      </c>
      <c r="G4" s="411"/>
      <c r="H4" s="594" t="s">
        <v>217</v>
      </c>
      <c r="I4" s="594"/>
      <c r="J4" s="594" t="s">
        <v>401</v>
      </c>
      <c r="K4" s="595"/>
    </row>
    <row r="5" spans="1:11" ht="14.25" customHeight="1">
      <c r="A5" s="593"/>
      <c r="B5" s="124" t="s">
        <v>3</v>
      </c>
      <c r="C5" s="124" t="s">
        <v>2</v>
      </c>
      <c r="D5" s="124" t="s">
        <v>3</v>
      </c>
      <c r="E5" s="124" t="s">
        <v>2</v>
      </c>
      <c r="F5" s="124" t="s">
        <v>3</v>
      </c>
      <c r="G5" s="124" t="s">
        <v>2</v>
      </c>
      <c r="H5" s="124" t="s">
        <v>3</v>
      </c>
      <c r="I5" s="124" t="s">
        <v>2</v>
      </c>
      <c r="J5" s="124" t="s">
        <v>3</v>
      </c>
      <c r="K5" s="125" t="s">
        <v>2</v>
      </c>
    </row>
    <row r="6" spans="1:11" ht="14.25" customHeight="1">
      <c r="A6" s="410">
        <v>1</v>
      </c>
      <c r="B6" s="121">
        <v>2</v>
      </c>
      <c r="C6" s="121">
        <v>3</v>
      </c>
      <c r="D6" s="121">
        <v>4</v>
      </c>
      <c r="E6" s="121">
        <v>5</v>
      </c>
      <c r="F6" s="121">
        <v>6</v>
      </c>
      <c r="G6" s="121">
        <v>7</v>
      </c>
      <c r="H6" s="121">
        <v>8</v>
      </c>
      <c r="I6" s="121">
        <v>9</v>
      </c>
      <c r="J6" s="121">
        <v>10</v>
      </c>
      <c r="K6" s="122">
        <v>11</v>
      </c>
    </row>
    <row r="7" spans="1:11" ht="24.75" customHeight="1">
      <c r="A7" s="134"/>
      <c r="B7" s="587" t="s">
        <v>0</v>
      </c>
      <c r="C7" s="587"/>
      <c r="D7" s="587"/>
      <c r="E7" s="587"/>
      <c r="F7" s="587"/>
      <c r="G7" s="587"/>
      <c r="H7" s="587"/>
      <c r="I7" s="587"/>
      <c r="J7" s="587"/>
      <c r="K7" s="588"/>
    </row>
    <row r="8" spans="1:11" ht="24.75" customHeight="1">
      <c r="A8" s="134" t="s">
        <v>139</v>
      </c>
      <c r="B8" s="195">
        <v>86.2</v>
      </c>
      <c r="C8" s="195">
        <v>52.1</v>
      </c>
      <c r="D8" s="195">
        <v>82.3</v>
      </c>
      <c r="E8" s="195">
        <v>48.3</v>
      </c>
      <c r="F8" s="195">
        <v>79</v>
      </c>
      <c r="G8" s="195">
        <v>43.7</v>
      </c>
      <c r="H8" s="163">
        <v>74.3</v>
      </c>
      <c r="I8" s="163">
        <v>39.3</v>
      </c>
      <c r="J8" s="163">
        <v>65.9</v>
      </c>
      <c r="K8" s="164">
        <v>33.8</v>
      </c>
    </row>
    <row r="9" spans="1:11" ht="9" customHeight="1">
      <c r="A9" s="138"/>
      <c r="B9" s="163"/>
      <c r="C9" s="163"/>
      <c r="D9" s="163"/>
      <c r="E9" s="163"/>
      <c r="F9" s="195"/>
      <c r="G9" s="195"/>
      <c r="H9" s="163"/>
      <c r="I9" s="163"/>
      <c r="J9" s="163"/>
      <c r="K9" s="164"/>
    </row>
    <row r="10" spans="1:11" ht="24.75" customHeight="1">
      <c r="A10" s="134" t="s">
        <v>225</v>
      </c>
      <c r="B10" s="195">
        <v>10.2</v>
      </c>
      <c r="C10" s="195">
        <v>29.2</v>
      </c>
      <c r="D10" s="195">
        <v>12</v>
      </c>
      <c r="E10" s="195">
        <v>29.6</v>
      </c>
      <c r="F10" s="195">
        <v>13.7</v>
      </c>
      <c r="G10" s="195">
        <v>29</v>
      </c>
      <c r="H10" s="191">
        <v>15</v>
      </c>
      <c r="I10" s="191">
        <v>27.2</v>
      </c>
      <c r="J10" s="191">
        <v>18.5</v>
      </c>
      <c r="K10" s="164">
        <v>29.6</v>
      </c>
    </row>
    <row r="11" spans="1:11" ht="9" customHeight="1">
      <c r="A11" s="138"/>
      <c r="B11" s="163"/>
      <c r="C11" s="163"/>
      <c r="D11" s="163"/>
      <c r="E11" s="163"/>
      <c r="F11" s="195"/>
      <c r="G11" s="195"/>
      <c r="H11" s="163"/>
      <c r="I11" s="163"/>
      <c r="J11" s="163"/>
      <c r="K11" s="164"/>
    </row>
    <row r="12" spans="1:11" ht="24.75" customHeight="1">
      <c r="A12" s="134" t="s">
        <v>51</v>
      </c>
      <c r="B12" s="195">
        <v>2.1</v>
      </c>
      <c r="C12" s="195">
        <v>10.8</v>
      </c>
      <c r="D12" s="195">
        <v>3.2</v>
      </c>
      <c r="E12" s="195">
        <v>11.6</v>
      </c>
      <c r="F12" s="195">
        <v>3.9</v>
      </c>
      <c r="G12" s="195">
        <v>13.5</v>
      </c>
      <c r="H12" s="163">
        <v>5.8</v>
      </c>
      <c r="I12" s="163">
        <v>16.3</v>
      </c>
      <c r="J12" s="163">
        <v>8.2</v>
      </c>
      <c r="K12" s="164">
        <v>17.9</v>
      </c>
    </row>
    <row r="13" spans="1:11" ht="9" customHeight="1">
      <c r="A13" s="138"/>
      <c r="B13" s="163"/>
      <c r="C13" s="163"/>
      <c r="D13" s="163"/>
      <c r="E13" s="163"/>
      <c r="F13" s="195"/>
      <c r="G13" s="195"/>
      <c r="H13" s="163"/>
      <c r="I13" s="163"/>
      <c r="J13" s="163"/>
      <c r="K13" s="164"/>
    </row>
    <row r="14" spans="1:11" ht="24.75" customHeight="1">
      <c r="A14" s="134" t="s">
        <v>49</v>
      </c>
      <c r="B14" s="195">
        <v>1.2</v>
      </c>
      <c r="C14" s="195">
        <v>6.4</v>
      </c>
      <c r="D14" s="195">
        <v>2</v>
      </c>
      <c r="E14" s="195">
        <v>8.4</v>
      </c>
      <c r="F14" s="195">
        <v>2.7</v>
      </c>
      <c r="G14" s="195">
        <v>10.9</v>
      </c>
      <c r="H14" s="163">
        <v>3.7</v>
      </c>
      <c r="I14" s="163">
        <v>13.8</v>
      </c>
      <c r="J14" s="163">
        <v>3.6</v>
      </c>
      <c r="K14" s="164">
        <v>9.1</v>
      </c>
    </row>
    <row r="15" spans="1:11" ht="9" customHeight="1">
      <c r="A15" s="138"/>
      <c r="B15" s="163"/>
      <c r="C15" s="163"/>
      <c r="D15" s="163"/>
      <c r="E15" s="163"/>
      <c r="F15" s="195"/>
      <c r="G15" s="195"/>
      <c r="H15" s="163"/>
      <c r="I15" s="163"/>
      <c r="J15" s="163"/>
      <c r="K15" s="164"/>
    </row>
    <row r="16" spans="1:11" ht="24.75" customHeight="1">
      <c r="A16" s="134" t="s">
        <v>226</v>
      </c>
      <c r="B16" s="195">
        <v>0.3</v>
      </c>
      <c r="C16" s="195">
        <v>1.5</v>
      </c>
      <c r="D16" s="195">
        <v>0.4</v>
      </c>
      <c r="E16" s="195">
        <v>2.1</v>
      </c>
      <c r="F16" s="195">
        <v>0.7</v>
      </c>
      <c r="G16" s="195">
        <v>2.8</v>
      </c>
      <c r="H16" s="163">
        <v>1.1</v>
      </c>
      <c r="I16" s="163">
        <v>3.5</v>
      </c>
      <c r="J16" s="163">
        <v>2.2</v>
      </c>
      <c r="K16" s="164">
        <v>4.9</v>
      </c>
    </row>
    <row r="17" spans="1:11" ht="9" customHeight="1">
      <c r="A17" s="138"/>
      <c r="B17" s="163"/>
      <c r="C17" s="185"/>
      <c r="D17" s="196" t="s">
        <v>79</v>
      </c>
      <c r="E17" s="163"/>
      <c r="F17" s="195"/>
      <c r="G17" s="195"/>
      <c r="H17" s="163"/>
      <c r="I17" s="163"/>
      <c r="J17" s="163"/>
      <c r="K17" s="164"/>
    </row>
    <row r="18" spans="1:11" ht="24.75" customHeight="1">
      <c r="A18" s="138"/>
      <c r="B18" s="587" t="s">
        <v>1</v>
      </c>
      <c r="C18" s="587"/>
      <c r="D18" s="587"/>
      <c r="E18" s="587"/>
      <c r="F18" s="587"/>
      <c r="G18" s="587"/>
      <c r="H18" s="587"/>
      <c r="I18" s="587"/>
      <c r="J18" s="587"/>
      <c r="K18" s="588"/>
    </row>
    <row r="19" spans="1:11" ht="24.75" customHeight="1">
      <c r="A19" s="134" t="s">
        <v>139</v>
      </c>
      <c r="B19" s="195">
        <v>56.5</v>
      </c>
      <c r="C19" s="195">
        <v>21.7</v>
      </c>
      <c r="D19" s="195">
        <v>51.8</v>
      </c>
      <c r="E19" s="195">
        <v>19.6</v>
      </c>
      <c r="F19" s="195">
        <v>44.5</v>
      </c>
      <c r="G19" s="195">
        <v>17.9</v>
      </c>
      <c r="H19" s="163">
        <v>40.9</v>
      </c>
      <c r="I19" s="163">
        <v>15.6</v>
      </c>
      <c r="J19" s="163">
        <v>34.5</v>
      </c>
      <c r="K19" s="192">
        <v>13</v>
      </c>
    </row>
    <row r="20" spans="1:11" ht="9" customHeight="1">
      <c r="A20" s="138"/>
      <c r="B20" s="163"/>
      <c r="C20" s="163"/>
      <c r="D20" s="163"/>
      <c r="E20" s="163"/>
      <c r="F20" s="195"/>
      <c r="G20" s="195"/>
      <c r="H20" s="163"/>
      <c r="I20" s="163"/>
      <c r="J20" s="163"/>
      <c r="K20" s="164"/>
    </row>
    <row r="21" spans="1:11" ht="24.75" customHeight="1">
      <c r="A21" s="134" t="s">
        <v>225</v>
      </c>
      <c r="B21" s="195">
        <v>17.5</v>
      </c>
      <c r="C21" s="195">
        <v>30.1</v>
      </c>
      <c r="D21" s="195">
        <v>19</v>
      </c>
      <c r="E21" s="195">
        <v>30.5</v>
      </c>
      <c r="F21" s="195">
        <v>17.7</v>
      </c>
      <c r="G21" s="195">
        <v>25.4</v>
      </c>
      <c r="H21" s="163">
        <v>16.3</v>
      </c>
      <c r="I21" s="163">
        <v>21.6</v>
      </c>
      <c r="J21" s="163">
        <v>19.5</v>
      </c>
      <c r="K21" s="164">
        <v>22.7</v>
      </c>
    </row>
    <row r="22" spans="1:11" ht="9" customHeight="1">
      <c r="A22" s="138"/>
      <c r="B22" s="163"/>
      <c r="C22" s="163"/>
      <c r="D22" s="163"/>
      <c r="E22" s="163"/>
      <c r="F22" s="195"/>
      <c r="G22" s="195"/>
      <c r="H22" s="163"/>
      <c r="I22" s="163"/>
      <c r="J22" s="163"/>
      <c r="K22" s="164"/>
    </row>
    <row r="23" spans="1:11" ht="24.75" customHeight="1">
      <c r="A23" s="134" t="s">
        <v>51</v>
      </c>
      <c r="B23" s="195">
        <v>6.3</v>
      </c>
      <c r="C23" s="195">
        <v>18.1</v>
      </c>
      <c r="D23" s="195">
        <v>7.3</v>
      </c>
      <c r="E23" s="195">
        <v>16.4</v>
      </c>
      <c r="F23" s="195">
        <v>8.1</v>
      </c>
      <c r="G23" s="195">
        <v>17.5</v>
      </c>
      <c r="H23" s="163">
        <v>9.8</v>
      </c>
      <c r="I23" s="191">
        <v>19</v>
      </c>
      <c r="J23" s="163">
        <v>10.8</v>
      </c>
      <c r="K23" s="192">
        <v>19.4</v>
      </c>
    </row>
    <row r="24" spans="1:11" ht="9" customHeight="1">
      <c r="A24" s="138"/>
      <c r="B24" s="163"/>
      <c r="C24" s="163"/>
      <c r="D24" s="163"/>
      <c r="E24" s="163"/>
      <c r="F24" s="195"/>
      <c r="G24" s="195"/>
      <c r="H24" s="163"/>
      <c r="I24" s="163"/>
      <c r="J24" s="163"/>
      <c r="K24" s="164"/>
    </row>
    <row r="25" spans="1:11" ht="24.75" customHeight="1">
      <c r="A25" s="134" t="s">
        <v>49</v>
      </c>
      <c r="B25" s="195">
        <v>11.6</v>
      </c>
      <c r="C25" s="195">
        <v>19.9</v>
      </c>
      <c r="D25" s="195">
        <v>12.3</v>
      </c>
      <c r="E25" s="195">
        <v>21.8</v>
      </c>
      <c r="F25" s="195">
        <v>15.1</v>
      </c>
      <c r="G25" s="195">
        <v>24.5</v>
      </c>
      <c r="H25" s="163">
        <v>16.2</v>
      </c>
      <c r="I25" s="163">
        <v>26.6</v>
      </c>
      <c r="J25" s="163">
        <v>7.5</v>
      </c>
      <c r="K25" s="164">
        <v>14.9</v>
      </c>
    </row>
    <row r="26" spans="1:11" ht="9" customHeight="1">
      <c r="A26" s="138"/>
      <c r="B26" s="163"/>
      <c r="C26" s="163"/>
      <c r="D26" s="163"/>
      <c r="E26" s="163"/>
      <c r="F26" s="195"/>
      <c r="G26" s="195"/>
      <c r="H26" s="163"/>
      <c r="I26" s="163"/>
      <c r="J26" s="163"/>
      <c r="K26" s="164"/>
    </row>
    <row r="27" spans="1:11" ht="24.75" customHeight="1" thickBot="1">
      <c r="A27" s="412" t="s">
        <v>226</v>
      </c>
      <c r="B27" s="413">
        <v>8</v>
      </c>
      <c r="C27" s="413">
        <v>10.1</v>
      </c>
      <c r="D27" s="413">
        <v>9.6</v>
      </c>
      <c r="E27" s="413">
        <v>11.7</v>
      </c>
      <c r="F27" s="413">
        <v>14.6</v>
      </c>
      <c r="G27" s="413">
        <v>14.6</v>
      </c>
      <c r="H27" s="414">
        <v>16.8</v>
      </c>
      <c r="I27" s="414">
        <v>17.1</v>
      </c>
      <c r="J27" s="414">
        <v>22.3</v>
      </c>
      <c r="K27" s="405">
        <v>21</v>
      </c>
    </row>
    <row r="28" spans="1:11" ht="24" customHeight="1">
      <c r="A28" s="586" t="s">
        <v>224</v>
      </c>
      <c r="B28" s="571"/>
      <c r="C28" s="571"/>
      <c r="D28" s="571"/>
      <c r="E28" s="571"/>
      <c r="F28" s="571"/>
      <c r="G28" s="571"/>
      <c r="H28" s="571"/>
      <c r="I28" s="571"/>
      <c r="J28" s="571"/>
      <c r="K28" s="572"/>
    </row>
    <row r="29" spans="1:11" ht="24" customHeight="1" thickBot="1">
      <c r="A29" s="529" t="s">
        <v>234</v>
      </c>
      <c r="B29" s="530"/>
      <c r="C29" s="530"/>
      <c r="D29" s="530"/>
      <c r="E29" s="530"/>
      <c r="F29" s="530"/>
      <c r="G29" s="530"/>
      <c r="H29" s="530"/>
      <c r="I29" s="530"/>
      <c r="J29" s="530"/>
      <c r="K29" s="531"/>
    </row>
    <row r="30" spans="1:11" ht="1.5" customHeight="1">
      <c r="A30" s="13" t="s">
        <v>214</v>
      </c>
      <c r="B30" s="25"/>
      <c r="C30" s="25"/>
      <c r="D30" s="25"/>
      <c r="E30" s="25"/>
      <c r="F30" s="25"/>
      <c r="G30" s="25"/>
      <c r="H30" s="25"/>
      <c r="I30" s="25"/>
      <c r="J30" s="25"/>
      <c r="K30" s="26"/>
    </row>
  </sheetData>
  <sheetProtection/>
  <mergeCells count="11">
    <mergeCell ref="A2:K2"/>
    <mergeCell ref="D4:E4"/>
    <mergeCell ref="B4:C4"/>
    <mergeCell ref="A4:A5"/>
    <mergeCell ref="H4:I4"/>
    <mergeCell ref="J4:K4"/>
    <mergeCell ref="A3:K3"/>
    <mergeCell ref="A28:K28"/>
    <mergeCell ref="A29:K29"/>
    <mergeCell ref="B7:K7"/>
    <mergeCell ref="B18:K18"/>
  </mergeCells>
  <conditionalFormatting sqref="B8:K16">
    <cfRule type="dataBar" priority="3" dxfId="0">
      <dataBar>
        <cfvo type="min"/>
        <cfvo type="max"/>
        <color rgb="FF008AEF"/>
      </dataBar>
      <extLst>
        <ext xmlns:x14="http://schemas.microsoft.com/office/spreadsheetml/2009/9/main" uri="{B025F937-C7B1-47D3-B67F-A62EFF666E3E}">
          <x14:id>{50b090be-8105-4484-b57a-c4efe7b7c7db}</x14:id>
        </ext>
      </extLst>
    </cfRule>
  </conditionalFormatting>
  <conditionalFormatting sqref="B19:K27">
    <cfRule type="dataBar" priority="2" dxfId="0">
      <dataBar>
        <cfvo type="min"/>
        <cfvo type="max"/>
        <color rgb="FF008AEF"/>
      </dataBar>
      <extLst>
        <ext xmlns:x14="http://schemas.microsoft.com/office/spreadsheetml/2009/9/main" uri="{B025F937-C7B1-47D3-B67F-A62EFF666E3E}">
          <x14:id>{fbcbd74a-00fb-4d6f-a25d-529d55ace467}</x14:id>
        </ext>
      </extLst>
    </cfRule>
  </conditionalFormatting>
  <conditionalFormatting sqref="B8:K27">
    <cfRule type="dataBar" priority="1" dxfId="0">
      <dataBar>
        <cfvo type="min"/>
        <cfvo type="max"/>
        <color rgb="FFFFB628"/>
      </dataBar>
      <extLst>
        <ext xmlns:x14="http://schemas.microsoft.com/office/spreadsheetml/2009/9/main" uri="{B025F937-C7B1-47D3-B67F-A62EFF666E3E}">
          <x14:id>{6d3e8a30-9bd8-4436-9a43-2c4bd04be476}</x14:id>
        </ext>
      </extLst>
    </cfRule>
  </conditionalFormatting>
  <printOptions/>
  <pageMargins left="0.84" right="0.36" top="0.47" bottom="0.61" header="0.5" footer="0.5"/>
  <pageSetup horizontalDpi="600" verticalDpi="600" orientation="landscape" paperSize="9" r:id="rId1"/>
  <headerFooter alignWithMargins="0">
    <oddFooter>&amp;C50</oddFooter>
  </headerFooter>
  <extLst>
    <ext xmlns:x14="http://schemas.microsoft.com/office/spreadsheetml/2009/9/main" uri="{78C0D931-6437-407d-A8EE-F0AAD7539E65}">
      <x14:conditionalFormattings>
        <x14:conditionalFormatting xmlns:xm="http://schemas.microsoft.com/office/excel/2006/main">
          <x14:cfRule type="dataBar" id="{50b090be-8105-4484-b57a-c4efe7b7c7db}">
            <x14:dataBar minLength="0" maxLength="100" gradient="0">
              <x14:cfvo type="min"/>
              <x14:cfvo type="max"/>
              <x14:negativeFillColor rgb="FFFF0000"/>
              <x14:axisColor rgb="FF000000"/>
            </x14:dataBar>
            <x14:dxf/>
          </x14:cfRule>
          <xm:sqref>B8:K16</xm:sqref>
        </x14:conditionalFormatting>
        <x14:conditionalFormatting xmlns:xm="http://schemas.microsoft.com/office/excel/2006/main">
          <x14:cfRule type="dataBar" id="{fbcbd74a-00fb-4d6f-a25d-529d55ace467}">
            <x14:dataBar minLength="0" maxLength="100" gradient="0">
              <x14:cfvo type="min"/>
              <x14:cfvo type="max"/>
              <x14:negativeFillColor rgb="FFFF0000"/>
              <x14:axisColor rgb="FF000000"/>
            </x14:dataBar>
            <x14:dxf/>
          </x14:cfRule>
          <xm:sqref>B19:K27</xm:sqref>
        </x14:conditionalFormatting>
        <x14:conditionalFormatting xmlns:xm="http://schemas.microsoft.com/office/excel/2006/main">
          <x14:cfRule type="dataBar" id="{6d3e8a30-9bd8-4436-9a43-2c4bd04be476}">
            <x14:dataBar minLength="0" maxLength="100" gradient="0">
              <x14:cfvo type="min"/>
              <x14:cfvo type="max"/>
              <x14:negativeFillColor rgb="FFFF0000"/>
              <x14:axisColor rgb="FF000000"/>
            </x14:dataBar>
            <x14:dxf/>
          </x14:cfRule>
          <xm:sqref>B8:K27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Dr.R.N.Pandey</dc:creator>
  <cp:keywords/>
  <dc:description/>
  <cp:lastModifiedBy>D.P. Srivastava</cp:lastModifiedBy>
  <cp:lastPrinted>2010-06-11T09:15:25Z</cp:lastPrinted>
  <dcterms:created xsi:type="dcterms:W3CDTF">2001-01-17T05:08:25Z</dcterms:created>
  <dcterms:modified xsi:type="dcterms:W3CDTF">2010-06-24T11:15:40Z</dcterms:modified>
  <cp:category/>
  <cp:version/>
  <cp:contentType/>
  <cp:contentStatus/>
</cp:coreProperties>
</file>