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8955" windowHeight="4725" tabRatio="421" activeTab="4"/>
  </bookViews>
  <sheets>
    <sheet name="T 57" sheetId="1" r:id="rId1"/>
    <sheet name="T-58" sheetId="2" r:id="rId2"/>
    <sheet name="T-59" sheetId="3" r:id="rId3"/>
    <sheet name="T 60" sheetId="4" r:id="rId4"/>
    <sheet name="TB6" sheetId="5" r:id="rId5"/>
  </sheets>
  <externalReferences>
    <externalReference r:id="rId8"/>
  </externalReferences>
  <definedNames>
    <definedName name="_xlnm.Print_Area" localSheetId="0">'T 57'!$C$2:$M$47</definedName>
    <definedName name="_xlnm.Print_Area" localSheetId="3">'T 60'!$A$2:$O$34</definedName>
    <definedName name="_xlnm.Print_Area" localSheetId="1">'T-58'!$B$2:$L$42</definedName>
    <definedName name="_xlnm.Print_Area" localSheetId="2">'T-59'!$B$1:$P$34</definedName>
    <definedName name="_xlnm.Print_Area" localSheetId="4">'TB6'!$A$1:$K$63</definedName>
  </definedNames>
  <calcPr fullCalcOnLoad="1"/>
</workbook>
</file>

<file path=xl/sharedStrings.xml><?xml version="1.0" encoding="utf-8"?>
<sst xmlns="http://schemas.openxmlformats.org/spreadsheetml/2006/main" count="209" uniqueCount="64">
  <si>
    <t>States</t>
  </si>
  <si>
    <t>Activities</t>
  </si>
  <si>
    <t>Rural</t>
  </si>
  <si>
    <t>Urban</t>
  </si>
  <si>
    <t>Total</t>
  </si>
  <si>
    <t>Male</t>
  </si>
  <si>
    <t>Female</t>
  </si>
  <si>
    <t>SNA</t>
  </si>
  <si>
    <t>Haryana</t>
  </si>
  <si>
    <t>Extended SNA</t>
  </si>
  <si>
    <t xml:space="preserve">Non-SNA </t>
  </si>
  <si>
    <t>Gujarat</t>
  </si>
  <si>
    <t>Tamil Nadu</t>
  </si>
  <si>
    <t>Orissa</t>
  </si>
  <si>
    <t>Meghalaya</t>
  </si>
  <si>
    <t>Combined states</t>
  </si>
  <si>
    <t>-</t>
  </si>
  <si>
    <t>Note : The entry '-' in a cell indicates that no corresponding observation was found in the sample</t>
  </si>
  <si>
    <t>Tamilnadu</t>
  </si>
  <si>
    <t>Cooking</t>
  </si>
  <si>
    <t>Cleaning household</t>
  </si>
  <si>
    <t>Cleaning utensils</t>
  </si>
  <si>
    <t>Washing and mending clothes</t>
  </si>
  <si>
    <t>Shopping</t>
  </si>
  <si>
    <t>Pet care</t>
  </si>
  <si>
    <t>Care of children</t>
  </si>
  <si>
    <t>Care of sick and elderly</t>
  </si>
  <si>
    <t>Supervising children</t>
  </si>
  <si>
    <t>Care of guests</t>
  </si>
  <si>
    <t>Community work</t>
  </si>
  <si>
    <t>Reading</t>
  </si>
  <si>
    <t>Watching T.V.</t>
  </si>
  <si>
    <t>Listening to music</t>
  </si>
  <si>
    <t>Reading newspaper</t>
  </si>
  <si>
    <t>Sleep</t>
  </si>
  <si>
    <t>Eating and drinking</t>
  </si>
  <si>
    <t>Personal Hygiene</t>
  </si>
  <si>
    <t>Physical exercise</t>
  </si>
  <si>
    <t>Talking and gossiping</t>
  </si>
  <si>
    <t>Meditation</t>
  </si>
  <si>
    <t>Source: Report of the Time Use Survey, conducted by the Central Statistical Organisation during 1998-99, in the six selected states of Haryana, Gujarat, Madhya Pradesh, Orissa, Tamil Nadu and Meghalaya</t>
  </si>
  <si>
    <t>Note : The figure of total time for each state may not be exactly equal to 168 due to effect of rounding.</t>
  </si>
  <si>
    <t>Teaching own  children</t>
  </si>
  <si>
    <t>Accompanying children to places</t>
  </si>
  <si>
    <t>Note : The entry -  in a cell indicates that no corresponding observation was found in the sample</t>
  </si>
  <si>
    <t>Note : Total may not tally due to rounding.</t>
  </si>
  <si>
    <t xml:space="preserve">      </t>
  </si>
  <si>
    <t>Combined</t>
  </si>
  <si>
    <t>a. Figures give weekly average time spent by an average individual, taking into consideration all the persons and not just those who have participated in that activity.</t>
  </si>
  <si>
    <t>a. Figures give weekly average time spent by an average individual, taking into consideration all the persons  and not just those who have participated in that activity.</t>
  </si>
  <si>
    <t>1.  Figure is for undivided state</t>
  </si>
  <si>
    <t>Smoking and drinking intoxicants</t>
  </si>
  <si>
    <t>Participation in community functions</t>
  </si>
  <si>
    <t>*. Figures give weekly average time spent by an average individual, taking into consideration all the persons and not just those who have participated in that activity.</t>
  </si>
  <si>
    <t>Table 57</t>
  </si>
  <si>
    <t xml:space="preserve">Statewise weekly average time (in hours) spent on SNA, extended   SNA and non-SNA activities          </t>
  </si>
  <si>
    <t xml:space="preserve">Statewise percentage of weekly average time spent on SNA, extended SNA  and non-SNA activities </t>
  </si>
  <si>
    <t xml:space="preserve">Statewise weekly average time spent (in hours) on some household activities </t>
  </si>
  <si>
    <t xml:space="preserve">Statewise weekly average time spent (in hours) on personal activities </t>
  </si>
  <si>
    <t>Table 58</t>
  </si>
  <si>
    <t>Table 59</t>
  </si>
  <si>
    <t>Table 60</t>
  </si>
  <si>
    <r>
      <t>Madhya Pradesh</t>
    </r>
    <r>
      <rPr>
        <vertAlign val="superscript"/>
        <sz val="11"/>
        <color indexed="63"/>
        <rFont val="Calibri"/>
        <family val="2"/>
      </rPr>
      <t>1</t>
    </r>
  </si>
  <si>
    <t>Madhya - Pradesh</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</si>
</sst>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0"/>
  </numFmts>
  <fonts count="55">
    <font>
      <sz val="10"/>
      <name val="Arial"/>
      <family val="0"/>
    </font>
    <font>
      <b/>
      <sz val="8"/>
      <name val="Arial"/>
      <family val="2"/>
    </font>
    <font>
      <b/>
      <sz val="10"/>
      <name val="Arial"/>
      <family val="2"/>
    </font>
    <font>
      <sz val="8"/>
      <name val="Arial"/>
      <family val="2"/>
    </font>
    <font>
      <sz val="11"/>
      <color indexed="8"/>
      <name val="Arial"/>
      <family val="2"/>
    </font>
    <font>
      <sz val="8"/>
      <color indexed="16"/>
      <name val="Arial"/>
      <family val="2"/>
    </font>
    <font>
      <sz val="10.75"/>
      <color indexed="8"/>
      <name val="Arial"/>
      <family val="2"/>
    </font>
    <font>
      <sz val="5.25"/>
      <color indexed="8"/>
      <name val="Arial"/>
      <family val="2"/>
    </font>
    <font>
      <sz val="10.5"/>
      <color indexed="8"/>
      <name val="Arial"/>
      <family val="2"/>
    </font>
    <font>
      <sz val="11"/>
      <color indexed="63"/>
      <name val="Calibri"/>
      <family val="2"/>
    </font>
    <font>
      <sz val="9"/>
      <color indexed="63"/>
      <name val="Calibri"/>
      <family val="2"/>
    </font>
    <font>
      <vertAlign val="superscript"/>
      <sz val="11"/>
      <color indexed="63"/>
      <name val="Calibri"/>
      <family val="2"/>
    </font>
    <font>
      <b/>
      <sz val="11"/>
      <color indexed="63"/>
      <name val="Calibri"/>
      <family val="2"/>
    </font>
    <font>
      <b/>
      <sz val="9"/>
      <color indexed="63"/>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8"/>
      <color indexed="56"/>
      <name val="Cambria"/>
      <family val="2"/>
    </font>
    <font>
      <b/>
      <sz val="11"/>
      <color indexed="8"/>
      <name val="Calibri"/>
      <family val="2"/>
    </font>
    <font>
      <sz val="11"/>
      <color indexed="10"/>
      <name val="Calibri"/>
      <family val="2"/>
    </font>
    <font>
      <b/>
      <i/>
      <sz val="10"/>
      <color indexed="16"/>
      <name val="Arial"/>
      <family val="2"/>
    </font>
    <font>
      <b/>
      <sz val="9.25"/>
      <color indexed="16"/>
      <name val="Arial"/>
      <family val="2"/>
    </font>
    <font>
      <sz val="6.75"/>
      <color indexed="25"/>
      <name val="Arial"/>
      <family val="2"/>
    </font>
    <font>
      <b/>
      <sz val="8"/>
      <color indexed="16"/>
      <name val="Arial"/>
      <family val="2"/>
    </font>
    <font>
      <sz val="6.75"/>
      <color indexed="60"/>
      <name val="Arial"/>
      <family val="2"/>
    </font>
    <font>
      <b/>
      <sz val="8.25"/>
      <color indexed="16"/>
      <name val="Arial"/>
      <family val="2"/>
    </font>
    <font>
      <b/>
      <sz val="9"/>
      <color indexed="16"/>
      <name val="Arial"/>
      <family val="2"/>
    </font>
    <font>
      <sz val="6.75"/>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63"/>
      </left>
      <right style="thin">
        <color indexed="63"/>
      </right>
      <top style="thin">
        <color indexed="63"/>
      </top>
      <bottom style="thin">
        <color indexed="63"/>
      </bottom>
    </border>
    <border>
      <left style="thin">
        <color indexed="63"/>
      </left>
      <right style="medium"/>
      <top style="thin">
        <color indexed="63"/>
      </top>
      <bottom style="thin">
        <color indexed="63"/>
      </bottom>
    </border>
    <border>
      <left style="medium"/>
      <right style="thin">
        <color indexed="63"/>
      </right>
      <top style="thin">
        <color indexed="63"/>
      </top>
      <bottom style="thin">
        <color indexed="63"/>
      </bottom>
    </border>
    <border>
      <left style="medium"/>
      <right style="thin">
        <color indexed="63"/>
      </right>
      <top style="thin">
        <color indexed="63"/>
      </top>
      <bottom>
        <color indexed="63"/>
      </bottom>
    </border>
    <border>
      <left style="thin">
        <color indexed="63"/>
      </left>
      <right style="thin">
        <color indexed="63"/>
      </right>
      <top style="thin">
        <color indexed="63"/>
      </top>
      <bottom>
        <color indexed="63"/>
      </bottom>
    </border>
    <border>
      <left style="thin">
        <color indexed="63"/>
      </left>
      <right style="medium"/>
      <top style="thin">
        <color indexed="63"/>
      </top>
      <bottom>
        <color indexed="63"/>
      </bottom>
    </border>
    <border>
      <left style="medium"/>
      <right style="thin">
        <color indexed="63"/>
      </right>
      <top>
        <color indexed="63"/>
      </top>
      <bottom style="thin">
        <color indexed="63"/>
      </bottom>
    </border>
    <border>
      <left>
        <color indexed="63"/>
      </left>
      <right style="thin">
        <color indexed="63"/>
      </right>
      <top style="thin">
        <color indexed="63"/>
      </top>
      <bottom style="thin">
        <color indexed="63"/>
      </bottom>
    </border>
    <border>
      <left style="thin"/>
      <right style="thin"/>
      <top style="thin"/>
      <bottom style="thin"/>
    </border>
    <border>
      <left style="thin">
        <color indexed="63"/>
      </left>
      <right style="thin">
        <color indexed="63"/>
      </right>
      <top>
        <color indexed="63"/>
      </top>
      <bottom>
        <color indexed="63"/>
      </bottom>
    </border>
    <border>
      <left style="thin">
        <color indexed="63"/>
      </left>
      <right style="thin">
        <color indexed="63"/>
      </right>
      <top>
        <color indexed="63"/>
      </top>
      <bottom style="thin">
        <color indexed="63"/>
      </bottom>
    </border>
    <border>
      <left style="medium"/>
      <right>
        <color indexed="63"/>
      </right>
      <top style="thin">
        <color indexed="63"/>
      </top>
      <bottom style="medium"/>
    </border>
    <border>
      <left>
        <color indexed="63"/>
      </left>
      <right>
        <color indexed="63"/>
      </right>
      <top style="thin">
        <color indexed="63"/>
      </top>
      <bottom style="medium"/>
    </border>
    <border>
      <left>
        <color indexed="63"/>
      </left>
      <right style="medium"/>
      <top style="thin">
        <color indexed="63"/>
      </top>
      <bottom style="medium"/>
    </border>
    <border>
      <left style="medium"/>
      <right style="thin">
        <color indexed="63"/>
      </right>
      <top>
        <color indexed="63"/>
      </top>
      <bottom>
        <color indexed="63"/>
      </bottom>
    </border>
    <border>
      <left style="medium"/>
      <right style="thin">
        <color indexed="63"/>
      </right>
      <top>
        <color indexed="63"/>
      </top>
      <bottom style="medium"/>
    </border>
    <border>
      <left style="medium"/>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medium"/>
      <top style="thin">
        <color indexed="63"/>
      </top>
      <bottom style="thin">
        <color indexed="63"/>
      </bottom>
    </border>
    <border>
      <left style="medium"/>
      <right style="thin">
        <color indexed="63"/>
      </right>
      <top style="medium"/>
      <bottom style="thin">
        <color indexed="63"/>
      </bottom>
    </border>
    <border>
      <left style="thin">
        <color indexed="63"/>
      </left>
      <right style="thin">
        <color indexed="63"/>
      </right>
      <top style="medium"/>
      <bottom style="thin">
        <color indexed="63"/>
      </bottom>
    </border>
    <border>
      <left style="thin">
        <color indexed="63"/>
      </left>
      <right style="medium"/>
      <top style="medium"/>
      <bottom style="thin">
        <color indexed="63"/>
      </bottom>
    </border>
    <border>
      <left style="thin">
        <color indexed="63"/>
      </left>
      <right>
        <color indexed="63"/>
      </right>
      <top style="thin">
        <color indexed="63"/>
      </top>
      <bottom style="thin">
        <color indexed="63"/>
      </bottom>
    </border>
    <border>
      <left style="medium"/>
      <right style="thin">
        <color indexed="63"/>
      </right>
      <top style="thin">
        <color indexed="63"/>
      </top>
      <bottom style="medium"/>
    </border>
    <border>
      <left style="thin">
        <color indexed="63"/>
      </left>
      <right style="thin">
        <color indexed="63"/>
      </right>
      <top style="thin">
        <color indexed="63"/>
      </top>
      <bottom style="medium"/>
    </border>
    <border>
      <left style="thin">
        <color indexed="63"/>
      </left>
      <right style="medium"/>
      <top style="thin">
        <color indexed="63"/>
      </top>
      <bottom style="medium"/>
    </border>
    <border>
      <left style="thin">
        <color indexed="63"/>
      </left>
      <right style="medium"/>
      <top>
        <color indexed="63"/>
      </top>
      <bottom style="thin">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41">
    <xf numFmtId="0" fontId="0" fillId="0" borderId="0" xfId="0" applyAlignment="1">
      <alignment/>
    </xf>
    <xf numFmtId="0" fontId="0" fillId="0" borderId="0" xfId="0" applyBorder="1" applyAlignment="1">
      <alignment/>
    </xf>
    <xf numFmtId="0" fontId="3" fillId="0" borderId="0"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center"/>
    </xf>
    <xf numFmtId="0" fontId="0" fillId="0" borderId="0" xfId="0" applyAlignment="1">
      <alignment/>
    </xf>
    <xf numFmtId="0" fontId="2" fillId="0" borderId="0" xfId="0" applyFont="1" applyBorder="1" applyAlignment="1">
      <alignment/>
    </xf>
    <xf numFmtId="0" fontId="0" fillId="0" borderId="0" xfId="0" applyAlignment="1">
      <alignment textRotation="180"/>
    </xf>
    <xf numFmtId="0" fontId="0" fillId="0" borderId="0" xfId="0" applyFill="1" applyBorder="1" applyAlignment="1">
      <alignment/>
    </xf>
    <xf numFmtId="0" fontId="0" fillId="33" borderId="0" xfId="0" applyFill="1" applyBorder="1"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9" fillId="27" borderId="8" xfId="56" applyFont="1" applyAlignment="1">
      <alignment horizontal="center" vertical="center" wrapText="1"/>
    </xf>
    <xf numFmtId="0" fontId="9" fillId="27" borderId="8" xfId="56" applyFont="1" applyAlignment="1">
      <alignment horizontal="center" vertical="center"/>
    </xf>
    <xf numFmtId="2" fontId="9" fillId="27" borderId="8" xfId="56" applyNumberFormat="1" applyFont="1" applyAlignment="1">
      <alignment horizontal="center" vertical="center"/>
    </xf>
    <xf numFmtId="0" fontId="9" fillId="27" borderId="18" xfId="56" applyFont="1" applyBorder="1" applyAlignment="1">
      <alignment horizontal="center" vertical="center" wrapText="1"/>
    </xf>
    <xf numFmtId="0" fontId="9" fillId="27" borderId="18" xfId="56" applyFont="1" applyBorder="1" applyAlignment="1">
      <alignment horizontal="center" vertical="center"/>
    </xf>
    <xf numFmtId="0" fontId="9" fillId="27" borderId="19" xfId="56" applyFont="1" applyBorder="1" applyAlignment="1">
      <alignment horizontal="center" vertical="center"/>
    </xf>
    <xf numFmtId="2" fontId="9" fillId="27" borderId="18" xfId="56" applyNumberFormat="1" applyFont="1" applyBorder="1" applyAlignment="1">
      <alignment horizontal="center" vertical="center"/>
    </xf>
    <xf numFmtId="2" fontId="9" fillId="27" borderId="19" xfId="56" applyNumberFormat="1" applyFont="1" applyBorder="1" applyAlignment="1">
      <alignment horizontal="center" vertical="center"/>
    </xf>
    <xf numFmtId="0" fontId="9" fillId="27" borderId="20" xfId="56" applyFont="1" applyBorder="1" applyAlignment="1">
      <alignment/>
    </xf>
    <xf numFmtId="0" fontId="9" fillId="27" borderId="18" xfId="56" applyFont="1" applyBorder="1" applyAlignment="1">
      <alignment horizontal="center"/>
    </xf>
    <xf numFmtId="0" fontId="9" fillId="27" borderId="19" xfId="56" applyFont="1" applyBorder="1" applyAlignment="1">
      <alignment horizontal="center"/>
    </xf>
    <xf numFmtId="2" fontId="9" fillId="27" borderId="18" xfId="56" applyNumberFormat="1" applyFont="1" applyBorder="1" applyAlignment="1">
      <alignment vertical="center"/>
    </xf>
    <xf numFmtId="2" fontId="9" fillId="27" borderId="19" xfId="56" applyNumberFormat="1" applyFont="1" applyBorder="1" applyAlignment="1">
      <alignment vertical="center"/>
    </xf>
    <xf numFmtId="0" fontId="10" fillId="27" borderId="18" xfId="56" applyFont="1" applyBorder="1" applyAlignment="1">
      <alignment horizontal="center"/>
    </xf>
    <xf numFmtId="0" fontId="10" fillId="27" borderId="19" xfId="56" applyFont="1" applyBorder="1" applyAlignment="1">
      <alignment horizontal="center"/>
    </xf>
    <xf numFmtId="0" fontId="10" fillId="27" borderId="18" xfId="56" applyFont="1" applyBorder="1" applyAlignment="1">
      <alignment horizontal="center" vertical="center"/>
    </xf>
    <xf numFmtId="0" fontId="10" fillId="27" borderId="19" xfId="56" applyFont="1" applyBorder="1" applyAlignment="1">
      <alignment horizontal="center" vertical="center"/>
    </xf>
    <xf numFmtId="0" fontId="10" fillId="27" borderId="20" xfId="56" applyFont="1" applyBorder="1" applyAlignment="1">
      <alignment/>
    </xf>
    <xf numFmtId="2" fontId="10" fillId="27" borderId="18" xfId="56" applyNumberFormat="1" applyFont="1" applyBorder="1" applyAlignment="1">
      <alignment horizontal="center" vertical="center"/>
    </xf>
    <xf numFmtId="2" fontId="10" fillId="27" borderId="19" xfId="56" applyNumberFormat="1" applyFont="1" applyBorder="1" applyAlignment="1">
      <alignment horizontal="center" vertical="center"/>
    </xf>
    <xf numFmtId="0" fontId="9" fillId="27" borderId="8" xfId="56" applyFont="1" applyAlignment="1">
      <alignment horizontal="center"/>
    </xf>
    <xf numFmtId="0" fontId="9" fillId="27" borderId="20" xfId="56" applyFont="1" applyBorder="1" applyAlignment="1">
      <alignment horizontal="center" vertical="center"/>
    </xf>
    <xf numFmtId="0" fontId="10" fillId="27" borderId="20" xfId="56" applyFont="1" applyBorder="1" applyAlignment="1">
      <alignment horizontal="center" vertical="center"/>
    </xf>
    <xf numFmtId="0" fontId="9" fillId="27" borderId="21" xfId="56" applyFont="1" applyBorder="1" applyAlignment="1">
      <alignment/>
    </xf>
    <xf numFmtId="0" fontId="9" fillId="27" borderId="22" xfId="56" applyFont="1" applyBorder="1" applyAlignment="1">
      <alignment horizontal="center" vertical="center" wrapText="1"/>
    </xf>
    <xf numFmtId="2" fontId="9" fillId="27" borderId="22" xfId="56" applyNumberFormat="1" applyFont="1" applyBorder="1" applyAlignment="1">
      <alignment horizontal="center" vertical="center"/>
    </xf>
    <xf numFmtId="2" fontId="9" fillId="27" borderId="23" xfId="56" applyNumberFormat="1" applyFont="1" applyBorder="1" applyAlignment="1">
      <alignment horizontal="center" vertical="center"/>
    </xf>
    <xf numFmtId="0" fontId="10" fillId="27" borderId="24" xfId="56" applyFont="1" applyBorder="1" applyAlignment="1">
      <alignment vertical="center"/>
    </xf>
    <xf numFmtId="0" fontId="10" fillId="27" borderId="21" xfId="56" applyFont="1" applyBorder="1" applyAlignment="1">
      <alignment horizontal="center" vertical="center"/>
    </xf>
    <xf numFmtId="0" fontId="9" fillId="27" borderId="24" xfId="56" applyFont="1" applyBorder="1" applyAlignment="1">
      <alignment vertical="top" wrapText="1"/>
    </xf>
    <xf numFmtId="2" fontId="9" fillId="27" borderId="25" xfId="56" applyNumberFormat="1" applyFont="1" applyBorder="1" applyAlignment="1">
      <alignment vertical="center"/>
    </xf>
    <xf numFmtId="0" fontId="9" fillId="27" borderId="26" xfId="56" applyFont="1" applyBorder="1" applyAlignment="1">
      <alignment vertical="top" wrapText="1"/>
    </xf>
    <xf numFmtId="0" fontId="9" fillId="27" borderId="22" xfId="56" applyFont="1" applyBorder="1" applyAlignment="1">
      <alignment horizontal="center" vertical="center"/>
    </xf>
    <xf numFmtId="0" fontId="9" fillId="27" borderId="27" xfId="56" applyFont="1" applyBorder="1" applyAlignment="1">
      <alignment horizontal="center" vertical="center"/>
    </xf>
    <xf numFmtId="0" fontId="9" fillId="27" borderId="28" xfId="56" applyFont="1" applyBorder="1" applyAlignment="1">
      <alignment horizontal="center" vertical="center"/>
    </xf>
    <xf numFmtId="0" fontId="9" fillId="27" borderId="22" xfId="56" applyFont="1" applyBorder="1" applyAlignment="1">
      <alignment horizontal="center" vertical="center" wrapText="1"/>
    </xf>
    <xf numFmtId="0" fontId="0" fillId="0" borderId="27" xfId="0" applyBorder="1" applyAlignment="1">
      <alignment horizontal="center" wrapText="1"/>
    </xf>
    <xf numFmtId="0" fontId="0" fillId="0" borderId="28" xfId="0" applyBorder="1" applyAlignment="1">
      <alignment horizontal="center" wrapText="1"/>
    </xf>
    <xf numFmtId="0" fontId="9" fillId="27" borderId="22" xfId="56" applyFont="1" applyBorder="1" applyAlignment="1" applyProtection="1">
      <alignment horizontal="center" vertical="center" wrapText="1"/>
      <protection/>
    </xf>
    <xf numFmtId="0" fontId="9" fillId="27" borderId="27" xfId="56" applyFont="1" applyBorder="1" applyAlignment="1" applyProtection="1">
      <alignment horizontal="center" vertical="center" wrapText="1"/>
      <protection/>
    </xf>
    <xf numFmtId="0" fontId="9" fillId="27" borderId="28" xfId="56" applyFont="1" applyBorder="1" applyAlignment="1" applyProtection="1">
      <alignment horizontal="center" vertical="center" wrapText="1"/>
      <protection/>
    </xf>
    <xf numFmtId="0" fontId="9" fillId="27" borderId="8" xfId="56" applyFont="1" applyAlignment="1">
      <alignment horizontal="justify" vertical="center" wrapText="1"/>
    </xf>
    <xf numFmtId="0" fontId="12" fillId="27" borderId="8" xfId="56" applyFont="1" applyAlignment="1">
      <alignment horizontal="center" wrapText="1"/>
    </xf>
    <xf numFmtId="0" fontId="9" fillId="27" borderId="8" xfId="56" applyFont="1" applyAlignment="1">
      <alignment horizontal="center" vertical="center"/>
    </xf>
    <xf numFmtId="0" fontId="9" fillId="27" borderId="27" xfId="56" applyFont="1" applyBorder="1" applyAlignment="1">
      <alignment horizontal="center" vertical="center" wrapText="1"/>
    </xf>
    <xf numFmtId="0" fontId="9" fillId="27" borderId="28" xfId="56" applyFont="1" applyBorder="1" applyAlignment="1">
      <alignment horizontal="center" vertical="center" wrapText="1"/>
    </xf>
    <xf numFmtId="0" fontId="9" fillId="27" borderId="8" xfId="56" applyFont="1" applyAlignment="1">
      <alignment horizontal="center" vertical="center" wrapText="1"/>
    </xf>
    <xf numFmtId="0" fontId="9" fillId="27" borderId="8" xfId="56" applyFont="1" applyAlignment="1">
      <alignment horizontal="justify" wrapText="1"/>
    </xf>
    <xf numFmtId="0" fontId="9" fillId="27" borderId="8" xfId="56" applyFont="1" applyAlignment="1">
      <alignment horizontal="center"/>
    </xf>
    <xf numFmtId="0" fontId="9" fillId="27" borderId="29" xfId="56" applyFont="1" applyBorder="1" applyAlignment="1">
      <alignment/>
    </xf>
    <xf numFmtId="0" fontId="0" fillId="0" borderId="30" xfId="0" applyBorder="1" applyAlignment="1">
      <alignment/>
    </xf>
    <xf numFmtId="0" fontId="0" fillId="0" borderId="31" xfId="0" applyBorder="1" applyAlignment="1">
      <alignment/>
    </xf>
    <xf numFmtId="0" fontId="9" fillId="27" borderId="21" xfId="56" applyFont="1" applyBorder="1" applyAlignment="1">
      <alignment horizontal="center" vertical="center"/>
    </xf>
    <xf numFmtId="0" fontId="9" fillId="27" borderId="32" xfId="56" applyFont="1" applyBorder="1" applyAlignment="1">
      <alignment horizontal="center" vertical="center"/>
    </xf>
    <xf numFmtId="0" fontId="9" fillId="27" borderId="24" xfId="56" applyFont="1" applyBorder="1" applyAlignment="1">
      <alignment horizontal="center" vertical="center"/>
    </xf>
    <xf numFmtId="0" fontId="9" fillId="27" borderId="33" xfId="56" applyFont="1" applyBorder="1" applyAlignment="1">
      <alignment horizontal="center" vertical="center"/>
    </xf>
    <xf numFmtId="0" fontId="9" fillId="27" borderId="34" xfId="56" applyFont="1" applyBorder="1" applyAlignment="1">
      <alignment/>
    </xf>
    <xf numFmtId="0" fontId="0" fillId="0" borderId="35" xfId="0" applyBorder="1" applyAlignment="1">
      <alignment/>
    </xf>
    <xf numFmtId="0" fontId="0" fillId="0" borderId="36" xfId="0" applyBorder="1" applyAlignment="1">
      <alignment/>
    </xf>
    <xf numFmtId="0" fontId="9" fillId="27" borderId="21" xfId="56" applyFont="1" applyBorder="1" applyAlignment="1" applyProtection="1">
      <alignment horizontal="center" vertical="center" wrapText="1"/>
      <protection/>
    </xf>
    <xf numFmtId="0" fontId="9" fillId="27" borderId="32" xfId="56" applyFont="1" applyBorder="1" applyAlignment="1" applyProtection="1">
      <alignment horizontal="center" vertical="center" wrapText="1"/>
      <protection/>
    </xf>
    <xf numFmtId="0" fontId="9" fillId="27" borderId="24" xfId="56" applyFont="1" applyBorder="1" applyAlignment="1" applyProtection="1">
      <alignment horizontal="center" vertical="center" wrapText="1"/>
      <protection/>
    </xf>
    <xf numFmtId="0" fontId="9" fillId="27" borderId="20" xfId="56" applyFont="1" applyBorder="1" applyAlignment="1">
      <alignment horizontal="justify" vertical="top" wrapText="1"/>
    </xf>
    <xf numFmtId="0" fontId="9" fillId="27" borderId="18" xfId="56" applyFont="1" applyBorder="1" applyAlignment="1">
      <alignment horizontal="justify" vertical="top" wrapText="1"/>
    </xf>
    <xf numFmtId="0" fontId="9" fillId="27" borderId="19" xfId="56" applyFont="1" applyBorder="1" applyAlignment="1">
      <alignment horizontal="justify" vertical="top" wrapText="1"/>
    </xf>
    <xf numFmtId="0" fontId="12" fillId="27" borderId="37" xfId="56" applyFont="1" applyBorder="1" applyAlignment="1">
      <alignment horizontal="center" wrapText="1"/>
    </xf>
    <xf numFmtId="0" fontId="12" fillId="27" borderId="38" xfId="56" applyFont="1" applyBorder="1" applyAlignment="1">
      <alignment horizontal="center" wrapText="1"/>
    </xf>
    <xf numFmtId="0" fontId="12" fillId="27" borderId="39" xfId="56" applyFont="1" applyBorder="1" applyAlignment="1">
      <alignment horizontal="center" wrapText="1"/>
    </xf>
    <xf numFmtId="0" fontId="12" fillId="27" borderId="20" xfId="56" applyFont="1" applyBorder="1" applyAlignment="1">
      <alignment horizontal="center" wrapText="1"/>
    </xf>
    <xf numFmtId="0" fontId="12" fillId="27" borderId="18" xfId="56" applyFont="1" applyBorder="1" applyAlignment="1">
      <alignment horizontal="center" wrapText="1"/>
    </xf>
    <xf numFmtId="0" fontId="12" fillId="27" borderId="19" xfId="56" applyFont="1" applyBorder="1" applyAlignment="1">
      <alignment horizontal="center" wrapText="1"/>
    </xf>
    <xf numFmtId="0" fontId="9" fillId="27" borderId="19" xfId="56" applyFont="1" applyBorder="1" applyAlignment="1">
      <alignment horizontal="center" vertical="center"/>
    </xf>
    <xf numFmtId="0" fontId="9" fillId="27" borderId="19" xfId="56" applyFont="1" applyBorder="1" applyAlignment="1">
      <alignment vertical="center"/>
    </xf>
    <xf numFmtId="0" fontId="9" fillId="27" borderId="20" xfId="56" applyFont="1" applyBorder="1" applyAlignment="1">
      <alignment horizontal="center" vertical="center"/>
    </xf>
    <xf numFmtId="0" fontId="9" fillId="27" borderId="20" xfId="56" applyFont="1" applyBorder="1" applyAlignment="1">
      <alignment vertical="center"/>
    </xf>
    <xf numFmtId="0" fontId="9" fillId="27" borderId="18" xfId="56" applyFont="1" applyBorder="1" applyAlignment="1">
      <alignment horizontal="center" vertical="center" wrapText="1"/>
    </xf>
    <xf numFmtId="0" fontId="9" fillId="27" borderId="18" xfId="56" applyFont="1" applyBorder="1" applyAlignment="1">
      <alignment vertical="center" wrapText="1"/>
    </xf>
    <xf numFmtId="0" fontId="9" fillId="27" borderId="18" xfId="56" applyFont="1" applyBorder="1" applyAlignment="1">
      <alignment horizontal="center" vertical="center"/>
    </xf>
    <xf numFmtId="0" fontId="9" fillId="27" borderId="37" xfId="56" applyFont="1" applyBorder="1" applyAlignment="1">
      <alignment vertical="top" wrapText="1"/>
    </xf>
    <xf numFmtId="0" fontId="9" fillId="27" borderId="38" xfId="56" applyFont="1" applyBorder="1" applyAlignment="1">
      <alignment vertical="top" wrapText="1"/>
    </xf>
    <xf numFmtId="0" fontId="9" fillId="27" borderId="39" xfId="56" applyFont="1" applyBorder="1" applyAlignment="1">
      <alignment vertical="top" wrapText="1"/>
    </xf>
    <xf numFmtId="0" fontId="9" fillId="27" borderId="20" xfId="56" applyFont="1" applyBorder="1" applyAlignment="1">
      <alignment vertical="top" wrapText="1"/>
    </xf>
    <xf numFmtId="0" fontId="9" fillId="27" borderId="18" xfId="56" applyFont="1" applyBorder="1" applyAlignment="1">
      <alignment vertical="top" wrapText="1"/>
    </xf>
    <xf numFmtId="0" fontId="9" fillId="27" borderId="19" xfId="56" applyFont="1" applyBorder="1" applyAlignment="1">
      <alignment vertical="top" wrapText="1"/>
    </xf>
    <xf numFmtId="0" fontId="9" fillId="27" borderId="18" xfId="56" applyFont="1" applyBorder="1" applyAlignment="1">
      <alignment horizontal="center"/>
    </xf>
    <xf numFmtId="0" fontId="9" fillId="27" borderId="19" xfId="56" applyFont="1" applyBorder="1" applyAlignment="1">
      <alignment horizontal="center"/>
    </xf>
    <xf numFmtId="0" fontId="9" fillId="27" borderId="18" xfId="56" applyFont="1" applyBorder="1" applyAlignment="1">
      <alignment vertical="center"/>
    </xf>
    <xf numFmtId="0" fontId="10" fillId="27" borderId="18" xfId="56" applyFont="1" applyBorder="1" applyAlignment="1">
      <alignment horizontal="center"/>
    </xf>
    <xf numFmtId="0" fontId="10" fillId="27" borderId="40" xfId="56" applyFont="1" applyBorder="1" applyAlignment="1">
      <alignment horizontal="center" wrapText="1"/>
    </xf>
    <xf numFmtId="0" fontId="10" fillId="27" borderId="36" xfId="56" applyFont="1" applyBorder="1" applyAlignment="1">
      <alignment horizontal="center" wrapText="1"/>
    </xf>
    <xf numFmtId="0" fontId="10" fillId="27" borderId="34" xfId="56" applyFont="1" applyBorder="1" applyAlignment="1">
      <alignment/>
    </xf>
    <xf numFmtId="0" fontId="10" fillId="27" borderId="20" xfId="56" applyFont="1" applyBorder="1" applyAlignment="1">
      <alignment wrapText="1"/>
    </xf>
    <xf numFmtId="0" fontId="10" fillId="27" borderId="18" xfId="56" applyFont="1" applyBorder="1" applyAlignment="1">
      <alignment wrapText="1"/>
    </xf>
    <xf numFmtId="0" fontId="10" fillId="27" borderId="19" xfId="56" applyFont="1" applyBorder="1" applyAlignment="1">
      <alignment wrapText="1"/>
    </xf>
    <xf numFmtId="0" fontId="10" fillId="27" borderId="41" xfId="56" applyFont="1" applyBorder="1" applyAlignment="1">
      <alignment horizontal="justify" wrapText="1"/>
    </xf>
    <xf numFmtId="0" fontId="10" fillId="27" borderId="42" xfId="56" applyFont="1" applyBorder="1" applyAlignment="1">
      <alignment horizontal="justify" wrapText="1"/>
    </xf>
    <xf numFmtId="0" fontId="10" fillId="27" borderId="43" xfId="56" applyFont="1" applyBorder="1" applyAlignment="1">
      <alignment horizontal="justify" wrapText="1"/>
    </xf>
    <xf numFmtId="0" fontId="13" fillId="27" borderId="37" xfId="56" applyFont="1" applyBorder="1" applyAlignment="1">
      <alignment horizontal="center"/>
    </xf>
    <xf numFmtId="0" fontId="13" fillId="27" borderId="38" xfId="56" applyFont="1" applyBorder="1" applyAlignment="1">
      <alignment horizontal="center"/>
    </xf>
    <xf numFmtId="0" fontId="13" fillId="27" borderId="39" xfId="56" applyFont="1" applyBorder="1" applyAlignment="1">
      <alignment horizontal="center"/>
    </xf>
    <xf numFmtId="0" fontId="10" fillId="27" borderId="25" xfId="56" applyFont="1" applyBorder="1" applyAlignment="1">
      <alignment horizontal="center" wrapText="1"/>
    </xf>
    <xf numFmtId="0" fontId="13" fillId="27" borderId="20" xfId="56" applyFont="1" applyBorder="1" applyAlignment="1">
      <alignment horizontal="center"/>
    </xf>
    <xf numFmtId="0" fontId="13" fillId="27" borderId="18" xfId="56" applyFont="1" applyBorder="1" applyAlignment="1">
      <alignment horizontal="center"/>
    </xf>
    <xf numFmtId="0" fontId="13" fillId="27" borderId="19" xfId="56" applyFont="1" applyBorder="1" applyAlignment="1">
      <alignment horizontal="center"/>
    </xf>
    <xf numFmtId="2" fontId="9" fillId="27" borderId="22" xfId="56" applyNumberFormat="1" applyFont="1" applyBorder="1" applyAlignment="1">
      <alignment vertical="center"/>
    </xf>
    <xf numFmtId="2" fontId="9" fillId="27" borderId="28" xfId="56" applyNumberFormat="1" applyFont="1" applyBorder="1" applyAlignment="1">
      <alignment vertical="center"/>
    </xf>
    <xf numFmtId="2" fontId="9" fillId="27" borderId="23" xfId="56" applyNumberFormat="1" applyFont="1" applyBorder="1" applyAlignment="1">
      <alignment vertical="center"/>
    </xf>
    <xf numFmtId="2" fontId="9" fillId="27" borderId="44" xfId="56" applyNumberFormat="1" applyFont="1" applyBorder="1" applyAlignment="1">
      <alignment vertical="center"/>
    </xf>
    <xf numFmtId="0" fontId="9" fillId="27" borderId="41" xfId="56" applyFont="1" applyBorder="1" applyAlignment="1">
      <alignment horizontal="justify" wrapText="1"/>
    </xf>
    <xf numFmtId="0" fontId="9" fillId="27" borderId="42" xfId="56" applyFont="1" applyBorder="1" applyAlignment="1">
      <alignment horizontal="justify" wrapText="1"/>
    </xf>
    <xf numFmtId="0" fontId="9" fillId="27" borderId="43" xfId="56" applyFont="1" applyBorder="1" applyAlignment="1">
      <alignment horizontal="justify" wrapText="1"/>
    </xf>
    <xf numFmtId="0" fontId="9" fillId="27" borderId="20" xfId="56" applyFont="1" applyBorder="1" applyAlignment="1">
      <alignment wrapText="1"/>
    </xf>
    <xf numFmtId="0" fontId="9" fillId="27" borderId="18" xfId="56" applyFont="1" applyBorder="1" applyAlignment="1">
      <alignment wrapText="1"/>
    </xf>
    <xf numFmtId="0" fontId="9" fillId="27" borderId="19" xfId="56" applyFont="1" applyBorder="1" applyAlignment="1">
      <alignment wrapText="1"/>
    </xf>
    <xf numFmtId="0" fontId="9" fillId="27" borderId="40" xfId="56" applyFont="1" applyBorder="1" applyAlignment="1">
      <alignment horizontal="center" wrapText="1"/>
    </xf>
    <xf numFmtId="0" fontId="9" fillId="27" borderId="36" xfId="56" applyFont="1" applyBorder="1" applyAlignment="1">
      <alignment horizontal="center" wrapText="1"/>
    </xf>
    <xf numFmtId="0" fontId="12" fillId="27" borderId="37" xfId="56" applyFont="1" applyBorder="1" applyAlignment="1">
      <alignment horizontal="center"/>
    </xf>
    <xf numFmtId="0" fontId="12" fillId="27" borderId="38" xfId="56" applyFont="1" applyBorder="1" applyAlignment="1">
      <alignment horizontal="center"/>
    </xf>
    <xf numFmtId="0" fontId="12" fillId="27" borderId="39" xfId="56" applyFont="1" applyBorder="1" applyAlignment="1">
      <alignment horizontal="center"/>
    </xf>
    <xf numFmtId="0" fontId="9" fillId="27" borderId="25" xfId="56" applyFont="1" applyBorder="1" applyAlignment="1">
      <alignment horizontal="center" wrapText="1"/>
    </xf>
    <xf numFmtId="0" fontId="12" fillId="27" borderId="20" xfId="56" applyFont="1" applyBorder="1" applyAlignment="1">
      <alignment horizontal="center"/>
    </xf>
    <xf numFmtId="0" fontId="12" fillId="27" borderId="18" xfId="56" applyFont="1" applyBorder="1" applyAlignment="1">
      <alignment horizontal="center"/>
    </xf>
    <xf numFmtId="0" fontId="12" fillId="27" borderId="19" xfId="56"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800000"/>
                </a:solidFill>
                <a:latin typeface="Arial"/>
                <a:ea typeface="Arial"/>
                <a:cs typeface="Arial"/>
              </a:rPr>
              <a:t> Percentage of weekly  average  time 
(168 hours) spent  on SNA , extended -SNA 
and non - SNA activities ( males)</a:t>
            </a:r>
          </a:p>
        </c:rich>
      </c:tx>
      <c:layout>
        <c:manualLayout>
          <c:xMode val="factor"/>
          <c:yMode val="factor"/>
          <c:x val="-0.0085"/>
          <c:y val="-0.022"/>
        </c:manualLayout>
      </c:layout>
      <c:spPr>
        <a:noFill/>
        <a:ln>
          <a:noFill/>
        </a:ln>
      </c:spPr>
    </c:title>
    <c:plotArea>
      <c:layout>
        <c:manualLayout>
          <c:xMode val="edge"/>
          <c:yMode val="edge"/>
          <c:x val="0.1965"/>
          <c:y val="0.26125"/>
          <c:w val="0.476"/>
          <c:h val="0.7385"/>
        </c:manualLayout>
      </c:layout>
      <c:pieChart>
        <c:varyColors val="1"/>
        <c:ser>
          <c:idx val="0"/>
          <c:order val="0"/>
          <c:tx>
            <c:strRef>
              <c:f>'[1]t4.3-p'!$D$8:$D$9</c:f>
              <c:strCache>
                <c:ptCount val="1"/>
                <c:pt idx="0">
                  <c:v>Male</c:v>
                </c:pt>
              </c:strCache>
            </c:strRef>
          </c:tx>
          <c:spPr>
            <a:solidFill>
              <a:srgbClr val="00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openDmnd">
                <a:fgClr>
                  <a:srgbClr val="008000"/>
                </a:fgClr>
                <a:bgClr>
                  <a:srgbClr val="FFFFFF"/>
                </a:bgClr>
              </a:pattFill>
              <a:ln w="12700">
                <a:solidFill>
                  <a:srgbClr val="000000"/>
                </a:solidFill>
              </a:ln>
            </c:spPr>
          </c:dPt>
          <c:dPt>
            <c:idx val="1"/>
            <c:spPr>
              <a:solidFill>
                <a:srgbClr val="00FF00"/>
              </a:solidFill>
              <a:ln w="12700">
                <a:solidFill>
                  <a:srgbClr val="000000"/>
                </a:solidFill>
              </a:ln>
            </c:spPr>
          </c:dPt>
          <c:dPt>
            <c:idx val="2"/>
            <c:spPr>
              <a:pattFill prst="solidDmnd">
                <a:fgClr>
                  <a:srgbClr val="993366"/>
                </a:fgClr>
                <a:bgClr>
                  <a:srgbClr val="FFFFFF"/>
                </a:bgClr>
              </a:patt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800000"/>
                      </a:solidFill>
                      <a:latin typeface="Arial"/>
                      <a:ea typeface="Arial"/>
                      <a:cs typeface="Arial"/>
                    </a:defRPr>
                  </a:pPr>
                </a:p>
              </c:txPr>
              <c:numFmt formatCode="0.00" sourceLinked="0"/>
              <c:showLegendKey val="0"/>
              <c:showVal val="1"/>
              <c:showBubbleSize val="0"/>
              <c:showCatName val="0"/>
              <c:showSerName val="0"/>
              <c:showPercent val="0"/>
            </c:dLbl>
            <c:numFmt formatCode="0.00" sourceLinked="0"/>
            <c:txPr>
              <a:bodyPr vert="horz" rot="0" anchor="ctr"/>
              <a:lstStyle/>
              <a:p>
                <a:pPr algn="ctr">
                  <a:defRPr lang="en-US" cap="none" sz="800" b="0" i="0" u="none" baseline="0">
                    <a:solidFill>
                      <a:srgbClr val="800000"/>
                    </a:solidFill>
                    <a:latin typeface="Arial"/>
                    <a:ea typeface="Arial"/>
                    <a:cs typeface="Arial"/>
                  </a:defRPr>
                </a:pPr>
              </a:p>
            </c:txPr>
            <c:showLegendKey val="0"/>
            <c:showVal val="1"/>
            <c:showBubbleSize val="0"/>
            <c:showCatName val="0"/>
            <c:showSerName val="0"/>
            <c:showLeaderLines val="1"/>
            <c:showPercent val="0"/>
          </c:dLbls>
          <c:cat>
            <c:strRef>
              <c:f>('[1]t4.3-p'!$C$34,'[1]t4.3-p'!$C$35,'[1]t4.3-p'!$C$36)</c:f>
              <c:strCache>
                <c:ptCount val="3"/>
                <c:pt idx="0">
                  <c:v>SNA</c:v>
                </c:pt>
                <c:pt idx="1">
                  <c:v>Extended SNA</c:v>
                </c:pt>
                <c:pt idx="2">
                  <c:v>Non-SNA </c:v>
                </c:pt>
              </c:strCache>
            </c:strRef>
          </c:cat>
          <c:val>
            <c:numRef>
              <c:f>('[1]t4.3-p'!$J$34,'[1]t4.3-p'!$J$35,'[1]t4.3-p'!$J$36)</c:f>
              <c:numCache>
                <c:ptCount val="3"/>
                <c:pt idx="0">
                  <c:v>24.976190476190478</c:v>
                </c:pt>
                <c:pt idx="1">
                  <c:v>2.1726190476190474</c:v>
                </c:pt>
                <c:pt idx="2">
                  <c:v>72.86904761904762</c:v>
                </c:pt>
              </c:numCache>
            </c:numRef>
          </c:val>
        </c:ser>
      </c:pieChart>
      <c:spPr>
        <a:noFill/>
        <a:ln>
          <a:noFill/>
        </a:ln>
      </c:spPr>
    </c:plotArea>
    <c:legend>
      <c:legendPos val="r"/>
      <c:layout>
        <c:manualLayout>
          <c:xMode val="edge"/>
          <c:yMode val="edge"/>
          <c:x val="0.735"/>
          <c:y val="0.801"/>
          <c:w val="0.262"/>
          <c:h val="0.19025"/>
        </c:manualLayout>
      </c:layout>
      <c:overlay val="0"/>
      <c:spPr>
        <a:solidFill>
          <a:srgbClr val="CCFFCC"/>
        </a:solidFill>
        <a:ln w="3175">
          <a:noFill/>
        </a:ln>
      </c:spPr>
      <c:txPr>
        <a:bodyPr vert="horz" rot="0"/>
        <a:lstStyle/>
        <a:p>
          <a:pPr>
            <a:defRPr lang="en-US" cap="none" sz="675" b="0" i="0" u="none" baseline="0">
              <a:solidFill>
                <a:srgbClr val="993366"/>
              </a:solidFill>
              <a:latin typeface="Arial"/>
              <a:ea typeface="Arial"/>
              <a:cs typeface="Arial"/>
            </a:defRPr>
          </a:pPr>
        </a:p>
      </c:txPr>
    </c:legend>
    <c:plotVisOnly val="1"/>
    <c:dispBlanksAs val="zero"/>
    <c:showDLblsOverMax val="0"/>
  </c:chart>
  <c:spPr>
    <a:solidFill>
      <a:srgbClr val="CCFFCC"/>
    </a:solidFill>
    <a:ln w="3175">
      <a:no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800000"/>
                </a:solidFill>
                <a:latin typeface="Arial"/>
                <a:ea typeface="Arial"/>
                <a:cs typeface="Arial"/>
              </a:rPr>
              <a:t>Percentage  of weekly average time  
(168 hours ) spent on  SNA , extended -SNA
 and non - SNA  activities ( females)</a:t>
            </a:r>
          </a:p>
        </c:rich>
      </c:tx>
      <c:layout>
        <c:manualLayout>
          <c:xMode val="factor"/>
          <c:yMode val="factor"/>
          <c:x val="-0.0405"/>
          <c:y val="-0.012"/>
        </c:manualLayout>
      </c:layout>
      <c:spPr>
        <a:noFill/>
        <a:ln>
          <a:noFill/>
        </a:ln>
      </c:spPr>
    </c:title>
    <c:plotArea>
      <c:layout>
        <c:manualLayout>
          <c:xMode val="edge"/>
          <c:yMode val="edge"/>
          <c:x val="0.147"/>
          <c:y val="0.27875"/>
          <c:w val="0.5235"/>
          <c:h val="0.721"/>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openDmnd">
                <a:fgClr>
                  <a:srgbClr val="008000"/>
                </a:fgClr>
                <a:bgClr>
                  <a:srgbClr val="FFFFFF"/>
                </a:bgClr>
              </a:pattFill>
              <a:ln w="12700">
                <a:solidFill>
                  <a:srgbClr val="000000"/>
                </a:solidFill>
              </a:ln>
            </c:spPr>
          </c:dPt>
          <c:dPt>
            <c:idx val="1"/>
            <c:spPr>
              <a:solidFill>
                <a:srgbClr val="00FF00"/>
              </a:solidFill>
              <a:ln w="12700">
                <a:solidFill>
                  <a:srgbClr val="000000"/>
                </a:solidFill>
              </a:ln>
            </c:spPr>
          </c:dPt>
          <c:dPt>
            <c:idx val="2"/>
            <c:spPr>
              <a:pattFill prst="solidDmnd">
                <a:fgClr>
                  <a:srgbClr val="993366"/>
                </a:fgClr>
                <a:bgClr>
                  <a:srgbClr val="FFFFFF"/>
                </a:bgClr>
              </a:pattFill>
              <a:ln w="12700">
                <a:solidFill>
                  <a:srgbClr val="000000"/>
                </a:solidFill>
              </a:ln>
            </c:spPr>
          </c:dPt>
          <c:dLbls>
            <c:numFmt formatCode="0.00" sourceLinked="0"/>
            <c:txPr>
              <a:bodyPr vert="horz" rot="0" anchor="ctr"/>
              <a:lstStyle/>
              <a:p>
                <a:pPr algn="ctr">
                  <a:defRPr lang="en-US" cap="none" sz="800" b="0" i="0" u="none" baseline="0">
                    <a:solidFill>
                      <a:srgbClr val="800000"/>
                    </a:solidFill>
                    <a:latin typeface="Arial"/>
                    <a:ea typeface="Arial"/>
                    <a:cs typeface="Arial"/>
                  </a:defRPr>
                </a:pPr>
              </a:p>
            </c:txPr>
            <c:showLegendKey val="0"/>
            <c:showVal val="1"/>
            <c:showBubbleSize val="0"/>
            <c:showCatName val="0"/>
            <c:showSerName val="0"/>
            <c:showLeaderLines val="1"/>
            <c:showPercent val="0"/>
          </c:dLbls>
          <c:cat>
            <c:strRef>
              <c:f>('[1]t4.3-p'!$C$10,'[1]t4.3-p'!$C$11,'[1]t4.3-p'!$C$12)</c:f>
              <c:strCache>
                <c:ptCount val="3"/>
                <c:pt idx="0">
                  <c:v>SNA</c:v>
                </c:pt>
                <c:pt idx="1">
                  <c:v>Extended SNA</c:v>
                </c:pt>
                <c:pt idx="2">
                  <c:v>Non-SNA </c:v>
                </c:pt>
              </c:strCache>
            </c:strRef>
          </c:cat>
          <c:val>
            <c:numRef>
              <c:f>('[1]t4.3-p'!$K$34,'[1]t4.3-p'!$K$35,'[1]t4.3-p'!$K$36)</c:f>
              <c:numCache>
                <c:ptCount val="3"/>
                <c:pt idx="0">
                  <c:v>11.142857142857142</c:v>
                </c:pt>
                <c:pt idx="1">
                  <c:v>20.613095238095237</c:v>
                </c:pt>
                <c:pt idx="2">
                  <c:v>68.20238095238095</c:v>
                </c:pt>
              </c:numCache>
            </c:numRef>
          </c:val>
        </c:ser>
        <c:ser>
          <c:idx val="0"/>
          <c:order val="1"/>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numFmt formatCode="General" sourceLinked="1"/>
            <c:txPr>
              <a:bodyPr vert="horz" rot="0" anchor="ctr"/>
              <a:lstStyle/>
              <a:p>
                <a:pPr algn="ctr">
                  <a:defRPr lang="en-US" cap="none" sz="525"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strRef>
              <c:f>('[1]t4.3-p'!$C$10,'[1]t4.3-p'!$C$11,'[1]t4.3-p'!$C$12)</c:f>
              <c:strCache>
                <c:ptCount val="3"/>
                <c:pt idx="0">
                  <c:v>SNA</c:v>
                </c:pt>
                <c:pt idx="1">
                  <c:v>Extended SNA</c:v>
                </c:pt>
                <c:pt idx="2">
                  <c:v>Non-SNA </c:v>
                </c:pt>
              </c:strCache>
            </c:strRef>
          </c:cat>
          <c:val>
            <c:numRef>
              <c:f>('[1]t4.3-p'!$K$34,'[1]t4.3-p'!$K$35,'[1]t4.3-p'!$K$36)</c:f>
              <c:numCache>
                <c:ptCount val="3"/>
                <c:pt idx="0">
                  <c:v>11.142857142857142</c:v>
                </c:pt>
                <c:pt idx="1">
                  <c:v>20.613095238095237</c:v>
                </c:pt>
                <c:pt idx="2">
                  <c:v>68.20238095238095</c:v>
                </c:pt>
              </c:numCache>
            </c:numRef>
          </c:val>
        </c:ser>
      </c:pieChart>
      <c:spPr>
        <a:noFill/>
        <a:ln>
          <a:noFill/>
        </a:ln>
      </c:spPr>
    </c:plotArea>
    <c:legend>
      <c:legendPos val="r"/>
      <c:layout>
        <c:manualLayout>
          <c:xMode val="edge"/>
          <c:yMode val="edge"/>
          <c:x val="0.72825"/>
          <c:y val="0.81675"/>
          <c:w val="0.25425"/>
          <c:h val="0.17125"/>
        </c:manualLayout>
      </c:layout>
      <c:overlay val="0"/>
      <c:spPr>
        <a:solidFill>
          <a:srgbClr val="CCFFCC"/>
        </a:solidFill>
        <a:ln w="3175">
          <a:noFill/>
        </a:ln>
      </c:spPr>
      <c:txPr>
        <a:bodyPr vert="horz" rot="0"/>
        <a:lstStyle/>
        <a:p>
          <a:pPr>
            <a:defRPr lang="en-US" cap="none" sz="675" b="0" i="0" u="none" baseline="0">
              <a:solidFill>
                <a:srgbClr val="993366"/>
              </a:solidFill>
              <a:latin typeface="Arial"/>
              <a:ea typeface="Arial"/>
              <a:cs typeface="Arial"/>
            </a:defRPr>
          </a:pPr>
        </a:p>
      </c:txPr>
    </c:legend>
    <c:plotVisOnly val="1"/>
    <c:dispBlanksAs val="zero"/>
    <c:showDLblsOverMax val="0"/>
  </c:chart>
  <c:spPr>
    <a:solidFill>
      <a:srgbClr val="CCFFCC"/>
    </a:solidFill>
    <a:ln w="3175">
      <a:noFill/>
    </a:ln>
  </c:spPr>
  <c:txPr>
    <a:bodyPr vert="horz" rot="0"/>
    <a:lstStyle/>
    <a:p>
      <a:pPr>
        <a:defRPr lang="en-US" cap="none" sz="10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800000"/>
                </a:solidFill>
                <a:latin typeface="Arial"/>
                <a:ea typeface="Arial"/>
                <a:cs typeface="Arial"/>
              </a:rPr>
              <a:t>Percentage of weekly average time spent on various types of activities by sex (rural )</a:t>
            </a:r>
          </a:p>
        </c:rich>
      </c:tx>
      <c:layout>
        <c:manualLayout>
          <c:xMode val="factor"/>
          <c:yMode val="factor"/>
          <c:x val="0.104"/>
          <c:y val="0"/>
        </c:manualLayout>
      </c:layout>
      <c:spPr>
        <a:noFill/>
        <a:ln>
          <a:noFill/>
        </a:ln>
      </c:spPr>
    </c:title>
    <c:plotArea>
      <c:layout>
        <c:manualLayout>
          <c:xMode val="edge"/>
          <c:yMode val="edge"/>
          <c:x val="0.064"/>
          <c:y val="0.1705"/>
          <c:w val="0.8955"/>
          <c:h val="0.72825"/>
        </c:manualLayout>
      </c:layout>
      <c:barChart>
        <c:barDir val="col"/>
        <c:grouping val="clustered"/>
        <c:varyColors val="0"/>
        <c:ser>
          <c:idx val="0"/>
          <c:order val="0"/>
          <c:tx>
            <c:v>Male</c:v>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('[1]t4.3-p'!$C$34,'[1]t4.3-p'!$C$35,'[1]t4.3-p'!$C$36)</c:f>
              <c:strCache>
                <c:ptCount val="3"/>
                <c:pt idx="0">
                  <c:v>SNA</c:v>
                </c:pt>
                <c:pt idx="1">
                  <c:v>Extended SNA</c:v>
                </c:pt>
                <c:pt idx="2">
                  <c:v>Non-SNA </c:v>
                </c:pt>
              </c:strCache>
            </c:strRef>
          </c:cat>
          <c:val>
            <c:numRef>
              <c:f>('[1]t4.3-p'!$D$34,'[1]t4.3-p'!$D$35,'[1]t4.3-p'!$D$36)</c:f>
              <c:numCache>
                <c:ptCount val="3"/>
                <c:pt idx="0">
                  <c:v>25.184523809523814</c:v>
                </c:pt>
                <c:pt idx="1">
                  <c:v>2.2261904761904763</c:v>
                </c:pt>
                <c:pt idx="2">
                  <c:v>72.60714285714286</c:v>
                </c:pt>
              </c:numCache>
            </c:numRef>
          </c:val>
        </c:ser>
        <c:ser>
          <c:idx val="1"/>
          <c:order val="1"/>
          <c:tx>
            <c:strRef>
              <c:f>'[1]t4.3-p'!$E$8:$E$9</c:f>
              <c:strCache>
                <c:ptCount val="1"/>
                <c:pt idx="0">
                  <c:v>Female</c:v>
                </c:pt>
              </c:strCache>
            </c:strRef>
          </c:tx>
          <c:spPr>
            <a:pattFill prst="wdUpDiag">
              <a:fgClr>
                <a:srgbClr val="FF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('[1]t4.3-p'!$C$34,'[1]t4.3-p'!$C$35,'[1]t4.3-p'!$C$36)</c:f>
              <c:strCache>
                <c:ptCount val="3"/>
                <c:pt idx="0">
                  <c:v>SNA</c:v>
                </c:pt>
                <c:pt idx="1">
                  <c:v>Extended SNA</c:v>
                </c:pt>
                <c:pt idx="2">
                  <c:v>Non-SNA </c:v>
                </c:pt>
              </c:strCache>
            </c:strRef>
          </c:cat>
          <c:val>
            <c:numRef>
              <c:f>('[1]t4.3-p'!$E$34,'[1]t4.3-p'!$E$35,'[1]t4.3-p'!$E$36)</c:f>
              <c:numCache>
                <c:ptCount val="3"/>
                <c:pt idx="0">
                  <c:v>13.410714285714286</c:v>
                </c:pt>
                <c:pt idx="1">
                  <c:v>20.208333333333332</c:v>
                </c:pt>
                <c:pt idx="2">
                  <c:v>66.36904761904762</c:v>
                </c:pt>
              </c:numCache>
            </c:numRef>
          </c:val>
        </c:ser>
        <c:axId val="38248668"/>
        <c:axId val="40689341"/>
      </c:barChart>
      <c:catAx>
        <c:axId val="38248668"/>
        <c:scaling>
          <c:orientation val="minMax"/>
        </c:scaling>
        <c:axPos val="b"/>
        <c:title>
          <c:tx>
            <c:rich>
              <a:bodyPr vert="horz" rot="0" anchor="ctr"/>
              <a:lstStyle/>
              <a:p>
                <a:pPr algn="ctr">
                  <a:defRPr/>
                </a:pPr>
                <a:r>
                  <a:rPr lang="en-US" cap="none" sz="800" b="1" i="0" u="none" baseline="0">
                    <a:solidFill>
                      <a:srgbClr val="800000"/>
                    </a:solidFill>
                    <a:latin typeface="Arial"/>
                    <a:ea typeface="Arial"/>
                    <a:cs typeface="Arial"/>
                  </a:rPr>
                  <a:t>Activities</a:t>
                </a:r>
              </a:p>
            </c:rich>
          </c:tx>
          <c:layout>
            <c:manualLayout>
              <c:xMode val="factor"/>
              <c:yMode val="factor"/>
              <c:x val="-0.04175"/>
              <c:y val="-0.003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800000"/>
                </a:solidFill>
                <a:latin typeface="Arial"/>
                <a:ea typeface="Arial"/>
                <a:cs typeface="Arial"/>
              </a:defRPr>
            </a:pPr>
          </a:p>
        </c:txPr>
        <c:crossAx val="40689341"/>
        <c:crosses val="autoZero"/>
        <c:auto val="1"/>
        <c:lblOffset val="100"/>
        <c:tickLblSkip val="1"/>
        <c:noMultiLvlLbl val="0"/>
      </c:catAx>
      <c:valAx>
        <c:axId val="40689341"/>
        <c:scaling>
          <c:orientation val="minMax"/>
        </c:scaling>
        <c:axPos val="l"/>
        <c:title>
          <c:tx>
            <c:rich>
              <a:bodyPr vert="horz" rot="-5400000" anchor="ctr"/>
              <a:lstStyle/>
              <a:p>
                <a:pPr algn="ctr">
                  <a:defRPr/>
                </a:pPr>
                <a:r>
                  <a:rPr lang="en-US" cap="none" sz="800" b="1" i="0" u="none" baseline="0">
                    <a:solidFill>
                      <a:srgbClr val="800000"/>
                    </a:solidFill>
                    <a:latin typeface="Arial"/>
                    <a:ea typeface="Arial"/>
                    <a:cs typeface="Arial"/>
                  </a:rPr>
                  <a:t>Percentage of time</a:t>
                </a:r>
              </a:p>
            </c:rich>
          </c:tx>
          <c:layout>
            <c:manualLayout>
              <c:xMode val="factor"/>
              <c:yMode val="factor"/>
              <c:x val="-0.0225"/>
              <c:y val="0.008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800000"/>
                </a:solidFill>
                <a:latin typeface="Arial"/>
                <a:ea typeface="Arial"/>
                <a:cs typeface="Arial"/>
              </a:defRPr>
            </a:pPr>
          </a:p>
        </c:txPr>
        <c:crossAx val="38248668"/>
        <c:crossesAt val="1"/>
        <c:crossBetween val="between"/>
        <c:dispUnits/>
      </c:valAx>
      <c:spPr>
        <a:gradFill rotWithShape="1">
          <a:gsLst>
            <a:gs pos="0">
              <a:srgbClr val="0000FF"/>
            </a:gs>
            <a:gs pos="100000">
              <a:srgbClr val="00FFFF"/>
            </a:gs>
          </a:gsLst>
          <a:path path="rect">
            <a:fillToRect r="100000" b="100000"/>
          </a:path>
        </a:gradFill>
        <a:ln w="3175">
          <a:noFill/>
        </a:ln>
      </c:spPr>
    </c:plotArea>
    <c:legend>
      <c:legendPos val="r"/>
      <c:layout>
        <c:manualLayout>
          <c:xMode val="edge"/>
          <c:yMode val="edge"/>
          <c:x val="0.1445"/>
          <c:y val="0.22675"/>
          <c:w val="0.17625"/>
          <c:h val="0.158"/>
        </c:manualLayout>
      </c:layout>
      <c:overlay val="0"/>
      <c:spPr>
        <a:solidFill>
          <a:srgbClr val="CCFFFF"/>
        </a:solidFill>
        <a:ln w="3175">
          <a:solidFill>
            <a:srgbClr val="000000"/>
          </a:solidFill>
        </a:ln>
      </c:spPr>
      <c:txPr>
        <a:bodyPr vert="horz" rot="0"/>
        <a:lstStyle/>
        <a:p>
          <a:pPr>
            <a:defRPr lang="en-US" cap="none" sz="675" b="0" i="0" u="none" baseline="0">
              <a:solidFill>
                <a:srgbClr val="993300"/>
              </a:solidFill>
              <a:latin typeface="Arial"/>
              <a:ea typeface="Arial"/>
              <a:cs typeface="Arial"/>
            </a:defRPr>
          </a:pPr>
        </a:p>
      </c:txPr>
    </c:legend>
    <c:plotVisOnly val="1"/>
    <c:dispBlanksAs val="gap"/>
    <c:showDLblsOverMax val="0"/>
  </c:chart>
  <c:spPr>
    <a:solidFill>
      <a:srgbClr val="CCFFCC"/>
    </a:solidFill>
    <a:ln w="3175">
      <a:noFill/>
    </a:ln>
  </c:spPr>
  <c:txPr>
    <a:bodyPr vert="horz" rot="0"/>
    <a:lstStyle/>
    <a:p>
      <a:pPr>
        <a:defRPr lang="en-US" cap="none" sz="10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800000"/>
                </a:solidFill>
                <a:latin typeface="Arial"/>
                <a:ea typeface="Arial"/>
                <a:cs typeface="Arial"/>
              </a:rPr>
              <a:t> Percentage of weekly average time spent on various activities by sex (urban)</a:t>
            </a:r>
          </a:p>
        </c:rich>
      </c:tx>
      <c:layout>
        <c:manualLayout>
          <c:xMode val="factor"/>
          <c:yMode val="factor"/>
          <c:x val="0.0295"/>
          <c:y val="-0.02175"/>
        </c:manualLayout>
      </c:layout>
      <c:spPr>
        <a:noFill/>
        <a:ln>
          <a:noFill/>
        </a:ln>
      </c:spPr>
    </c:title>
    <c:plotArea>
      <c:layout>
        <c:manualLayout>
          <c:xMode val="edge"/>
          <c:yMode val="edge"/>
          <c:x val="0.07225"/>
          <c:y val="0.16075"/>
          <c:w val="0.886"/>
          <c:h val="0.67475"/>
        </c:manualLayout>
      </c:layout>
      <c:barChart>
        <c:barDir val="col"/>
        <c:grouping val="clustered"/>
        <c:varyColors val="0"/>
        <c:ser>
          <c:idx val="0"/>
          <c:order val="0"/>
          <c:tx>
            <c:strRef>
              <c:f>'[1]t4.3-p'!$G$8:$G$9</c:f>
              <c:strCache>
                <c:ptCount val="1"/>
                <c:pt idx="0">
                  <c:v>Male</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('[1]t4.3-p'!$C$34,'[1]t4.3-p'!$C$35,'[1]t4.3-p'!$C$36)</c:f>
              <c:strCache>
                <c:ptCount val="3"/>
                <c:pt idx="0">
                  <c:v>SNA</c:v>
                </c:pt>
                <c:pt idx="1">
                  <c:v>Extended SNA</c:v>
                </c:pt>
                <c:pt idx="2">
                  <c:v>Non-SNA </c:v>
                </c:pt>
              </c:strCache>
            </c:strRef>
          </c:cat>
          <c:val>
            <c:numRef>
              <c:f>('[1]t4.3-p'!$G$34,'[1]t4.3-p'!$G$35,'[1]t4.3-p'!$G$36)</c:f>
              <c:numCache>
                <c:ptCount val="3"/>
                <c:pt idx="0">
                  <c:v>24.440476190476193</c:v>
                </c:pt>
                <c:pt idx="1">
                  <c:v>2.0476190476190474</c:v>
                </c:pt>
                <c:pt idx="2">
                  <c:v>73.49404761904762</c:v>
                </c:pt>
              </c:numCache>
            </c:numRef>
          </c:val>
        </c:ser>
        <c:ser>
          <c:idx val="1"/>
          <c:order val="1"/>
          <c:tx>
            <c:v>Female</c:v>
          </c:tx>
          <c:spPr>
            <a:pattFill prst="pct90">
              <a:fgClr>
                <a:srgbClr val="993366"/>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('[1]t4.3-p'!$C$34,'[1]t4.3-p'!$C$35,'[1]t4.3-p'!$C$36)</c:f>
              <c:strCache>
                <c:ptCount val="3"/>
                <c:pt idx="0">
                  <c:v>SNA</c:v>
                </c:pt>
                <c:pt idx="1">
                  <c:v>Extended SNA</c:v>
                </c:pt>
                <c:pt idx="2">
                  <c:v>Non-SNA </c:v>
                </c:pt>
              </c:strCache>
            </c:strRef>
          </c:cat>
          <c:val>
            <c:numRef>
              <c:f>('[1]t4.3-p'!$H$34,'[1]t4.3-p'!$H$35,'[1]t4.3-p'!$H$36)</c:f>
              <c:numCache>
                <c:ptCount val="3"/>
                <c:pt idx="0">
                  <c:v>5.4523809523809526</c:v>
                </c:pt>
                <c:pt idx="1">
                  <c:v>21.690476190476186</c:v>
                </c:pt>
                <c:pt idx="2">
                  <c:v>72.88095238095238</c:v>
                </c:pt>
              </c:numCache>
            </c:numRef>
          </c:val>
        </c:ser>
        <c:axId val="17531878"/>
        <c:axId val="4758679"/>
      </c:barChart>
      <c:catAx>
        <c:axId val="17531878"/>
        <c:scaling>
          <c:orientation val="minMax"/>
        </c:scaling>
        <c:axPos val="b"/>
        <c:title>
          <c:tx>
            <c:rich>
              <a:bodyPr vert="horz" rot="0" anchor="ctr"/>
              <a:lstStyle/>
              <a:p>
                <a:pPr algn="ctr">
                  <a:defRPr/>
                </a:pPr>
                <a:r>
                  <a:rPr lang="en-US" cap="none" sz="800" b="1" i="0" u="none" baseline="0">
                    <a:solidFill>
                      <a:srgbClr val="800000"/>
                    </a:solidFill>
                    <a:latin typeface="Arial"/>
                    <a:ea typeface="Arial"/>
                    <a:cs typeface="Arial"/>
                  </a:rPr>
                  <a:t>Activities</a:t>
                </a:r>
              </a:p>
            </c:rich>
          </c:tx>
          <c:layout>
            <c:manualLayout>
              <c:xMode val="factor"/>
              <c:yMode val="factor"/>
              <c:x val="-0.043"/>
              <c:y val="-0.0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800000"/>
                </a:solidFill>
                <a:latin typeface="Arial"/>
                <a:ea typeface="Arial"/>
                <a:cs typeface="Arial"/>
              </a:defRPr>
            </a:pPr>
          </a:p>
        </c:txPr>
        <c:crossAx val="4758679"/>
        <c:crosses val="autoZero"/>
        <c:auto val="1"/>
        <c:lblOffset val="100"/>
        <c:tickLblSkip val="1"/>
        <c:noMultiLvlLbl val="0"/>
      </c:catAx>
      <c:valAx>
        <c:axId val="4758679"/>
        <c:scaling>
          <c:orientation val="minMax"/>
        </c:scaling>
        <c:axPos val="l"/>
        <c:title>
          <c:tx>
            <c:rich>
              <a:bodyPr vert="horz" rot="-5400000" anchor="ctr"/>
              <a:lstStyle/>
              <a:p>
                <a:pPr algn="ctr">
                  <a:defRPr/>
                </a:pPr>
                <a:r>
                  <a:rPr lang="en-US" cap="none" sz="825" b="1" i="0" u="none" baseline="0">
                    <a:solidFill>
                      <a:srgbClr val="800000"/>
                    </a:solidFill>
                    <a:latin typeface="Arial"/>
                    <a:ea typeface="Arial"/>
                    <a:cs typeface="Arial"/>
                  </a:rPr>
                  <a:t>Percentage time</a:t>
                </a:r>
              </a:p>
            </c:rich>
          </c:tx>
          <c:layout>
            <c:manualLayout>
              <c:xMode val="factor"/>
              <c:yMode val="factor"/>
              <c:x val="-0.02575"/>
              <c:y val="-0.0085"/>
            </c:manualLayout>
          </c:layout>
          <c:overlay val="0"/>
          <c:spPr>
            <a:noFill/>
            <a:ln>
              <a:noFill/>
            </a:ln>
          </c:spPr>
        </c:title>
        <c:delete val="0"/>
        <c:numFmt formatCode="General" sourceLinked="1"/>
        <c:majorTickMark val="out"/>
        <c:minorTickMark val="none"/>
        <c:tickLblPos val="nextTo"/>
        <c:spPr>
          <a:ln w="3175">
            <a:solidFill>
              <a:srgbClr val="00FF00"/>
            </a:solidFill>
          </a:ln>
        </c:spPr>
        <c:txPr>
          <a:bodyPr vert="horz" rot="0"/>
          <a:lstStyle/>
          <a:p>
            <a:pPr>
              <a:defRPr lang="en-US" cap="none" sz="800" b="0" i="0" u="none" baseline="0">
                <a:solidFill>
                  <a:srgbClr val="800000"/>
                </a:solidFill>
                <a:latin typeface="Arial"/>
                <a:ea typeface="Arial"/>
                <a:cs typeface="Arial"/>
              </a:defRPr>
            </a:pPr>
          </a:p>
        </c:txPr>
        <c:crossAx val="17531878"/>
        <c:crossesAt val="1"/>
        <c:crossBetween val="between"/>
        <c:dispUnits/>
      </c:valAx>
      <c:spPr>
        <a:gradFill rotWithShape="1">
          <a:gsLst>
            <a:gs pos="0">
              <a:srgbClr val="FF00FF"/>
            </a:gs>
            <a:gs pos="100000">
              <a:srgbClr val="00FFFF"/>
            </a:gs>
          </a:gsLst>
          <a:lin ang="18900000" scaled="1"/>
        </a:gradFill>
        <a:ln w="3175">
          <a:noFill/>
        </a:ln>
      </c:spPr>
    </c:plotArea>
    <c:legend>
      <c:legendPos val="r"/>
      <c:layout>
        <c:manualLayout>
          <c:xMode val="edge"/>
          <c:yMode val="edge"/>
          <c:x val="0.16175"/>
          <c:y val="0.211"/>
          <c:w val="0.20875"/>
          <c:h val="0.14175"/>
        </c:manualLayout>
      </c:layout>
      <c:overlay val="0"/>
      <c:spPr>
        <a:solidFill>
          <a:srgbClr val="CCFFFF"/>
        </a:solidFill>
        <a:ln w="3175">
          <a:solidFill>
            <a:srgbClr val="000000"/>
          </a:solidFill>
        </a:ln>
      </c:spPr>
      <c:txPr>
        <a:bodyPr vert="horz" rot="0"/>
        <a:lstStyle/>
        <a:p>
          <a:pPr>
            <a:defRPr lang="en-US" cap="none" sz="675" b="0" i="0" u="none" baseline="0">
              <a:solidFill>
                <a:srgbClr val="0000FF"/>
              </a:solidFill>
              <a:latin typeface="Arial"/>
              <a:ea typeface="Arial"/>
              <a:cs typeface="Arial"/>
            </a:defRPr>
          </a:pPr>
        </a:p>
      </c:txPr>
    </c:legend>
    <c:plotVisOnly val="1"/>
    <c:dispBlanksAs val="gap"/>
    <c:showDLblsOverMax val="0"/>
  </c:chart>
  <c:spPr>
    <a:solidFill>
      <a:srgbClr val="CCFFCC"/>
    </a:solidFill>
    <a:ln w="3175">
      <a:noFill/>
    </a:ln>
  </c:spPr>
  <c:txPr>
    <a:bodyPr vert="horz" rot="0"/>
    <a:lstStyle/>
    <a:p>
      <a:pPr>
        <a:defRPr lang="en-US" cap="none" sz="10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142875</xdr:rowOff>
    </xdr:from>
    <xdr:to>
      <xdr:col>5</xdr:col>
      <xdr:colOff>476250</xdr:colOff>
      <xdr:row>61</xdr:row>
      <xdr:rowOff>152400</xdr:rowOff>
    </xdr:to>
    <xdr:sp>
      <xdr:nvSpPr>
        <xdr:cNvPr id="1" name="Text Box 1"/>
        <xdr:cNvSpPr txBox="1">
          <a:spLocks noChangeArrowheads="1"/>
        </xdr:cNvSpPr>
      </xdr:nvSpPr>
      <xdr:spPr>
        <a:xfrm>
          <a:off x="114300" y="142875"/>
          <a:ext cx="3133725" cy="9886950"/>
        </a:xfrm>
        <a:prstGeom prst="rect">
          <a:avLst/>
        </a:prstGeom>
        <a:solidFill>
          <a:srgbClr val="CCFFCC"/>
        </a:solidFill>
        <a:ln w="9525" cmpd="sng">
          <a:noFill/>
        </a:ln>
      </xdr:spPr>
      <xdr:txBody>
        <a:bodyPr vertOverflow="clip" wrap="square" lIns="91440" tIns="45720" rIns="91440" bIns="45720"/>
        <a:p>
          <a:pPr algn="just">
            <a:defRPr/>
          </a:pPr>
          <a:r>
            <a:rPr lang="en-US" cap="none" sz="1000" b="1" i="1" u="none" baseline="0">
              <a:solidFill>
                <a:srgbClr val="800000"/>
              </a:solidFill>
              <a:latin typeface="Arial"/>
              <a:ea typeface="Arial"/>
              <a:cs typeface="Arial"/>
            </a:rPr>
            <a:t>Box 6. Time Use Statistics
</a:t>
          </a:r>
          <a:r>
            <a:rPr lang="en-US" cap="none" sz="1000" b="1" i="1" u="none" baseline="0">
              <a:solidFill>
                <a:srgbClr val="800000"/>
              </a:solidFill>
              <a:latin typeface="Arial"/>
              <a:ea typeface="Arial"/>
              <a:cs typeface="Arial"/>
            </a:rPr>
            <a:t>
</a:t>
          </a:r>
          <a:r>
            <a:rPr lang="en-US" cap="none" sz="1000" b="1" i="1" u="none" baseline="0">
              <a:solidFill>
                <a:srgbClr val="800000"/>
              </a:solidFill>
              <a:latin typeface="Arial"/>
              <a:ea typeface="Arial"/>
              <a:cs typeface="Arial"/>
            </a:rPr>
            <a:t>       In the Time Use Survey</a:t>
          </a:r>
          <a:r>
            <a:rPr lang="en-US" cap="none" sz="1000" b="1" i="1" u="none" baseline="0">
              <a:solidFill>
                <a:srgbClr val="800000"/>
              </a:solidFill>
              <a:latin typeface="Arial"/>
              <a:ea typeface="Arial"/>
              <a:cs typeface="Arial"/>
            </a:rPr>
            <a:t> carried out by the CSO in 1998 in six states, </a:t>
          </a:r>
          <a:r>
            <a:rPr lang="en-US" cap="none" sz="1000" b="1" i="1" u="none" baseline="0">
              <a:solidFill>
                <a:srgbClr val="800000"/>
              </a:solidFill>
              <a:latin typeface="Arial"/>
              <a:ea typeface="Arial"/>
              <a:cs typeface="Arial"/>
            </a:rPr>
            <a:t> all the members of the selected households who were of age 6 years and above were asked to report the time spent by them on various activities performed by them during the last 24 hours. Questions were also asked about the multiple activities i.e. two or more activities performed by individuals concurrently. In case of such activities, the time spent on individual activity was obtained by dividing the total time by number of activities. The activity classification was so developed that all the activities could be grouped into three categories i.e. those pertaining to System of National Accounts (SNA), extended SNA and Non-SNA. The results show that  on the average male spent about 42 hours in SNA activities as compared to only about 19 hours by females.  In the  household &amp; care related activities male spent only about 3.6 hours as compared to 34.6 hours by females. Therefore, female spent  about ten times more time in extended activities as compared to male. In Non- SNA activities, which pertains to learning, leisure and personal care, male spent about 8 hours more as compared to females. On the average 71 % of the time is spent in Non- SNA activities. The SNA and extended-SNA activities contribute for 18 % and 11 % of total time, respectively. 
</a:t>
          </a:r>
          <a:r>
            <a:rPr lang="en-US" cap="none" sz="1000" b="1" i="1" u="none" baseline="0">
              <a:solidFill>
                <a:srgbClr val="800000"/>
              </a:solidFill>
              <a:latin typeface="Arial"/>
              <a:ea typeface="Arial"/>
              <a:cs typeface="Arial"/>
            </a:rPr>
            <a:t>
</a:t>
          </a:r>
          <a:r>
            <a:rPr lang="en-US" cap="none" sz="1000" b="1" i="1" u="none" baseline="0">
              <a:solidFill>
                <a:srgbClr val="800000"/>
              </a:solidFill>
              <a:latin typeface="Arial"/>
              <a:ea typeface="Arial"/>
              <a:cs typeface="Arial"/>
            </a:rPr>
            <a:t>                       Women spent  about 2.1 hour per day on cooking food and  about 1.1 hour on cleaning the households and utensils. Participation of men in these activities was just nominal. Taking care of children was also mainly the women’s responsibility as they spent about 3.16 hours per week on these activities as compared to only 0.32 hours by males. Women reported less than 1 hour of time spent on activities relating to shopping, pet care, teaching own children, accompanying children to places, care of sick and elderly, supervising children and care of guests.  In case of personal hygiene also men spent 1 hour more than women.  Men in all the 6 states spent much more time than women in reading newspaper, listening to music, smoking and drinking intoxicants and physical exercise. Almost about 1 hour was spent by men and women per day in gossiping and talking.  It is heartening to note that both men and women spent about ¾ of an hour per week on meditation. </a:t>
          </a:r>
        </a:p>
      </xdr:txBody>
    </xdr:sp>
    <xdr:clientData/>
  </xdr:twoCellAnchor>
  <xdr:twoCellAnchor>
    <xdr:from>
      <xdr:col>5</xdr:col>
      <xdr:colOff>447675</xdr:colOff>
      <xdr:row>1</xdr:row>
      <xdr:rowOff>0</xdr:rowOff>
    </xdr:from>
    <xdr:to>
      <xdr:col>10</xdr:col>
      <xdr:colOff>752475</xdr:colOff>
      <xdr:row>14</xdr:row>
      <xdr:rowOff>133350</xdr:rowOff>
    </xdr:to>
    <xdr:graphicFrame>
      <xdr:nvGraphicFramePr>
        <xdr:cNvPr id="2" name="Chart 3"/>
        <xdr:cNvGraphicFramePr/>
      </xdr:nvGraphicFramePr>
      <xdr:xfrm>
        <a:off x="3219450" y="161925"/>
        <a:ext cx="3429000" cy="2238375"/>
      </xdr:xfrm>
      <a:graphic>
        <a:graphicData uri="http://schemas.openxmlformats.org/drawingml/2006/chart">
          <c:chart xmlns:c="http://schemas.openxmlformats.org/drawingml/2006/chart" r:id="rId1"/>
        </a:graphicData>
      </a:graphic>
    </xdr:graphicFrame>
    <xdr:clientData/>
  </xdr:twoCellAnchor>
  <xdr:twoCellAnchor>
    <xdr:from>
      <xdr:col>5</xdr:col>
      <xdr:colOff>485775</xdr:colOff>
      <xdr:row>15</xdr:row>
      <xdr:rowOff>38100</xdr:rowOff>
    </xdr:from>
    <xdr:to>
      <xdr:col>10</xdr:col>
      <xdr:colOff>742950</xdr:colOff>
      <xdr:row>30</xdr:row>
      <xdr:rowOff>85725</xdr:rowOff>
    </xdr:to>
    <xdr:graphicFrame>
      <xdr:nvGraphicFramePr>
        <xdr:cNvPr id="3" name="Chart 4"/>
        <xdr:cNvGraphicFramePr/>
      </xdr:nvGraphicFramePr>
      <xdr:xfrm>
        <a:off x="3257550" y="2466975"/>
        <a:ext cx="3381375" cy="2476500"/>
      </xdr:xfrm>
      <a:graphic>
        <a:graphicData uri="http://schemas.openxmlformats.org/drawingml/2006/chart">
          <c:chart xmlns:c="http://schemas.openxmlformats.org/drawingml/2006/chart" r:id="rId2"/>
        </a:graphicData>
      </a:graphic>
    </xdr:graphicFrame>
    <xdr:clientData/>
  </xdr:twoCellAnchor>
  <xdr:twoCellAnchor>
    <xdr:from>
      <xdr:col>5</xdr:col>
      <xdr:colOff>476250</xdr:colOff>
      <xdr:row>30</xdr:row>
      <xdr:rowOff>123825</xdr:rowOff>
    </xdr:from>
    <xdr:to>
      <xdr:col>10</xdr:col>
      <xdr:colOff>733425</xdr:colOff>
      <xdr:row>45</xdr:row>
      <xdr:rowOff>133350</xdr:rowOff>
    </xdr:to>
    <xdr:graphicFrame>
      <xdr:nvGraphicFramePr>
        <xdr:cNvPr id="4" name="Chart 5"/>
        <xdr:cNvGraphicFramePr/>
      </xdr:nvGraphicFramePr>
      <xdr:xfrm>
        <a:off x="3248025" y="4981575"/>
        <a:ext cx="3381375" cy="2438400"/>
      </xdr:xfrm>
      <a:graphic>
        <a:graphicData uri="http://schemas.openxmlformats.org/drawingml/2006/chart">
          <c:chart xmlns:c="http://schemas.openxmlformats.org/drawingml/2006/chart" r:id="rId3"/>
        </a:graphicData>
      </a:graphic>
    </xdr:graphicFrame>
    <xdr:clientData/>
  </xdr:twoCellAnchor>
  <xdr:twoCellAnchor>
    <xdr:from>
      <xdr:col>5</xdr:col>
      <xdr:colOff>514350</xdr:colOff>
      <xdr:row>46</xdr:row>
      <xdr:rowOff>9525</xdr:rowOff>
    </xdr:from>
    <xdr:to>
      <xdr:col>10</xdr:col>
      <xdr:colOff>714375</xdr:colOff>
      <xdr:row>62</xdr:row>
      <xdr:rowOff>123825</xdr:rowOff>
    </xdr:to>
    <xdr:graphicFrame>
      <xdr:nvGraphicFramePr>
        <xdr:cNvPr id="5" name="Chart 6"/>
        <xdr:cNvGraphicFramePr/>
      </xdr:nvGraphicFramePr>
      <xdr:xfrm>
        <a:off x="3286125" y="7458075"/>
        <a:ext cx="3324225" cy="2705100"/>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US\Report%20tables\Chapter%2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 4.1"/>
      <sheetName val="t 4.2"/>
      <sheetName val="t4.3"/>
      <sheetName val="t4.3-p"/>
      <sheetName val="t4.3a"/>
      <sheetName val="t 4.6"/>
      <sheetName val="t 4.7"/>
      <sheetName val="t 4.8"/>
      <sheetName val="t 4.9"/>
      <sheetName val="t 4.10"/>
      <sheetName val="t 4.14"/>
      <sheetName val="t 4.15"/>
      <sheetName val="t 4.16"/>
      <sheetName val="t 4.19"/>
      <sheetName val="t 4.20"/>
      <sheetName val="t 4.21"/>
      <sheetName val="t 4.24"/>
      <sheetName val="t 4.25"/>
      <sheetName val="t 4.26"/>
      <sheetName val="t 4.32"/>
      <sheetName val="t 4.33"/>
      <sheetName val="t 4.34"/>
      <sheetName val="t 4.37"/>
      <sheetName val="t 4.38"/>
      <sheetName val="t 4.39"/>
      <sheetName val="t 4.42"/>
      <sheetName val="t 4.43"/>
      <sheetName val="t 4.44"/>
      <sheetName val="t 4.48"/>
    </sheetNames>
    <sheetDataSet>
      <sheetData sheetId="3">
        <row r="8">
          <cell r="D8" t="str">
            <v>Male</v>
          </cell>
          <cell r="E8" t="str">
            <v>Female</v>
          </cell>
          <cell r="G8" t="str">
            <v>Male</v>
          </cell>
        </row>
        <row r="10">
          <cell r="C10" t="str">
            <v>SNA</v>
          </cell>
        </row>
        <row r="11">
          <cell r="C11" t="str">
            <v>Extended SNA</v>
          </cell>
        </row>
        <row r="12">
          <cell r="C12" t="str">
            <v>Non-SNA </v>
          </cell>
        </row>
        <row r="34">
          <cell r="C34" t="str">
            <v>SNA</v>
          </cell>
          <cell r="D34">
            <v>25.184523809523814</v>
          </cell>
          <cell r="E34">
            <v>13.410714285714286</v>
          </cell>
          <cell r="G34">
            <v>24.440476190476193</v>
          </cell>
          <cell r="H34">
            <v>5.4523809523809526</v>
          </cell>
          <cell r="J34">
            <v>24.976190476190478</v>
          </cell>
          <cell r="K34">
            <v>11.142857142857142</v>
          </cell>
        </row>
        <row r="35">
          <cell r="C35" t="str">
            <v>Extended SNA</v>
          </cell>
          <cell r="D35">
            <v>2.2261904761904763</v>
          </cell>
          <cell r="E35">
            <v>20.208333333333332</v>
          </cell>
          <cell r="G35">
            <v>2.0476190476190474</v>
          </cell>
          <cell r="H35">
            <v>21.690476190476186</v>
          </cell>
          <cell r="J35">
            <v>2.1726190476190474</v>
          </cell>
          <cell r="K35">
            <v>20.613095238095237</v>
          </cell>
        </row>
        <row r="36">
          <cell r="C36" t="str">
            <v>Non-SNA </v>
          </cell>
          <cell r="D36">
            <v>72.60714285714286</v>
          </cell>
          <cell r="E36">
            <v>66.36904761904762</v>
          </cell>
          <cell r="G36">
            <v>73.49404761904762</v>
          </cell>
          <cell r="H36">
            <v>72.88095238095238</v>
          </cell>
          <cell r="J36">
            <v>72.86904761904762</v>
          </cell>
          <cell r="K36">
            <v>68.20238095238095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C2:M48"/>
  <sheetViews>
    <sheetView view="pageBreakPreview" zoomScale="106" zoomScaleSheetLayoutView="106" zoomScalePageLayoutView="0" workbookViewId="0" topLeftCell="A36">
      <selection activeCell="E18" sqref="E18"/>
    </sheetView>
  </sheetViews>
  <sheetFormatPr defaultColWidth="9.140625" defaultRowHeight="12.75"/>
  <cols>
    <col min="1" max="1" width="0.13671875" style="0" customWidth="1"/>
    <col min="2" max="2" width="5.28125" style="0" customWidth="1"/>
    <col min="3" max="3" width="16.421875" style="0" customWidth="1"/>
    <col min="4" max="4" width="13.421875" style="0" customWidth="1"/>
    <col min="5" max="5" width="8.28125" style="0" bestFit="1" customWidth="1"/>
    <col min="6" max="6" width="8.28125" style="0" customWidth="1"/>
    <col min="7" max="7" width="8.57421875" style="0" customWidth="1"/>
    <col min="8" max="8" width="8.28125" style="0" bestFit="1" customWidth="1"/>
    <col min="9" max="9" width="8.140625" style="0" customWidth="1"/>
    <col min="10" max="10" width="7.7109375" style="0" bestFit="1" customWidth="1"/>
    <col min="11" max="11" width="8.28125" style="0" bestFit="1" customWidth="1"/>
    <col min="12" max="12" width="7.57421875" style="0" customWidth="1"/>
    <col min="13" max="13" width="7.57421875" style="0" bestFit="1" customWidth="1"/>
  </cols>
  <sheetData>
    <row r="1" ht="6.75" customHeight="1"/>
    <row r="2" spans="3:13" ht="12.75">
      <c r="C2" s="60" t="s">
        <v>54</v>
      </c>
      <c r="D2" s="60"/>
      <c r="E2" s="60"/>
      <c r="F2" s="60"/>
      <c r="G2" s="60"/>
      <c r="H2" s="60"/>
      <c r="I2" s="60"/>
      <c r="J2" s="60"/>
      <c r="K2" s="60"/>
      <c r="L2" s="60"/>
      <c r="M2" s="60"/>
    </row>
    <row r="3" spans="3:13" ht="7.5" customHeight="1">
      <c r="C3" s="60"/>
      <c r="D3" s="60"/>
      <c r="E3" s="60"/>
      <c r="F3" s="60"/>
      <c r="G3" s="60"/>
      <c r="H3" s="60"/>
      <c r="I3" s="60"/>
      <c r="J3" s="60"/>
      <c r="K3" s="60"/>
      <c r="L3" s="60"/>
      <c r="M3" s="60"/>
    </row>
    <row r="4" spans="3:13" ht="12.75" hidden="1">
      <c r="C4" s="60"/>
      <c r="D4" s="60"/>
      <c r="E4" s="60"/>
      <c r="F4" s="60"/>
      <c r="G4" s="60"/>
      <c r="H4" s="60"/>
      <c r="I4" s="60"/>
      <c r="J4" s="60"/>
      <c r="K4" s="60"/>
      <c r="L4" s="60"/>
      <c r="M4" s="60"/>
    </row>
    <row r="5" spans="3:13" ht="16.5" customHeight="1">
      <c r="C5" s="60" t="s">
        <v>55</v>
      </c>
      <c r="D5" s="60"/>
      <c r="E5" s="60"/>
      <c r="F5" s="60"/>
      <c r="G5" s="60"/>
      <c r="H5" s="60"/>
      <c r="I5" s="60"/>
      <c r="J5" s="60"/>
      <c r="K5" s="60"/>
      <c r="L5" s="60"/>
      <c r="M5" s="60"/>
    </row>
    <row r="6" spans="3:13" ht="15">
      <c r="C6" s="61" t="s">
        <v>0</v>
      </c>
      <c r="D6" s="53" t="s">
        <v>1</v>
      </c>
      <c r="E6" s="64" t="s">
        <v>2</v>
      </c>
      <c r="F6" s="64"/>
      <c r="G6" s="64"/>
      <c r="H6" s="61" t="s">
        <v>3</v>
      </c>
      <c r="I6" s="61"/>
      <c r="J6" s="61"/>
      <c r="K6" s="66" t="s">
        <v>47</v>
      </c>
      <c r="L6" s="66"/>
      <c r="M6" s="66"/>
    </row>
    <row r="7" spans="3:13" ht="12.75">
      <c r="C7" s="61"/>
      <c r="D7" s="62"/>
      <c r="E7" s="61" t="s">
        <v>6</v>
      </c>
      <c r="F7" s="61" t="s">
        <v>5</v>
      </c>
      <c r="G7" s="61" t="s">
        <v>4</v>
      </c>
      <c r="H7" s="61" t="s">
        <v>6</v>
      </c>
      <c r="I7" s="61" t="s">
        <v>5</v>
      </c>
      <c r="J7" s="61" t="s">
        <v>4</v>
      </c>
      <c r="K7" s="61" t="s">
        <v>6</v>
      </c>
      <c r="L7" s="61" t="s">
        <v>5</v>
      </c>
      <c r="M7" s="61" t="s">
        <v>4</v>
      </c>
    </row>
    <row r="8" spans="3:13" ht="12.75">
      <c r="C8" s="61"/>
      <c r="D8" s="63"/>
      <c r="E8" s="61"/>
      <c r="F8" s="61"/>
      <c r="G8" s="61"/>
      <c r="H8" s="61"/>
      <c r="I8" s="61"/>
      <c r="J8" s="61"/>
      <c r="K8" s="61"/>
      <c r="L8" s="61"/>
      <c r="M8" s="61"/>
    </row>
    <row r="9" spans="3:13" ht="15">
      <c r="C9" s="19">
        <v>1</v>
      </c>
      <c r="D9" s="18">
        <v>2</v>
      </c>
      <c r="E9" s="19">
        <v>3</v>
      </c>
      <c r="F9" s="18">
        <v>4</v>
      </c>
      <c r="G9" s="19">
        <v>5</v>
      </c>
      <c r="H9" s="18">
        <v>6</v>
      </c>
      <c r="I9" s="19">
        <v>7</v>
      </c>
      <c r="J9" s="18">
        <v>8</v>
      </c>
      <c r="K9" s="19">
        <v>9</v>
      </c>
      <c r="L9" s="18">
        <v>10</v>
      </c>
      <c r="M9" s="19">
        <v>11</v>
      </c>
    </row>
    <row r="10" spans="3:13" ht="15">
      <c r="C10" s="50" t="s">
        <v>8</v>
      </c>
      <c r="D10" s="18" t="s">
        <v>7</v>
      </c>
      <c r="E10" s="20">
        <v>23.49</v>
      </c>
      <c r="F10" s="20">
        <v>37.98</v>
      </c>
      <c r="G10" s="20">
        <v>31.36</v>
      </c>
      <c r="H10" s="20">
        <v>11.21</v>
      </c>
      <c r="I10" s="20">
        <v>36.54</v>
      </c>
      <c r="J10" s="20">
        <v>24.97</v>
      </c>
      <c r="K10" s="20">
        <v>21.26</v>
      </c>
      <c r="L10" s="20">
        <v>37.72</v>
      </c>
      <c r="M10" s="20">
        <v>30.19</v>
      </c>
    </row>
    <row r="11" spans="3:13" ht="30">
      <c r="C11" s="51"/>
      <c r="D11" s="18" t="s">
        <v>9</v>
      </c>
      <c r="E11" s="20">
        <v>30.67</v>
      </c>
      <c r="F11" s="20">
        <v>1.74</v>
      </c>
      <c r="G11" s="20">
        <v>14.91</v>
      </c>
      <c r="H11" s="20">
        <v>32.74</v>
      </c>
      <c r="I11" s="20">
        <v>3.11</v>
      </c>
      <c r="J11" s="20">
        <v>16.68</v>
      </c>
      <c r="K11" s="20">
        <v>31.06</v>
      </c>
      <c r="L11" s="20">
        <v>1.99</v>
      </c>
      <c r="M11" s="20">
        <v>15.24</v>
      </c>
    </row>
    <row r="12" spans="3:13" ht="23.25" customHeight="1">
      <c r="C12" s="51"/>
      <c r="D12" s="19" t="s">
        <v>10</v>
      </c>
      <c r="E12" s="20">
        <v>113.81</v>
      </c>
      <c r="F12" s="20">
        <v>128.22</v>
      </c>
      <c r="G12" s="20">
        <v>121.69</v>
      </c>
      <c r="H12" s="20">
        <v>124.08</v>
      </c>
      <c r="I12" s="20">
        <v>128.31</v>
      </c>
      <c r="J12" s="20">
        <v>126.36</v>
      </c>
      <c r="K12" s="20">
        <v>115.67</v>
      </c>
      <c r="L12" s="20">
        <v>128.23</v>
      </c>
      <c r="M12" s="20">
        <v>122.52</v>
      </c>
    </row>
    <row r="13" spans="3:13" ht="15">
      <c r="C13" s="52"/>
      <c r="D13" s="18" t="s">
        <v>4</v>
      </c>
      <c r="E13" s="20">
        <f aca="true" t="shared" si="0" ref="E13:M13">SUM(E10:E12)</f>
        <v>167.97</v>
      </c>
      <c r="F13" s="20">
        <f t="shared" si="0"/>
        <v>167.94</v>
      </c>
      <c r="G13" s="20">
        <f t="shared" si="0"/>
        <v>167.95999999999998</v>
      </c>
      <c r="H13" s="20">
        <f t="shared" si="0"/>
        <v>168.03</v>
      </c>
      <c r="I13" s="20">
        <f t="shared" si="0"/>
        <v>167.96</v>
      </c>
      <c r="J13" s="20">
        <f t="shared" si="0"/>
        <v>168.01</v>
      </c>
      <c r="K13" s="20">
        <f t="shared" si="0"/>
        <v>167.99</v>
      </c>
      <c r="L13" s="20">
        <f t="shared" si="0"/>
        <v>167.94</v>
      </c>
      <c r="M13" s="20">
        <f t="shared" si="0"/>
        <v>167.95</v>
      </c>
    </row>
    <row r="14" spans="3:13" ht="15">
      <c r="C14" s="38"/>
      <c r="D14" s="19"/>
      <c r="E14" s="20"/>
      <c r="F14" s="20"/>
      <c r="G14" s="20"/>
      <c r="H14" s="20"/>
      <c r="I14" s="20"/>
      <c r="J14" s="20"/>
      <c r="K14" s="20"/>
      <c r="L14" s="20"/>
      <c r="M14" s="20"/>
    </row>
    <row r="15" spans="3:13" ht="16.5" customHeight="1">
      <c r="C15" s="56" t="s">
        <v>62</v>
      </c>
      <c r="D15" s="18" t="s">
        <v>7</v>
      </c>
      <c r="E15" s="20">
        <v>22.62</v>
      </c>
      <c r="F15" s="20">
        <v>43.55</v>
      </c>
      <c r="G15" s="20">
        <v>33.64</v>
      </c>
      <c r="H15" s="20">
        <v>8.5</v>
      </c>
      <c r="I15" s="20">
        <v>36.35</v>
      </c>
      <c r="J15" s="20">
        <v>23.37</v>
      </c>
      <c r="K15" s="20">
        <v>19.85</v>
      </c>
      <c r="L15" s="20">
        <v>42.07</v>
      </c>
      <c r="M15" s="20">
        <v>31.54</v>
      </c>
    </row>
    <row r="16" spans="3:13" ht="30">
      <c r="C16" s="57"/>
      <c r="D16" s="18" t="s">
        <v>9</v>
      </c>
      <c r="E16" s="20">
        <v>35.47</v>
      </c>
      <c r="F16" s="20">
        <v>4.42</v>
      </c>
      <c r="G16" s="20">
        <v>19.12</v>
      </c>
      <c r="H16" s="20">
        <v>36.99</v>
      </c>
      <c r="I16" s="20">
        <v>4.43</v>
      </c>
      <c r="J16" s="20">
        <v>19.6</v>
      </c>
      <c r="K16" s="20">
        <v>35.79</v>
      </c>
      <c r="L16" s="20">
        <v>4.43</v>
      </c>
      <c r="M16" s="20">
        <v>19.22</v>
      </c>
    </row>
    <row r="17" spans="3:13" ht="15">
      <c r="C17" s="57"/>
      <c r="D17" s="19" t="s">
        <v>10</v>
      </c>
      <c r="E17" s="20">
        <v>109.85</v>
      </c>
      <c r="F17" s="20">
        <v>119.98</v>
      </c>
      <c r="G17" s="20">
        <v>115.2</v>
      </c>
      <c r="H17" s="20">
        <v>122.53</v>
      </c>
      <c r="I17" s="20">
        <v>127.19</v>
      </c>
      <c r="J17" s="20">
        <v>125.03</v>
      </c>
      <c r="K17" s="20">
        <v>112.38</v>
      </c>
      <c r="L17" s="20">
        <v>121.47</v>
      </c>
      <c r="M17" s="20">
        <v>117.19</v>
      </c>
    </row>
    <row r="18" spans="3:13" ht="15">
      <c r="C18" s="58"/>
      <c r="D18" s="18" t="s">
        <v>4</v>
      </c>
      <c r="E18" s="20">
        <f aca="true" t="shared" si="1" ref="E18:M18">SUM(E15:E17)</f>
        <v>167.94</v>
      </c>
      <c r="F18" s="20">
        <f t="shared" si="1"/>
        <v>167.95</v>
      </c>
      <c r="G18" s="20">
        <f t="shared" si="1"/>
        <v>167.96</v>
      </c>
      <c r="H18" s="20">
        <f t="shared" si="1"/>
        <v>168.02</v>
      </c>
      <c r="I18" s="20">
        <f t="shared" si="1"/>
        <v>167.97</v>
      </c>
      <c r="J18" s="20">
        <f t="shared" si="1"/>
        <v>168</v>
      </c>
      <c r="K18" s="20">
        <f t="shared" si="1"/>
        <v>168.01999999999998</v>
      </c>
      <c r="L18" s="20">
        <f t="shared" si="1"/>
        <v>167.97</v>
      </c>
      <c r="M18" s="20">
        <f t="shared" si="1"/>
        <v>167.95</v>
      </c>
    </row>
    <row r="19" spans="3:13" ht="15">
      <c r="C19" s="38"/>
      <c r="D19" s="19"/>
      <c r="E19" s="20"/>
      <c r="F19" s="20"/>
      <c r="G19" s="20"/>
      <c r="H19" s="20"/>
      <c r="I19" s="20"/>
      <c r="J19" s="20"/>
      <c r="K19" s="20"/>
      <c r="L19" s="20"/>
      <c r="M19" s="20"/>
    </row>
    <row r="20" spans="3:13" ht="15">
      <c r="C20" s="50" t="s">
        <v>11</v>
      </c>
      <c r="D20" s="18" t="s">
        <v>7</v>
      </c>
      <c r="E20" s="20">
        <v>23.9</v>
      </c>
      <c r="F20" s="20">
        <v>44.83</v>
      </c>
      <c r="G20" s="20">
        <v>34.74</v>
      </c>
      <c r="H20" s="20">
        <v>7.02</v>
      </c>
      <c r="I20" s="20">
        <v>41.81</v>
      </c>
      <c r="J20" s="20">
        <v>25.45</v>
      </c>
      <c r="K20" s="20">
        <v>17.6</v>
      </c>
      <c r="L20" s="20">
        <v>43.63</v>
      </c>
      <c r="M20" s="20">
        <v>31.24</v>
      </c>
    </row>
    <row r="21" spans="3:13" ht="30">
      <c r="C21" s="51"/>
      <c r="D21" s="18" t="s">
        <v>9</v>
      </c>
      <c r="E21" s="20">
        <v>37.55</v>
      </c>
      <c r="F21" s="20">
        <v>3.25</v>
      </c>
      <c r="G21" s="20">
        <v>19.73</v>
      </c>
      <c r="H21" s="20">
        <v>41.57</v>
      </c>
      <c r="I21" s="20">
        <v>3.09</v>
      </c>
      <c r="J21" s="20">
        <v>21.18</v>
      </c>
      <c r="K21" s="20">
        <v>39.08</v>
      </c>
      <c r="L21" s="20">
        <v>3.19</v>
      </c>
      <c r="M21" s="20">
        <v>20.27</v>
      </c>
    </row>
    <row r="22" spans="3:13" ht="15">
      <c r="C22" s="51"/>
      <c r="D22" s="19" t="s">
        <v>10</v>
      </c>
      <c r="E22" s="20">
        <v>106.52</v>
      </c>
      <c r="F22" s="20">
        <v>119.93</v>
      </c>
      <c r="G22" s="20">
        <v>113.49</v>
      </c>
      <c r="H22" s="20">
        <v>119.47</v>
      </c>
      <c r="I22" s="20">
        <v>123.09</v>
      </c>
      <c r="J22" s="20">
        <v>121.99</v>
      </c>
      <c r="K22" s="20">
        <v>111.36</v>
      </c>
      <c r="L22" s="20">
        <v>121.12</v>
      </c>
      <c r="M22" s="20">
        <v>116.44</v>
      </c>
    </row>
    <row r="23" spans="3:13" ht="15">
      <c r="C23" s="52"/>
      <c r="D23" s="18" t="s">
        <v>4</v>
      </c>
      <c r="E23" s="20">
        <f aca="true" t="shared" si="2" ref="E23:M23">SUM(E20:E22)</f>
        <v>167.97</v>
      </c>
      <c r="F23" s="20">
        <f t="shared" si="2"/>
        <v>168.01</v>
      </c>
      <c r="G23" s="20">
        <f t="shared" si="2"/>
        <v>167.95999999999998</v>
      </c>
      <c r="H23" s="20">
        <f t="shared" si="2"/>
        <v>168.06</v>
      </c>
      <c r="I23" s="20">
        <f t="shared" si="2"/>
        <v>167.99</v>
      </c>
      <c r="J23" s="20">
        <f t="shared" si="2"/>
        <v>168.62</v>
      </c>
      <c r="K23" s="20">
        <f t="shared" si="2"/>
        <v>168.04</v>
      </c>
      <c r="L23" s="20">
        <f t="shared" si="2"/>
        <v>167.94</v>
      </c>
      <c r="M23" s="20">
        <f t="shared" si="2"/>
        <v>167.95</v>
      </c>
    </row>
    <row r="24" spans="3:13" ht="15">
      <c r="C24" s="38"/>
      <c r="D24" s="19"/>
      <c r="E24" s="20"/>
      <c r="F24" s="20"/>
      <c r="G24" s="20"/>
      <c r="H24" s="20"/>
      <c r="I24" s="20"/>
      <c r="J24" s="20"/>
      <c r="K24" s="20"/>
      <c r="L24" s="20"/>
      <c r="M24" s="20"/>
    </row>
    <row r="25" spans="3:13" ht="15">
      <c r="C25" s="50" t="s">
        <v>12</v>
      </c>
      <c r="D25" s="18" t="s">
        <v>7</v>
      </c>
      <c r="E25" s="20">
        <v>19.03</v>
      </c>
      <c r="F25" s="20">
        <v>39.54</v>
      </c>
      <c r="G25" s="20">
        <v>29.26</v>
      </c>
      <c r="H25" s="20">
        <v>8.37</v>
      </c>
      <c r="I25" s="20">
        <v>42.19</v>
      </c>
      <c r="J25" s="20">
        <v>26.46</v>
      </c>
      <c r="K25" s="20">
        <v>17.07</v>
      </c>
      <c r="L25" s="20">
        <v>40.12</v>
      </c>
      <c r="M25" s="20">
        <v>28.69</v>
      </c>
    </row>
    <row r="26" spans="3:13" ht="30">
      <c r="C26" s="51"/>
      <c r="D26" s="18" t="s">
        <v>9</v>
      </c>
      <c r="E26" s="20">
        <v>35.28</v>
      </c>
      <c r="F26" s="20">
        <v>4.34</v>
      </c>
      <c r="G26" s="20">
        <v>19.83</v>
      </c>
      <c r="H26" s="20">
        <v>37.61</v>
      </c>
      <c r="I26" s="20">
        <v>5</v>
      </c>
      <c r="J26" s="20">
        <v>20.18</v>
      </c>
      <c r="K26" s="20">
        <v>35.7</v>
      </c>
      <c r="L26" s="20">
        <v>4.47</v>
      </c>
      <c r="M26" s="20">
        <v>19.91</v>
      </c>
    </row>
    <row r="27" spans="3:13" ht="15">
      <c r="C27" s="51"/>
      <c r="D27" s="19" t="s">
        <v>10</v>
      </c>
      <c r="E27" s="20">
        <v>113.67</v>
      </c>
      <c r="F27" s="20">
        <v>124.1</v>
      </c>
      <c r="G27" s="20">
        <v>118.92</v>
      </c>
      <c r="H27" s="20">
        <v>122.06</v>
      </c>
      <c r="I27" s="20">
        <v>120.81</v>
      </c>
      <c r="J27" s="20">
        <v>121.41</v>
      </c>
      <c r="K27" s="20">
        <v>115.2</v>
      </c>
      <c r="L27" s="20">
        <v>123.45</v>
      </c>
      <c r="M27" s="20">
        <v>119.36</v>
      </c>
    </row>
    <row r="28" spans="3:13" ht="15">
      <c r="C28" s="52"/>
      <c r="D28" s="18" t="s">
        <v>4</v>
      </c>
      <c r="E28" s="20">
        <f aca="true" t="shared" si="3" ref="E28:M28">SUM(E25:E27)</f>
        <v>167.98000000000002</v>
      </c>
      <c r="F28" s="20">
        <f t="shared" si="3"/>
        <v>167.98</v>
      </c>
      <c r="G28" s="20">
        <f t="shared" si="3"/>
        <v>168.01</v>
      </c>
      <c r="H28" s="20">
        <f t="shared" si="3"/>
        <v>168.04</v>
      </c>
      <c r="I28" s="20">
        <f t="shared" si="3"/>
        <v>168</v>
      </c>
      <c r="J28" s="20">
        <f t="shared" si="3"/>
        <v>168.05</v>
      </c>
      <c r="K28" s="20">
        <f t="shared" si="3"/>
        <v>167.97</v>
      </c>
      <c r="L28" s="20">
        <f t="shared" si="3"/>
        <v>168.04</v>
      </c>
      <c r="M28" s="20">
        <f t="shared" si="3"/>
        <v>167.96</v>
      </c>
    </row>
    <row r="29" spans="3:13" ht="15">
      <c r="C29" s="38"/>
      <c r="D29" s="19"/>
      <c r="E29" s="20"/>
      <c r="F29" s="20"/>
      <c r="G29" s="20"/>
      <c r="H29" s="20"/>
      <c r="I29" s="20"/>
      <c r="J29" s="20"/>
      <c r="K29" s="20"/>
      <c r="L29" s="20"/>
      <c r="M29" s="20"/>
    </row>
    <row r="30" spans="3:13" ht="15">
      <c r="C30" s="50" t="s">
        <v>13</v>
      </c>
      <c r="D30" s="18" t="s">
        <v>7</v>
      </c>
      <c r="E30" s="20">
        <v>23.46</v>
      </c>
      <c r="F30" s="20">
        <v>42.02</v>
      </c>
      <c r="G30" s="20">
        <v>32.77</v>
      </c>
      <c r="H30" s="20">
        <v>11.02</v>
      </c>
      <c r="I30" s="20">
        <v>43.28</v>
      </c>
      <c r="J30" s="20">
        <v>27.09</v>
      </c>
      <c r="K30" s="20">
        <v>18.97</v>
      </c>
      <c r="L30" s="20">
        <v>42.54</v>
      </c>
      <c r="M30" s="20">
        <v>30.68</v>
      </c>
    </row>
    <row r="31" spans="3:13" ht="30">
      <c r="C31" s="51"/>
      <c r="D31" s="18" t="s">
        <v>9</v>
      </c>
      <c r="E31" s="20">
        <v>29.52</v>
      </c>
      <c r="F31" s="20">
        <v>3.51</v>
      </c>
      <c r="G31" s="20">
        <v>16.53</v>
      </c>
      <c r="H31" s="20">
        <v>32.08</v>
      </c>
      <c r="I31" s="20">
        <v>2.7</v>
      </c>
      <c r="J31" s="20">
        <v>17.44</v>
      </c>
      <c r="K31" s="20">
        <v>30.46</v>
      </c>
      <c r="L31" s="20">
        <v>3.19</v>
      </c>
      <c r="M31" s="20">
        <v>16.87</v>
      </c>
    </row>
    <row r="32" spans="3:13" ht="15">
      <c r="C32" s="51"/>
      <c r="D32" s="19" t="s">
        <v>10</v>
      </c>
      <c r="E32" s="20">
        <v>114.99</v>
      </c>
      <c r="F32" s="20">
        <v>122.43</v>
      </c>
      <c r="G32" s="20">
        <v>118.71</v>
      </c>
      <c r="H32" s="20">
        <v>124.89</v>
      </c>
      <c r="I32" s="20">
        <v>121.94</v>
      </c>
      <c r="J32" s="20">
        <v>123.47</v>
      </c>
      <c r="K32" s="20">
        <v>118.61</v>
      </c>
      <c r="L32" s="20">
        <v>122.27</v>
      </c>
      <c r="M32" s="20">
        <v>120.45</v>
      </c>
    </row>
    <row r="33" spans="3:13" ht="15">
      <c r="C33" s="52"/>
      <c r="D33" s="18" t="s">
        <v>4</v>
      </c>
      <c r="E33" s="20">
        <f aca="true" t="shared" si="4" ref="E33:M33">SUM(E30:E32)</f>
        <v>167.97</v>
      </c>
      <c r="F33" s="20">
        <f t="shared" si="4"/>
        <v>167.96</v>
      </c>
      <c r="G33" s="20">
        <f t="shared" si="4"/>
        <v>168.01</v>
      </c>
      <c r="H33" s="20">
        <f t="shared" si="4"/>
        <v>167.99</v>
      </c>
      <c r="I33" s="20">
        <f t="shared" si="4"/>
        <v>167.92000000000002</v>
      </c>
      <c r="J33" s="20">
        <f t="shared" si="4"/>
        <v>168</v>
      </c>
      <c r="K33" s="20">
        <f t="shared" si="4"/>
        <v>168.04</v>
      </c>
      <c r="L33" s="20">
        <f t="shared" si="4"/>
        <v>168</v>
      </c>
      <c r="M33" s="20">
        <f t="shared" si="4"/>
        <v>168</v>
      </c>
    </row>
    <row r="34" spans="3:13" ht="15">
      <c r="C34" s="38"/>
      <c r="D34" s="19"/>
      <c r="E34" s="20"/>
      <c r="F34" s="20"/>
      <c r="G34" s="20"/>
      <c r="H34" s="20"/>
      <c r="I34" s="20"/>
      <c r="J34" s="20"/>
      <c r="K34" s="20"/>
      <c r="L34" s="20"/>
      <c r="M34" s="20"/>
    </row>
    <row r="35" spans="3:13" ht="15">
      <c r="C35" s="50" t="s">
        <v>14</v>
      </c>
      <c r="D35" s="18" t="s">
        <v>7</v>
      </c>
      <c r="E35" s="20">
        <v>29.12</v>
      </c>
      <c r="F35" s="20">
        <v>48.28</v>
      </c>
      <c r="G35" s="20">
        <v>38.45</v>
      </c>
      <c r="H35" s="20">
        <v>14.42</v>
      </c>
      <c r="I35" s="20">
        <v>35.42</v>
      </c>
      <c r="J35" s="20">
        <v>24.23</v>
      </c>
      <c r="K35" s="20">
        <v>26.34</v>
      </c>
      <c r="L35" s="20">
        <v>45.94</v>
      </c>
      <c r="M35" s="20">
        <v>35.88</v>
      </c>
    </row>
    <row r="36" spans="3:13" ht="30">
      <c r="C36" s="51"/>
      <c r="D36" s="18" t="s">
        <v>9</v>
      </c>
      <c r="E36" s="20">
        <v>34.55</v>
      </c>
      <c r="F36" s="20">
        <v>7.02</v>
      </c>
      <c r="G36" s="20">
        <v>21.13</v>
      </c>
      <c r="H36" s="20">
        <v>34.39</v>
      </c>
      <c r="I36" s="20">
        <v>7.96</v>
      </c>
      <c r="J36" s="20">
        <v>21.99</v>
      </c>
      <c r="K36" s="20">
        <v>34.52</v>
      </c>
      <c r="L36" s="20">
        <v>7.16</v>
      </c>
      <c r="M36" s="20">
        <v>21.28</v>
      </c>
    </row>
    <row r="37" spans="3:13" ht="15">
      <c r="C37" s="51"/>
      <c r="D37" s="19" t="s">
        <v>10</v>
      </c>
      <c r="E37" s="20">
        <v>104.31</v>
      </c>
      <c r="F37" s="20">
        <v>112.7</v>
      </c>
      <c r="G37" s="20">
        <v>108.38</v>
      </c>
      <c r="H37" s="20">
        <v>119.24</v>
      </c>
      <c r="I37" s="20">
        <v>124.6</v>
      </c>
      <c r="J37" s="20">
        <v>121.77</v>
      </c>
      <c r="K37" s="20">
        <v>107.15</v>
      </c>
      <c r="L37" s="20">
        <v>114.78</v>
      </c>
      <c r="M37" s="20">
        <v>110.84</v>
      </c>
    </row>
    <row r="38" spans="3:13" ht="15">
      <c r="C38" s="52"/>
      <c r="D38" s="18" t="s">
        <v>4</v>
      </c>
      <c r="E38" s="20">
        <f aca="true" t="shared" si="5" ref="E38:M38">SUM(E35:E37)</f>
        <v>167.98000000000002</v>
      </c>
      <c r="F38" s="20">
        <f t="shared" si="5"/>
        <v>168</v>
      </c>
      <c r="G38" s="20">
        <f t="shared" si="5"/>
        <v>167.95999999999998</v>
      </c>
      <c r="H38" s="20">
        <f t="shared" si="5"/>
        <v>168.05</v>
      </c>
      <c r="I38" s="20">
        <f t="shared" si="5"/>
        <v>167.98</v>
      </c>
      <c r="J38" s="20">
        <f t="shared" si="5"/>
        <v>167.99</v>
      </c>
      <c r="K38" s="20">
        <f t="shared" si="5"/>
        <v>168.01</v>
      </c>
      <c r="L38" s="20">
        <f t="shared" si="5"/>
        <v>167.88</v>
      </c>
      <c r="M38" s="20">
        <f t="shared" si="5"/>
        <v>168</v>
      </c>
    </row>
    <row r="39" spans="3:13" ht="15">
      <c r="C39" s="38"/>
      <c r="D39" s="19"/>
      <c r="E39" s="20"/>
      <c r="F39" s="20"/>
      <c r="G39" s="20"/>
      <c r="H39" s="20"/>
      <c r="I39" s="20"/>
      <c r="J39" s="20"/>
      <c r="K39" s="20"/>
      <c r="L39" s="20"/>
      <c r="M39" s="20"/>
    </row>
    <row r="40" spans="3:13" ht="15">
      <c r="C40" s="53" t="s">
        <v>15</v>
      </c>
      <c r="D40" s="18" t="s">
        <v>7</v>
      </c>
      <c r="E40" s="20">
        <v>22.53</v>
      </c>
      <c r="F40" s="20">
        <v>42.31</v>
      </c>
      <c r="G40" s="20">
        <v>32.72</v>
      </c>
      <c r="H40" s="20">
        <v>9.16</v>
      </c>
      <c r="I40" s="20">
        <v>41.06</v>
      </c>
      <c r="J40" s="20">
        <v>25.77</v>
      </c>
      <c r="K40" s="20">
        <v>18.72</v>
      </c>
      <c r="L40" s="20">
        <v>41.96</v>
      </c>
      <c r="M40" s="20">
        <v>30.75</v>
      </c>
    </row>
    <row r="41" spans="3:13" ht="30">
      <c r="C41" s="54"/>
      <c r="D41" s="18" t="s">
        <v>9</v>
      </c>
      <c r="E41" s="20">
        <v>33.95</v>
      </c>
      <c r="F41" s="20">
        <v>3.74</v>
      </c>
      <c r="G41" s="20">
        <v>18.4</v>
      </c>
      <c r="H41" s="20">
        <v>36.44</v>
      </c>
      <c r="I41" s="20">
        <v>3.44</v>
      </c>
      <c r="J41" s="20">
        <v>19.26</v>
      </c>
      <c r="K41" s="20">
        <v>34.63</v>
      </c>
      <c r="L41" s="20">
        <v>3.65</v>
      </c>
      <c r="M41" s="20">
        <v>18.69</v>
      </c>
    </row>
    <row r="42" spans="3:13" ht="15">
      <c r="C42" s="54"/>
      <c r="D42" s="19" t="s">
        <v>10</v>
      </c>
      <c r="E42" s="20">
        <v>111.5</v>
      </c>
      <c r="F42" s="20">
        <v>121.98</v>
      </c>
      <c r="G42" s="20">
        <v>116.89</v>
      </c>
      <c r="H42" s="20">
        <v>122.44</v>
      </c>
      <c r="I42" s="20">
        <v>123.47</v>
      </c>
      <c r="J42" s="20">
        <v>123.03</v>
      </c>
      <c r="K42" s="20">
        <v>114.58</v>
      </c>
      <c r="L42" s="20">
        <v>122.42</v>
      </c>
      <c r="M42" s="20">
        <v>118.62</v>
      </c>
    </row>
    <row r="43" spans="3:13" ht="15">
      <c r="C43" s="55"/>
      <c r="D43" s="18" t="s">
        <v>4</v>
      </c>
      <c r="E43" s="20">
        <f aca="true" t="shared" si="6" ref="E43:M43">SUM(E40:E42)</f>
        <v>167.98000000000002</v>
      </c>
      <c r="F43" s="20">
        <f t="shared" si="6"/>
        <v>168.03</v>
      </c>
      <c r="G43" s="20">
        <f t="shared" si="6"/>
        <v>168.01</v>
      </c>
      <c r="H43" s="20">
        <f t="shared" si="6"/>
        <v>168.04</v>
      </c>
      <c r="I43" s="20">
        <f t="shared" si="6"/>
        <v>167.97</v>
      </c>
      <c r="J43" s="20">
        <f t="shared" si="6"/>
        <v>168.06</v>
      </c>
      <c r="K43" s="20">
        <f t="shared" si="6"/>
        <v>167.93</v>
      </c>
      <c r="L43" s="20">
        <f t="shared" si="6"/>
        <v>168.03</v>
      </c>
      <c r="M43" s="20">
        <f t="shared" si="6"/>
        <v>168.06</v>
      </c>
    </row>
    <row r="44" spans="3:13" ht="30" customHeight="1">
      <c r="C44" s="65" t="s">
        <v>40</v>
      </c>
      <c r="D44" s="65"/>
      <c r="E44" s="65"/>
      <c r="F44" s="65"/>
      <c r="G44" s="65"/>
      <c r="H44" s="65"/>
      <c r="I44" s="65"/>
      <c r="J44" s="65"/>
      <c r="K44" s="65"/>
      <c r="L44" s="65"/>
      <c r="M44" s="65"/>
    </row>
    <row r="45" spans="3:13" ht="25.5" customHeight="1">
      <c r="C45" s="59" t="s">
        <v>41</v>
      </c>
      <c r="D45" s="59"/>
      <c r="E45" s="59"/>
      <c r="F45" s="59"/>
      <c r="G45" s="59"/>
      <c r="H45" s="59"/>
      <c r="I45" s="59"/>
      <c r="J45" s="59"/>
      <c r="K45" s="59"/>
      <c r="L45" s="59"/>
      <c r="M45" s="59"/>
    </row>
    <row r="46" spans="3:13" ht="33" customHeight="1">
      <c r="C46" s="59" t="s">
        <v>53</v>
      </c>
      <c r="D46" s="59"/>
      <c r="E46" s="59"/>
      <c r="F46" s="59"/>
      <c r="G46" s="59"/>
      <c r="H46" s="59"/>
      <c r="I46" s="59"/>
      <c r="J46" s="59"/>
      <c r="K46" s="59"/>
      <c r="L46" s="59"/>
      <c r="M46" s="59"/>
    </row>
    <row r="47" spans="3:13" ht="30.75" customHeight="1">
      <c r="C47" s="59" t="s">
        <v>50</v>
      </c>
      <c r="D47" s="59"/>
      <c r="E47" s="59"/>
      <c r="F47" s="59"/>
      <c r="G47" s="59"/>
      <c r="H47" s="59"/>
      <c r="I47" s="59"/>
      <c r="J47" s="59"/>
      <c r="K47" s="59"/>
      <c r="L47" s="59"/>
      <c r="M47" s="59"/>
    </row>
    <row r="48" spans="3:13" ht="12.75">
      <c r="C48" s="1"/>
      <c r="D48" s="1"/>
      <c r="E48" s="1"/>
      <c r="F48" s="1"/>
      <c r="G48" s="1"/>
      <c r="H48" s="1"/>
      <c r="I48" s="1"/>
      <c r="J48" s="1"/>
      <c r="K48" s="1"/>
      <c r="L48" s="1"/>
      <c r="M48" s="1"/>
    </row>
  </sheetData>
  <sheetProtection/>
  <mergeCells count="27">
    <mergeCell ref="C5:M5"/>
    <mergeCell ref="K6:M6"/>
    <mergeCell ref="E7:E8"/>
    <mergeCell ref="G7:G8"/>
    <mergeCell ref="I7:I8"/>
    <mergeCell ref="H7:H8"/>
    <mergeCell ref="J7:J8"/>
    <mergeCell ref="L7:L8"/>
    <mergeCell ref="K7:K8"/>
    <mergeCell ref="F7:F8"/>
    <mergeCell ref="C47:M47"/>
    <mergeCell ref="C45:M45"/>
    <mergeCell ref="C46:M46"/>
    <mergeCell ref="C2:M4"/>
    <mergeCell ref="M7:M8"/>
    <mergeCell ref="C6:C8"/>
    <mergeCell ref="D6:D8"/>
    <mergeCell ref="E6:G6"/>
    <mergeCell ref="H6:J6"/>
    <mergeCell ref="C44:M44"/>
    <mergeCell ref="C30:C33"/>
    <mergeCell ref="C35:C38"/>
    <mergeCell ref="C40:C43"/>
    <mergeCell ref="C10:C13"/>
    <mergeCell ref="C15:C18"/>
    <mergeCell ref="C20:C23"/>
    <mergeCell ref="C25:C28"/>
  </mergeCells>
  <conditionalFormatting sqref="E10:M43">
    <cfRule type="dataBar" priority="1" dxfId="0">
      <dataBar>
        <cfvo type="min"/>
        <cfvo type="max"/>
        <color rgb="FF008AEF"/>
      </dataBar>
      <extLst>
        <ext xmlns:x14="http://schemas.microsoft.com/office/spreadsheetml/2009/9/main" uri="{B025F937-C7B1-47D3-B67F-A62EFF666E3E}">
          <x14:id>{92281026-5430-469c-b101-780e48081af5}</x14:id>
        </ext>
      </extLst>
    </cfRule>
  </conditionalFormatting>
  <printOptions/>
  <pageMargins left="0.75" right="0.6" top="0.75" bottom="0.73" header="0.59" footer="0.31"/>
  <pageSetup horizontalDpi="600" verticalDpi="600" orientation="portrait" paperSize="9" scale="84" r:id="rId1"/>
  <headerFooter alignWithMargins="0">
    <oddFooter>&amp;C77</oddFooter>
  </headerFooter>
  <extLst>
    <ext xmlns:x14="http://schemas.microsoft.com/office/spreadsheetml/2009/9/main" uri="{78C0D931-6437-407d-A8EE-F0AAD7539E65}">
      <x14:conditionalFormattings>
        <x14:conditionalFormatting xmlns:xm="http://schemas.microsoft.com/office/excel/2006/main">
          <x14:cfRule type="dataBar" id="{92281026-5430-469c-b101-780e48081af5}">
            <x14:dataBar minLength="0" maxLength="100" gradient="0">
              <x14:cfvo type="min"/>
              <x14:cfvo type="max"/>
              <x14:negativeFillColor rgb="FFFF0000"/>
              <x14:axisColor rgb="FF000000"/>
            </x14:dataBar>
            <x14:dxf>
              <border/>
            </x14:dxf>
          </x14:cfRule>
          <xm:sqref>E10:M43</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L51"/>
  <sheetViews>
    <sheetView view="pageBreakPreview" zoomScale="106" zoomScaleSheetLayoutView="106" zoomScalePageLayoutView="0" workbookViewId="0" topLeftCell="A1">
      <selection activeCell="E35" sqref="E35"/>
    </sheetView>
  </sheetViews>
  <sheetFormatPr defaultColWidth="9.140625" defaultRowHeight="12.75"/>
  <cols>
    <col min="1" max="1" width="2.7109375" style="0" customWidth="1"/>
    <col min="2" max="2" width="16.28125" style="0" customWidth="1"/>
    <col min="3" max="3" width="13.421875" style="0" customWidth="1"/>
    <col min="4" max="4" width="8.140625" style="0" bestFit="1" customWidth="1"/>
    <col min="5" max="5" width="7.7109375" style="0" customWidth="1"/>
    <col min="6" max="6" width="7.28125" style="0" customWidth="1"/>
    <col min="7" max="7" width="7.8515625" style="0" customWidth="1"/>
    <col min="8" max="8" width="7.421875" style="0" customWidth="1"/>
    <col min="9" max="9" width="7.28125" style="0" customWidth="1"/>
    <col min="10" max="10" width="7.8515625" style="0" customWidth="1"/>
    <col min="11" max="11" width="7.7109375" style="0" customWidth="1"/>
    <col min="12" max="12" width="9.57421875" style="0" customWidth="1"/>
  </cols>
  <sheetData>
    <row r="1" spans="1:12" ht="6.75" customHeight="1" thickBot="1">
      <c r="A1" s="1"/>
      <c r="B1" s="1"/>
      <c r="C1" s="4"/>
      <c r="D1" s="4"/>
      <c r="E1" s="4"/>
      <c r="F1" s="4"/>
      <c r="G1" s="4"/>
      <c r="H1" s="4"/>
      <c r="I1" s="4"/>
      <c r="J1" s="4"/>
      <c r="K1" s="4"/>
      <c r="L1" s="4"/>
    </row>
    <row r="2" spans="2:12" ht="12.75">
      <c r="B2" s="83" t="s">
        <v>59</v>
      </c>
      <c r="C2" s="84"/>
      <c r="D2" s="84"/>
      <c r="E2" s="84"/>
      <c r="F2" s="84"/>
      <c r="G2" s="84"/>
      <c r="H2" s="84"/>
      <c r="I2" s="84"/>
      <c r="J2" s="84"/>
      <c r="K2" s="84"/>
      <c r="L2" s="85"/>
    </row>
    <row r="3" spans="2:12" ht="4.5" customHeight="1">
      <c r="B3" s="86"/>
      <c r="C3" s="87"/>
      <c r="D3" s="87"/>
      <c r="E3" s="87"/>
      <c r="F3" s="87"/>
      <c r="G3" s="87"/>
      <c r="H3" s="87"/>
      <c r="I3" s="87"/>
      <c r="J3" s="87"/>
      <c r="K3" s="87"/>
      <c r="L3" s="88"/>
    </row>
    <row r="4" spans="2:12" ht="12.75">
      <c r="B4" s="86" t="s">
        <v>56</v>
      </c>
      <c r="C4" s="87"/>
      <c r="D4" s="87"/>
      <c r="E4" s="87"/>
      <c r="F4" s="87"/>
      <c r="G4" s="87"/>
      <c r="H4" s="87"/>
      <c r="I4" s="87"/>
      <c r="J4" s="87"/>
      <c r="K4" s="87"/>
      <c r="L4" s="88"/>
    </row>
    <row r="5" spans="2:12" ht="7.5" customHeight="1">
      <c r="B5" s="86"/>
      <c r="C5" s="87"/>
      <c r="D5" s="87"/>
      <c r="E5" s="87"/>
      <c r="F5" s="87"/>
      <c r="G5" s="87"/>
      <c r="H5" s="87"/>
      <c r="I5" s="87"/>
      <c r="J5" s="87"/>
      <c r="K5" s="87"/>
      <c r="L5" s="88"/>
    </row>
    <row r="6" spans="2:12" s="5" customFormat="1" ht="15">
      <c r="B6" s="91" t="s">
        <v>0</v>
      </c>
      <c r="C6" s="93" t="s">
        <v>1</v>
      </c>
      <c r="D6" s="93" t="s">
        <v>2</v>
      </c>
      <c r="E6" s="93"/>
      <c r="F6" s="93"/>
      <c r="G6" s="95" t="s">
        <v>3</v>
      </c>
      <c r="H6" s="95"/>
      <c r="I6" s="95"/>
      <c r="J6" s="102" t="s">
        <v>4</v>
      </c>
      <c r="K6" s="102"/>
      <c r="L6" s="103"/>
    </row>
    <row r="7" spans="2:12" ht="12.75">
      <c r="B7" s="91"/>
      <c r="C7" s="93"/>
      <c r="D7" s="95" t="s">
        <v>6</v>
      </c>
      <c r="E7" s="95" t="s">
        <v>5</v>
      </c>
      <c r="F7" s="95" t="s">
        <v>4</v>
      </c>
      <c r="G7" s="95" t="s">
        <v>6</v>
      </c>
      <c r="H7" s="95" t="s">
        <v>5</v>
      </c>
      <c r="I7" s="95" t="s">
        <v>4</v>
      </c>
      <c r="J7" s="95" t="s">
        <v>6</v>
      </c>
      <c r="K7" s="95" t="s">
        <v>5</v>
      </c>
      <c r="L7" s="89" t="s">
        <v>4</v>
      </c>
    </row>
    <row r="8" spans="2:12" ht="12.75">
      <c r="B8" s="92"/>
      <c r="C8" s="94"/>
      <c r="D8" s="104"/>
      <c r="E8" s="104"/>
      <c r="F8" s="104"/>
      <c r="G8" s="104"/>
      <c r="H8" s="104"/>
      <c r="I8" s="104"/>
      <c r="J8" s="104"/>
      <c r="K8" s="104"/>
      <c r="L8" s="90"/>
    </row>
    <row r="9" spans="2:12" ht="15">
      <c r="B9" s="39">
        <v>1</v>
      </c>
      <c r="C9" s="21">
        <v>2</v>
      </c>
      <c r="D9" s="22">
        <v>3</v>
      </c>
      <c r="E9" s="21">
        <v>4</v>
      </c>
      <c r="F9" s="22">
        <v>5</v>
      </c>
      <c r="G9" s="21">
        <v>6</v>
      </c>
      <c r="H9" s="22">
        <v>7</v>
      </c>
      <c r="I9" s="21">
        <v>8</v>
      </c>
      <c r="J9" s="22">
        <v>9</v>
      </c>
      <c r="K9" s="21">
        <v>10</v>
      </c>
      <c r="L9" s="23">
        <v>11</v>
      </c>
    </row>
    <row r="10" spans="2:12" ht="15">
      <c r="B10" s="70" t="s">
        <v>8</v>
      </c>
      <c r="C10" s="21" t="s">
        <v>7</v>
      </c>
      <c r="D10" s="24">
        <v>13.982142857142858</v>
      </c>
      <c r="E10" s="24">
        <v>22.607142857142858</v>
      </c>
      <c r="F10" s="24">
        <v>18.666666666666668</v>
      </c>
      <c r="G10" s="24">
        <v>6.672619047619048</v>
      </c>
      <c r="H10" s="24">
        <v>21.75</v>
      </c>
      <c r="I10" s="24">
        <v>14.863095238095237</v>
      </c>
      <c r="J10" s="24">
        <v>12.654761904761905</v>
      </c>
      <c r="K10" s="24">
        <v>22.452380952380953</v>
      </c>
      <c r="L10" s="25">
        <v>17.970238095238095</v>
      </c>
    </row>
    <row r="11" spans="2:12" ht="30">
      <c r="B11" s="71"/>
      <c r="C11" s="21" t="s">
        <v>9</v>
      </c>
      <c r="D11" s="24">
        <v>18.25595238095238</v>
      </c>
      <c r="E11" s="24">
        <v>1.0357142857142856</v>
      </c>
      <c r="F11" s="24">
        <v>8.875</v>
      </c>
      <c r="G11" s="24">
        <v>19.48809523809524</v>
      </c>
      <c r="H11" s="24">
        <v>1.851190476190476</v>
      </c>
      <c r="I11" s="24">
        <v>9.928571428571429</v>
      </c>
      <c r="J11" s="24">
        <v>18.488095238095237</v>
      </c>
      <c r="K11" s="24">
        <v>1.1845238095238095</v>
      </c>
      <c r="L11" s="25">
        <v>9.071428571428571</v>
      </c>
    </row>
    <row r="12" spans="2:12" ht="15">
      <c r="B12" s="71"/>
      <c r="C12" s="22" t="s">
        <v>10</v>
      </c>
      <c r="D12" s="24">
        <v>67.74404761904762</v>
      </c>
      <c r="E12" s="24">
        <v>76.32142857142857</v>
      </c>
      <c r="F12" s="24">
        <v>72.43452380952381</v>
      </c>
      <c r="G12" s="24">
        <v>73.85714285714286</v>
      </c>
      <c r="H12" s="24">
        <v>76.375</v>
      </c>
      <c r="I12" s="24">
        <v>75.21428571428571</v>
      </c>
      <c r="J12" s="24">
        <v>68.85119047619048</v>
      </c>
      <c r="K12" s="24">
        <v>76.32738095238093</v>
      </c>
      <c r="L12" s="25">
        <v>72.92857142857143</v>
      </c>
    </row>
    <row r="13" spans="2:12" ht="15">
      <c r="B13" s="72"/>
      <c r="C13" s="21" t="s">
        <v>4</v>
      </c>
      <c r="D13" s="24">
        <v>100</v>
      </c>
      <c r="E13" s="24">
        <v>100</v>
      </c>
      <c r="F13" s="24">
        <v>100</v>
      </c>
      <c r="G13" s="24">
        <v>100</v>
      </c>
      <c r="H13" s="24">
        <v>100</v>
      </c>
      <c r="I13" s="24">
        <v>100</v>
      </c>
      <c r="J13" s="24">
        <v>100</v>
      </c>
      <c r="K13" s="24">
        <v>100</v>
      </c>
      <c r="L13" s="25">
        <v>100</v>
      </c>
    </row>
    <row r="14" spans="2:12" ht="16.5" customHeight="1">
      <c r="B14" s="77" t="s">
        <v>62</v>
      </c>
      <c r="C14" s="21" t="s">
        <v>7</v>
      </c>
      <c r="D14" s="24">
        <v>13.464285714285715</v>
      </c>
      <c r="E14" s="24">
        <v>25.922619047619044</v>
      </c>
      <c r="F14" s="24">
        <v>20.023809523809526</v>
      </c>
      <c r="G14" s="24">
        <v>5.059523809523809</v>
      </c>
      <c r="H14" s="24">
        <v>21.636904761904763</v>
      </c>
      <c r="I14" s="24">
        <v>13.910714285714288</v>
      </c>
      <c r="J14" s="24">
        <v>11.815476190476192</v>
      </c>
      <c r="K14" s="24">
        <v>25.041666666666668</v>
      </c>
      <c r="L14" s="25">
        <v>18.773809523809522</v>
      </c>
    </row>
    <row r="15" spans="2:12" ht="30">
      <c r="B15" s="78"/>
      <c r="C15" s="21" t="s">
        <v>9</v>
      </c>
      <c r="D15" s="24">
        <v>21.113095238095237</v>
      </c>
      <c r="E15" s="24">
        <v>2.630952380952381</v>
      </c>
      <c r="F15" s="24">
        <v>11.380952380952381</v>
      </c>
      <c r="G15" s="24">
        <v>22.017857142857146</v>
      </c>
      <c r="H15" s="24">
        <v>2.636904761904762</v>
      </c>
      <c r="I15" s="24">
        <v>11.666666666666666</v>
      </c>
      <c r="J15" s="24">
        <v>21.303571428571427</v>
      </c>
      <c r="K15" s="24">
        <v>2.636904761904762</v>
      </c>
      <c r="L15" s="25">
        <v>11.44047619047619</v>
      </c>
    </row>
    <row r="16" spans="2:12" ht="15">
      <c r="B16" s="78"/>
      <c r="C16" s="22" t="s">
        <v>10</v>
      </c>
      <c r="D16" s="24">
        <v>65.38690476190476</v>
      </c>
      <c r="E16" s="24">
        <v>71.41666666666667</v>
      </c>
      <c r="F16" s="24">
        <v>68.57142857142857</v>
      </c>
      <c r="G16" s="24">
        <v>72.93452380952381</v>
      </c>
      <c r="H16" s="24">
        <v>75.70833333333333</v>
      </c>
      <c r="I16" s="24">
        <v>74.42261904761904</v>
      </c>
      <c r="J16" s="24">
        <v>66.89285714285714</v>
      </c>
      <c r="K16" s="24">
        <v>72.30357142857142</v>
      </c>
      <c r="L16" s="25">
        <v>69.75595238095238</v>
      </c>
    </row>
    <row r="17" spans="2:12" ht="15">
      <c r="B17" s="79"/>
      <c r="C17" s="21" t="s">
        <v>4</v>
      </c>
      <c r="D17" s="24">
        <v>100</v>
      </c>
      <c r="E17" s="24">
        <v>100</v>
      </c>
      <c r="F17" s="24">
        <v>100</v>
      </c>
      <c r="G17" s="24">
        <v>100</v>
      </c>
      <c r="H17" s="24">
        <v>100</v>
      </c>
      <c r="I17" s="24">
        <v>100</v>
      </c>
      <c r="J17" s="24">
        <v>100</v>
      </c>
      <c r="K17" s="24">
        <v>100</v>
      </c>
      <c r="L17" s="25">
        <v>100</v>
      </c>
    </row>
    <row r="18" spans="2:12" ht="15">
      <c r="B18" s="70" t="s">
        <v>11</v>
      </c>
      <c r="C18" s="21" t="s">
        <v>7</v>
      </c>
      <c r="D18" s="24">
        <v>14.226190476190476</v>
      </c>
      <c r="E18" s="24">
        <v>26.684523809523807</v>
      </c>
      <c r="F18" s="24">
        <v>20.67857142857143</v>
      </c>
      <c r="G18" s="24">
        <v>4.178571428571428</v>
      </c>
      <c r="H18" s="24">
        <v>24.886904761904763</v>
      </c>
      <c r="I18" s="24">
        <v>15.148809523809522</v>
      </c>
      <c r="J18" s="24">
        <v>10.476190476190476</v>
      </c>
      <c r="K18" s="24">
        <v>25.970238095238095</v>
      </c>
      <c r="L18" s="25">
        <v>18.595238095238095</v>
      </c>
    </row>
    <row r="19" spans="2:12" ht="30">
      <c r="B19" s="71"/>
      <c r="C19" s="21" t="s">
        <v>9</v>
      </c>
      <c r="D19" s="24">
        <v>22.351190476190474</v>
      </c>
      <c r="E19" s="24">
        <v>1.9345238095238095</v>
      </c>
      <c r="F19" s="24">
        <v>11.744047619047619</v>
      </c>
      <c r="G19" s="24">
        <v>24.744047619047617</v>
      </c>
      <c r="H19" s="24">
        <v>1.8392857142857142</v>
      </c>
      <c r="I19" s="24">
        <v>12.607142857142856</v>
      </c>
      <c r="J19" s="24">
        <v>23.261904761904763</v>
      </c>
      <c r="K19" s="24">
        <v>1.8988095238095237</v>
      </c>
      <c r="L19" s="25">
        <v>12.06547619047619</v>
      </c>
    </row>
    <row r="20" spans="2:12" ht="15">
      <c r="B20" s="71"/>
      <c r="C20" s="22" t="s">
        <v>10</v>
      </c>
      <c r="D20" s="24">
        <v>63.4047619047619</v>
      </c>
      <c r="E20" s="24">
        <v>71.38690476190477</v>
      </c>
      <c r="F20" s="24">
        <v>67.55357142857143</v>
      </c>
      <c r="G20" s="24">
        <v>71.11309523809524</v>
      </c>
      <c r="H20" s="24">
        <v>73.26785714285714</v>
      </c>
      <c r="I20" s="24">
        <v>72.61309523809524</v>
      </c>
      <c r="J20" s="24">
        <v>66.28571428571428</v>
      </c>
      <c r="K20" s="24">
        <v>72.0952380952381</v>
      </c>
      <c r="L20" s="25">
        <v>69.30952380952381</v>
      </c>
    </row>
    <row r="21" spans="2:12" ht="15">
      <c r="B21" s="72"/>
      <c r="C21" s="21" t="s">
        <v>4</v>
      </c>
      <c r="D21" s="24">
        <v>100</v>
      </c>
      <c r="E21" s="24">
        <v>100</v>
      </c>
      <c r="F21" s="24">
        <v>100</v>
      </c>
      <c r="G21" s="24">
        <v>100</v>
      </c>
      <c r="H21" s="24">
        <v>100</v>
      </c>
      <c r="I21" s="24">
        <v>100</v>
      </c>
      <c r="J21" s="24">
        <v>100</v>
      </c>
      <c r="K21" s="24">
        <v>100</v>
      </c>
      <c r="L21" s="25">
        <v>100</v>
      </c>
    </row>
    <row r="22" spans="2:12" ht="15">
      <c r="B22" s="70" t="s">
        <v>12</v>
      </c>
      <c r="C22" s="21" t="s">
        <v>7</v>
      </c>
      <c r="D22" s="24">
        <v>11.327380952380953</v>
      </c>
      <c r="E22" s="24">
        <v>23.535714285714285</v>
      </c>
      <c r="F22" s="24">
        <v>17.416666666666668</v>
      </c>
      <c r="G22" s="24">
        <v>4.982142857142857</v>
      </c>
      <c r="H22" s="24">
        <v>25.113095238095234</v>
      </c>
      <c r="I22" s="24">
        <v>15.75</v>
      </c>
      <c r="J22" s="24">
        <v>10.160714285714285</v>
      </c>
      <c r="K22" s="24">
        <v>23.88095238095238</v>
      </c>
      <c r="L22" s="25">
        <v>17.077380952380953</v>
      </c>
    </row>
    <row r="23" spans="2:12" ht="30">
      <c r="B23" s="71"/>
      <c r="C23" s="21" t="s">
        <v>9</v>
      </c>
      <c r="D23" s="24">
        <v>21</v>
      </c>
      <c r="E23" s="24">
        <v>2.5833333333333335</v>
      </c>
      <c r="F23" s="24">
        <v>11.803571428571427</v>
      </c>
      <c r="G23" s="24">
        <v>22.38690476190476</v>
      </c>
      <c r="H23" s="24">
        <v>2.976190476190476</v>
      </c>
      <c r="I23" s="24">
        <v>12.011904761904761</v>
      </c>
      <c r="J23" s="24">
        <v>21.25</v>
      </c>
      <c r="K23" s="24">
        <v>2.6607142857142856</v>
      </c>
      <c r="L23" s="25">
        <v>11.851190476190476</v>
      </c>
    </row>
    <row r="24" spans="2:12" ht="15">
      <c r="B24" s="71"/>
      <c r="C24" s="22" t="s">
        <v>10</v>
      </c>
      <c r="D24" s="24">
        <v>67.66071428571429</v>
      </c>
      <c r="E24" s="24">
        <v>73.8690476190476</v>
      </c>
      <c r="F24" s="24">
        <v>70.78571428571429</v>
      </c>
      <c r="G24" s="24">
        <v>72.65476190476191</v>
      </c>
      <c r="H24" s="24">
        <v>71.91071428571428</v>
      </c>
      <c r="I24" s="24">
        <v>72.26785714285714</v>
      </c>
      <c r="J24" s="24">
        <v>68.57142857142857</v>
      </c>
      <c r="K24" s="24">
        <v>73.48214285714286</v>
      </c>
      <c r="L24" s="25">
        <v>71.04761904761905</v>
      </c>
    </row>
    <row r="25" spans="2:12" ht="15">
      <c r="B25" s="72"/>
      <c r="C25" s="21" t="s">
        <v>4</v>
      </c>
      <c r="D25" s="24">
        <v>100</v>
      </c>
      <c r="E25" s="24">
        <v>100</v>
      </c>
      <c r="F25" s="24">
        <v>100</v>
      </c>
      <c r="G25" s="24">
        <v>100</v>
      </c>
      <c r="H25" s="24">
        <v>100</v>
      </c>
      <c r="I25" s="24">
        <v>100</v>
      </c>
      <c r="J25" s="24">
        <v>100</v>
      </c>
      <c r="K25" s="24">
        <v>100</v>
      </c>
      <c r="L25" s="25">
        <v>100</v>
      </c>
    </row>
    <row r="26" spans="2:12" ht="15">
      <c r="B26" s="70" t="s">
        <v>13</v>
      </c>
      <c r="C26" s="21" t="s">
        <v>7</v>
      </c>
      <c r="D26" s="24">
        <v>13.964285714285715</v>
      </c>
      <c r="E26" s="24">
        <v>25.011904761904763</v>
      </c>
      <c r="F26" s="24">
        <v>19.505952380952383</v>
      </c>
      <c r="G26" s="24">
        <v>6.559523809523809</v>
      </c>
      <c r="H26" s="24">
        <v>25.761904761904763</v>
      </c>
      <c r="I26" s="24">
        <v>16.125</v>
      </c>
      <c r="J26" s="24">
        <v>11.291666666666666</v>
      </c>
      <c r="K26" s="24">
        <v>25.321428571428573</v>
      </c>
      <c r="L26" s="25">
        <v>18.261904761904763</v>
      </c>
    </row>
    <row r="27" spans="2:12" ht="30">
      <c r="B27" s="71"/>
      <c r="C27" s="21" t="s">
        <v>9</v>
      </c>
      <c r="D27" s="24">
        <v>17.57142857142857</v>
      </c>
      <c r="E27" s="24">
        <v>2.089285714285714</v>
      </c>
      <c r="F27" s="24">
        <v>9.839285714285714</v>
      </c>
      <c r="G27" s="24">
        <v>19.09523809523809</v>
      </c>
      <c r="H27" s="24">
        <v>1.6071428571428574</v>
      </c>
      <c r="I27" s="24">
        <v>10.380952380952383</v>
      </c>
      <c r="J27" s="24">
        <v>18.13095238095238</v>
      </c>
      <c r="K27" s="24">
        <v>1.8988095238095237</v>
      </c>
      <c r="L27" s="25">
        <v>10.041666666666666</v>
      </c>
    </row>
    <row r="28" spans="2:12" ht="15">
      <c r="B28" s="71"/>
      <c r="C28" s="22" t="s">
        <v>10</v>
      </c>
      <c r="D28" s="24">
        <v>68.44642857142857</v>
      </c>
      <c r="E28" s="24">
        <v>72.875</v>
      </c>
      <c r="F28" s="24">
        <v>70.66071428571428</v>
      </c>
      <c r="G28" s="24">
        <v>74.33928571428572</v>
      </c>
      <c r="H28" s="24">
        <v>72.58333333333333</v>
      </c>
      <c r="I28" s="24">
        <v>73.49404761904762</v>
      </c>
      <c r="J28" s="24">
        <v>70.60119047619048</v>
      </c>
      <c r="K28" s="24">
        <v>72.7797619047619</v>
      </c>
      <c r="L28" s="25">
        <v>71.69642857142857</v>
      </c>
    </row>
    <row r="29" spans="2:12" ht="15">
      <c r="B29" s="72"/>
      <c r="C29" s="21" t="s">
        <v>4</v>
      </c>
      <c r="D29" s="24">
        <v>100</v>
      </c>
      <c r="E29" s="24">
        <v>100</v>
      </c>
      <c r="F29" s="24">
        <v>100</v>
      </c>
      <c r="G29" s="24">
        <v>100</v>
      </c>
      <c r="H29" s="24">
        <v>100</v>
      </c>
      <c r="I29" s="24">
        <v>100</v>
      </c>
      <c r="J29" s="24">
        <v>100</v>
      </c>
      <c r="K29" s="24">
        <v>100</v>
      </c>
      <c r="L29" s="25">
        <v>100</v>
      </c>
    </row>
    <row r="30" spans="2:12" ht="15">
      <c r="B30" s="70" t="s">
        <v>14</v>
      </c>
      <c r="C30" s="21" t="s">
        <v>7</v>
      </c>
      <c r="D30" s="24">
        <v>17.333333333333336</v>
      </c>
      <c r="E30" s="24">
        <v>28.73809523809524</v>
      </c>
      <c r="F30" s="24">
        <v>22.886904761904763</v>
      </c>
      <c r="G30" s="24">
        <v>8.583333333333334</v>
      </c>
      <c r="H30" s="24">
        <v>21.083333333333336</v>
      </c>
      <c r="I30" s="24">
        <v>14.422619047619047</v>
      </c>
      <c r="J30" s="24">
        <v>15.678571428571427</v>
      </c>
      <c r="K30" s="24">
        <v>27.345238095238095</v>
      </c>
      <c r="L30" s="25">
        <v>21.357142857142858</v>
      </c>
    </row>
    <row r="31" spans="2:12" ht="30">
      <c r="B31" s="71"/>
      <c r="C31" s="21" t="s">
        <v>9</v>
      </c>
      <c r="D31" s="24">
        <v>20.56547619047619</v>
      </c>
      <c r="E31" s="24">
        <v>4.178571428571428</v>
      </c>
      <c r="F31" s="24">
        <v>12.57738095238095</v>
      </c>
      <c r="G31" s="24">
        <v>20.4702380952381</v>
      </c>
      <c r="H31" s="24">
        <v>4.738095238095238</v>
      </c>
      <c r="I31" s="24">
        <v>13.089285714285715</v>
      </c>
      <c r="J31" s="24">
        <v>20.54761904761905</v>
      </c>
      <c r="K31" s="24">
        <v>4.261904761904762</v>
      </c>
      <c r="L31" s="25">
        <v>12.666666666666668</v>
      </c>
    </row>
    <row r="32" spans="2:12" ht="15">
      <c r="B32" s="71"/>
      <c r="C32" s="22" t="s">
        <v>10</v>
      </c>
      <c r="D32" s="24">
        <v>62.089285714285715</v>
      </c>
      <c r="E32" s="24">
        <v>67.08333333333334</v>
      </c>
      <c r="F32" s="24">
        <v>64.51190476190476</v>
      </c>
      <c r="G32" s="24">
        <v>70.97619047619047</v>
      </c>
      <c r="H32" s="24">
        <v>74.16666666666666</v>
      </c>
      <c r="I32" s="24">
        <v>72.48214285714285</v>
      </c>
      <c r="J32" s="24">
        <v>63.77976190476191</v>
      </c>
      <c r="K32" s="24">
        <v>68.32142857142858</v>
      </c>
      <c r="L32" s="25">
        <v>65.97619047619048</v>
      </c>
    </row>
    <row r="33" spans="2:12" ht="15">
      <c r="B33" s="72"/>
      <c r="C33" s="21" t="s">
        <v>4</v>
      </c>
      <c r="D33" s="24">
        <v>100</v>
      </c>
      <c r="E33" s="24">
        <v>100</v>
      </c>
      <c r="F33" s="24">
        <v>100</v>
      </c>
      <c r="G33" s="24">
        <v>100</v>
      </c>
      <c r="H33" s="24">
        <v>100</v>
      </c>
      <c r="I33" s="24">
        <v>100</v>
      </c>
      <c r="J33" s="24">
        <v>100</v>
      </c>
      <c r="K33" s="24">
        <v>100</v>
      </c>
      <c r="L33" s="25">
        <v>100</v>
      </c>
    </row>
    <row r="34" spans="2:12" ht="15">
      <c r="B34" s="70" t="s">
        <v>15</v>
      </c>
      <c r="C34" s="21" t="s">
        <v>7</v>
      </c>
      <c r="D34" s="24">
        <f>22.53/168*100</f>
        <v>13.410714285714286</v>
      </c>
      <c r="E34" s="24">
        <f>42.31/168*100</f>
        <v>25.184523809523814</v>
      </c>
      <c r="F34" s="24">
        <f>32.72/168*100</f>
        <v>19.476190476190474</v>
      </c>
      <c r="G34" s="24">
        <f>9.16/168*100</f>
        <v>5.4523809523809526</v>
      </c>
      <c r="H34" s="24">
        <f>41.06/168*100</f>
        <v>24.440476190476193</v>
      </c>
      <c r="I34" s="24">
        <f>25.77/168*100</f>
        <v>15.339285714285714</v>
      </c>
      <c r="J34" s="24">
        <f>18.72/168*100</f>
        <v>11.142857142857142</v>
      </c>
      <c r="K34" s="24">
        <f>41.96/168*100</f>
        <v>24.976190476190478</v>
      </c>
      <c r="L34" s="25">
        <f>30.75/168*100</f>
        <v>18.303571428571427</v>
      </c>
    </row>
    <row r="35" spans="2:12" ht="30">
      <c r="B35" s="71"/>
      <c r="C35" s="21" t="s">
        <v>9</v>
      </c>
      <c r="D35" s="24">
        <f>33.95/168*100</f>
        <v>20.208333333333332</v>
      </c>
      <c r="E35" s="24">
        <f>3.74/168*100</f>
        <v>2.2261904761904763</v>
      </c>
      <c r="F35" s="24">
        <f>18.4/168*100</f>
        <v>10.95238095238095</v>
      </c>
      <c r="G35" s="24">
        <f>36.44/168*100</f>
        <v>21.690476190476186</v>
      </c>
      <c r="H35" s="24">
        <f>3.44/168*100</f>
        <v>2.0476190476190474</v>
      </c>
      <c r="I35" s="24">
        <f>19.26/168*100</f>
        <v>11.464285714285715</v>
      </c>
      <c r="J35" s="24">
        <f>34.63/168*100</f>
        <v>20.613095238095237</v>
      </c>
      <c r="K35" s="24">
        <f>3.65/168*100</f>
        <v>2.1726190476190474</v>
      </c>
      <c r="L35" s="25">
        <f>18.69/168*100</f>
        <v>11.125</v>
      </c>
    </row>
    <row r="36" spans="2:12" ht="15">
      <c r="B36" s="71"/>
      <c r="C36" s="22" t="s">
        <v>10</v>
      </c>
      <c r="D36" s="24">
        <f>111.5/168*100</f>
        <v>66.36904761904762</v>
      </c>
      <c r="E36" s="24">
        <f>121.98/168*100</f>
        <v>72.60714285714286</v>
      </c>
      <c r="F36" s="24">
        <f>116.89/168*100</f>
        <v>69.57738095238095</v>
      </c>
      <c r="G36" s="24">
        <f>122.44/168*100</f>
        <v>72.88095238095238</v>
      </c>
      <c r="H36" s="24">
        <f>123.47/168*100</f>
        <v>73.49404761904762</v>
      </c>
      <c r="I36" s="24">
        <f>123.03/168*100</f>
        <v>73.23214285714286</v>
      </c>
      <c r="J36" s="24">
        <f>114.58/168*100</f>
        <v>68.20238095238095</v>
      </c>
      <c r="K36" s="24">
        <f>122.42/168*100</f>
        <v>72.86904761904762</v>
      </c>
      <c r="L36" s="25">
        <f>118.62/168*100</f>
        <v>70.60714285714286</v>
      </c>
    </row>
    <row r="37" spans="2:12" ht="15.75" thickBot="1">
      <c r="B37" s="73"/>
      <c r="C37" s="42" t="s">
        <v>4</v>
      </c>
      <c r="D37" s="43">
        <v>100</v>
      </c>
      <c r="E37" s="43">
        <v>100</v>
      </c>
      <c r="F37" s="43">
        <v>100</v>
      </c>
      <c r="G37" s="43">
        <v>100</v>
      </c>
      <c r="H37" s="43">
        <v>100</v>
      </c>
      <c r="I37" s="43">
        <v>100</v>
      </c>
      <c r="J37" s="43">
        <v>100</v>
      </c>
      <c r="K37" s="43">
        <v>100</v>
      </c>
      <c r="L37" s="44">
        <v>100</v>
      </c>
    </row>
    <row r="38" spans="2:12" ht="10.5" customHeight="1">
      <c r="B38" s="96" t="s">
        <v>40</v>
      </c>
      <c r="C38" s="97"/>
      <c r="D38" s="97"/>
      <c r="E38" s="97"/>
      <c r="F38" s="97"/>
      <c r="G38" s="97"/>
      <c r="H38" s="97"/>
      <c r="I38" s="97"/>
      <c r="J38" s="97"/>
      <c r="K38" s="97"/>
      <c r="L38" s="98"/>
    </row>
    <row r="39" spans="2:12" ht="19.5" customHeight="1">
      <c r="B39" s="99"/>
      <c r="C39" s="100"/>
      <c r="D39" s="100"/>
      <c r="E39" s="100"/>
      <c r="F39" s="100"/>
      <c r="G39" s="100"/>
      <c r="H39" s="100"/>
      <c r="I39" s="100"/>
      <c r="J39" s="100"/>
      <c r="K39" s="100"/>
      <c r="L39" s="101"/>
    </row>
    <row r="40" spans="2:12" ht="12.75" customHeight="1">
      <c r="B40" s="74" t="s">
        <v>45</v>
      </c>
      <c r="C40" s="75"/>
      <c r="D40" s="75"/>
      <c r="E40" s="75"/>
      <c r="F40" s="75"/>
      <c r="G40" s="75"/>
      <c r="H40" s="75"/>
      <c r="I40" s="75"/>
      <c r="J40" s="75"/>
      <c r="K40" s="75"/>
      <c r="L40" s="76"/>
    </row>
    <row r="41" spans="2:12" ht="29.25" customHeight="1">
      <c r="B41" s="80" t="s">
        <v>49</v>
      </c>
      <c r="C41" s="81"/>
      <c r="D41" s="81"/>
      <c r="E41" s="81"/>
      <c r="F41" s="81"/>
      <c r="G41" s="81"/>
      <c r="H41" s="81"/>
      <c r="I41" s="81"/>
      <c r="J41" s="81"/>
      <c r="K41" s="81"/>
      <c r="L41" s="82"/>
    </row>
    <row r="42" spans="2:12" ht="15.75" customHeight="1" thickBot="1">
      <c r="B42" s="67" t="s">
        <v>50</v>
      </c>
      <c r="C42" s="68"/>
      <c r="D42" s="68"/>
      <c r="E42" s="68"/>
      <c r="F42" s="68"/>
      <c r="G42" s="68"/>
      <c r="H42" s="68"/>
      <c r="I42" s="68"/>
      <c r="J42" s="68"/>
      <c r="K42" s="68"/>
      <c r="L42" s="69"/>
    </row>
    <row r="43" spans="2:4" ht="12.75">
      <c r="B43" s="1"/>
      <c r="C43" s="1"/>
      <c r="D43" s="1"/>
    </row>
    <row r="44" spans="2:4" ht="12.75">
      <c r="B44" s="1"/>
      <c r="C44" s="1"/>
      <c r="D44" s="1"/>
    </row>
    <row r="45" spans="2:4" ht="12.75">
      <c r="B45" s="1"/>
      <c r="C45" s="2"/>
      <c r="D45" s="1"/>
    </row>
    <row r="46" spans="2:4" ht="12.75">
      <c r="B46" s="1"/>
      <c r="C46" s="2"/>
      <c r="D46" s="1"/>
    </row>
    <row r="51" spans="2:4" ht="12.75">
      <c r="B51" s="6"/>
      <c r="C51" s="3"/>
      <c r="D51" s="1"/>
    </row>
  </sheetData>
  <sheetProtection/>
  <mergeCells count="27">
    <mergeCell ref="B38:L39"/>
    <mergeCell ref="J6:L6"/>
    <mergeCell ref="E7:E8"/>
    <mergeCell ref="B4:L5"/>
    <mergeCell ref="I7:I8"/>
    <mergeCell ref="K7:K8"/>
    <mergeCell ref="J7:J8"/>
    <mergeCell ref="D7:D8"/>
    <mergeCell ref="F7:F8"/>
    <mergeCell ref="H7:H8"/>
    <mergeCell ref="B2:L3"/>
    <mergeCell ref="L7:L8"/>
    <mergeCell ref="B6:B8"/>
    <mergeCell ref="C6:C8"/>
    <mergeCell ref="D6:F6"/>
    <mergeCell ref="G6:I6"/>
    <mergeCell ref="G7:G8"/>
    <mergeCell ref="B42:L42"/>
    <mergeCell ref="B26:B29"/>
    <mergeCell ref="B30:B33"/>
    <mergeCell ref="B34:B37"/>
    <mergeCell ref="B40:L40"/>
    <mergeCell ref="B10:B13"/>
    <mergeCell ref="B14:B17"/>
    <mergeCell ref="B18:B21"/>
    <mergeCell ref="B22:B25"/>
    <mergeCell ref="B41:L41"/>
  </mergeCells>
  <conditionalFormatting sqref="D10:L37">
    <cfRule type="dataBar" priority="2" dxfId="0">
      <dataBar>
        <cfvo type="min"/>
        <cfvo type="max"/>
        <color theme="7" tint="-0.24997000396251678"/>
      </dataBar>
      <extLst>
        <ext xmlns:x14="http://schemas.microsoft.com/office/spreadsheetml/2009/9/main" uri="{B025F937-C7B1-47D3-B67F-A62EFF666E3E}">
          <x14:id>{1ab9ed80-86d7-4e9d-9a9c-9d5de941db4f}</x14:id>
        </ext>
      </extLst>
    </cfRule>
    <cfRule type="dataBar" priority="1" dxfId="0">
      <dataBar>
        <cfvo type="min"/>
        <cfvo type="max"/>
        <color rgb="FF7030A0"/>
      </dataBar>
      <extLst>
        <ext xmlns:x14="http://schemas.microsoft.com/office/spreadsheetml/2009/9/main" uri="{B025F937-C7B1-47D3-B67F-A62EFF666E3E}">
          <x14:id>{9851130b-f836-448a-9190-b5106e292e26}</x14:id>
        </ext>
      </extLst>
    </cfRule>
  </conditionalFormatting>
  <printOptions/>
  <pageMargins left="0.61" right="0.46" top="0.75" bottom="1" header="0.5" footer="0.5"/>
  <pageSetup horizontalDpi="600" verticalDpi="600" orientation="portrait" paperSize="9" scale="93" r:id="rId1"/>
  <headerFooter alignWithMargins="0">
    <oddFooter>&amp;C78</oddFooter>
  </headerFooter>
  <extLst>
    <ext xmlns:x14="http://schemas.microsoft.com/office/spreadsheetml/2009/9/main" uri="{78C0D931-6437-407d-A8EE-F0AAD7539E65}">
      <x14:conditionalFormattings>
        <x14:conditionalFormatting xmlns:xm="http://schemas.microsoft.com/office/excel/2006/main">
          <x14:cfRule type="dataBar" id="{1ab9ed80-86d7-4e9d-9a9c-9d5de941db4f}">
            <x14:dataBar minLength="0" maxLength="100" gradient="0">
              <x14:cfvo type="min"/>
              <x14:cfvo type="max"/>
              <x14:negativeFillColor rgb="FFFF0000"/>
              <x14:axisColor rgb="FF000000"/>
            </x14:dataBar>
            <x14:dxf/>
          </x14:cfRule>
          <x14:cfRule type="dataBar" id="{9851130b-f836-448a-9190-b5106e292e26}">
            <x14:dataBar minLength="0" maxLength="100" gradient="0">
              <x14:cfvo type="min"/>
              <x14:cfvo type="max"/>
              <x14:negativeFillColor rgb="FFFF0000"/>
              <x14:axisColor rgb="FF000000"/>
            </x14:dataBar>
            <x14:dxf/>
          </x14:cfRule>
          <xm:sqref>D10:L37</xm:sqref>
        </x14:conditionalFormatting>
      </x14:conditionalFormattings>
    </ext>
  </extLst>
</worksheet>
</file>

<file path=xl/worksheets/sheet3.xml><?xml version="1.0" encoding="utf-8"?>
<worksheet xmlns="http://schemas.openxmlformats.org/spreadsheetml/2006/main" xmlns:r="http://schemas.openxmlformats.org/officeDocument/2006/relationships">
  <dimension ref="A1:P34"/>
  <sheetViews>
    <sheetView zoomScalePageLayoutView="0" workbookViewId="0" topLeftCell="B1">
      <selection activeCell="O3" sqref="O3:P3"/>
    </sheetView>
  </sheetViews>
  <sheetFormatPr defaultColWidth="9.140625" defaultRowHeight="12.75"/>
  <cols>
    <col min="1" max="1" width="4.421875" style="0" hidden="1" customWidth="1"/>
    <col min="2" max="2" width="29.00390625" style="0" customWidth="1"/>
    <col min="3" max="3" width="8.00390625" style="0" customWidth="1"/>
    <col min="4" max="4" width="5.8515625" style="0" customWidth="1"/>
    <col min="5" max="5" width="8.00390625" style="0" customWidth="1"/>
    <col min="6" max="6" width="5.8515625" style="0" customWidth="1"/>
    <col min="7" max="7" width="8.00390625" style="0" customWidth="1"/>
    <col min="8" max="8" width="5.8515625" style="0" customWidth="1"/>
    <col min="9" max="9" width="8.00390625" style="0" customWidth="1"/>
    <col min="10" max="10" width="5.8515625" style="0" customWidth="1"/>
    <col min="11" max="11" width="8.00390625" style="0" customWidth="1"/>
    <col min="12" max="12" width="5.8515625" style="0" customWidth="1"/>
    <col min="13" max="13" width="8.00390625" style="0" customWidth="1"/>
    <col min="14" max="14" width="5.8515625" style="0" customWidth="1"/>
    <col min="15" max="15" width="8.00390625" style="0" customWidth="1"/>
    <col min="16" max="16" width="5.8515625" style="0" customWidth="1"/>
  </cols>
  <sheetData>
    <row r="1" spans="2:16" ht="12.75">
      <c r="B1" s="115" t="s">
        <v>60</v>
      </c>
      <c r="C1" s="116"/>
      <c r="D1" s="116"/>
      <c r="E1" s="116"/>
      <c r="F1" s="116"/>
      <c r="G1" s="116"/>
      <c r="H1" s="116"/>
      <c r="I1" s="116"/>
      <c r="J1" s="116"/>
      <c r="K1" s="116"/>
      <c r="L1" s="116"/>
      <c r="M1" s="116"/>
      <c r="N1" s="116"/>
      <c r="O1" s="116"/>
      <c r="P1" s="117"/>
    </row>
    <row r="2" spans="2:16" ht="12.75">
      <c r="B2" s="119" t="s">
        <v>57</v>
      </c>
      <c r="C2" s="120"/>
      <c r="D2" s="120"/>
      <c r="E2" s="120"/>
      <c r="F2" s="120"/>
      <c r="G2" s="120"/>
      <c r="H2" s="120"/>
      <c r="I2" s="120"/>
      <c r="J2" s="120"/>
      <c r="K2" s="120"/>
      <c r="L2" s="120"/>
      <c r="M2" s="120"/>
      <c r="N2" s="120"/>
      <c r="O2" s="120"/>
      <c r="P2" s="121"/>
    </row>
    <row r="3" spans="2:16" ht="27" customHeight="1">
      <c r="B3" s="46" t="s">
        <v>1</v>
      </c>
      <c r="C3" s="105" t="s">
        <v>8</v>
      </c>
      <c r="D3" s="105"/>
      <c r="E3" s="106" t="s">
        <v>63</v>
      </c>
      <c r="F3" s="118"/>
      <c r="G3" s="105" t="s">
        <v>11</v>
      </c>
      <c r="H3" s="105"/>
      <c r="I3" s="105" t="s">
        <v>13</v>
      </c>
      <c r="J3" s="105"/>
      <c r="K3" s="105" t="s">
        <v>12</v>
      </c>
      <c r="L3" s="105"/>
      <c r="M3" s="105" t="s">
        <v>14</v>
      </c>
      <c r="N3" s="105"/>
      <c r="O3" s="106" t="s">
        <v>15</v>
      </c>
      <c r="P3" s="107"/>
    </row>
    <row r="4" spans="2:16" ht="12.75">
      <c r="B4" s="45"/>
      <c r="C4" s="31" t="s">
        <v>6</v>
      </c>
      <c r="D4" s="31" t="s">
        <v>5</v>
      </c>
      <c r="E4" s="31" t="s">
        <v>6</v>
      </c>
      <c r="F4" s="31" t="s">
        <v>5</v>
      </c>
      <c r="G4" s="31" t="s">
        <v>6</v>
      </c>
      <c r="H4" s="31" t="s">
        <v>5</v>
      </c>
      <c r="I4" s="31" t="s">
        <v>6</v>
      </c>
      <c r="J4" s="31" t="s">
        <v>5</v>
      </c>
      <c r="K4" s="31" t="s">
        <v>6</v>
      </c>
      <c r="L4" s="31" t="s">
        <v>5</v>
      </c>
      <c r="M4" s="31" t="s">
        <v>6</v>
      </c>
      <c r="N4" s="31" t="s">
        <v>5</v>
      </c>
      <c r="O4" s="31" t="s">
        <v>6</v>
      </c>
      <c r="P4" s="32" t="s">
        <v>5</v>
      </c>
    </row>
    <row r="5" spans="2:16" ht="12.75">
      <c r="B5" s="40">
        <v>1</v>
      </c>
      <c r="C5" s="33">
        <v>2</v>
      </c>
      <c r="D5" s="33">
        <v>3</v>
      </c>
      <c r="E5" s="33">
        <v>4</v>
      </c>
      <c r="F5" s="33">
        <v>5</v>
      </c>
      <c r="G5" s="33">
        <v>6</v>
      </c>
      <c r="H5" s="33">
        <v>7</v>
      </c>
      <c r="I5" s="33">
        <v>8</v>
      </c>
      <c r="J5" s="33">
        <v>9</v>
      </c>
      <c r="K5" s="33">
        <v>10</v>
      </c>
      <c r="L5" s="33">
        <v>11</v>
      </c>
      <c r="M5" s="33">
        <v>12</v>
      </c>
      <c r="N5" s="33">
        <v>13</v>
      </c>
      <c r="O5" s="33">
        <v>14</v>
      </c>
      <c r="P5" s="34">
        <v>15</v>
      </c>
    </row>
    <row r="6" spans="2:16" ht="12.75">
      <c r="B6" s="35" t="s">
        <v>19</v>
      </c>
      <c r="C6" s="36">
        <v>11.37</v>
      </c>
      <c r="D6" s="36">
        <v>0.36</v>
      </c>
      <c r="E6" s="36">
        <v>14.24</v>
      </c>
      <c r="F6" s="36">
        <v>0.62</v>
      </c>
      <c r="G6" s="36">
        <v>13.85</v>
      </c>
      <c r="H6" s="36">
        <v>0.38</v>
      </c>
      <c r="I6" s="36">
        <v>19.28</v>
      </c>
      <c r="J6" s="36">
        <v>0.86</v>
      </c>
      <c r="K6" s="36">
        <v>14.74</v>
      </c>
      <c r="L6" s="36">
        <v>0.38</v>
      </c>
      <c r="M6" s="36">
        <v>13.74</v>
      </c>
      <c r="N6" s="36">
        <v>1.26</v>
      </c>
      <c r="O6" s="36">
        <v>14.93</v>
      </c>
      <c r="P6" s="37">
        <v>0.52</v>
      </c>
    </row>
    <row r="7" spans="2:16" ht="12.75">
      <c r="B7" s="35"/>
      <c r="C7" s="36"/>
      <c r="D7" s="36"/>
      <c r="E7" s="36"/>
      <c r="F7" s="36"/>
      <c r="G7" s="36"/>
      <c r="H7" s="36"/>
      <c r="I7" s="36"/>
      <c r="J7" s="36"/>
      <c r="K7" s="36"/>
      <c r="L7" s="36"/>
      <c r="M7" s="36"/>
      <c r="N7" s="36"/>
      <c r="O7" s="36"/>
      <c r="P7" s="37"/>
    </row>
    <row r="8" spans="2:16" ht="12.75">
      <c r="B8" s="35" t="s">
        <v>20</v>
      </c>
      <c r="C8" s="36">
        <v>4.37</v>
      </c>
      <c r="D8" s="36">
        <v>0.12</v>
      </c>
      <c r="E8" s="36">
        <v>4.44</v>
      </c>
      <c r="F8" s="36">
        <v>0.28</v>
      </c>
      <c r="G8" s="36">
        <v>5.06</v>
      </c>
      <c r="H8" s="36">
        <v>0.16</v>
      </c>
      <c r="I8" s="36">
        <v>3.72</v>
      </c>
      <c r="J8" s="36">
        <v>0.15</v>
      </c>
      <c r="K8" s="36">
        <v>4.8</v>
      </c>
      <c r="L8" s="36">
        <v>0.26</v>
      </c>
      <c r="M8" s="36">
        <v>3.26</v>
      </c>
      <c r="N8" s="36">
        <v>0.35</v>
      </c>
      <c r="O8" s="36">
        <v>4.55</v>
      </c>
      <c r="P8" s="37">
        <v>0.21</v>
      </c>
    </row>
    <row r="9" spans="2:16" ht="12.75">
      <c r="B9" s="35"/>
      <c r="C9" s="36"/>
      <c r="D9" s="36"/>
      <c r="E9" s="36"/>
      <c r="F9" s="36"/>
      <c r="G9" s="36"/>
      <c r="H9" s="36"/>
      <c r="I9" s="36"/>
      <c r="J9" s="36"/>
      <c r="K9" s="36"/>
      <c r="L9" s="36"/>
      <c r="M9" s="36"/>
      <c r="N9" s="36"/>
      <c r="O9" s="36"/>
      <c r="P9" s="37"/>
    </row>
    <row r="10" spans="2:16" ht="12.75">
      <c r="B10" s="35" t="s">
        <v>21</v>
      </c>
      <c r="C10" s="36">
        <v>4.68</v>
      </c>
      <c r="D10" s="36">
        <v>0.1</v>
      </c>
      <c r="E10" s="36">
        <v>3.71</v>
      </c>
      <c r="F10" s="36">
        <v>0.13</v>
      </c>
      <c r="G10" s="36">
        <v>4.28</v>
      </c>
      <c r="H10" s="36">
        <v>0.1</v>
      </c>
      <c r="I10" s="36">
        <v>2.45</v>
      </c>
      <c r="J10" s="36">
        <v>0.1</v>
      </c>
      <c r="K10" s="36">
        <v>2.62</v>
      </c>
      <c r="L10" s="36">
        <v>0.06</v>
      </c>
      <c r="M10" s="36">
        <v>3.9</v>
      </c>
      <c r="N10" s="36">
        <v>0.32</v>
      </c>
      <c r="O10" s="36">
        <v>3.39</v>
      </c>
      <c r="P10" s="37">
        <v>0.1</v>
      </c>
    </row>
    <row r="11" spans="2:16" ht="12.75">
      <c r="B11" s="35"/>
      <c r="C11" s="36"/>
      <c r="D11" s="36"/>
      <c r="E11" s="36"/>
      <c r="F11" s="36"/>
      <c r="G11" s="36"/>
      <c r="H11" s="36"/>
      <c r="I11" s="36"/>
      <c r="J11" s="36"/>
      <c r="K11" s="36"/>
      <c r="L11" s="36"/>
      <c r="M11" s="36"/>
      <c r="N11" s="36"/>
      <c r="O11" s="36"/>
      <c r="P11" s="37"/>
    </row>
    <row r="12" spans="2:16" ht="12.75">
      <c r="B12" s="35" t="s">
        <v>22</v>
      </c>
      <c r="C12" s="36">
        <v>4.02</v>
      </c>
      <c r="D12" s="36">
        <v>0.09</v>
      </c>
      <c r="E12" s="36">
        <v>2.12</v>
      </c>
      <c r="F12" s="36">
        <v>0.28</v>
      </c>
      <c r="G12" s="36">
        <v>4.03</v>
      </c>
      <c r="H12" s="36">
        <v>0.11</v>
      </c>
      <c r="I12" s="36">
        <v>1.05</v>
      </c>
      <c r="J12" s="36">
        <v>0.13</v>
      </c>
      <c r="K12" s="36">
        <v>2.81</v>
      </c>
      <c r="L12" s="36">
        <v>0.21</v>
      </c>
      <c r="M12" s="36">
        <v>3.1</v>
      </c>
      <c r="N12" s="36">
        <v>0.37</v>
      </c>
      <c r="O12" s="36">
        <v>2.71</v>
      </c>
      <c r="P12" s="37">
        <v>0.18</v>
      </c>
    </row>
    <row r="13" spans="2:16" ht="12.75">
      <c r="B13" s="35"/>
      <c r="C13" s="36"/>
      <c r="D13" s="36"/>
      <c r="E13" s="36"/>
      <c r="F13" s="36"/>
      <c r="G13" s="36"/>
      <c r="H13" s="36"/>
      <c r="I13" s="36"/>
      <c r="J13" s="36"/>
      <c r="K13" s="36"/>
      <c r="L13" s="36"/>
      <c r="M13" s="36"/>
      <c r="N13" s="36"/>
      <c r="O13" s="36"/>
      <c r="P13" s="37"/>
    </row>
    <row r="14" spans="2:16" ht="12.75">
      <c r="B14" s="35" t="s">
        <v>23</v>
      </c>
      <c r="C14" s="36">
        <v>0.34</v>
      </c>
      <c r="D14" s="36">
        <v>0.39</v>
      </c>
      <c r="E14" s="36">
        <v>0.31</v>
      </c>
      <c r="F14" s="36">
        <v>0.64</v>
      </c>
      <c r="G14" s="36">
        <v>1.56</v>
      </c>
      <c r="H14" s="36">
        <v>0.45</v>
      </c>
      <c r="I14" s="36">
        <v>0.23</v>
      </c>
      <c r="J14" s="36">
        <v>1.03</v>
      </c>
      <c r="K14" s="36">
        <v>0.5</v>
      </c>
      <c r="L14" s="36">
        <v>0.48</v>
      </c>
      <c r="M14" s="36">
        <v>0.44</v>
      </c>
      <c r="N14" s="36">
        <v>0.4</v>
      </c>
      <c r="O14" s="36">
        <v>0.64</v>
      </c>
      <c r="P14" s="37">
        <v>0.59</v>
      </c>
    </row>
    <row r="15" spans="2:16" ht="12.75">
      <c r="B15" s="35"/>
      <c r="C15" s="36"/>
      <c r="D15" s="36"/>
      <c r="E15" s="36"/>
      <c r="F15" s="36"/>
      <c r="G15" s="36"/>
      <c r="H15" s="36"/>
      <c r="I15" s="36"/>
      <c r="J15" s="36"/>
      <c r="K15" s="36"/>
      <c r="L15" s="36"/>
      <c r="M15" s="36"/>
      <c r="N15" s="36"/>
      <c r="O15" s="36"/>
      <c r="P15" s="37"/>
    </row>
    <row r="16" spans="2:16" ht="12.75">
      <c r="B16" s="35" t="s">
        <v>24</v>
      </c>
      <c r="C16" s="36">
        <v>0.02</v>
      </c>
      <c r="D16" s="36">
        <v>0.01</v>
      </c>
      <c r="E16" s="36">
        <v>0.1</v>
      </c>
      <c r="F16" s="36">
        <v>0.08</v>
      </c>
      <c r="G16" s="36">
        <v>0.02</v>
      </c>
      <c r="H16" s="36" t="s">
        <v>16</v>
      </c>
      <c r="I16" s="36">
        <v>0.04</v>
      </c>
      <c r="J16" s="36">
        <v>0.01</v>
      </c>
      <c r="K16" s="36">
        <v>0.03</v>
      </c>
      <c r="L16" s="36">
        <v>0.01</v>
      </c>
      <c r="M16" s="36">
        <v>0.05</v>
      </c>
      <c r="N16" s="36">
        <v>0.02</v>
      </c>
      <c r="O16" s="36">
        <v>0.04</v>
      </c>
      <c r="P16" s="37">
        <v>0.03</v>
      </c>
    </row>
    <row r="17" spans="2:16" ht="12.75">
      <c r="B17" s="35"/>
      <c r="C17" s="36"/>
      <c r="D17" s="36"/>
      <c r="E17" s="36"/>
      <c r="F17" s="36"/>
      <c r="G17" s="36"/>
      <c r="H17" s="36"/>
      <c r="I17" s="36"/>
      <c r="J17" s="36"/>
      <c r="K17" s="36"/>
      <c r="L17" s="36"/>
      <c r="M17" s="36"/>
      <c r="N17" s="36"/>
      <c r="O17" s="36"/>
      <c r="P17" s="37"/>
    </row>
    <row r="18" spans="2:16" ht="12.75">
      <c r="B18" s="35" t="s">
        <v>25</v>
      </c>
      <c r="C18" s="36">
        <v>3.91</v>
      </c>
      <c r="D18" s="36">
        <v>0.18</v>
      </c>
      <c r="E18" s="36">
        <v>3.23</v>
      </c>
      <c r="F18" s="36">
        <v>0.26</v>
      </c>
      <c r="G18" s="36">
        <v>3.25</v>
      </c>
      <c r="H18" s="36">
        <v>0.33</v>
      </c>
      <c r="I18" s="36">
        <v>3.92</v>
      </c>
      <c r="J18" s="36">
        <v>0.53</v>
      </c>
      <c r="K18" s="36">
        <v>2.36</v>
      </c>
      <c r="L18" s="36">
        <v>0.29</v>
      </c>
      <c r="M18" s="36">
        <v>4.44</v>
      </c>
      <c r="N18" s="36">
        <v>0.47</v>
      </c>
      <c r="O18" s="36">
        <v>3.16</v>
      </c>
      <c r="P18" s="37">
        <v>0.32</v>
      </c>
    </row>
    <row r="19" spans="2:16" ht="12.75">
      <c r="B19" s="35"/>
      <c r="C19" s="36"/>
      <c r="D19" s="36"/>
      <c r="E19" s="36"/>
      <c r="F19" s="36"/>
      <c r="G19" s="36"/>
      <c r="H19" s="36"/>
      <c r="I19" s="36"/>
      <c r="J19" s="36"/>
      <c r="K19" s="36"/>
      <c r="L19" s="36"/>
      <c r="M19" s="36"/>
      <c r="N19" s="36"/>
      <c r="O19" s="36"/>
      <c r="P19" s="37"/>
    </row>
    <row r="20" spans="1:16" ht="12.75">
      <c r="A20" s="7"/>
      <c r="B20" s="35" t="s">
        <v>42</v>
      </c>
      <c r="C20" s="36">
        <v>0.18</v>
      </c>
      <c r="D20" s="36">
        <v>0.08</v>
      </c>
      <c r="E20" s="36">
        <v>0.1</v>
      </c>
      <c r="F20" s="36">
        <v>0.14</v>
      </c>
      <c r="G20" s="36">
        <v>0.33</v>
      </c>
      <c r="H20" s="36">
        <v>0.17</v>
      </c>
      <c r="I20" s="36">
        <v>0.18</v>
      </c>
      <c r="J20" s="36">
        <v>0.27</v>
      </c>
      <c r="K20" s="36">
        <v>0.18</v>
      </c>
      <c r="L20" s="36">
        <v>0.11</v>
      </c>
      <c r="M20" s="36">
        <v>0.29</v>
      </c>
      <c r="N20" s="36">
        <v>0.35</v>
      </c>
      <c r="O20" s="36">
        <v>0.19</v>
      </c>
      <c r="P20" s="37">
        <v>0.16</v>
      </c>
    </row>
    <row r="21" spans="2:16" ht="12.75">
      <c r="B21" s="35"/>
      <c r="C21" s="36"/>
      <c r="D21" s="36"/>
      <c r="E21" s="36"/>
      <c r="F21" s="36"/>
      <c r="G21" s="36"/>
      <c r="H21" s="36"/>
      <c r="I21" s="36"/>
      <c r="J21" s="36"/>
      <c r="K21" s="36"/>
      <c r="L21" s="36"/>
      <c r="M21" s="36"/>
      <c r="N21" s="36"/>
      <c r="O21" s="36"/>
      <c r="P21" s="37"/>
    </row>
    <row r="22" spans="2:16" ht="12.75">
      <c r="B22" s="35" t="s">
        <v>43</v>
      </c>
      <c r="C22" s="36">
        <v>0.06</v>
      </c>
      <c r="D22" s="36">
        <v>0.03</v>
      </c>
      <c r="E22" s="36">
        <v>0.21</v>
      </c>
      <c r="F22" s="36">
        <v>0.23</v>
      </c>
      <c r="G22" s="36">
        <v>0.04</v>
      </c>
      <c r="H22" s="36">
        <v>0.02</v>
      </c>
      <c r="I22" s="36">
        <v>0.02</v>
      </c>
      <c r="J22" s="36">
        <v>0.02</v>
      </c>
      <c r="K22" s="36">
        <v>0.09</v>
      </c>
      <c r="L22" s="36">
        <v>0.05</v>
      </c>
      <c r="M22" s="36">
        <v>0.23</v>
      </c>
      <c r="N22" s="36">
        <v>0.05</v>
      </c>
      <c r="O22" s="36">
        <v>0.09</v>
      </c>
      <c r="P22" s="37">
        <v>0.08</v>
      </c>
    </row>
    <row r="23" spans="2:16" ht="12.75">
      <c r="B23" s="35"/>
      <c r="C23" s="36"/>
      <c r="D23" s="36"/>
      <c r="E23" s="36"/>
      <c r="F23" s="36"/>
      <c r="G23" s="36"/>
      <c r="H23" s="36"/>
      <c r="I23" s="36"/>
      <c r="J23" s="36"/>
      <c r="K23" s="36"/>
      <c r="L23" s="36"/>
      <c r="M23" s="36"/>
      <c r="N23" s="36"/>
      <c r="O23" s="36"/>
      <c r="P23" s="37"/>
    </row>
    <row r="24" spans="2:16" ht="12.75">
      <c r="B24" s="35" t="s">
        <v>26</v>
      </c>
      <c r="C24" s="36">
        <v>0.11</v>
      </c>
      <c r="D24" s="36">
        <v>0.06</v>
      </c>
      <c r="E24" s="36">
        <v>0.12</v>
      </c>
      <c r="F24" s="36">
        <v>0.02</v>
      </c>
      <c r="G24" s="36">
        <v>0.16</v>
      </c>
      <c r="H24" s="36">
        <v>0.04</v>
      </c>
      <c r="I24" s="36">
        <v>0.54</v>
      </c>
      <c r="J24" s="36">
        <v>0.1</v>
      </c>
      <c r="K24" s="36">
        <v>0.08</v>
      </c>
      <c r="L24" s="36">
        <v>0.01</v>
      </c>
      <c r="M24" s="36">
        <v>0.19</v>
      </c>
      <c r="N24" s="36">
        <v>0.03</v>
      </c>
      <c r="O24" s="36">
        <v>0.19</v>
      </c>
      <c r="P24" s="37">
        <v>0.04</v>
      </c>
    </row>
    <row r="25" spans="2:16" ht="12.75">
      <c r="B25" s="35"/>
      <c r="C25" s="36"/>
      <c r="D25" s="36"/>
      <c r="E25" s="36"/>
      <c r="F25" s="36"/>
      <c r="G25" s="36"/>
      <c r="H25" s="36"/>
      <c r="I25" s="36"/>
      <c r="J25" s="36"/>
      <c r="K25" s="36"/>
      <c r="L25" s="36"/>
      <c r="M25" s="36"/>
      <c r="N25" s="36"/>
      <c r="O25" s="36"/>
      <c r="P25" s="37"/>
    </row>
    <row r="26" spans="2:16" ht="12.75">
      <c r="B26" s="35" t="s">
        <v>27</v>
      </c>
      <c r="C26" s="36">
        <v>0.89</v>
      </c>
      <c r="D26" s="36">
        <v>0.12</v>
      </c>
      <c r="E26" s="36">
        <v>0.96</v>
      </c>
      <c r="F26" s="36">
        <v>0.25</v>
      </c>
      <c r="G26" s="36">
        <v>1.13</v>
      </c>
      <c r="H26" s="36">
        <v>0.51</v>
      </c>
      <c r="I26" s="36">
        <v>0.54</v>
      </c>
      <c r="J26" s="36">
        <v>0.24</v>
      </c>
      <c r="K26" s="36">
        <v>0.45</v>
      </c>
      <c r="L26" s="36">
        <v>0.16</v>
      </c>
      <c r="M26" s="36">
        <v>1.79</v>
      </c>
      <c r="N26" s="36">
        <v>0.98</v>
      </c>
      <c r="O26" s="36">
        <v>0.78</v>
      </c>
      <c r="P26" s="37">
        <v>0.28</v>
      </c>
    </row>
    <row r="27" spans="2:16" ht="12.75">
      <c r="B27" s="35"/>
      <c r="C27" s="36"/>
      <c r="D27" s="36"/>
      <c r="E27" s="36"/>
      <c r="F27" s="36"/>
      <c r="G27" s="36"/>
      <c r="H27" s="36"/>
      <c r="I27" s="36"/>
      <c r="J27" s="36"/>
      <c r="K27" s="36"/>
      <c r="L27" s="36"/>
      <c r="M27" s="36"/>
      <c r="N27" s="36"/>
      <c r="O27" s="36"/>
      <c r="P27" s="37"/>
    </row>
    <row r="28" spans="2:16" ht="12.75">
      <c r="B28" s="35" t="s">
        <v>28</v>
      </c>
      <c r="C28" s="36">
        <v>0.04</v>
      </c>
      <c r="D28" s="36">
        <v>0.04</v>
      </c>
      <c r="E28" s="36">
        <v>0.01</v>
      </c>
      <c r="F28" s="36">
        <v>0.01</v>
      </c>
      <c r="G28" s="36">
        <v>0.11</v>
      </c>
      <c r="H28" s="36">
        <v>0.04</v>
      </c>
      <c r="I28" s="36" t="s">
        <v>16</v>
      </c>
      <c r="J28" s="36">
        <v>0.04</v>
      </c>
      <c r="K28" s="36">
        <v>0.02</v>
      </c>
      <c r="L28" s="36">
        <v>0.02</v>
      </c>
      <c r="M28" s="36">
        <v>0.24</v>
      </c>
      <c r="N28" s="36">
        <v>0.15</v>
      </c>
      <c r="O28" s="36">
        <v>0.04</v>
      </c>
      <c r="P28" s="37">
        <v>0.03</v>
      </c>
    </row>
    <row r="29" spans="2:16" ht="12.75">
      <c r="B29" s="35"/>
      <c r="C29" s="36"/>
      <c r="D29" s="36"/>
      <c r="E29" s="36"/>
      <c r="F29" s="36"/>
      <c r="G29" s="36"/>
      <c r="H29" s="36"/>
      <c r="I29" s="36"/>
      <c r="J29" s="36"/>
      <c r="K29" s="36"/>
      <c r="L29" s="36"/>
      <c r="M29" s="36"/>
      <c r="N29" s="36"/>
      <c r="O29" s="36"/>
      <c r="P29" s="37"/>
    </row>
    <row r="30" spans="2:16" ht="12.75">
      <c r="B30" s="35" t="s">
        <v>29</v>
      </c>
      <c r="C30" s="36" t="s">
        <v>16</v>
      </c>
      <c r="D30" s="36" t="s">
        <v>16</v>
      </c>
      <c r="E30" s="36" t="s">
        <v>16</v>
      </c>
      <c r="F30" s="36" t="s">
        <v>16</v>
      </c>
      <c r="G30" s="36">
        <v>0.01</v>
      </c>
      <c r="H30" s="36" t="s">
        <v>16</v>
      </c>
      <c r="I30" s="36" t="s">
        <v>16</v>
      </c>
      <c r="J30" s="36">
        <v>0.01</v>
      </c>
      <c r="K30" s="36">
        <v>0.01</v>
      </c>
      <c r="L30" s="36" t="s">
        <v>16</v>
      </c>
      <c r="M30" s="36" t="s">
        <v>16</v>
      </c>
      <c r="N30" s="36" t="s">
        <v>16</v>
      </c>
      <c r="O30" s="36" t="s">
        <v>16</v>
      </c>
      <c r="P30" s="37" t="s">
        <v>16</v>
      </c>
    </row>
    <row r="31" spans="2:16" ht="12.75">
      <c r="B31" s="109" t="s">
        <v>40</v>
      </c>
      <c r="C31" s="110"/>
      <c r="D31" s="110"/>
      <c r="E31" s="110"/>
      <c r="F31" s="110"/>
      <c r="G31" s="110"/>
      <c r="H31" s="110"/>
      <c r="I31" s="110"/>
      <c r="J31" s="110"/>
      <c r="K31" s="110"/>
      <c r="L31" s="110"/>
      <c r="M31" s="110"/>
      <c r="N31" s="110"/>
      <c r="O31" s="110"/>
      <c r="P31" s="111"/>
    </row>
    <row r="32" spans="2:16" ht="15" customHeight="1">
      <c r="B32" s="109"/>
      <c r="C32" s="110"/>
      <c r="D32" s="110"/>
      <c r="E32" s="110"/>
      <c r="F32" s="110"/>
      <c r="G32" s="110"/>
      <c r="H32" s="110"/>
      <c r="I32" s="110"/>
      <c r="J32" s="110"/>
      <c r="K32" s="110"/>
      <c r="L32" s="110"/>
      <c r="M32" s="110"/>
      <c r="N32" s="110"/>
      <c r="O32" s="110"/>
      <c r="P32" s="111"/>
    </row>
    <row r="33" spans="2:16" ht="11.25" customHeight="1">
      <c r="B33" s="108" t="s">
        <v>44</v>
      </c>
      <c r="C33" s="75"/>
      <c r="D33" s="75"/>
      <c r="E33" s="75"/>
      <c r="F33" s="75"/>
      <c r="G33" s="75"/>
      <c r="H33" s="75"/>
      <c r="I33" s="75"/>
      <c r="J33" s="75"/>
      <c r="K33" s="75"/>
      <c r="L33" s="75"/>
      <c r="M33" s="75"/>
      <c r="N33" s="75"/>
      <c r="O33" s="75"/>
      <c r="P33" s="76"/>
    </row>
    <row r="34" spans="2:16" ht="25.5" customHeight="1" thickBot="1">
      <c r="B34" s="112" t="s">
        <v>48</v>
      </c>
      <c r="C34" s="113"/>
      <c r="D34" s="113"/>
      <c r="E34" s="113"/>
      <c r="F34" s="113"/>
      <c r="G34" s="113"/>
      <c r="H34" s="113"/>
      <c r="I34" s="113"/>
      <c r="J34" s="113"/>
      <c r="K34" s="113"/>
      <c r="L34" s="113"/>
      <c r="M34" s="113"/>
      <c r="N34" s="113"/>
      <c r="O34" s="113"/>
      <c r="P34" s="114"/>
    </row>
    <row r="35" ht="27" customHeight="1"/>
  </sheetData>
  <sheetProtection/>
  <mergeCells count="12">
    <mergeCell ref="K3:L3"/>
    <mergeCell ref="B2:P2"/>
    <mergeCell ref="M3:N3"/>
    <mergeCell ref="O3:P3"/>
    <mergeCell ref="B33:P33"/>
    <mergeCell ref="B31:P32"/>
    <mergeCell ref="B34:P34"/>
    <mergeCell ref="B1:P1"/>
    <mergeCell ref="C3:D3"/>
    <mergeCell ref="E3:F3"/>
    <mergeCell ref="G3:H3"/>
    <mergeCell ref="I3:J3"/>
  </mergeCells>
  <conditionalFormatting sqref="C6:P30">
    <cfRule type="dataBar" priority="2" dxfId="0">
      <dataBar>
        <cfvo type="min"/>
        <cfvo type="max"/>
        <color rgb="FFD6007B"/>
      </dataBar>
      <extLst>
        <ext xmlns:x14="http://schemas.microsoft.com/office/spreadsheetml/2009/9/main" uri="{B025F937-C7B1-47D3-B67F-A62EFF666E3E}">
          <x14:id>{756b47c9-6cf0-459e-b34d-9e0f6d9cf71f}</x14:id>
        </ext>
      </extLst>
    </cfRule>
  </conditionalFormatting>
  <printOptions/>
  <pageMargins left="1.08" right="0.48" top="0.62" bottom="0.7" header="0.5" footer="0.5"/>
  <pageSetup horizontalDpi="600" verticalDpi="600" orientation="landscape" paperSize="9" r:id="rId1"/>
  <headerFooter alignWithMargins="0">
    <oddFooter>&amp;C79</oddFooter>
  </headerFooter>
  <extLst>
    <ext xmlns:x14="http://schemas.microsoft.com/office/spreadsheetml/2009/9/main" uri="{78C0D931-6437-407d-A8EE-F0AAD7539E65}">
      <x14:conditionalFormattings>
        <x14:conditionalFormatting xmlns:xm="http://schemas.microsoft.com/office/excel/2006/main">
          <x14:cfRule type="dataBar" id="{756b47c9-6cf0-459e-b34d-9e0f6d9cf71f}">
            <x14:dataBar minLength="0" maxLength="100" gradient="0">
              <x14:cfvo type="min"/>
              <x14:cfvo type="max"/>
              <x14:negativeFillColor rgb="FFFF0000"/>
              <x14:axisColor rgb="FF000000"/>
            </x14:dataBar>
            <x14:dxf/>
          </x14:cfRule>
          <xm:sqref>C6:P30</xm:sqref>
        </x14:conditionalFormatting>
      </x14:conditionalFormattings>
    </ext>
  </extLst>
</worksheet>
</file>

<file path=xl/worksheets/sheet4.xml><?xml version="1.0" encoding="utf-8"?>
<worksheet xmlns="http://schemas.openxmlformats.org/spreadsheetml/2006/main" xmlns:r="http://schemas.openxmlformats.org/officeDocument/2006/relationships">
  <dimension ref="A2:O34"/>
  <sheetViews>
    <sheetView zoomScalePageLayoutView="0" workbookViewId="0" topLeftCell="A1">
      <selection activeCell="A37" sqref="A37"/>
    </sheetView>
  </sheetViews>
  <sheetFormatPr defaultColWidth="9.140625" defaultRowHeight="12.75"/>
  <cols>
    <col min="1" max="1" width="31.7109375" style="0" customWidth="1"/>
    <col min="2" max="2" width="8.00390625" style="0" customWidth="1"/>
    <col min="3" max="3" width="5.8515625" style="0" customWidth="1"/>
    <col min="4" max="4" width="8.00390625" style="0" customWidth="1"/>
    <col min="5" max="5" width="5.8515625" style="0" customWidth="1"/>
    <col min="6" max="6" width="8.00390625" style="0" customWidth="1"/>
    <col min="7" max="7" width="5.8515625" style="0" customWidth="1"/>
    <col min="8" max="8" width="8.00390625" style="0" customWidth="1"/>
    <col min="9" max="9" width="5.8515625" style="0" customWidth="1"/>
    <col min="10" max="10" width="8.00390625" style="0" customWidth="1"/>
    <col min="11" max="11" width="5.8515625" style="0" customWidth="1"/>
    <col min="12" max="12" width="8.00390625" style="0" customWidth="1"/>
    <col min="13" max="13" width="7.00390625" style="0" customWidth="1"/>
    <col min="14" max="14" width="8.00390625" style="0" customWidth="1"/>
    <col min="15" max="15" width="5.8515625" style="0" customWidth="1"/>
  </cols>
  <sheetData>
    <row r="1" ht="15" customHeight="1" thickBot="1"/>
    <row r="2" spans="1:15" ht="15">
      <c r="A2" s="134" t="s">
        <v>61</v>
      </c>
      <c r="B2" s="135"/>
      <c r="C2" s="135"/>
      <c r="D2" s="135"/>
      <c r="E2" s="135"/>
      <c r="F2" s="135"/>
      <c r="G2" s="135"/>
      <c r="H2" s="135"/>
      <c r="I2" s="135"/>
      <c r="J2" s="135"/>
      <c r="K2" s="135"/>
      <c r="L2" s="135"/>
      <c r="M2" s="135"/>
      <c r="N2" s="135"/>
      <c r="O2" s="136"/>
    </row>
    <row r="3" spans="1:15" ht="15">
      <c r="A3" s="138" t="s">
        <v>58</v>
      </c>
      <c r="B3" s="139"/>
      <c r="C3" s="139"/>
      <c r="D3" s="139"/>
      <c r="E3" s="139"/>
      <c r="F3" s="139"/>
      <c r="G3" s="139"/>
      <c r="H3" s="139"/>
      <c r="I3" s="139"/>
      <c r="J3" s="139"/>
      <c r="K3" s="139"/>
      <c r="L3" s="139"/>
      <c r="M3" s="139"/>
      <c r="N3" s="139"/>
      <c r="O3" s="140"/>
    </row>
    <row r="4" spans="1:15" ht="30.75" customHeight="1">
      <c r="A4" s="70" t="s">
        <v>1</v>
      </c>
      <c r="B4" s="102" t="s">
        <v>8</v>
      </c>
      <c r="C4" s="102"/>
      <c r="D4" s="132" t="s">
        <v>63</v>
      </c>
      <c r="E4" s="137"/>
      <c r="F4" s="102" t="s">
        <v>11</v>
      </c>
      <c r="G4" s="102"/>
      <c r="H4" s="102" t="s">
        <v>13</v>
      </c>
      <c r="I4" s="102"/>
      <c r="J4" s="102" t="s">
        <v>18</v>
      </c>
      <c r="K4" s="102"/>
      <c r="L4" s="102" t="s">
        <v>14</v>
      </c>
      <c r="M4" s="102"/>
      <c r="N4" s="132" t="s">
        <v>15</v>
      </c>
      <c r="O4" s="133"/>
    </row>
    <row r="5" spans="1:15" ht="15">
      <c r="A5" s="72"/>
      <c r="B5" s="27" t="s">
        <v>6</v>
      </c>
      <c r="C5" s="27" t="s">
        <v>5</v>
      </c>
      <c r="D5" s="27" t="s">
        <v>6</v>
      </c>
      <c r="E5" s="27" t="s">
        <v>5</v>
      </c>
      <c r="F5" s="27" t="s">
        <v>6</v>
      </c>
      <c r="G5" s="27" t="s">
        <v>5</v>
      </c>
      <c r="H5" s="27" t="s">
        <v>6</v>
      </c>
      <c r="I5" s="27" t="s">
        <v>5</v>
      </c>
      <c r="J5" s="27" t="s">
        <v>6</v>
      </c>
      <c r="K5" s="27" t="s">
        <v>5</v>
      </c>
      <c r="L5" s="27" t="s">
        <v>6</v>
      </c>
      <c r="M5" s="27" t="s">
        <v>5</v>
      </c>
      <c r="N5" s="27" t="s">
        <v>6</v>
      </c>
      <c r="O5" s="28" t="s">
        <v>5</v>
      </c>
    </row>
    <row r="6" spans="1:15" ht="15">
      <c r="A6" s="39">
        <v>1</v>
      </c>
      <c r="B6" s="22">
        <v>2</v>
      </c>
      <c r="C6" s="22">
        <v>3</v>
      </c>
      <c r="D6" s="22">
        <v>4</v>
      </c>
      <c r="E6" s="22">
        <v>5</v>
      </c>
      <c r="F6" s="22">
        <v>6</v>
      </c>
      <c r="G6" s="22">
        <v>7</v>
      </c>
      <c r="H6" s="22">
        <v>8</v>
      </c>
      <c r="I6" s="22">
        <v>9</v>
      </c>
      <c r="J6" s="22">
        <v>10</v>
      </c>
      <c r="K6" s="22">
        <v>11</v>
      </c>
      <c r="L6" s="22">
        <v>12</v>
      </c>
      <c r="M6" s="22">
        <v>13</v>
      </c>
      <c r="N6" s="22">
        <v>14</v>
      </c>
      <c r="O6" s="23">
        <v>15</v>
      </c>
    </row>
    <row r="7" spans="1:15" ht="12.75">
      <c r="A7" s="99" t="s">
        <v>52</v>
      </c>
      <c r="B7" s="122">
        <v>0.02</v>
      </c>
      <c r="C7" s="122">
        <v>0.01</v>
      </c>
      <c r="D7" s="122">
        <v>0.02</v>
      </c>
      <c r="E7" s="122">
        <v>0.01</v>
      </c>
      <c r="F7" s="122" t="s">
        <v>16</v>
      </c>
      <c r="G7" s="122" t="s">
        <v>16</v>
      </c>
      <c r="H7" s="122" t="s">
        <v>16</v>
      </c>
      <c r="I7" s="122">
        <v>0.02</v>
      </c>
      <c r="J7" s="122" t="s">
        <v>16</v>
      </c>
      <c r="K7" s="122">
        <v>0.01</v>
      </c>
      <c r="L7" s="122" t="s">
        <v>16</v>
      </c>
      <c r="M7" s="122">
        <v>0.06</v>
      </c>
      <c r="N7" s="122">
        <v>0.01</v>
      </c>
      <c r="O7" s="124">
        <v>0.01</v>
      </c>
    </row>
    <row r="8" spans="1:15" ht="15" customHeight="1">
      <c r="A8" s="99"/>
      <c r="B8" s="123"/>
      <c r="C8" s="123"/>
      <c r="D8" s="123"/>
      <c r="E8" s="123"/>
      <c r="F8" s="123"/>
      <c r="G8" s="123"/>
      <c r="H8" s="123"/>
      <c r="I8" s="123"/>
      <c r="J8" s="123"/>
      <c r="K8" s="123"/>
      <c r="L8" s="123"/>
      <c r="M8" s="123"/>
      <c r="N8" s="123"/>
      <c r="O8" s="125"/>
    </row>
    <row r="9" spans="1:15" ht="15">
      <c r="A9" s="26"/>
      <c r="B9" s="29"/>
      <c r="C9" s="29"/>
      <c r="D9" s="29"/>
      <c r="E9" s="29"/>
      <c r="F9" s="29"/>
      <c r="G9" s="29"/>
      <c r="H9" s="29"/>
      <c r="I9" s="29"/>
      <c r="J9" s="29"/>
      <c r="K9" s="29"/>
      <c r="L9" s="29"/>
      <c r="M9" s="29"/>
      <c r="N9" s="29"/>
      <c r="O9" s="30"/>
    </row>
    <row r="10" spans="1:15" ht="15">
      <c r="A10" s="26" t="s">
        <v>30</v>
      </c>
      <c r="B10" s="29">
        <v>0.11</v>
      </c>
      <c r="C10" s="29">
        <v>0.11</v>
      </c>
      <c r="D10" s="29">
        <v>0.39</v>
      </c>
      <c r="E10" s="29">
        <v>0.54</v>
      </c>
      <c r="F10" s="29">
        <v>0.49</v>
      </c>
      <c r="G10" s="29">
        <v>0.63</v>
      </c>
      <c r="H10" s="29">
        <v>0.67</v>
      </c>
      <c r="I10" s="29">
        <v>0.72</v>
      </c>
      <c r="J10" s="29">
        <v>0.59</v>
      </c>
      <c r="K10" s="29">
        <v>0.73</v>
      </c>
      <c r="L10" s="29">
        <v>0.15</v>
      </c>
      <c r="M10" s="29">
        <v>0.43</v>
      </c>
      <c r="N10" s="29">
        <v>0.5</v>
      </c>
      <c r="O10" s="30">
        <v>0.61</v>
      </c>
    </row>
    <row r="11" spans="1:15" ht="15">
      <c r="A11" s="26"/>
      <c r="B11" s="29"/>
      <c r="C11" s="29"/>
      <c r="D11" s="29"/>
      <c r="E11" s="29"/>
      <c r="F11" s="29"/>
      <c r="G11" s="29"/>
      <c r="H11" s="29"/>
      <c r="I11" s="29"/>
      <c r="J11" s="29"/>
      <c r="K11" s="29"/>
      <c r="L11" s="29"/>
      <c r="M11" s="29"/>
      <c r="N11" s="29"/>
      <c r="O11" s="30"/>
    </row>
    <row r="12" spans="1:15" ht="15">
      <c r="A12" s="26" t="s">
        <v>31</v>
      </c>
      <c r="B12" s="29">
        <v>5.33</v>
      </c>
      <c r="C12" s="29">
        <v>6.36</v>
      </c>
      <c r="D12" s="29">
        <v>3.6</v>
      </c>
      <c r="E12" s="29">
        <v>4.12</v>
      </c>
      <c r="F12" s="29">
        <v>5.06</v>
      </c>
      <c r="G12" s="29">
        <v>5.67</v>
      </c>
      <c r="H12" s="29">
        <v>3.11</v>
      </c>
      <c r="I12" s="29">
        <v>3.02</v>
      </c>
      <c r="J12" s="29">
        <v>8.68</v>
      </c>
      <c r="K12" s="29">
        <v>7.47</v>
      </c>
      <c r="L12" s="29">
        <v>2.16</v>
      </c>
      <c r="M12" s="29">
        <v>3.37</v>
      </c>
      <c r="N12" s="29">
        <v>5.41</v>
      </c>
      <c r="O12" s="30">
        <v>5.37</v>
      </c>
    </row>
    <row r="13" spans="1:15" ht="15">
      <c r="A13" s="26"/>
      <c r="B13" s="29"/>
      <c r="C13" s="29"/>
      <c r="D13" s="29"/>
      <c r="E13" s="29"/>
      <c r="F13" s="29"/>
      <c r="G13" s="29"/>
      <c r="H13" s="29"/>
      <c r="I13" s="29"/>
      <c r="J13" s="29"/>
      <c r="K13" s="29"/>
      <c r="L13" s="29"/>
      <c r="M13" s="29"/>
      <c r="N13" s="29"/>
      <c r="O13" s="30"/>
    </row>
    <row r="14" spans="1:15" ht="15">
      <c r="A14" s="26" t="s">
        <v>32</v>
      </c>
      <c r="B14" s="29">
        <v>0.24</v>
      </c>
      <c r="C14" s="29">
        <v>0.53</v>
      </c>
      <c r="D14" s="29">
        <v>0.1</v>
      </c>
      <c r="E14" s="29">
        <v>0.55</v>
      </c>
      <c r="F14" s="29">
        <v>0.25</v>
      </c>
      <c r="G14" s="29">
        <v>0.38</v>
      </c>
      <c r="H14" s="29">
        <v>0.5</v>
      </c>
      <c r="I14" s="29">
        <v>1</v>
      </c>
      <c r="J14" s="29">
        <v>0.63</v>
      </c>
      <c r="K14" s="29">
        <v>0.85</v>
      </c>
      <c r="L14" s="29">
        <v>0.34</v>
      </c>
      <c r="M14" s="29">
        <v>0.97</v>
      </c>
      <c r="N14" s="29">
        <v>0.36</v>
      </c>
      <c r="O14" s="30">
        <v>0.66</v>
      </c>
    </row>
    <row r="15" spans="1:15" ht="15">
      <c r="A15" s="26"/>
      <c r="B15" s="29"/>
      <c r="C15" s="29"/>
      <c r="D15" s="29"/>
      <c r="E15" s="29"/>
      <c r="F15" s="29"/>
      <c r="G15" s="29"/>
      <c r="H15" s="29"/>
      <c r="I15" s="29"/>
      <c r="J15" s="29"/>
      <c r="K15" s="29"/>
      <c r="L15" s="29"/>
      <c r="M15" s="29"/>
      <c r="N15" s="29"/>
      <c r="O15" s="30"/>
    </row>
    <row r="16" spans="1:15" ht="15">
      <c r="A16" s="26" t="s">
        <v>33</v>
      </c>
      <c r="B16" s="29">
        <v>0.02</v>
      </c>
      <c r="C16" s="29">
        <v>0.21</v>
      </c>
      <c r="D16" s="29">
        <v>0.08</v>
      </c>
      <c r="E16" s="29">
        <v>0.3</v>
      </c>
      <c r="F16" s="29">
        <v>0.32</v>
      </c>
      <c r="G16" s="29">
        <v>0.68</v>
      </c>
      <c r="H16" s="29">
        <v>0.09</v>
      </c>
      <c r="I16" s="29">
        <v>0.31</v>
      </c>
      <c r="J16" s="29">
        <v>0.31</v>
      </c>
      <c r="K16" s="29">
        <v>1.03</v>
      </c>
      <c r="L16" s="29">
        <v>0.09</v>
      </c>
      <c r="M16" s="29">
        <v>0.4</v>
      </c>
      <c r="N16" s="29">
        <v>0.2</v>
      </c>
      <c r="O16" s="30">
        <v>0.57</v>
      </c>
    </row>
    <row r="17" spans="1:15" ht="15">
      <c r="A17" s="26"/>
      <c r="B17" s="29"/>
      <c r="C17" s="29"/>
      <c r="D17" s="29"/>
      <c r="E17" s="29"/>
      <c r="F17" s="29"/>
      <c r="G17" s="29"/>
      <c r="H17" s="29"/>
      <c r="I17" s="29"/>
      <c r="J17" s="29"/>
      <c r="K17" s="29"/>
      <c r="L17" s="29"/>
      <c r="M17" s="29"/>
      <c r="N17" s="29"/>
      <c r="O17" s="30"/>
    </row>
    <row r="18" spans="1:15" ht="15">
      <c r="A18" s="26" t="s">
        <v>34</v>
      </c>
      <c r="B18" s="29">
        <v>58.71</v>
      </c>
      <c r="C18" s="29">
        <v>60.37</v>
      </c>
      <c r="D18" s="29">
        <v>59.94</v>
      </c>
      <c r="E18" s="29">
        <v>61.42</v>
      </c>
      <c r="F18" s="29">
        <v>59.5</v>
      </c>
      <c r="G18" s="29">
        <v>61.1</v>
      </c>
      <c r="H18" s="29">
        <v>61.91</v>
      </c>
      <c r="I18" s="29">
        <v>63.65</v>
      </c>
      <c r="J18" s="29">
        <v>64.24</v>
      </c>
      <c r="K18" s="29">
        <v>63.48</v>
      </c>
      <c r="L18" s="29">
        <v>59.33</v>
      </c>
      <c r="M18" s="29">
        <v>59.87</v>
      </c>
      <c r="N18" s="29">
        <v>61.3</v>
      </c>
      <c r="O18" s="30">
        <v>62.14</v>
      </c>
    </row>
    <row r="19" spans="1:15" ht="15">
      <c r="A19" s="26"/>
      <c r="B19" s="29"/>
      <c r="C19" s="29"/>
      <c r="D19" s="29"/>
      <c r="E19" s="29"/>
      <c r="F19" s="29"/>
      <c r="G19" s="29"/>
      <c r="H19" s="29"/>
      <c r="I19" s="29"/>
      <c r="J19" s="29"/>
      <c r="K19" s="29"/>
      <c r="L19" s="29"/>
      <c r="M19" s="29"/>
      <c r="N19" s="29"/>
      <c r="O19" s="30"/>
    </row>
    <row r="20" spans="1:15" ht="15">
      <c r="A20" s="26" t="s">
        <v>35</v>
      </c>
      <c r="B20" s="29">
        <v>8.42</v>
      </c>
      <c r="C20" s="29">
        <v>9.08</v>
      </c>
      <c r="D20" s="29">
        <v>8.73</v>
      </c>
      <c r="E20" s="29">
        <v>9.23</v>
      </c>
      <c r="F20" s="29">
        <v>8.5</v>
      </c>
      <c r="G20" s="29">
        <v>8.87</v>
      </c>
      <c r="H20" s="29">
        <v>9.03</v>
      </c>
      <c r="I20" s="29">
        <v>9.15</v>
      </c>
      <c r="J20" s="29">
        <v>10.48</v>
      </c>
      <c r="K20" s="29">
        <v>11.3</v>
      </c>
      <c r="L20" s="29">
        <v>8.55</v>
      </c>
      <c r="M20" s="29">
        <v>8.77</v>
      </c>
      <c r="N20" s="29">
        <v>9.2</v>
      </c>
      <c r="O20" s="30">
        <v>9.67</v>
      </c>
    </row>
    <row r="21" spans="1:15" ht="15">
      <c r="A21" s="41"/>
      <c r="B21" s="29"/>
      <c r="C21" s="29"/>
      <c r="D21" s="29"/>
      <c r="E21" s="29"/>
      <c r="F21" s="29"/>
      <c r="G21" s="29"/>
      <c r="H21" s="29"/>
      <c r="I21" s="29"/>
      <c r="J21" s="29"/>
      <c r="K21" s="29"/>
      <c r="L21" s="29"/>
      <c r="M21" s="29"/>
      <c r="N21" s="29"/>
      <c r="O21" s="30"/>
    </row>
    <row r="22" spans="1:15" ht="14.25" customHeight="1">
      <c r="A22" s="49" t="s">
        <v>51</v>
      </c>
      <c r="B22" s="48">
        <v>0.04</v>
      </c>
      <c r="C22" s="29">
        <v>1.53</v>
      </c>
      <c r="D22" s="29">
        <v>0.02</v>
      </c>
      <c r="E22" s="29">
        <v>0.24</v>
      </c>
      <c r="F22" s="29">
        <v>0.03</v>
      </c>
      <c r="G22" s="29">
        <v>0.33</v>
      </c>
      <c r="H22" s="29">
        <v>0.01</v>
      </c>
      <c r="I22" s="29" t="s">
        <v>16</v>
      </c>
      <c r="J22" s="29">
        <v>0.02</v>
      </c>
      <c r="K22" s="29">
        <v>0.06</v>
      </c>
      <c r="L22" s="29">
        <v>0.34</v>
      </c>
      <c r="M22" s="29">
        <v>1.47</v>
      </c>
      <c r="N22" s="29">
        <v>0.03</v>
      </c>
      <c r="O22" s="30">
        <v>0.29</v>
      </c>
    </row>
    <row r="23" spans="1:15" ht="15">
      <c r="A23" s="47"/>
      <c r="B23" s="29"/>
      <c r="C23" s="29"/>
      <c r="D23" s="29"/>
      <c r="E23" s="29"/>
      <c r="F23" s="29"/>
      <c r="G23" s="29"/>
      <c r="H23" s="29"/>
      <c r="I23" s="29"/>
      <c r="J23" s="29"/>
      <c r="K23" s="29"/>
      <c r="L23" s="29"/>
      <c r="M23" s="29"/>
      <c r="N23" s="29"/>
      <c r="O23" s="30"/>
    </row>
    <row r="24" spans="1:15" ht="15">
      <c r="A24" s="26" t="s">
        <v>36</v>
      </c>
      <c r="B24" s="29">
        <v>5.25</v>
      </c>
      <c r="C24" s="29">
        <v>6.11</v>
      </c>
      <c r="D24" s="29">
        <v>8.55</v>
      </c>
      <c r="E24" s="29">
        <v>9.11</v>
      </c>
      <c r="F24" s="29">
        <v>5.921</v>
      </c>
      <c r="G24" s="29">
        <v>7.09</v>
      </c>
      <c r="H24" s="29">
        <v>8.22</v>
      </c>
      <c r="I24" s="29">
        <v>8.68</v>
      </c>
      <c r="J24" s="29">
        <v>6.01</v>
      </c>
      <c r="K24" s="29">
        <v>6.53</v>
      </c>
      <c r="L24" s="29">
        <v>4.63</v>
      </c>
      <c r="M24" s="29">
        <v>5.19</v>
      </c>
      <c r="N24" s="29">
        <v>6.91</v>
      </c>
      <c r="O24" s="30">
        <v>7.62</v>
      </c>
    </row>
    <row r="25" spans="1:15" ht="15">
      <c r="A25" s="26"/>
      <c r="B25" s="29"/>
      <c r="C25" s="29"/>
      <c r="D25" s="29"/>
      <c r="E25" s="29"/>
      <c r="F25" s="29"/>
      <c r="G25" s="29"/>
      <c r="H25" s="29"/>
      <c r="I25" s="29"/>
      <c r="J25" s="29"/>
      <c r="K25" s="29"/>
      <c r="L25" s="29"/>
      <c r="M25" s="29"/>
      <c r="N25" s="29"/>
      <c r="O25" s="30"/>
    </row>
    <row r="26" spans="1:15" ht="15">
      <c r="A26" s="26" t="s">
        <v>37</v>
      </c>
      <c r="B26" s="29">
        <v>0.12</v>
      </c>
      <c r="C26" s="29">
        <v>0.55</v>
      </c>
      <c r="D26" s="29">
        <v>0.36</v>
      </c>
      <c r="E26" s="29">
        <v>1.59</v>
      </c>
      <c r="F26" s="29">
        <v>0.13</v>
      </c>
      <c r="G26" s="29">
        <v>0.45</v>
      </c>
      <c r="H26" s="29">
        <v>0.021</v>
      </c>
      <c r="I26" s="29">
        <v>0.08</v>
      </c>
      <c r="J26" s="29">
        <v>0.05</v>
      </c>
      <c r="K26" s="29">
        <v>0.29</v>
      </c>
      <c r="L26" s="29">
        <v>0.03</v>
      </c>
      <c r="M26" s="29">
        <v>0.19</v>
      </c>
      <c r="N26" s="29">
        <v>0.14</v>
      </c>
      <c r="O26" s="30">
        <v>0.64</v>
      </c>
    </row>
    <row r="27" spans="1:15" ht="15">
      <c r="A27" s="26"/>
      <c r="B27" s="29"/>
      <c r="C27" s="29"/>
      <c r="D27" s="29"/>
      <c r="E27" s="29"/>
      <c r="F27" s="29"/>
      <c r="G27" s="29"/>
      <c r="H27" s="29"/>
      <c r="I27" s="29"/>
      <c r="J27" s="29"/>
      <c r="K27" s="29"/>
      <c r="L27" s="29"/>
      <c r="M27" s="29"/>
      <c r="N27" s="29"/>
      <c r="O27" s="30"/>
    </row>
    <row r="28" spans="1:15" ht="15">
      <c r="A28" s="26" t="s">
        <v>38</v>
      </c>
      <c r="B28" s="29">
        <v>7.13</v>
      </c>
      <c r="C28" s="29">
        <v>6.83</v>
      </c>
      <c r="D28" s="29">
        <v>7.82</v>
      </c>
      <c r="E28" s="29">
        <v>8.48</v>
      </c>
      <c r="F28" s="29">
        <v>8.33</v>
      </c>
      <c r="G28" s="29">
        <v>8.79</v>
      </c>
      <c r="H28" s="29">
        <v>5.6</v>
      </c>
      <c r="I28" s="29">
        <v>5.89</v>
      </c>
      <c r="J28" s="29">
        <v>6.18</v>
      </c>
      <c r="K28" s="29">
        <v>7.1</v>
      </c>
      <c r="L28" s="29">
        <v>3.97</v>
      </c>
      <c r="M28" s="29">
        <v>5.2</v>
      </c>
      <c r="N28" s="29">
        <v>7.02</v>
      </c>
      <c r="O28" s="30">
        <v>7.62</v>
      </c>
    </row>
    <row r="29" spans="1:15" ht="15">
      <c r="A29" s="26"/>
      <c r="B29" s="29"/>
      <c r="C29" s="29"/>
      <c r="D29" s="29"/>
      <c r="E29" s="29"/>
      <c r="F29" s="29"/>
      <c r="G29" s="29"/>
      <c r="H29" s="29"/>
      <c r="I29" s="29"/>
      <c r="J29" s="29"/>
      <c r="K29" s="29"/>
      <c r="L29" s="29"/>
      <c r="M29" s="29"/>
      <c r="N29" s="29"/>
      <c r="O29" s="30"/>
    </row>
    <row r="30" spans="1:15" ht="15">
      <c r="A30" s="26" t="s">
        <v>39</v>
      </c>
      <c r="B30" s="29">
        <v>0.31</v>
      </c>
      <c r="C30" s="29">
        <v>0.43</v>
      </c>
      <c r="D30" s="29">
        <v>0.71</v>
      </c>
      <c r="E30" s="29">
        <v>0.68</v>
      </c>
      <c r="F30" s="29">
        <v>1.51</v>
      </c>
      <c r="G30" s="29">
        <v>1.35</v>
      </c>
      <c r="H30" s="29">
        <v>1.15</v>
      </c>
      <c r="I30" s="29">
        <v>0.62</v>
      </c>
      <c r="J30" s="29">
        <v>0.46</v>
      </c>
      <c r="K30" s="29">
        <v>0.36</v>
      </c>
      <c r="L30" s="29">
        <v>0.17</v>
      </c>
      <c r="M30" s="29">
        <v>0.11</v>
      </c>
      <c r="N30" s="29">
        <v>0.86</v>
      </c>
      <c r="O30" s="30">
        <v>0.72</v>
      </c>
    </row>
    <row r="31" spans="1:15" ht="12.75">
      <c r="A31" s="129" t="s">
        <v>40</v>
      </c>
      <c r="B31" s="130"/>
      <c r="C31" s="130"/>
      <c r="D31" s="130"/>
      <c r="E31" s="130"/>
      <c r="F31" s="130"/>
      <c r="G31" s="130"/>
      <c r="H31" s="130"/>
      <c r="I31" s="130"/>
      <c r="J31" s="130"/>
      <c r="K31" s="130"/>
      <c r="L31" s="130"/>
      <c r="M31" s="130"/>
      <c r="N31" s="130"/>
      <c r="O31" s="131"/>
    </row>
    <row r="32" spans="1:15" ht="15" customHeight="1">
      <c r="A32" s="129"/>
      <c r="B32" s="130"/>
      <c r="C32" s="130"/>
      <c r="D32" s="130"/>
      <c r="E32" s="130"/>
      <c r="F32" s="130"/>
      <c r="G32" s="130"/>
      <c r="H32" s="130"/>
      <c r="I32" s="130"/>
      <c r="J32" s="130"/>
      <c r="K32" s="130"/>
      <c r="L32" s="130"/>
      <c r="M32" s="130"/>
      <c r="N32" s="130"/>
      <c r="O32" s="131"/>
    </row>
    <row r="33" spans="1:15" ht="15" customHeight="1">
      <c r="A33" s="74" t="s">
        <v>17</v>
      </c>
      <c r="B33" s="75"/>
      <c r="C33" s="75"/>
      <c r="D33" s="75"/>
      <c r="E33" s="75"/>
      <c r="F33" s="75"/>
      <c r="G33" s="75"/>
      <c r="H33" s="75"/>
      <c r="I33" s="75"/>
      <c r="J33" s="75"/>
      <c r="K33" s="75"/>
      <c r="L33" s="75"/>
      <c r="M33" s="75"/>
      <c r="N33" s="75"/>
      <c r="O33" s="76"/>
    </row>
    <row r="34" spans="1:15" ht="29.25" customHeight="1" thickBot="1">
      <c r="A34" s="126" t="s">
        <v>48</v>
      </c>
      <c r="B34" s="127"/>
      <c r="C34" s="127"/>
      <c r="D34" s="127"/>
      <c r="E34" s="127"/>
      <c r="F34" s="127"/>
      <c r="G34" s="127"/>
      <c r="H34" s="127"/>
      <c r="I34" s="127"/>
      <c r="J34" s="127"/>
      <c r="K34" s="127"/>
      <c r="L34" s="127"/>
      <c r="M34" s="127"/>
      <c r="N34" s="127"/>
      <c r="O34" s="128"/>
    </row>
    <row r="35" ht="14.25" customHeight="1"/>
    <row r="36" ht="28.5" customHeight="1"/>
  </sheetData>
  <sheetProtection/>
  <mergeCells count="28">
    <mergeCell ref="D7:D8"/>
    <mergeCell ref="A2:O2"/>
    <mergeCell ref="B4:C4"/>
    <mergeCell ref="D4:E4"/>
    <mergeCell ref="A3:O3"/>
    <mergeCell ref="F4:G4"/>
    <mergeCell ref="H4:I4"/>
    <mergeCell ref="J4:K4"/>
    <mergeCell ref="G7:G8"/>
    <mergeCell ref="H7:H8"/>
    <mergeCell ref="A34:O34"/>
    <mergeCell ref="A31:O32"/>
    <mergeCell ref="L4:M4"/>
    <mergeCell ref="N4:O4"/>
    <mergeCell ref="A7:A8"/>
    <mergeCell ref="A4:A5"/>
    <mergeCell ref="B7:B8"/>
    <mergeCell ref="C7:C8"/>
    <mergeCell ref="M7:M8"/>
    <mergeCell ref="N7:N8"/>
    <mergeCell ref="O7:O8"/>
    <mergeCell ref="A33:O33"/>
    <mergeCell ref="I7:I8"/>
    <mergeCell ref="J7:J8"/>
    <mergeCell ref="K7:K8"/>
    <mergeCell ref="L7:L8"/>
    <mergeCell ref="E7:E8"/>
    <mergeCell ref="F7:F8"/>
  </mergeCells>
  <conditionalFormatting sqref="B7:O30">
    <cfRule type="dataBar" priority="2" dxfId="0">
      <dataBar>
        <cfvo type="min"/>
        <cfvo type="max"/>
        <color theme="7" tint="-0.24997000396251678"/>
      </dataBar>
      <extLst>
        <ext xmlns:x14="http://schemas.microsoft.com/office/spreadsheetml/2009/9/main" uri="{B025F937-C7B1-47D3-B67F-A62EFF666E3E}">
          <x14:id>{633fa641-9793-4eae-8b8b-9b017d5bd67f}</x14:id>
        </ext>
      </extLst>
    </cfRule>
  </conditionalFormatting>
  <printOptions/>
  <pageMargins left="1.02" right="0.33" top="0.77" bottom="0.25" header="0.77" footer="0.28"/>
  <pageSetup horizontalDpi="600" verticalDpi="600" orientation="landscape" paperSize="9" r:id="rId1"/>
  <headerFooter alignWithMargins="0">
    <oddFooter>&amp;C80</oddFooter>
  </headerFooter>
  <extLst>
    <ext xmlns:x14="http://schemas.microsoft.com/office/spreadsheetml/2009/9/main" uri="{78C0D931-6437-407d-A8EE-F0AAD7539E65}">
      <x14:conditionalFormattings>
        <x14:conditionalFormatting xmlns:xm="http://schemas.microsoft.com/office/excel/2006/main">
          <x14:cfRule type="dataBar" id="{633fa641-9793-4eae-8b8b-9b017d5bd67f}">
            <x14:dataBar minLength="0" maxLength="100" gradient="0">
              <x14:cfvo type="min"/>
              <x14:cfvo type="max"/>
              <x14:negativeFillColor rgb="FFFF0000"/>
              <x14:axisColor rgb="FF000000"/>
            </x14:dataBar>
            <x14:dxf/>
          </x14:cfRule>
          <xm:sqref>B7:O30</xm:sqref>
        </x14:conditionalFormatting>
      </x14:conditionalFormattings>
    </ext>
  </extLst>
</worksheet>
</file>

<file path=xl/worksheets/sheet5.xml><?xml version="1.0" encoding="utf-8"?>
<worksheet xmlns="http://schemas.openxmlformats.org/spreadsheetml/2006/main" xmlns:r="http://schemas.openxmlformats.org/officeDocument/2006/relationships">
  <dimension ref="A1:M63"/>
  <sheetViews>
    <sheetView tabSelected="1" zoomScalePageLayoutView="0" workbookViewId="0" topLeftCell="A1">
      <selection activeCell="I73" sqref="I73"/>
    </sheetView>
  </sheetViews>
  <sheetFormatPr defaultColWidth="9.140625" defaultRowHeight="12.75"/>
  <cols>
    <col min="1" max="1" width="5.00390625" style="0" customWidth="1"/>
    <col min="10" max="10" width="10.28125" style="0" customWidth="1"/>
    <col min="11" max="11" width="12.57421875" style="0" customWidth="1"/>
    <col min="13" max="13" width="9.421875" style="0" customWidth="1"/>
  </cols>
  <sheetData>
    <row r="1" spans="1:12" ht="12.75">
      <c r="A1" s="10"/>
      <c r="B1" s="11"/>
      <c r="C1" s="11"/>
      <c r="D1" s="11"/>
      <c r="E1" s="11"/>
      <c r="F1" s="11"/>
      <c r="G1" s="11"/>
      <c r="H1" s="11"/>
      <c r="I1" s="11"/>
      <c r="J1" s="11"/>
      <c r="K1" s="12"/>
      <c r="L1" s="8"/>
    </row>
    <row r="2" spans="1:12" ht="12.75">
      <c r="A2" s="13"/>
      <c r="B2" s="9"/>
      <c r="C2" s="9"/>
      <c r="D2" s="9"/>
      <c r="E2" s="9"/>
      <c r="F2" s="9"/>
      <c r="G2" s="9"/>
      <c r="H2" s="9"/>
      <c r="I2" s="9"/>
      <c r="J2" s="9"/>
      <c r="K2" s="14"/>
      <c r="L2" s="8"/>
    </row>
    <row r="3" spans="1:12" ht="12.75">
      <c r="A3" s="13"/>
      <c r="B3" s="9"/>
      <c r="C3" s="9"/>
      <c r="D3" s="9"/>
      <c r="E3" s="9"/>
      <c r="F3" s="9"/>
      <c r="G3" s="9"/>
      <c r="H3" s="9"/>
      <c r="I3" s="9"/>
      <c r="J3" s="9"/>
      <c r="K3" s="14"/>
      <c r="L3" s="8"/>
    </row>
    <row r="4" spans="1:12" ht="12.75">
      <c r="A4" s="13"/>
      <c r="B4" s="9"/>
      <c r="C4" s="9"/>
      <c r="D4" s="9"/>
      <c r="E4" s="9"/>
      <c r="F4" s="9"/>
      <c r="G4" s="9"/>
      <c r="H4" s="9"/>
      <c r="I4" s="9"/>
      <c r="J4" s="9"/>
      <c r="K4" s="14"/>
      <c r="L4" s="8"/>
    </row>
    <row r="5" spans="1:12" ht="12.75">
      <c r="A5" s="13"/>
      <c r="B5" s="9"/>
      <c r="C5" s="9"/>
      <c r="D5" s="9"/>
      <c r="E5" s="9"/>
      <c r="F5" s="9"/>
      <c r="G5" s="9"/>
      <c r="H5" s="9"/>
      <c r="I5" s="9"/>
      <c r="J5" s="9"/>
      <c r="K5" s="14"/>
      <c r="L5" s="8"/>
    </row>
    <row r="6" spans="1:12" ht="12.75">
      <c r="A6" s="13"/>
      <c r="B6" s="9"/>
      <c r="C6" s="9"/>
      <c r="D6" s="9"/>
      <c r="E6" s="9"/>
      <c r="F6" s="9"/>
      <c r="G6" s="9"/>
      <c r="H6" s="9"/>
      <c r="I6" s="9"/>
      <c r="J6" s="9"/>
      <c r="K6" s="14"/>
      <c r="L6" s="8"/>
    </row>
    <row r="7" spans="1:12" ht="12.75">
      <c r="A7" s="13"/>
      <c r="B7" s="9"/>
      <c r="C7" s="9"/>
      <c r="D7" s="9"/>
      <c r="E7" s="9"/>
      <c r="F7" s="9"/>
      <c r="G7" s="9"/>
      <c r="H7" s="9"/>
      <c r="I7" s="9"/>
      <c r="J7" s="9"/>
      <c r="K7" s="14"/>
      <c r="L7" s="8"/>
    </row>
    <row r="8" spans="1:12" ht="12.75">
      <c r="A8" s="13"/>
      <c r="B8" s="9"/>
      <c r="C8" s="9"/>
      <c r="D8" s="9"/>
      <c r="E8" s="9"/>
      <c r="F8" s="9"/>
      <c r="G8" s="9"/>
      <c r="H8" s="9"/>
      <c r="I8" s="9"/>
      <c r="J8" s="9"/>
      <c r="K8" s="14"/>
      <c r="L8" s="8"/>
    </row>
    <row r="9" spans="1:12" ht="12.75">
      <c r="A9" s="13"/>
      <c r="B9" s="9"/>
      <c r="C9" s="9"/>
      <c r="D9" s="9"/>
      <c r="E9" s="9"/>
      <c r="F9" s="9"/>
      <c r="G9" s="9"/>
      <c r="H9" s="9"/>
      <c r="I9" s="9"/>
      <c r="J9" s="9"/>
      <c r="K9" s="14"/>
      <c r="L9" s="8"/>
    </row>
    <row r="10" spans="1:12" ht="12.75">
      <c r="A10" s="13"/>
      <c r="B10" s="9"/>
      <c r="C10" s="9"/>
      <c r="D10" s="9"/>
      <c r="E10" s="9"/>
      <c r="F10" s="9"/>
      <c r="G10" s="9"/>
      <c r="H10" s="9"/>
      <c r="I10" s="9"/>
      <c r="J10" s="9"/>
      <c r="K10" s="14"/>
      <c r="L10" s="8"/>
    </row>
    <row r="11" spans="1:12" ht="12.75">
      <c r="A11" s="13"/>
      <c r="B11" s="9"/>
      <c r="C11" s="9"/>
      <c r="D11" s="9"/>
      <c r="E11" s="9"/>
      <c r="F11" s="9"/>
      <c r="G11" s="9"/>
      <c r="H11" s="9"/>
      <c r="I11" s="9"/>
      <c r="J11" s="9"/>
      <c r="K11" s="14"/>
      <c r="L11" s="8"/>
    </row>
    <row r="12" spans="1:12" ht="12.75">
      <c r="A12" s="13"/>
      <c r="B12" s="9"/>
      <c r="C12" s="9"/>
      <c r="D12" s="9"/>
      <c r="E12" s="9"/>
      <c r="F12" s="9"/>
      <c r="G12" s="9"/>
      <c r="H12" s="9"/>
      <c r="I12" s="9"/>
      <c r="J12" s="9"/>
      <c r="K12" s="14"/>
      <c r="L12" s="8"/>
    </row>
    <row r="13" spans="1:12" ht="12.75">
      <c r="A13" s="13"/>
      <c r="B13" s="9"/>
      <c r="C13" s="9"/>
      <c r="D13" s="9"/>
      <c r="E13" s="9"/>
      <c r="F13" s="9"/>
      <c r="G13" s="9"/>
      <c r="H13" s="9"/>
      <c r="I13" s="9"/>
      <c r="J13" s="9"/>
      <c r="K13" s="14"/>
      <c r="L13" s="8"/>
    </row>
    <row r="14" spans="1:12" ht="12.75">
      <c r="A14" s="13"/>
      <c r="B14" s="9"/>
      <c r="C14" s="9"/>
      <c r="D14" s="9"/>
      <c r="E14" s="9"/>
      <c r="F14" s="9"/>
      <c r="G14" s="9"/>
      <c r="H14" s="9"/>
      <c r="I14" s="9"/>
      <c r="J14" s="9"/>
      <c r="K14" s="14"/>
      <c r="L14" s="8"/>
    </row>
    <row r="15" spans="1:12" ht="12.75">
      <c r="A15" s="13"/>
      <c r="B15" s="9"/>
      <c r="C15" s="9"/>
      <c r="D15" s="9"/>
      <c r="E15" s="9"/>
      <c r="F15" s="9"/>
      <c r="G15" s="9"/>
      <c r="H15" s="9"/>
      <c r="I15" s="9"/>
      <c r="J15" s="9"/>
      <c r="K15" s="14"/>
      <c r="L15" s="8"/>
    </row>
    <row r="16" spans="1:12" ht="12.75">
      <c r="A16" s="13"/>
      <c r="B16" s="9"/>
      <c r="C16" s="9"/>
      <c r="D16" s="9"/>
      <c r="E16" s="9"/>
      <c r="F16" s="9"/>
      <c r="G16" s="9"/>
      <c r="H16" s="9"/>
      <c r="I16" s="9"/>
      <c r="J16" s="9"/>
      <c r="K16" s="14"/>
      <c r="L16" s="8"/>
    </row>
    <row r="17" spans="1:12" ht="12.75">
      <c r="A17" s="13"/>
      <c r="B17" s="9"/>
      <c r="C17" s="9"/>
      <c r="D17" s="9"/>
      <c r="E17" s="9"/>
      <c r="F17" s="9"/>
      <c r="G17" s="9"/>
      <c r="H17" s="9"/>
      <c r="I17" s="9"/>
      <c r="J17" s="9"/>
      <c r="K17" s="14"/>
      <c r="L17" s="8"/>
    </row>
    <row r="18" spans="1:12" ht="12.75">
      <c r="A18" s="13"/>
      <c r="B18" s="9"/>
      <c r="C18" s="9"/>
      <c r="D18" s="9"/>
      <c r="E18" s="9"/>
      <c r="F18" s="9"/>
      <c r="G18" s="9"/>
      <c r="H18" s="9"/>
      <c r="I18" s="9"/>
      <c r="J18" s="9"/>
      <c r="K18" s="14"/>
      <c r="L18" s="8"/>
    </row>
    <row r="19" spans="1:12" ht="12.75">
      <c r="A19" s="13"/>
      <c r="B19" s="9"/>
      <c r="C19" s="9"/>
      <c r="D19" s="9"/>
      <c r="E19" s="9"/>
      <c r="F19" s="9"/>
      <c r="G19" s="9"/>
      <c r="H19" s="9"/>
      <c r="I19" s="9"/>
      <c r="J19" s="9"/>
      <c r="K19" s="14"/>
      <c r="L19" s="8"/>
    </row>
    <row r="20" spans="1:12" ht="12.75">
      <c r="A20" s="13"/>
      <c r="B20" s="9"/>
      <c r="C20" s="9"/>
      <c r="D20" s="9"/>
      <c r="E20" s="9"/>
      <c r="F20" s="9"/>
      <c r="G20" s="9"/>
      <c r="H20" s="9"/>
      <c r="I20" s="9"/>
      <c r="J20" s="9"/>
      <c r="K20" s="14"/>
      <c r="L20" s="8"/>
    </row>
    <row r="21" spans="1:12" ht="12.75">
      <c r="A21" s="13"/>
      <c r="B21" s="9"/>
      <c r="C21" s="9"/>
      <c r="D21" s="9"/>
      <c r="E21" s="9"/>
      <c r="F21" s="9"/>
      <c r="G21" s="9"/>
      <c r="H21" s="9"/>
      <c r="I21" s="9"/>
      <c r="J21" s="9"/>
      <c r="K21" s="14"/>
      <c r="L21" s="8"/>
    </row>
    <row r="22" spans="1:12" ht="12.75">
      <c r="A22" s="13"/>
      <c r="B22" s="9"/>
      <c r="C22" s="9"/>
      <c r="D22" s="9"/>
      <c r="E22" s="9"/>
      <c r="F22" s="9"/>
      <c r="G22" s="9"/>
      <c r="H22" s="9"/>
      <c r="I22" s="9"/>
      <c r="J22" s="9"/>
      <c r="K22" s="14"/>
      <c r="L22" s="8"/>
    </row>
    <row r="23" spans="1:12" ht="12.75">
      <c r="A23" s="13"/>
      <c r="B23" s="9"/>
      <c r="C23" s="9"/>
      <c r="D23" s="9"/>
      <c r="E23" s="9"/>
      <c r="F23" s="9"/>
      <c r="G23" s="9"/>
      <c r="H23" s="9"/>
      <c r="I23" s="9"/>
      <c r="J23" s="9"/>
      <c r="K23" s="14"/>
      <c r="L23" s="8"/>
    </row>
    <row r="24" spans="1:12" ht="12.75">
      <c r="A24" s="13"/>
      <c r="B24" s="9"/>
      <c r="C24" s="9"/>
      <c r="D24" s="9"/>
      <c r="E24" s="9"/>
      <c r="F24" s="9"/>
      <c r="G24" s="9"/>
      <c r="H24" s="9"/>
      <c r="I24" s="9"/>
      <c r="J24" s="9"/>
      <c r="K24" s="14"/>
      <c r="L24" s="8"/>
    </row>
    <row r="25" spans="1:12" ht="12.75">
      <c r="A25" s="13"/>
      <c r="B25" s="9"/>
      <c r="C25" s="9"/>
      <c r="D25" s="9"/>
      <c r="E25" s="9"/>
      <c r="F25" s="9"/>
      <c r="G25" s="9"/>
      <c r="H25" s="9"/>
      <c r="I25" s="9"/>
      <c r="J25" s="9"/>
      <c r="K25" s="14"/>
      <c r="L25" s="8"/>
    </row>
    <row r="26" spans="1:12" ht="12.75">
      <c r="A26" s="13"/>
      <c r="B26" s="9"/>
      <c r="C26" s="9"/>
      <c r="D26" s="9"/>
      <c r="E26" s="9"/>
      <c r="F26" s="9"/>
      <c r="G26" s="9"/>
      <c r="H26" s="9"/>
      <c r="I26" s="9"/>
      <c r="J26" s="9"/>
      <c r="K26" s="14"/>
      <c r="L26" s="8"/>
    </row>
    <row r="27" spans="1:12" ht="12.75">
      <c r="A27" s="13"/>
      <c r="B27" s="9"/>
      <c r="C27" s="9"/>
      <c r="D27" s="9"/>
      <c r="E27" s="9"/>
      <c r="F27" s="9"/>
      <c r="G27" s="9"/>
      <c r="H27" s="9"/>
      <c r="I27" s="9"/>
      <c r="J27" s="9"/>
      <c r="K27" s="14"/>
      <c r="L27" s="8"/>
    </row>
    <row r="28" spans="1:12" ht="12.75">
      <c r="A28" s="13"/>
      <c r="B28" s="9"/>
      <c r="C28" s="9"/>
      <c r="D28" s="9"/>
      <c r="E28" s="9"/>
      <c r="F28" s="9"/>
      <c r="G28" s="9"/>
      <c r="H28" s="9"/>
      <c r="I28" s="9"/>
      <c r="J28" s="9"/>
      <c r="K28" s="14"/>
      <c r="L28" s="8"/>
    </row>
    <row r="29" spans="1:12" ht="12.75">
      <c r="A29" s="13"/>
      <c r="B29" s="9"/>
      <c r="C29" s="9"/>
      <c r="D29" s="9"/>
      <c r="E29" s="9"/>
      <c r="F29" s="9"/>
      <c r="G29" s="9"/>
      <c r="H29" s="9"/>
      <c r="I29" s="9"/>
      <c r="J29" s="9"/>
      <c r="K29" s="14"/>
      <c r="L29" s="8"/>
    </row>
    <row r="30" spans="1:12" ht="12.75">
      <c r="A30" s="13"/>
      <c r="B30" s="9"/>
      <c r="C30" s="9"/>
      <c r="D30" s="9"/>
      <c r="E30" s="9"/>
      <c r="F30" s="9"/>
      <c r="G30" s="9"/>
      <c r="H30" s="9"/>
      <c r="I30" s="9"/>
      <c r="J30" s="9"/>
      <c r="K30" s="14"/>
      <c r="L30" s="8"/>
    </row>
    <row r="31" spans="1:12" ht="12.75">
      <c r="A31" s="13"/>
      <c r="B31" s="9"/>
      <c r="C31" s="9"/>
      <c r="D31" s="9"/>
      <c r="E31" s="9"/>
      <c r="F31" s="9"/>
      <c r="G31" s="9"/>
      <c r="H31" s="9"/>
      <c r="I31" s="9"/>
      <c r="J31" s="9"/>
      <c r="K31" s="14"/>
      <c r="L31" s="8"/>
    </row>
    <row r="32" spans="1:12" ht="12.75">
      <c r="A32" s="13"/>
      <c r="B32" s="9"/>
      <c r="C32" s="9"/>
      <c r="D32" s="9"/>
      <c r="E32" s="9"/>
      <c r="F32" s="9"/>
      <c r="G32" s="9"/>
      <c r="H32" s="9"/>
      <c r="I32" s="9"/>
      <c r="J32" s="9"/>
      <c r="K32" s="14"/>
      <c r="L32" s="8"/>
    </row>
    <row r="33" spans="1:12" ht="12.75">
      <c r="A33" s="13"/>
      <c r="B33" s="9"/>
      <c r="C33" s="9"/>
      <c r="D33" s="9"/>
      <c r="E33" s="9"/>
      <c r="F33" s="9"/>
      <c r="G33" s="9"/>
      <c r="H33" s="9"/>
      <c r="I33" s="9"/>
      <c r="J33" s="9"/>
      <c r="K33" s="14"/>
      <c r="L33" s="8"/>
    </row>
    <row r="34" spans="1:12" ht="12.75">
      <c r="A34" s="13"/>
      <c r="B34" s="9"/>
      <c r="C34" s="9"/>
      <c r="D34" s="9"/>
      <c r="E34" s="9"/>
      <c r="F34" s="9"/>
      <c r="G34" s="9"/>
      <c r="H34" s="9"/>
      <c r="I34" s="9"/>
      <c r="J34" s="9"/>
      <c r="K34" s="14"/>
      <c r="L34" s="8"/>
    </row>
    <row r="35" spans="1:12" ht="12.75">
      <c r="A35" s="13"/>
      <c r="B35" s="9"/>
      <c r="C35" s="9"/>
      <c r="D35" s="9"/>
      <c r="E35" s="9"/>
      <c r="F35" s="9"/>
      <c r="G35" s="9"/>
      <c r="H35" s="9"/>
      <c r="I35" s="9"/>
      <c r="J35" s="9"/>
      <c r="K35" s="14"/>
      <c r="L35" s="8"/>
    </row>
    <row r="36" spans="1:13" ht="12.75">
      <c r="A36" s="13"/>
      <c r="B36" s="9"/>
      <c r="C36" s="9"/>
      <c r="D36" s="9"/>
      <c r="E36" s="9"/>
      <c r="F36" s="9"/>
      <c r="G36" s="9"/>
      <c r="H36" s="9"/>
      <c r="I36" s="9"/>
      <c r="J36" s="9"/>
      <c r="K36" s="14"/>
      <c r="L36" s="8"/>
      <c r="M36" t="s">
        <v>46</v>
      </c>
    </row>
    <row r="37" spans="1:12" ht="12.75">
      <c r="A37" s="13"/>
      <c r="B37" s="9"/>
      <c r="C37" s="9"/>
      <c r="D37" s="9"/>
      <c r="E37" s="9"/>
      <c r="F37" s="9"/>
      <c r="G37" s="9"/>
      <c r="H37" s="9"/>
      <c r="I37" s="9"/>
      <c r="J37" s="9"/>
      <c r="K37" s="14"/>
      <c r="L37" s="8"/>
    </row>
    <row r="38" spans="1:12" ht="12.75">
      <c r="A38" s="13"/>
      <c r="B38" s="9"/>
      <c r="C38" s="9"/>
      <c r="D38" s="9"/>
      <c r="E38" s="9"/>
      <c r="F38" s="9"/>
      <c r="G38" s="9"/>
      <c r="H38" s="9"/>
      <c r="I38" s="9"/>
      <c r="J38" s="9"/>
      <c r="K38" s="14"/>
      <c r="L38" s="8"/>
    </row>
    <row r="39" spans="1:12" ht="12.75">
      <c r="A39" s="13"/>
      <c r="B39" s="9"/>
      <c r="C39" s="9"/>
      <c r="D39" s="9"/>
      <c r="E39" s="9"/>
      <c r="F39" s="9"/>
      <c r="G39" s="9"/>
      <c r="H39" s="9"/>
      <c r="I39" s="9"/>
      <c r="J39" s="9"/>
      <c r="K39" s="14"/>
      <c r="L39" s="8"/>
    </row>
    <row r="40" spans="1:12" ht="12.75">
      <c r="A40" s="13"/>
      <c r="B40" s="9"/>
      <c r="C40" s="9"/>
      <c r="D40" s="9"/>
      <c r="E40" s="9"/>
      <c r="F40" s="9"/>
      <c r="G40" s="9"/>
      <c r="H40" s="9"/>
      <c r="I40" s="9"/>
      <c r="J40" s="9"/>
      <c r="K40" s="14"/>
      <c r="L40" s="8"/>
    </row>
    <row r="41" spans="1:12" ht="12.75">
      <c r="A41" s="13"/>
      <c r="B41" s="9"/>
      <c r="C41" s="9"/>
      <c r="D41" s="9"/>
      <c r="E41" s="9"/>
      <c r="F41" s="9"/>
      <c r="G41" s="9"/>
      <c r="H41" s="9"/>
      <c r="I41" s="9"/>
      <c r="J41" s="9"/>
      <c r="K41" s="14"/>
      <c r="L41" s="8"/>
    </row>
    <row r="42" spans="1:12" ht="12.75">
      <c r="A42" s="13"/>
      <c r="B42" s="9"/>
      <c r="C42" s="9"/>
      <c r="D42" s="9"/>
      <c r="E42" s="9"/>
      <c r="F42" s="9"/>
      <c r="G42" s="9"/>
      <c r="H42" s="9"/>
      <c r="I42" s="9"/>
      <c r="J42" s="9"/>
      <c r="K42" s="14"/>
      <c r="L42" s="8"/>
    </row>
    <row r="43" spans="1:12" ht="12.75">
      <c r="A43" s="13"/>
      <c r="B43" s="9"/>
      <c r="C43" s="9"/>
      <c r="D43" s="9"/>
      <c r="E43" s="9"/>
      <c r="F43" s="9"/>
      <c r="G43" s="9"/>
      <c r="H43" s="9"/>
      <c r="I43" s="9"/>
      <c r="J43" s="9"/>
      <c r="K43" s="14"/>
      <c r="L43" s="8"/>
    </row>
    <row r="44" spans="1:12" ht="12.75">
      <c r="A44" s="13"/>
      <c r="B44" s="9"/>
      <c r="C44" s="9"/>
      <c r="D44" s="9"/>
      <c r="E44" s="9"/>
      <c r="F44" s="9"/>
      <c r="G44" s="9"/>
      <c r="H44" s="9"/>
      <c r="I44" s="9"/>
      <c r="J44" s="9"/>
      <c r="K44" s="14"/>
      <c r="L44" s="8"/>
    </row>
    <row r="45" spans="1:12" ht="12.75">
      <c r="A45" s="13"/>
      <c r="B45" s="9"/>
      <c r="C45" s="9"/>
      <c r="D45" s="9"/>
      <c r="E45" s="9"/>
      <c r="F45" s="9"/>
      <c r="G45" s="9"/>
      <c r="H45" s="9"/>
      <c r="I45" s="9"/>
      <c r="J45" s="9"/>
      <c r="K45" s="14"/>
      <c r="L45" s="8"/>
    </row>
    <row r="46" spans="1:12" ht="12.75">
      <c r="A46" s="13"/>
      <c r="B46" s="9"/>
      <c r="C46" s="9"/>
      <c r="D46" s="9"/>
      <c r="E46" s="9"/>
      <c r="F46" s="9"/>
      <c r="G46" s="9"/>
      <c r="H46" s="9"/>
      <c r="I46" s="9"/>
      <c r="J46" s="9"/>
      <c r="K46" s="14"/>
      <c r="L46" s="8"/>
    </row>
    <row r="47" spans="1:12" ht="12.75">
      <c r="A47" s="13"/>
      <c r="B47" s="9"/>
      <c r="C47" s="9"/>
      <c r="D47" s="9"/>
      <c r="E47" s="9"/>
      <c r="F47" s="9"/>
      <c r="G47" s="9"/>
      <c r="H47" s="9"/>
      <c r="I47" s="9"/>
      <c r="J47" s="9"/>
      <c r="K47" s="14"/>
      <c r="L47" s="8"/>
    </row>
    <row r="48" spans="1:12" ht="12.75">
      <c r="A48" s="13"/>
      <c r="B48" s="9"/>
      <c r="C48" s="9"/>
      <c r="D48" s="9"/>
      <c r="E48" s="9"/>
      <c r="F48" s="9"/>
      <c r="G48" s="9"/>
      <c r="H48" s="9"/>
      <c r="I48" s="9"/>
      <c r="J48" s="9"/>
      <c r="K48" s="14"/>
      <c r="L48" s="8"/>
    </row>
    <row r="49" spans="1:12" ht="12.75">
      <c r="A49" s="13"/>
      <c r="B49" s="9"/>
      <c r="C49" s="9"/>
      <c r="D49" s="9"/>
      <c r="E49" s="9"/>
      <c r="F49" s="9"/>
      <c r="G49" s="9"/>
      <c r="H49" s="9"/>
      <c r="I49" s="9"/>
      <c r="J49" s="9"/>
      <c r="K49" s="14"/>
      <c r="L49" s="8"/>
    </row>
    <row r="50" spans="1:12" ht="12.75">
      <c r="A50" s="13"/>
      <c r="B50" s="9"/>
      <c r="C50" s="9"/>
      <c r="D50" s="9"/>
      <c r="E50" s="9"/>
      <c r="F50" s="9"/>
      <c r="G50" s="9"/>
      <c r="H50" s="9"/>
      <c r="I50" s="9"/>
      <c r="J50" s="9"/>
      <c r="K50" s="14"/>
      <c r="L50" s="8"/>
    </row>
    <row r="51" spans="1:12" ht="12.75">
      <c r="A51" s="13"/>
      <c r="B51" s="9"/>
      <c r="C51" s="9"/>
      <c r="D51" s="9"/>
      <c r="E51" s="9"/>
      <c r="F51" s="9"/>
      <c r="G51" s="9"/>
      <c r="H51" s="9"/>
      <c r="I51" s="9"/>
      <c r="J51" s="9"/>
      <c r="K51" s="14"/>
      <c r="L51" s="8"/>
    </row>
    <row r="52" spans="1:12" ht="12.75">
      <c r="A52" s="13"/>
      <c r="B52" s="9"/>
      <c r="C52" s="9"/>
      <c r="D52" s="9"/>
      <c r="E52" s="9"/>
      <c r="F52" s="9"/>
      <c r="G52" s="9"/>
      <c r="H52" s="9"/>
      <c r="I52" s="9"/>
      <c r="J52" s="9"/>
      <c r="K52" s="14"/>
      <c r="L52" s="8"/>
    </row>
    <row r="53" spans="1:12" ht="12.75">
      <c r="A53" s="13"/>
      <c r="B53" s="9"/>
      <c r="C53" s="9"/>
      <c r="D53" s="9"/>
      <c r="E53" s="9"/>
      <c r="F53" s="9"/>
      <c r="G53" s="9"/>
      <c r="H53" s="9"/>
      <c r="I53" s="9"/>
      <c r="J53" s="9"/>
      <c r="K53" s="14"/>
      <c r="L53" s="8"/>
    </row>
    <row r="54" spans="1:12" ht="12.75">
      <c r="A54" s="13"/>
      <c r="B54" s="9"/>
      <c r="C54" s="9"/>
      <c r="D54" s="9"/>
      <c r="E54" s="9"/>
      <c r="F54" s="9"/>
      <c r="G54" s="9"/>
      <c r="H54" s="9"/>
      <c r="I54" s="9"/>
      <c r="J54" s="9"/>
      <c r="K54" s="14"/>
      <c r="L54" s="8"/>
    </row>
    <row r="55" spans="1:12" ht="12.75">
      <c r="A55" s="13"/>
      <c r="B55" s="9"/>
      <c r="C55" s="9"/>
      <c r="D55" s="9"/>
      <c r="E55" s="9"/>
      <c r="F55" s="9"/>
      <c r="G55" s="9"/>
      <c r="H55" s="9"/>
      <c r="I55" s="9"/>
      <c r="J55" s="9"/>
      <c r="K55" s="14"/>
      <c r="L55" s="8"/>
    </row>
    <row r="56" spans="1:12" ht="12.75">
      <c r="A56" s="13"/>
      <c r="B56" s="9"/>
      <c r="C56" s="9"/>
      <c r="D56" s="9"/>
      <c r="E56" s="9"/>
      <c r="F56" s="9"/>
      <c r="G56" s="9"/>
      <c r="H56" s="9"/>
      <c r="I56" s="9"/>
      <c r="J56" s="9"/>
      <c r="K56" s="14"/>
      <c r="L56" s="8"/>
    </row>
    <row r="57" spans="1:12" ht="12.75">
      <c r="A57" s="13"/>
      <c r="B57" s="9"/>
      <c r="C57" s="9"/>
      <c r="D57" s="9"/>
      <c r="E57" s="9"/>
      <c r="F57" s="9"/>
      <c r="G57" s="9"/>
      <c r="H57" s="9"/>
      <c r="I57" s="9"/>
      <c r="J57" s="9"/>
      <c r="K57" s="14"/>
      <c r="L57" s="8"/>
    </row>
    <row r="58" spans="1:12" ht="12.75">
      <c r="A58" s="13"/>
      <c r="B58" s="9"/>
      <c r="C58" s="9"/>
      <c r="D58" s="9"/>
      <c r="E58" s="9"/>
      <c r="F58" s="9"/>
      <c r="G58" s="9"/>
      <c r="H58" s="9"/>
      <c r="I58" s="9"/>
      <c r="J58" s="9"/>
      <c r="K58" s="14"/>
      <c r="L58" s="8"/>
    </row>
    <row r="59" spans="1:12" ht="12.75">
      <c r="A59" s="13"/>
      <c r="B59" s="9"/>
      <c r="C59" s="9"/>
      <c r="D59" s="9"/>
      <c r="E59" s="9"/>
      <c r="F59" s="9"/>
      <c r="G59" s="9"/>
      <c r="H59" s="9"/>
      <c r="I59" s="9"/>
      <c r="J59" s="9"/>
      <c r="K59" s="14"/>
      <c r="L59" s="8"/>
    </row>
    <row r="60" spans="1:12" ht="12.75">
      <c r="A60" s="13"/>
      <c r="B60" s="9"/>
      <c r="C60" s="9"/>
      <c r="D60" s="9"/>
      <c r="E60" s="9"/>
      <c r="F60" s="9"/>
      <c r="G60" s="9"/>
      <c r="H60" s="9"/>
      <c r="I60" s="9"/>
      <c r="J60" s="9"/>
      <c r="K60" s="14"/>
      <c r="L60" s="8"/>
    </row>
    <row r="61" spans="1:12" ht="12.75">
      <c r="A61" s="13"/>
      <c r="B61" s="9"/>
      <c r="C61" s="9"/>
      <c r="D61" s="9"/>
      <c r="E61" s="9"/>
      <c r="F61" s="9"/>
      <c r="G61" s="9"/>
      <c r="H61" s="9"/>
      <c r="I61" s="9"/>
      <c r="J61" s="9"/>
      <c r="K61" s="14"/>
      <c r="L61" s="8"/>
    </row>
    <row r="62" spans="1:12" ht="12.75">
      <c r="A62" s="13"/>
      <c r="B62" s="9"/>
      <c r="C62" s="9"/>
      <c r="D62" s="9"/>
      <c r="E62" s="9"/>
      <c r="F62" s="9"/>
      <c r="G62" s="9"/>
      <c r="H62" s="9"/>
      <c r="I62" s="9"/>
      <c r="J62" s="9"/>
      <c r="K62" s="14"/>
      <c r="L62" s="8"/>
    </row>
    <row r="63" spans="1:12" ht="12.75">
      <c r="A63" s="15"/>
      <c r="B63" s="16"/>
      <c r="C63" s="16"/>
      <c r="D63" s="16"/>
      <c r="E63" s="16"/>
      <c r="F63" s="16"/>
      <c r="G63" s="16"/>
      <c r="H63" s="16"/>
      <c r="I63" s="16"/>
      <c r="J63" s="16"/>
      <c r="K63" s="17"/>
      <c r="L63" s="8"/>
    </row>
  </sheetData>
  <sheetProtection/>
  <printOptions/>
  <pageMargins left="0.61" right="0.78" top="0.73" bottom="0.67" header="0.37" footer="0.25"/>
  <pageSetup horizontalDpi="600" verticalDpi="600" orientation="portrait" paperSize="9" scale="88" r:id="rId2"/>
  <headerFooter alignWithMargins="0">
    <oddFooter>&amp;C81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Dr.R.N.Pandey</dc:creator>
  <cp:keywords/>
  <dc:description/>
  <cp:lastModifiedBy>sasadm</cp:lastModifiedBy>
  <cp:lastPrinted>2010-06-11T09:30:17Z</cp:lastPrinted>
  <dcterms:created xsi:type="dcterms:W3CDTF">2001-01-18T11:28:43Z</dcterms:created>
  <dcterms:modified xsi:type="dcterms:W3CDTF">2010-06-24T10:26:47Z</dcterms:modified>
  <cp:category/>
  <cp:version/>
  <cp:contentType/>
  <cp:contentStatus/>
</cp:coreProperties>
</file>