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105" windowWidth="15780" windowHeight="10830" tabRatio="942" activeTab="0"/>
  </bookViews>
  <sheets>
    <sheet name="7.8.2" sheetId="1" r:id="rId1"/>
    <sheet name="7.8.1 &amp; 7.7.1" sheetId="2" r:id="rId2"/>
    <sheet name="7.6.5" sheetId="3" r:id="rId3"/>
    <sheet name="7.6.4" sheetId="4" r:id="rId4"/>
    <sheet name="7.6.3 " sheetId="5" r:id="rId5"/>
    <sheet name="7.6.2 " sheetId="6" r:id="rId6"/>
    <sheet name="7.6.1" sheetId="7" r:id="rId7"/>
    <sheet name="7.5.2" sheetId="8" r:id="rId8"/>
    <sheet name="7.5.1 d" sheetId="9" r:id="rId9"/>
    <sheet name="7.5.1 c" sheetId="10" r:id="rId10"/>
    <sheet name="7.5.1 b" sheetId="11" r:id="rId11"/>
    <sheet name="7.5.1 a " sheetId="12" r:id="rId12"/>
    <sheet name="7.4.2 a,b " sheetId="13" r:id="rId13"/>
    <sheet name="7.4.1  a, b" sheetId="14" r:id="rId14"/>
    <sheet name="7.3.5" sheetId="15" r:id="rId15"/>
    <sheet name="N-7.3.4 c" sheetId="16" r:id="rId16"/>
    <sheet name="N-7.3.4 b" sheetId="17" r:id="rId17"/>
    <sheet name="N-7.3.4 a" sheetId="18" r:id="rId18"/>
    <sheet name="7.3.3  a,b,c" sheetId="19" r:id="rId19"/>
    <sheet name="7.3.2" sheetId="20" r:id="rId20"/>
    <sheet name="7.3.1" sheetId="21" r:id="rId21"/>
    <sheet name="7.2.4" sheetId="22" r:id="rId22"/>
    <sheet name="7.2.3 " sheetId="23" r:id="rId23"/>
    <sheet name="7.2.2" sheetId="24" r:id="rId24"/>
    <sheet name="7.2.1" sheetId="25" r:id="rId25"/>
    <sheet name="7.1.4abc " sheetId="26" r:id="rId26"/>
    <sheet name="7.1.3" sheetId="27" r:id="rId27"/>
    <sheet name="7.1.2 " sheetId="28" r:id="rId28"/>
    <sheet name="7.1.1" sheetId="29" r:id="rId29"/>
    <sheet name="Chapter 7" sheetId="30" r:id="rId30"/>
  </sheets>
  <externalReferences>
    <externalReference r:id="rId33"/>
    <externalReference r:id="rId34"/>
  </externalReferences>
  <definedNames>
    <definedName name="_xlnm.Print_Area" localSheetId="28">'7.1.1'!$A$1:$J$49</definedName>
    <definedName name="_xlnm.Print_Area" localSheetId="26">'7.1.3'!$A$1:$G$50</definedName>
    <definedName name="_xlnm.Print_Area" localSheetId="25">'7.1.4abc '!$A$1:$AN$61</definedName>
    <definedName name="_xlnm.Print_Area" localSheetId="24">'7.2.1'!$A$1:$H$31</definedName>
    <definedName name="_xlnm.Print_Area" localSheetId="23">'7.2.2'!$A$1:$J$46</definedName>
    <definedName name="_xlnm.Print_Area" localSheetId="22">'7.2.3 '!$A$1:$J$35</definedName>
    <definedName name="_xlnm.Print_Area" localSheetId="21">'7.2.4'!$A$1:$F$26</definedName>
    <definedName name="_xlnm.Print_Area" localSheetId="20">'7.3.1'!$A$1:$H$44</definedName>
    <definedName name="_xlnm.Print_Area" localSheetId="18">'7.3.3  a,b,c'!$A$1:$M$132</definedName>
    <definedName name="_xlnm.Print_Area" localSheetId="13">'7.4.1  a, b'!$A$1:$O$65</definedName>
    <definedName name="_xlnm.Print_Area" localSheetId="12">'7.4.2 a,b '!$A$1:$J$73</definedName>
    <definedName name="_xlnm.Print_Area" localSheetId="11">'7.5.1 a '!$A$1:$H$39</definedName>
    <definedName name="_xlnm.Print_Area" localSheetId="9">'7.5.1 c'!$A$1:$H$36</definedName>
    <definedName name="_xlnm.Print_Area" localSheetId="7">'7.5.2'!$A$1:$N$39</definedName>
    <definedName name="_xlnm.Print_Area" localSheetId="1">'7.8.1 &amp; 7.7.1'!$A$1:$D$36</definedName>
    <definedName name="_xlnm.Print_Area" localSheetId="29">'Chapter 7'!$A$1:$H$30</definedName>
    <definedName name="_xlnm.Print_Area" localSheetId="15">'N-7.3.4 c'!$A$1:$F$32</definedName>
  </definedNames>
  <calcPr fullCalcOnLoad="1" iterate="1" iterateCount="1" iterateDelta="0.001"/>
</workbook>
</file>

<file path=xl/sharedStrings.xml><?xml version="1.0" encoding="utf-8"?>
<sst xmlns="http://schemas.openxmlformats.org/spreadsheetml/2006/main" count="2010" uniqueCount="671">
  <si>
    <t>Note : + :  All India figures relate to the estimated requirement as worked out by the standing sub committee for Assessment of availability and requirement of water for diverse uses in the country, 2000.  (distributed prorata in the states in proportion to population).</t>
  </si>
  <si>
    <t>A &amp; N Island</t>
  </si>
  <si>
    <t>major source of driniking water</t>
  </si>
  <si>
    <t>number of households</t>
  </si>
  <si>
    <t>tap</t>
  </si>
  <si>
    <t>tube well/hand pump</t>
  </si>
  <si>
    <t>well</t>
  </si>
  <si>
    <t>other tank/pond</t>
  </si>
  <si>
    <t>river/ canal/lake</t>
  </si>
  <si>
    <t>spring</t>
  </si>
  <si>
    <t>other</t>
  </si>
  <si>
    <t xml:space="preserve">all </t>
  </si>
  <si>
    <t xml:space="preserve">estimated </t>
  </si>
  <si>
    <t>Source : NSS Reoprt No. 489: Housing Condition in India : Household Amenities and Other Characteristics</t>
  </si>
  <si>
    <t>n.r.  : not reported</t>
  </si>
  <si>
    <t>Rural + Urban</t>
  </si>
  <si>
    <t>gobar gas</t>
  </si>
  <si>
    <t>kerosene</t>
  </si>
  <si>
    <t>electricity</t>
  </si>
  <si>
    <t>primary source of energy for cooking</t>
  </si>
  <si>
    <t>others</t>
  </si>
  <si>
    <t>primary source of energy for lighting</t>
  </si>
  <si>
    <t>arrangement of garbage disposal</t>
  </si>
  <si>
    <t>no. of households living in a house</t>
  </si>
  <si>
    <t>by residents</t>
  </si>
  <si>
    <t>no arrangement</t>
  </si>
  <si>
    <t>by       panchayat/ municipality/corporation</t>
  </si>
  <si>
    <t>Sl.No.</t>
  </si>
  <si>
    <t>Number of cities towns reporting slums</t>
  </si>
  <si>
    <t>Total urban populaiton of State/Ut</t>
  </si>
  <si>
    <t>Population of cities/towns reporting slums</t>
  </si>
  <si>
    <t>Total slum populaiton</t>
  </si>
  <si>
    <t>percentagte of slum populaiton  to total</t>
  </si>
  <si>
    <t>Urban populaiton of States/Uts</t>
  </si>
  <si>
    <t>Chandigarh*</t>
  </si>
  <si>
    <t>Delhi*</t>
  </si>
  <si>
    <t>Pondicherry*</t>
  </si>
  <si>
    <t>A &amp; N Island *</t>
  </si>
  <si>
    <t>INDIA</t>
  </si>
  <si>
    <t>Name of Million Plus Municipal Corporations</t>
  </si>
  <si>
    <t>State/Union territory*</t>
  </si>
  <si>
    <t xml:space="preserve">Total  populaiton </t>
  </si>
  <si>
    <t>Percentage of slum population  to total population</t>
  </si>
  <si>
    <t>Greater Mumbai</t>
  </si>
  <si>
    <t>Kolkatta</t>
  </si>
  <si>
    <t>Chennai</t>
  </si>
  <si>
    <t>Bangalore</t>
  </si>
  <si>
    <t>Hyderabad</t>
  </si>
  <si>
    <t>Ahmadabad</t>
  </si>
  <si>
    <t>Surat</t>
  </si>
  <si>
    <t>Kanpur</t>
  </si>
  <si>
    <t>Pune</t>
  </si>
  <si>
    <t>Jaipur</t>
  </si>
  <si>
    <t>Lucknow</t>
  </si>
  <si>
    <t>Nagpur</t>
  </si>
  <si>
    <t>Indore</t>
  </si>
  <si>
    <t>Bhopal</t>
  </si>
  <si>
    <t>Patna</t>
  </si>
  <si>
    <t>Vadodara</t>
  </si>
  <si>
    <t>Agra</t>
  </si>
  <si>
    <t>Thane</t>
  </si>
  <si>
    <t>Kalyan-Dombivli</t>
  </si>
  <si>
    <t>Varanasi</t>
  </si>
  <si>
    <t>Nashik</t>
  </si>
  <si>
    <t>Meerut</t>
  </si>
  <si>
    <t>Faridabad</t>
  </si>
  <si>
    <t>Pimpri Chinchwad</t>
  </si>
  <si>
    <t>Haora</t>
  </si>
  <si>
    <t>Population in slum areas</t>
  </si>
  <si>
    <t>Percentage of populaiton in slum areas</t>
  </si>
  <si>
    <t>Percentage of  populaiton  in urban areas</t>
  </si>
  <si>
    <t>Scheduled Castes population</t>
  </si>
  <si>
    <t>Scheduled Tribes populaiton</t>
  </si>
  <si>
    <t>Scheduled  Caste</t>
  </si>
  <si>
    <t>Scheduled Tribes</t>
  </si>
  <si>
    <t>Scheduled Castes</t>
  </si>
  <si>
    <t>NST</t>
  </si>
  <si>
    <t>NSC</t>
  </si>
  <si>
    <t>Note  :  In case of Himachal Pradesh, Sikkim, Arunachal Pradesh, Nagaland, Manipur, Mizoram, Daman &amp; Diu, Dadra &amp; Nagar Haveli and Lakshadweep no slum population  has been reported at the Census of India - 2001</t>
  </si>
  <si>
    <t>NSC  : No notified Scheduled Castes,    NST  : No notified Scheduled Tribes.</t>
  </si>
  <si>
    <t xml:space="preserve">Scheduled Castes </t>
  </si>
  <si>
    <t xml:space="preserve">Scheduled Tribes </t>
  </si>
  <si>
    <t>Neg</t>
  </si>
  <si>
    <t>NST  : No notified Scheduled Tribes</t>
  </si>
  <si>
    <t>Neg : Negligible  population</t>
  </si>
  <si>
    <t>tank/pond (reserved for drinking)</t>
  </si>
  <si>
    <t>Distribution of Households according to  number of dwelling rooms</t>
  </si>
  <si>
    <t>Note  : Himachal Pradesh, Sikkim, Arunachal Pradesh, Nagaland, Manipur, Mizoram, Daman &amp; Diu, Dadra &amp; Nagar Haveli and Lakshadweep have not reported any slums in 2001</t>
  </si>
  <si>
    <t xml:space="preserve">Slum Population </t>
  </si>
  <si>
    <t xml:space="preserve">Percentage of populaton in slum </t>
  </si>
  <si>
    <t>Households with Water Supply though Tap Water</t>
  </si>
  <si>
    <t>Distribution of household with major source of driniking water</t>
  </si>
  <si>
    <t>Source : NSS Reoprt No. 489: Housing Conditions in India : Household Amenities and Other Characteristics</t>
  </si>
  <si>
    <t xml:space="preserve">  *    Union Territory</t>
  </si>
  <si>
    <t>Name of the city</t>
  </si>
  <si>
    <t>Sewage generation  (in MLD)</t>
  </si>
  <si>
    <t>Sewage Treatment Capacity (in MLD)</t>
  </si>
  <si>
    <t>Percent of treatment capacity</t>
  </si>
  <si>
    <t>Vishakhapatnam</t>
  </si>
  <si>
    <t>Vijayawada</t>
  </si>
  <si>
    <t>Rajkot</t>
  </si>
  <si>
    <t>Jabalpur</t>
  </si>
  <si>
    <t>Mumbai</t>
  </si>
  <si>
    <t>Nasik</t>
  </si>
  <si>
    <t>Amritsar</t>
  </si>
  <si>
    <t>Kolkata</t>
  </si>
  <si>
    <t>Jamshedpur</t>
  </si>
  <si>
    <t>Asansol</t>
  </si>
  <si>
    <t>Coimbatore</t>
  </si>
  <si>
    <t>Madurai</t>
  </si>
  <si>
    <t>Allahabad</t>
  </si>
  <si>
    <t>Kochi</t>
  </si>
  <si>
    <t>Dhanbad</t>
  </si>
  <si>
    <t>Source: Central Pollution Control Board.</t>
  </si>
  <si>
    <t>Note:</t>
  </si>
  <si>
    <t>●</t>
  </si>
  <si>
    <t>Status of Municipal Wastewater Generation and  treatment capacity of Metro Politian Cities.</t>
  </si>
  <si>
    <t>Among the Metropolitan cites, Delhi has the maximum treatment capacity that is 2330 MLD (30% of the total treatment capacity of metropolitan cities)</t>
  </si>
  <si>
    <t>Next  ot Delhi, Mumbai has the capacity of 2130 MLD, which  is 26% of total capacity in metropolitan cities.</t>
  </si>
  <si>
    <t>Delhi and Mumbai therefore in combination have 55% of treatment  capacity of the metropolitan cities.</t>
  </si>
  <si>
    <t>Some cities such  as Hydrerabad, Vadodara, Chennai and Ludhiana  and Ahmadabad treatment capacity meets the volume of generation.</t>
  </si>
  <si>
    <t>Cities  like Delhi, Dhanbad have more than 50% capacity, rest of the cities have the capacity less than 50%</t>
  </si>
  <si>
    <t>State/Union Territory</t>
  </si>
  <si>
    <t>No. of  Cities</t>
  </si>
  <si>
    <t>Population (in Year 2008)</t>
  </si>
  <si>
    <t>Sewage Generation (in MLD)</t>
  </si>
  <si>
    <t>Andaman  &amp; Nicobar</t>
  </si>
  <si>
    <t>Puducherry</t>
  </si>
  <si>
    <t>Tamilnadu</t>
  </si>
  <si>
    <t>Uttarakhand</t>
  </si>
  <si>
    <t>Population in Year 2008</t>
  </si>
  <si>
    <t>No of Class -II Towns</t>
  </si>
  <si>
    <t>Sewage generation of Class-II Towns (in MLD)</t>
  </si>
  <si>
    <t>Sewage Treatment capacity (in MLD)</t>
  </si>
  <si>
    <t>TABLE 7.2.4 (c) :  STATE-WISE SEWAGE GENERATION OF CLASS-II TOWNS</t>
  </si>
  <si>
    <t>river/ canal/ lake</t>
  </si>
  <si>
    <t>other tank/ pond</t>
  </si>
  <si>
    <t>HOUSING, SLUMS AND  BASIC FACILITIES</t>
  </si>
  <si>
    <t>North- Eastern States</t>
  </si>
  <si>
    <t>Union Territories</t>
  </si>
  <si>
    <t>coke, coal and charcoal</t>
  </si>
  <si>
    <t>fire wood and chips</t>
  </si>
  <si>
    <t>L.P.G.</t>
  </si>
  <si>
    <t>dung-cake</t>
  </si>
  <si>
    <t>not recorded</t>
  </si>
  <si>
    <t>estd. No of hhs (00)</t>
  </si>
  <si>
    <t>no.of sample hhs</t>
  </si>
  <si>
    <t>Source : NSS Reoprt No. 530: Household Consumer Expenditure in India,2007-08</t>
  </si>
  <si>
    <t xml:space="preserve">electricity </t>
  </si>
  <si>
    <t>estd. No . Of hhs (00)</t>
  </si>
  <si>
    <t>no. of sample hhs</t>
  </si>
  <si>
    <t>estd. No. of hhs (00)</t>
  </si>
  <si>
    <t>States/UT</t>
  </si>
  <si>
    <t>With no lightng arrangement</t>
  </si>
  <si>
    <t>With no lighting arrangement</t>
  </si>
  <si>
    <t>With no cooking arrangement</t>
  </si>
  <si>
    <t>Information related to Sewage Generation and Treatment Capacities of Metropolitan Cities.</t>
  </si>
  <si>
    <t>Source:  Central Pollution Control Board.</t>
  </si>
  <si>
    <t xml:space="preserve">Status of Water Supply, Wastewater Generation and Treatment in Class-I Cities &amp; Class-II Towns of India </t>
  </si>
  <si>
    <t>(CUPS/70/ 2009-10)</t>
  </si>
  <si>
    <t>There are 35 metropolitan cities (more than 10 Lac populaiton), 15,644 Millions Liter Per Day (MLD) of sewage is generated from these metropolitian cities. The treatment capacity exists for 8040 MLD i.e. 51% is treatment capacity is created.</t>
  </si>
  <si>
    <t xml:space="preserve">Waste </t>
  </si>
  <si>
    <t>Types of Wastes</t>
  </si>
  <si>
    <t>Regulatory Quantities</t>
  </si>
  <si>
    <t>Category</t>
  </si>
  <si>
    <t>(Numbers)</t>
  </si>
  <si>
    <t>Cyanide wastes</t>
  </si>
  <si>
    <t>1 kilogram per year calculated as cyanide</t>
  </si>
  <si>
    <t>Metal finishing wastes</t>
  </si>
  <si>
    <t>10 kilograms per year the sum of the specified substance 'calculated as pure metal</t>
  </si>
  <si>
    <t xml:space="preserve">Waste containing water soluble chemical compounds of lead, copper, zinc, chromium, nickle, selenium, bariumand antimony </t>
  </si>
  <si>
    <t>Mercury, arsenic, thallium, and cadmium bearing wastes</t>
  </si>
  <si>
    <t>5 kilograms per year the sum of the specified substance 'calculated as pure metal</t>
  </si>
  <si>
    <t>Non-halogenated hydrocarbons including solvents</t>
  </si>
  <si>
    <t xml:space="preserve">200 kilograms per year calculated as non-halogenated 'hydrocarbons </t>
  </si>
  <si>
    <t>Halogenated hydrocarbons including solvents</t>
  </si>
  <si>
    <t>50 kilograms per year calculated as halogenated 'hydrocarbons</t>
  </si>
  <si>
    <t>Wastes from paints, pigments, glue, varnish and printing ink</t>
  </si>
  <si>
    <t>250 kilograms per year calculated as oil or oil emulsions</t>
  </si>
  <si>
    <t>Wastes from dyes and dye intermediates containing  inorganic chemical compounds</t>
  </si>
  <si>
    <t>200 kilograms per year calculated as inorganic chemicals</t>
  </si>
  <si>
    <t>Wastes from dyes and dye intermediates containing organic chemical compounds</t>
  </si>
  <si>
    <t>50 kilograms per year calculated as organic chemicals</t>
  </si>
  <si>
    <t>Waste oils and oil-emulsions</t>
  </si>
  <si>
    <t xml:space="preserve">1000 kilograms per year calculated as oil and oil emulsions </t>
  </si>
  <si>
    <t>Tarry wastes from refining and tar residues from distillation or pyrolytic treatment</t>
  </si>
  <si>
    <t>200 kilograms per year calculated as tar</t>
  </si>
  <si>
    <t>Sludge arising from treatment of waste water containing heavy metals, toxic organics, oils, emulsions, and spend chemicals and incineration ash</t>
  </si>
  <si>
    <t>Irrespective of any quantity</t>
  </si>
  <si>
    <t>Phenols</t>
  </si>
  <si>
    <t>5 kilograms per year calculated as phenols</t>
  </si>
  <si>
    <t>Asbestos</t>
  </si>
  <si>
    <t>200 kilograms per year calculated as asbestos</t>
  </si>
  <si>
    <t xml:space="preserve">Wastes from manufacture of pesticides, herbicides, and residues from pesticides and herbicide formulation units. </t>
  </si>
  <si>
    <t>5 kilograms per year calculated as pesticides and their intermediate products</t>
  </si>
  <si>
    <t>Acidic/alkaline/slurry wastes</t>
  </si>
  <si>
    <t>200 kilograms per year calculated as acids/alkalies</t>
  </si>
  <si>
    <t>Off-specification and discarded products</t>
  </si>
  <si>
    <t xml:space="preserve">Discarded containers and container liners of hazardousand toxic wastes </t>
  </si>
  <si>
    <t>Source : Central Pollution Control Board</t>
  </si>
  <si>
    <t>Name of city</t>
  </si>
  <si>
    <t>Population            (as per 2001 census )</t>
  </si>
  <si>
    <t>Area                                         (Sq. Km)</t>
  </si>
  <si>
    <t>Waste Quantity      (TPD)</t>
  </si>
  <si>
    <t>Waste generation rate (Kcal/day)</t>
  </si>
  <si>
    <t>Kavarati</t>
  </si>
  <si>
    <t>Gangtok</t>
  </si>
  <si>
    <t>Itanagar</t>
  </si>
  <si>
    <t>Daman</t>
  </si>
  <si>
    <t>Silvassa</t>
  </si>
  <si>
    <t>Panjim</t>
  </si>
  <si>
    <t>Kohima</t>
  </si>
  <si>
    <t>Port Blair</t>
  </si>
  <si>
    <t>Shilong</t>
  </si>
  <si>
    <t>Simla</t>
  </si>
  <si>
    <t>Agartala</t>
  </si>
  <si>
    <t>Gandhinagar</t>
  </si>
  <si>
    <t>Impal</t>
  </si>
  <si>
    <t>Aizwal</t>
  </si>
  <si>
    <t>Jammu</t>
  </si>
  <si>
    <t>Dehradun</t>
  </si>
  <si>
    <t>Raipur</t>
  </si>
  <si>
    <t>Bhubaneswar</t>
  </si>
  <si>
    <t>Tiruvananantapuram</t>
  </si>
  <si>
    <t>Guwahati</t>
  </si>
  <si>
    <t>Ranchi</t>
  </si>
  <si>
    <t>Vijaywada</t>
  </si>
  <si>
    <t>Srinagar</t>
  </si>
  <si>
    <t>Ahemdabad</t>
  </si>
  <si>
    <t>Delhi'</t>
  </si>
  <si>
    <t>Source  :Central Pollution Control Board (CPCB)</t>
  </si>
  <si>
    <t>CPCB with the assistance of  NEERI conducted survey of sloid waste management in 59 cities (35 metro cities  and 24 State capital -2004-05)</t>
  </si>
  <si>
    <t>Sr. No.</t>
  </si>
  <si>
    <t>Compostables     (%)</t>
  </si>
  <si>
    <t>Recyclables               (%)</t>
  </si>
  <si>
    <t>C/N Ratio</t>
  </si>
  <si>
    <t>HCV*                    (Kcal/Kg)</t>
  </si>
  <si>
    <t>Moisture</t>
  </si>
  <si>
    <t>CPCB with the assistance of  NEERI conducted sourvey of sloid waste management in 59 cities (35 metro cities  and 24 State capital -2004-05)</t>
  </si>
  <si>
    <t>HCV  : High colorific value</t>
  </si>
  <si>
    <t>C/N   Ratio : Carbon to Nitrogen Ratio</t>
  </si>
  <si>
    <t>No. of landfill     sites</t>
  </si>
  <si>
    <t>Area of landfill       (ha)</t>
  </si>
  <si>
    <t>Life of       landfill (years)</t>
  </si>
  <si>
    <t>New             site proposed</t>
  </si>
  <si>
    <t>No</t>
  </si>
  <si>
    <t>Yes</t>
  </si>
  <si>
    <t>Imphal</t>
  </si>
  <si>
    <t>Thiruvananthpuram</t>
  </si>
  <si>
    <t xml:space="preserve">Gangtok </t>
  </si>
  <si>
    <t>Shillong</t>
  </si>
  <si>
    <t>India</t>
  </si>
  <si>
    <t>China</t>
  </si>
  <si>
    <t>Japan</t>
  </si>
  <si>
    <t>North America</t>
  </si>
  <si>
    <t>Item</t>
  </si>
  <si>
    <t>(In thousand tonnes)</t>
  </si>
  <si>
    <t>1995-96</t>
  </si>
  <si>
    <t>Waste available for Recycling</t>
  </si>
  <si>
    <t>Parameters</t>
  </si>
  <si>
    <t>Concentration (mg/l)</t>
  </si>
  <si>
    <t>pH</t>
  </si>
  <si>
    <t>3.7 - 8.3</t>
  </si>
  <si>
    <t>Tot. Dis. Solid</t>
  </si>
  <si>
    <t>725 - 55,000</t>
  </si>
  <si>
    <t>Chlorides</t>
  </si>
  <si>
    <t>2 - 11,373</t>
  </si>
  <si>
    <t>Tot. Kj. Nitrogen</t>
  </si>
  <si>
    <t>2 - 3,320</t>
  </si>
  <si>
    <t>Lead</t>
  </si>
  <si>
    <t>0 - 14.2</t>
  </si>
  <si>
    <t>COD</t>
  </si>
  <si>
    <t>50 - 99,000</t>
  </si>
  <si>
    <t>BODS</t>
  </si>
  <si>
    <t>0 - 19,500</t>
  </si>
  <si>
    <t xml:space="preserve">             </t>
  </si>
  <si>
    <t>Consumption of Plastic</t>
  </si>
  <si>
    <t>Latin America</t>
  </si>
  <si>
    <t>Middle East, Incl. TR</t>
  </si>
  <si>
    <t>Africa, North &amp; South</t>
  </si>
  <si>
    <t>Other Africa</t>
  </si>
  <si>
    <t>Other Asia Pacific, Rest</t>
  </si>
  <si>
    <t>Total World</t>
  </si>
  <si>
    <t>Consumption</t>
  </si>
  <si>
    <t>Country/Region</t>
  </si>
  <si>
    <t>Source : www.envis-icpe.com</t>
  </si>
  <si>
    <t>(Thousands Metric Tonnes)</t>
  </si>
  <si>
    <t>Europe W, C, E</t>
  </si>
  <si>
    <t>Eurasia, Russia, Others</t>
  </si>
  <si>
    <t>Above characteristics of Leachate are typical characterioties of leachate (Ref. Datta, M. (1997) Generation and Control of Leachate and Landfill Gas P. 90. In waste Disposal in engineering Landfill. Narson Publishing House, New Delhi)</t>
  </si>
  <si>
    <t>Source : Parivesh Newsletter,  CPCB</t>
  </si>
  <si>
    <t>Tot. Dis. : Total Dissolved</t>
  </si>
  <si>
    <t>Tot. kj : Total Killo joule</t>
  </si>
  <si>
    <t>Sl. NO.</t>
  </si>
  <si>
    <t>STATE/UT</t>
  </si>
  <si>
    <t>59591*</t>
  </si>
  <si>
    <t>Nil</t>
  </si>
  <si>
    <t>82899*</t>
  </si>
  <si>
    <t>Chattisgarh</t>
  </si>
  <si>
    <t>Delhi (unverified)</t>
  </si>
  <si>
    <t>West Bangal</t>
  </si>
  <si>
    <t>Daman, Diu, Dadra &amp; NH</t>
  </si>
  <si>
    <t>Landfill able</t>
  </si>
  <si>
    <t>Incinerable</t>
  </si>
  <si>
    <t xml:space="preserve">Recyclable </t>
  </si>
  <si>
    <t>Quantity of Hazardous Waste Generation</t>
  </si>
  <si>
    <t>Union Territory</t>
  </si>
  <si>
    <t>Source: Central Pollution Control Board, Hazardous Waste Management Division Delhi, Feb., 2009</t>
  </si>
  <si>
    <t xml:space="preserve">   Table 7.1.1: Population Totals - India and States </t>
  </si>
  <si>
    <t>States/U.Ts.</t>
  </si>
  <si>
    <t xml:space="preserve">  Male</t>
  </si>
  <si>
    <t xml:space="preserve"> Female</t>
  </si>
  <si>
    <t xml:space="preserve">   Male</t>
  </si>
  <si>
    <t xml:space="preserve">  Female</t>
  </si>
  <si>
    <t>States</t>
  </si>
  <si>
    <t>Chhattisgarh++</t>
  </si>
  <si>
    <t>..</t>
  </si>
  <si>
    <t>Jammu &amp; Kashmir+</t>
  </si>
  <si>
    <t>Jharkhand++</t>
  </si>
  <si>
    <r>
      <t>Manipur</t>
    </r>
    <r>
      <rPr>
        <vertAlign val="superscript"/>
        <sz val="10"/>
        <rFont val="Arial"/>
        <family val="2"/>
      </rPr>
      <t>1</t>
    </r>
  </si>
  <si>
    <t xml:space="preserve">Male </t>
  </si>
  <si>
    <t>Uttaranchal++</t>
  </si>
  <si>
    <t>A&amp;N Islands</t>
  </si>
  <si>
    <t>D&amp;N Haveli</t>
  </si>
  <si>
    <r>
      <t>All India</t>
    </r>
    <r>
      <rPr>
        <b/>
        <vertAlign val="superscript"/>
        <sz val="10"/>
        <rFont val="Arial"/>
        <family val="2"/>
      </rPr>
      <t>+ &amp; 1</t>
    </r>
  </si>
  <si>
    <t>Source  :  Office of the Registrar General, India</t>
  </si>
  <si>
    <t xml:space="preserve">   +       :   The 1991 Census was not held in Jammu &amp; Kashmir.  1991 Census figures include interpolated Population of  Jammu &amp; Kashmir.</t>
  </si>
  <si>
    <t xml:space="preserve">  ++      :  The States of Uttaranchal, Jharkhand and Chhattisgarh are carved out from Uttar Pradesh,Bihar, and Madhya Pradesh respectivly, in 2001 Census. In 1991 the recasted figures for these States are given as per jurisdiction of 2001 Census.</t>
  </si>
  <si>
    <t xml:space="preserve">1  -  : </t>
  </si>
  <si>
    <t>India and Manipur figures  include estimated figures for those of the three sub-divisions viz. Mao Maram, Paomata and Purul of Senapati district of Manipur as population Census 2001 in these three sub-divisions were cancelled due to technical and administrative reasons.</t>
  </si>
  <si>
    <t>Combined</t>
  </si>
  <si>
    <t xml:space="preserve">  1901-11</t>
  </si>
  <si>
    <t xml:space="preserve">  1911-21</t>
  </si>
  <si>
    <t xml:space="preserve">  1921-31</t>
  </si>
  <si>
    <t xml:space="preserve">  1931-41</t>
  </si>
  <si>
    <t xml:space="preserve">  1941-51</t>
  </si>
  <si>
    <t xml:space="preserve">  1951-61</t>
  </si>
  <si>
    <t xml:space="preserve">  1961-71</t>
  </si>
  <si>
    <t xml:space="preserve">  1970-75</t>
  </si>
  <si>
    <t xml:space="preserve">  1976-80</t>
  </si>
  <si>
    <t xml:space="preserve">  1981-85</t>
  </si>
  <si>
    <t xml:space="preserve">  1986-90</t>
  </si>
  <si>
    <t>Sex</t>
  </si>
  <si>
    <t>Sector</t>
  </si>
  <si>
    <t>Overall</t>
  </si>
  <si>
    <t>1985</t>
  </si>
  <si>
    <t>1990</t>
  </si>
  <si>
    <t xml:space="preserve">Rural  </t>
  </si>
  <si>
    <t xml:space="preserve">Urban  </t>
  </si>
  <si>
    <t xml:space="preserve"> </t>
  </si>
  <si>
    <t>1973-74</t>
  </si>
  <si>
    <t>1977-78</t>
  </si>
  <si>
    <t>1983</t>
  </si>
  <si>
    <t>1987-88</t>
  </si>
  <si>
    <t>1993-94</t>
  </si>
  <si>
    <t xml:space="preserve">Chandigarh </t>
  </si>
  <si>
    <t>Dadra &amp; Nagar Haveli</t>
  </si>
  <si>
    <t>NA</t>
  </si>
  <si>
    <t>1995*</t>
  </si>
  <si>
    <t>1996*</t>
  </si>
  <si>
    <t xml:space="preserve">  1987-91*</t>
  </si>
  <si>
    <t xml:space="preserve">  1988-92*</t>
  </si>
  <si>
    <t>1995</t>
  </si>
  <si>
    <t>1996</t>
  </si>
  <si>
    <t>1997*</t>
  </si>
  <si>
    <t>1998*</t>
  </si>
  <si>
    <t>1997</t>
  </si>
  <si>
    <t>1998</t>
  </si>
  <si>
    <t>1999-2000</t>
  </si>
  <si>
    <t xml:space="preserve">              6 . Poverty Line of Maharashtra and expenditure distribution of Dadra &amp; Nagar Haveli is </t>
  </si>
  <si>
    <t xml:space="preserve">              4. Poverty Ratio of Tamilnadu is used for Pondicherry and A &amp; N Islands.</t>
  </si>
  <si>
    <t>TABLE 7.8.2 : CONSUMPTION OF PLASTIC IN  THE WORLD  2000</t>
  </si>
  <si>
    <t xml:space="preserve">              5. Urban Poverty Ratio of Punjab used for both rural and urban Poverty of Chandigarh.</t>
  </si>
  <si>
    <t xml:space="preserve">              7. Poverty Ratio of Goa is used for Daman &amp; Diu.</t>
  </si>
  <si>
    <t xml:space="preserve">              8. Poverty ratio of Kerala is used for Lakshadweep.</t>
  </si>
  <si>
    <t xml:space="preserve">              2. Poverty Line of Maharashtra and expenditure distribution of Goa is used to estimate </t>
  </si>
  <si>
    <t xml:space="preserve">              3. Poverty Line of Himachal Pradesh and expenditure distribution of Jammu &amp; Kashmir is </t>
  </si>
  <si>
    <t>Andman&amp; Nicobar Islands</t>
  </si>
  <si>
    <t xml:space="preserve">Notes    : 1.  Poverty Ratio of Assam is used for Sikkim, Arunachal Pradesh, Meghalaya, Mizoram, </t>
  </si>
  <si>
    <t xml:space="preserve">                   Manipur, Nagaland, and Tripura.</t>
  </si>
  <si>
    <t xml:space="preserve">                   Poverty Ratio of Goa.</t>
  </si>
  <si>
    <t xml:space="preserve">                   used to estimate poverty ratio of Jammu &amp; Kashmir.</t>
  </si>
  <si>
    <t xml:space="preserve">                  used to estimate Poverty Ratio of Dadra &amp; Nagar Haveli.</t>
  </si>
  <si>
    <t xml:space="preserve">  1989-93*</t>
  </si>
  <si>
    <t xml:space="preserve">  1990-94*</t>
  </si>
  <si>
    <t xml:space="preserve">  1991-95*</t>
  </si>
  <si>
    <t xml:space="preserve">  1992-96*</t>
  </si>
  <si>
    <t xml:space="preserve">  1993-97*</t>
  </si>
  <si>
    <t xml:space="preserve">  Year</t>
  </si>
  <si>
    <t>(In Years)</t>
  </si>
  <si>
    <t xml:space="preserve">  Source  :  Office of the Registrar General, India, Sample Registration System</t>
  </si>
  <si>
    <t xml:space="preserve">Notes    :   Figures for 1901-11 to 1961-71 are based on Census Actuarial Reports and for   </t>
  </si>
  <si>
    <t xml:space="preserve">     *        :   Excludes Jammu and Kashmir</t>
  </si>
  <si>
    <t xml:space="preserve">                  1970-75 onwards on the basis of estimate from Sample Registration System</t>
  </si>
  <si>
    <t>States/Union Territories</t>
  </si>
  <si>
    <t xml:space="preserve">               8. Poverty ratio of Kerala is used for Lakshadweep.</t>
  </si>
  <si>
    <t xml:space="preserve">               7. Poverty Ratio of Goa is used for Daman &amp; Diu.</t>
  </si>
  <si>
    <t xml:space="preserve">               6 . Poverty Line of Maharashtra and expenditure distribution of Dadra &amp; Nagar Haveli is </t>
  </si>
  <si>
    <t xml:space="preserve">               5. Urban Poverty Ratio of Punjab used for both rural and urban Poverty of Chandigarh.</t>
  </si>
  <si>
    <t xml:space="preserve">               4. Poverty Ratio of Tamilnadu is used for Pondicherry and A &amp; N Islands.</t>
  </si>
  <si>
    <t xml:space="preserve">               3. Poverty Line of Himachal Pradesh and expenditure distribution of Jammu &amp; Kashmir is </t>
  </si>
  <si>
    <t xml:space="preserve">               2. Poverty Line of Maharashtra and expenditure distribution of Goa is used to estimate </t>
  </si>
  <si>
    <t xml:space="preserve">                4. Poverty Ratio of Tamilnadu is used for Pondicherry and A &amp; N Islands.</t>
  </si>
  <si>
    <t xml:space="preserve">                5. Urban Poverty Ratio of Punjab used for both rural and urban Poverty of Chandigarh.</t>
  </si>
  <si>
    <t xml:space="preserve">                6 . Poverty Line of Maharashtra and expenditure distribution of Dadra &amp; Nagar Haveli is </t>
  </si>
  <si>
    <t xml:space="preserve">                7. Poverty Ratio of Goa is used for Daman &amp; Diu.</t>
  </si>
  <si>
    <t xml:space="preserve">                8. Poverty ratio of Kerala is used for Lakshadweep.</t>
  </si>
  <si>
    <t xml:space="preserve">Notes    :  1.  Poverty Ratio of Assam is used for Sikkim, Arunachal Pradesh, Meghalaya, Mizoram, </t>
  </si>
  <si>
    <t>1999</t>
  </si>
  <si>
    <t>2000</t>
  </si>
  <si>
    <t>2001</t>
  </si>
  <si>
    <t>(Per Thousand Live Births)</t>
  </si>
  <si>
    <t>2002**</t>
  </si>
  <si>
    <t xml:space="preserve">  1994-98</t>
  </si>
  <si>
    <t xml:space="preserve">  1995-99</t>
  </si>
  <si>
    <t xml:space="preserve">  1996-00</t>
  </si>
  <si>
    <t xml:space="preserve">  1997-01</t>
  </si>
  <si>
    <t xml:space="preserve">  1998-02</t>
  </si>
  <si>
    <t xml:space="preserve">      *        :  Excludes Jammu and Kashmir due to non-receipt of returns.</t>
  </si>
  <si>
    <t>2004-05 (MRP)*</t>
  </si>
  <si>
    <t>2004-05 (URP)*</t>
  </si>
  <si>
    <t>Uttarkhand</t>
  </si>
  <si>
    <t xml:space="preserve">              9. Urban poverty ratio of Rajasthan  may be treated as tentative.</t>
  </si>
  <si>
    <t>Source  : Planning Commission  &amp; NSSO Data, 61st Round</t>
  </si>
  <si>
    <t xml:space="preserve">               9. Urban poverty ratio of Rajasthan may be treated as tentative.</t>
  </si>
  <si>
    <t xml:space="preserve">       * URP-  Unifrom Reference Period :    MRP- Mixed Reference Period</t>
  </si>
  <si>
    <t xml:space="preserve">                9. Urban poverty ratio of Rajasthan may be treated as tentative.</t>
  </si>
  <si>
    <t xml:space="preserve">       * URP-  Unifrom Reference Period :    MRP - Mixed Reference Period</t>
  </si>
  <si>
    <t>2003*</t>
  </si>
  <si>
    <t xml:space="preserve">     *        :  Excludes Nagaland (Rural) due to part-receipt of returns.</t>
  </si>
  <si>
    <t xml:space="preserve">  1999-03</t>
  </si>
  <si>
    <t xml:space="preserve">  2000-04</t>
  </si>
  <si>
    <t>Source  :  Office of the Registrar General, India, SRS  based Abridge life tables</t>
  </si>
  <si>
    <t>(in % of person)</t>
  </si>
  <si>
    <t>2004-05</t>
  </si>
  <si>
    <t>1999-00</t>
  </si>
  <si>
    <t>CHART 7.2  :  INFANT MORTALITY RATE (PER THOUSAND LIVE BIRTHS)</t>
  </si>
  <si>
    <t xml:space="preserve">  2002-06</t>
  </si>
  <si>
    <t xml:space="preserve">  2001-05</t>
  </si>
  <si>
    <t>CHAPTER SEVEN</t>
  </si>
  <si>
    <t>Human Settlements</t>
  </si>
  <si>
    <t>7.1 Introduction</t>
  </si>
  <si>
    <t xml:space="preserve">7.1.3  Human development is also adversely affected by the environmental degradation.  Two of the environmental indicators, viz. access to the safe drinking water and the sanitation are closely linked with two of the very important human development indicators, viz. an infant mortality rate and the life expectancy.  Polluted air and poor and unhygienic conditions in settlements contribute to reduction in life expectancy and increase in infant mortality.  </t>
  </si>
  <si>
    <t>7.1.2   In 1972, in the Stockholm Conference on Environment, the then Prime Minister of India, Smt. Indira Gandhi had said that poverty is a great pollutant.  Twenty years later, in 1992, World Bank stated, “poor are the agents and victims of environmental degradation”.  The poor become agents of environmental degradation when they are victims of it.</t>
  </si>
  <si>
    <t>7.1.5 Though there is not much variation in infant mortality rate sex wise, infant mortality rate is much high in rural India compared to the Urban Sector.</t>
  </si>
  <si>
    <t xml:space="preserve">  TABLE 7.1.3 : INFANT MORTALITY RATE </t>
  </si>
  <si>
    <t>As the data reveals, life expectancy in India is still low and the infant mortality rate is much more than desirable.  The poor, therefore, take fertility decisions to compensate for all those factors and to avoid risks.  Larger population leads to more poverty and worsens the environment, and creates a vicious cycle.</t>
  </si>
  <si>
    <t xml:space="preserve">7.2 HOUSING AND BASIC FACILITIES </t>
  </si>
  <si>
    <t>7.2.1    The Housing facility available to Indian population can be assessed from the following table 7.2.1.</t>
  </si>
  <si>
    <t>TABLE 7.3.4 (a) :  STATUS OF SEWAGE GENERATION AND TREATMENT CAPACITY IN METROPOLITAN CITIES</t>
  </si>
  <si>
    <t>TABLE 7.3.4 ( b)     :  STATE-WISE SEWAGE GENERATION OF CLASS-I CITIES</t>
  </si>
  <si>
    <t>The details of homeless households and population in India is in table 7.2.4.</t>
  </si>
  <si>
    <t>Though, there is a reduction in the number of homeless people in 2001 over 1991, the homeless people still constitutes 0.11% of the Country’s population.</t>
  </si>
  <si>
    <t xml:space="preserve">TABLE  7.3.1 :  HOUSEHOLDS CLASSIFIED BY SUPPLY OF WATER AND  TOILET INSTALLATION BY RURAL  AND URBAN </t>
  </si>
  <si>
    <t>7.3 Safe water and improved sanitation facilities</t>
  </si>
  <si>
    <t xml:space="preserve">7.3.1 Access to safe drinking water and proper sanitation is both a right and a basic need. It has a significant bearing on the achievements of other Millennium Development Goals including poverty reduction, and gender equality. However, despite two decades of concerted efforts by national governments and international communities, equitable access to safe drinking water supply and improved sanitation for all remains elusive. It is a pressing development issue.  </t>
  </si>
  <si>
    <t xml:space="preserve">7.3.2 Access to safe drinking water remains an urgent need as only 68.7% of occupied housing unit in urban areas received organized piped water supply and rest have to depend on surface or ground water which is untreated.  The situation in rural areas is much worse with only 24.3% households reported water supply through Tap Water.  In India, almost all surface water sources are contaminated and unfit for human consumption.  The diseases commonly caused due to contaminated water are diarrhea, trachoma, intestine worms, hepatitis.  Inadequate access to safe drinking water and sanitation facilities leads to infant mortality and intestinal diseases.   As per Census 2001, 78.1% rural households 26.3% urban households are still without toilet of any type.  </t>
  </si>
  <si>
    <r>
      <t xml:space="preserve">7.3.3 The </t>
    </r>
    <r>
      <rPr>
        <b/>
        <sz val="12"/>
        <rFont val="Times New Roman"/>
        <family val="1"/>
      </rPr>
      <t>details Rural –Urban classification of Households by water supply and toilet installation is in Table 7.3.1</t>
    </r>
  </si>
  <si>
    <t>7.4 Sources of Fuel and Lighting –Household purposes.</t>
  </si>
  <si>
    <r>
      <t xml:space="preserve">The primary source of energy for cooking and lighting is an indicator of conditions of living as well as within household air pollution.  </t>
    </r>
    <r>
      <rPr>
        <b/>
        <sz val="12"/>
        <rFont val="Times New Roman"/>
        <family val="1"/>
      </rPr>
      <t>The Tables 7.4.1 (a) &amp; (b)  and 7.4.2(a) &amp; (b)  at  presents the sources of energy for cooking and lighting in India.</t>
    </r>
  </si>
  <si>
    <t>7.5 SLUM POPULATION</t>
  </si>
  <si>
    <r>
      <t>7.5.1 In India, as per 2001 Census, 640 cities/ towns are reporting slums accounting for 42.6 million people living in the slums.    The total slum population is 23.1% to the total urban population in these cities</t>
    </r>
    <r>
      <rPr>
        <sz val="12"/>
        <color indexed="17"/>
        <rFont val="Times New Roman"/>
        <family val="1"/>
      </rPr>
      <t xml:space="preserve">.  </t>
    </r>
  </si>
  <si>
    <r>
      <t>7.5.2</t>
    </r>
    <r>
      <rPr>
        <b/>
        <sz val="12"/>
        <rFont val="Times New Roman"/>
        <family val="1"/>
      </rPr>
      <t xml:space="preserve"> </t>
    </r>
    <r>
      <rPr>
        <sz val="12"/>
        <rFont val="Times New Roman"/>
        <family val="1"/>
      </rPr>
      <t xml:space="preserve">The large urban cities are the centres of economic growth  and contributes significantly to the GDP of the country. Cities with population above 100,000  accounts for 60 % of country’s population in 2001. About 17.7 million population lives in the citites with population above one million, which is 41.6 % of the total slum population in the country. In absolute numbers, Greater Mumbai has the highest slum population of around 6.5 million followed by Delhi 1.9 million and Kolkata 1.5 million. The slum areas of Surat, Hyderabad, Chennai and Nagpur have more than half a million population each.  </t>
    </r>
    <r>
      <rPr>
        <b/>
        <sz val="12"/>
        <rFont val="Times New Roman"/>
        <family val="1"/>
      </rPr>
      <t>The data on Slum Population in India is available in Tables 7.5.1a -7.5.1 d and 7.5.2.</t>
    </r>
  </si>
  <si>
    <t>7.6 SOLID WASTE AND HAZARDOUS MATERIAL MANANGEMENT</t>
  </si>
  <si>
    <t>7.6.1  Due to a rapid growth of urbanization, there is a substantial increase in generation of solid waste in both absolute and per capita terms. Surveys have been conducted to assess for solid waste generation, collection, treatment and disposal in 291 Class I cities and 345 Class II cities. It has been indicated that very little amount of waste generated is treated. The problems in management of wastes relate to its collection, handling, transport and disposal. Segregation of solid wastes is not uncommon in India as much of recycling work is being done either by ragpickers or non-Governmental agencies in few areas. Proper sanitary landfilling sites need to be developed which are effective in keeping the surface and ground water free from leachates.</t>
  </si>
  <si>
    <r>
      <t>7.6.2</t>
    </r>
    <r>
      <rPr>
        <sz val="7"/>
        <rFont val="Times New Roman"/>
        <family val="1"/>
      </rPr>
      <t xml:space="preserve">        </t>
    </r>
    <r>
      <rPr>
        <sz val="12"/>
        <rFont val="Times New Roman"/>
        <family val="1"/>
      </rPr>
      <t xml:space="preserve">When this solid waste is not collected and disposed of efficiently and effectively, it attracts rodents and flies which then spread diseases.  It also pollutes and degrades land and water resources.  If these wastes are left untreated, they would ferment slowly and produce bio-gas which would be distributed in the atmosphere.  The bio-gas contains 65-70% methane gas which is a green house gas, have a global warming potential 34 times more than that of Carbon Dioxide.  Therefore, development of suitable technologies for utilization of wastes is essential to minimize adverse health and environment consequences. Comprehensive guidelines are available with Central Pollution Control Board for Toxic Waste Management including hospital wastes.  </t>
    </r>
  </si>
  <si>
    <r>
      <t>7.6.3</t>
    </r>
    <r>
      <rPr>
        <sz val="7"/>
        <rFont val="Times New Roman"/>
        <family val="1"/>
      </rPr>
      <t xml:space="preserve">        </t>
    </r>
    <r>
      <rPr>
        <b/>
        <sz val="12"/>
        <rFont val="Times New Roman"/>
        <family val="1"/>
      </rPr>
      <t xml:space="preserve">The State wise Status of hazardous waste generation in India can be assessed from the table 7.6.2 </t>
    </r>
  </si>
  <si>
    <t>7.8 PLASTICS WASTE MANAGEMENT</t>
  </si>
  <si>
    <t>7.8.2 Also, about 60% of the plastic wastes generated in India are recycled. However, the remaining 40 % of the plastic wastes remains uncollected, un segregated, strewn on the ground, littered around in open drains or in unmanaged garbage dumps. The collection of such Soiled Waste including the one recycled three or even four times earlier, is not only uneconomical for recovery of material, but also unhygienic and undermines the environmental benefits of materials recycling. These indiscriminately disposed solid plastic wastes are of concern in view of causing chokage of municipal sewers, blocking of the storm water run-offs in drains particularly in hilly areas, causing deaths to many animals, like, cows which feed on the garbage food thrown in polythene bags.</t>
  </si>
  <si>
    <t>7.8.1    Use of plastics have grown manifolds all over the world as it has many advantages. They are light, easy to mould, durable and easy to adopt to different user requirements.In the Indian context, it is seen that the growth of the plastic industries is phenomenal. However, plastics are difficult to destroy and are classified as non-biodegradable. On the other hand, it is easy to recycle plastics.</t>
  </si>
  <si>
    <t>Plastic waste has attracted widespread attention in India, particularly in the last five years, due to the widespread littering of plastics on the landscape of India. The environmental issues due to plastic waste arise predominantly due to the throwaway culture that plastics propagate, and also the lack of an efficient waste management system. Stringent measures like blanket banning of plastic bags by Delhi Government in 2009, are being adopted by other States also to reduce the menace of Pollution through Plastic waste.</t>
  </si>
  <si>
    <t>s</t>
  </si>
  <si>
    <r>
      <t xml:space="preserve">7.1.6 Poverty </t>
    </r>
    <r>
      <rPr>
        <sz val="12"/>
        <color indexed="63"/>
        <rFont val="Times New Roman"/>
        <family val="1"/>
      </rPr>
      <t xml:space="preserve">indicates a condition in which a person fails to maintain a living standard adequate for a comfortable lifestyle.  </t>
    </r>
    <r>
      <rPr>
        <sz val="12"/>
        <rFont val="Times New Roman"/>
        <family val="1"/>
      </rPr>
      <t xml:space="preserve">In Urban India, nearly 25.7% and rural India 28.3% population (2004-05 estimates using Uniform Reference Period) are below the poverty line.  The details are depicted in </t>
    </r>
    <r>
      <rPr>
        <b/>
        <sz val="12"/>
        <rFont val="Times New Roman"/>
        <family val="1"/>
      </rPr>
      <t>Tables 7.1.4 a, 7.1.4 b &amp; 7.1.4 c</t>
    </r>
    <r>
      <rPr>
        <sz val="12"/>
        <rFont val="Times New Roman"/>
        <family val="1"/>
      </rPr>
      <t>.</t>
    </r>
  </si>
  <si>
    <t xml:space="preserve">The Urban –Rural wise break up of number of households, occupied residential and vacant houses along with population as per Census is presented in table 7.2.2 and the dwelling room facilities in Indian households is depicted in table 7.2.3. </t>
  </si>
  <si>
    <r>
      <t xml:space="preserve">7.3.4    Water is a finite resource. Conserving water is one way of ensuring that more is available for those who do not have it. The reduction of non-revenue water in Asia (currently ranging from 25-70 per cent in most water utilities) will significantly lower capital requirements for new investments and conserve. It costs far less to reduce non-revenue water than to expand capacity and perpetuate system inefficiencies. Access can also be expanded by applying the results of research in new technologies that separate water use (e. g., for cooking, drinking, bathing, sanitation), and through natural means such as rainwater harvesting and storage. In conjunction, water quality must remain a key focus area.  </t>
    </r>
    <r>
      <rPr>
        <b/>
        <sz val="12"/>
        <rFont val="Times New Roman"/>
        <family val="1"/>
      </rPr>
      <t>The state wise estimated requirement of water for domestic purposes including for cattle is presented in Table 7.3.2 .</t>
    </r>
  </si>
  <si>
    <r>
      <t xml:space="preserve">7.3.5 The source of drinking water is an indicator of development towards availability of safe drinking water.  </t>
    </r>
    <r>
      <rPr>
        <b/>
        <sz val="12"/>
        <rFont val="Times New Roman"/>
        <family val="1"/>
      </rPr>
      <t>The distribution of households by major source of drinking water in rural and urban areas is exhibited in tables 7.3.3a, 7.3.3b &amp; 7.3.3 c.</t>
    </r>
  </si>
  <si>
    <r>
      <t xml:space="preserve">The facilities for garbage disposal in Indian households are a representative indicator of the cleanliness of its environment.  The distribution of household by arrangement of garbage disposal is in </t>
    </r>
    <r>
      <rPr>
        <b/>
        <sz val="12"/>
        <rFont val="Times New Roman"/>
        <family val="1"/>
      </rPr>
      <t>table 7.3.5.</t>
    </r>
  </si>
  <si>
    <r>
      <t>7.3.6</t>
    </r>
    <r>
      <rPr>
        <sz val="7"/>
        <rFont val="Times New Roman"/>
        <family val="1"/>
      </rPr>
      <t xml:space="preserve">        </t>
    </r>
    <r>
      <rPr>
        <sz val="12"/>
        <rFont val="Times New Roman"/>
        <family val="1"/>
      </rPr>
      <t xml:space="preserve">Food, potable drinking water, adequate system for disposal of excreta, good sanitation and personal hygiene etc are pre – requisite to reduce prevalence of morbidity.  Sewage treatment is an important initiative in this direction, however, in Indian Metropolitan cities, on an average; sewage treatment capacity is only 51% of the sewage generation.  The data on this is depicted in </t>
    </r>
    <r>
      <rPr>
        <b/>
        <sz val="12"/>
        <rFont val="Times New Roman"/>
        <family val="1"/>
      </rPr>
      <t xml:space="preserve">tables 7.3.4 a, 7.3.4 b&amp;7.3.4 c .  </t>
    </r>
  </si>
  <si>
    <r>
      <t xml:space="preserve">7.6.4 </t>
    </r>
    <r>
      <rPr>
        <b/>
        <sz val="12"/>
        <rFont val="Times New Roman"/>
        <family val="1"/>
      </rPr>
      <t>The details of quantities and waste generation rates (table 7.6.3), waste characterization (table 7.6.4) and status of landfill sites (table 7.6.5) in 59 cities as per a survey conducted by CPCB.</t>
    </r>
  </si>
  <si>
    <r>
      <t>7.1.4</t>
    </r>
    <r>
      <rPr>
        <sz val="7"/>
        <rFont val="Times New Roman"/>
        <family val="1"/>
      </rPr>
      <t xml:space="preserve">        </t>
    </r>
    <r>
      <rPr>
        <sz val="12"/>
        <rFont val="Times New Roman"/>
        <family val="1"/>
      </rPr>
      <t>In India, the expectation of life at birth of female which was lower than that of male till 1980 and has shown an upward trend during the decade 1981-90 and thereafter (</t>
    </r>
    <r>
      <rPr>
        <b/>
        <sz val="12"/>
        <rFont val="Times New Roman"/>
        <family val="1"/>
      </rPr>
      <t>table 7.1.2)</t>
    </r>
  </si>
  <si>
    <r>
      <t xml:space="preserve">7.1.1   The root cause of environmental degradation in India can be attributed to rapid growth of population.  India has approximately 18 per cent of the world population but only 2 per cent of the geographical area.  </t>
    </r>
    <r>
      <rPr>
        <b/>
        <sz val="12"/>
        <rFont val="Times New Roman"/>
        <family val="1"/>
      </rPr>
      <t>The Country’s population growth can be assessed from the table 7.1.1 .</t>
    </r>
  </si>
  <si>
    <t xml:space="preserve">TABLE  7.2.1 : URBAN-RURAL BREAKUP OF TOTAL POPULATION, NUMBER   OF  HOUSEHOLDS, HOUSES AND AVERAGE SIZE OF HOUSEHOLDS,  AVERAGE NO. O F  HOUSEHOLDS  AND PERSONS PER HOUSE  </t>
  </si>
  <si>
    <t>TABLE  7.2.2  : NUMBER OF HOUSEHOLDS, POPULATION AND OCCUPIED RESIDENTIAL AND VACANT HOUSES WITH RURA/ URBAN BREAK UP</t>
  </si>
  <si>
    <t>TABLE 7.7.1: CHARACTERISTIC LAND - FILL LEACHATES</t>
  </si>
  <si>
    <t>TABLE  7.6.1 :  HAZARDOUS WASTE REGULATORY QUANTITIES</t>
  </si>
  <si>
    <t>TABLE   7.6.3 :  QUANTITIES AND WASTE GENERATION RATES IN 59 CITIES</t>
  </si>
  <si>
    <t xml:space="preserve">TABLE     7.6.4 : WASTE CHARACTERISATION IN 59 CITIES </t>
  </si>
  <si>
    <t>TABLE 7.6.5 : STATUS OF LANDFILL SITES IN 59 CITIES</t>
  </si>
  <si>
    <t>TABLE  7.6.2 : STATE-WISE  STATUS  OF HAZARDOUS WASTE GENERATION</t>
  </si>
  <si>
    <t>TABLE 7.8.1  : PLASTIC WASTE MANAGEMENT STATUS IN INDIA</t>
  </si>
  <si>
    <t xml:space="preserve">TABLE  7.2.4  :  NUMBER OF HOMELESS  HOUSEHOLDS AND       POPULATION  </t>
  </si>
  <si>
    <t>TABLE 7.3.2 : STATE-WISE ESTIMATED ANNUAL REQUIREMENT OF WATER FOR  DOMESTIC   PURPOSES INCLUDING  FOR CATTLE IN DIFFERENT STATES</t>
  </si>
  <si>
    <t>TABLE 7.3.3 (a) NUMBER OF HOUSEHOLDS BY MAJOR SOURCE OF DRINKING WATER PER 1000 HOUSEHOLDS ( RURAL)</t>
  </si>
  <si>
    <t>TABLE 7.3.3 (b) NUMBER OF HOUSEHOLDS BY MAJOR SOURCE OF DRINKING WATER PER 1000 HOUSEHOLDS (URBAN)</t>
  </si>
  <si>
    <t>TABLE   7.5.1  (a) : TOTAL URBAN POPULATION, POPULATION OF CITIES/TOWN REPORTING SLUMS AND SLUM POPULAITON IN SLUM AREA- INDIA, STATES,  UNION TERRITORIES- 2001</t>
  </si>
  <si>
    <t>TABLE   7.5.1 (b)  : TOTAL POPULATION, SLUM POPULATION IN MUNICIPAL CORPORATIONS WITH  POPULATION ABOVE ONE  MILLION - 2001</t>
  </si>
  <si>
    <t>TABLE   7.5.1 (c) : POPULATION OF SCHEDULED CASTES AND SCHEDULED TRIBES LIVING  IN   SLUM AREAS AND THEIR PROPORTION TO THE TOTAL SLUM                                                                                                         POPULATION - STATE/UNITON TERRITORY REPORTING  SLUM POPULATION-2001</t>
  </si>
  <si>
    <t xml:space="preserve">TABLE   7.5.1 (d)  : POPULATION AND PERCENTAGE OF SCHEDULED CASTES AND SCHEDULED TRIBES POPULAITON LIVING IN SLUMS IN MILLION PLUS CITIES -2001 </t>
  </si>
  <si>
    <t>TABLE  7.5.2  : ESTIMATED SLUM POPULATION IN METROPOLITAN CITIES</t>
  </si>
  <si>
    <t>TABLE 7.4.1 (a) NUMBER OF HOUSEHOLDS BY PRIMARY SOURCE OF ENERGY FOR COOKING PER 1000 HOUSEHOLDS (RURAL)</t>
  </si>
  <si>
    <t>TABLE 7.4.1(b) NUMBER OF HOUSEHOLDS BY PRIMARY SOURCE OF ENERGY FOR COOKING PER 1000 HOUSEHOLDS   (URBAN)</t>
  </si>
  <si>
    <t>TABLE 7.4.2 (a) NUMBER OF HOUSEHOLDS BY PRIMARY SOURCE FOR LIGHTING PER 1000 HOUSEHOLDS (RURAL)</t>
  </si>
  <si>
    <t>TABLE 7.4.2 (b) NUMBER OF HOUSEHOLDS BY PRIMARY SOURCE FOR LIGHTING PER 1000 HOUSEHOLDS  (URBAN)</t>
  </si>
  <si>
    <t xml:space="preserve">TABLE 7.3.5 : NUMBER OF HOUSEHOLDS BY ARRANGEMENT OF GARBAGE DISPOSAL PER 1000 HOUSEHOLDS LIVING IN A HOUSE </t>
  </si>
  <si>
    <t>Table  7.1.2 : EXPECTATION OF LIFE AT BIRTH</t>
  </si>
  <si>
    <t>TABLE  7.1.4 (a):  STATE-WISE PERCENTAGE OF POPULATION BELOW THE POVERTY LINE -RURAL                                           (1973-74 to 2004-05)</t>
  </si>
  <si>
    <t>TABLE  7.1.4 (b) :  STATE-WISE PERCENTAGE OF POPULATION BELOW THE POVERTY LINE- URBAN                  (1973-74 to 2004-05)</t>
  </si>
  <si>
    <t>TABLE  7.1.4 (c):  STATE-WISE PERCENTAGE OF POPULATION BELOW THE POVERTY LINE -                            (RURAL+ URBAN)  (1973-74 to 2004-05)</t>
  </si>
  <si>
    <t>TABLE 7.3.3 (c) NUMBER OF HOUSEHOLDS BY MAJOR SOURCE OF DRINKING WATER PER 1000 HOUSEHOLDS (RURAL+ URBAN)</t>
  </si>
  <si>
    <t>Rural</t>
  </si>
  <si>
    <t>Urban</t>
  </si>
  <si>
    <t>Toilet Installation</t>
  </si>
  <si>
    <t>Total</t>
  </si>
  <si>
    <t>Inside</t>
  </si>
  <si>
    <t>Outside</t>
  </si>
  <si>
    <t>1981*</t>
  </si>
  <si>
    <t>Percentage</t>
  </si>
  <si>
    <t>1991+</t>
  </si>
  <si>
    <t>Population</t>
  </si>
  <si>
    <t>Male</t>
  </si>
  <si>
    <t>Female</t>
  </si>
  <si>
    <t>Vacant</t>
  </si>
  <si>
    <t>State/Uts</t>
  </si>
  <si>
    <t>Andhra Pradesh</t>
  </si>
  <si>
    <t>Arunachal Pradesh</t>
  </si>
  <si>
    <t>Assam</t>
  </si>
  <si>
    <t>Bihar</t>
  </si>
  <si>
    <t>Goa</t>
  </si>
  <si>
    <t>Gujarat</t>
  </si>
  <si>
    <t>Haryana</t>
  </si>
  <si>
    <t>Himachal Pradesh</t>
  </si>
  <si>
    <t>Jammu &amp; Kashmir</t>
  </si>
  <si>
    <t>Karnataka</t>
  </si>
  <si>
    <t>Kerala</t>
  </si>
  <si>
    <t>Madhya Pradesh</t>
  </si>
  <si>
    <t>Maharashtra</t>
  </si>
  <si>
    <t>Manipur</t>
  </si>
  <si>
    <t>Meghalaya</t>
  </si>
  <si>
    <t>Mizoram</t>
  </si>
  <si>
    <t>Nagaland</t>
  </si>
  <si>
    <t>Orissa</t>
  </si>
  <si>
    <t>Punjab</t>
  </si>
  <si>
    <t>Rajasthan</t>
  </si>
  <si>
    <t>Sikkim</t>
  </si>
  <si>
    <t>Tamil Nadu</t>
  </si>
  <si>
    <t>Tripura</t>
  </si>
  <si>
    <t>Uttar Pradesh</t>
  </si>
  <si>
    <t>West Bengal</t>
  </si>
  <si>
    <t>Chandigarh</t>
  </si>
  <si>
    <t>Delhi</t>
  </si>
  <si>
    <t>Lakshadweep</t>
  </si>
  <si>
    <t>Pondicherry</t>
  </si>
  <si>
    <t xml:space="preserve">No. of </t>
  </si>
  <si>
    <t>-</t>
  </si>
  <si>
    <t>Rate</t>
  </si>
  <si>
    <t>Year</t>
  </si>
  <si>
    <t>Ludhiana</t>
  </si>
  <si>
    <t>Name of City</t>
  </si>
  <si>
    <t>2001*</t>
  </si>
  <si>
    <t>Slum</t>
  </si>
  <si>
    <t>%age</t>
  </si>
  <si>
    <t>@</t>
  </si>
  <si>
    <t>Greater Mumbai UA</t>
  </si>
  <si>
    <t>Delhi UA</t>
  </si>
  <si>
    <t>Chennai UA</t>
  </si>
  <si>
    <t>Bangalore UA</t>
  </si>
  <si>
    <t xml:space="preserve">Pune UA </t>
  </si>
  <si>
    <t>Kanpur UA</t>
  </si>
  <si>
    <t>Lucknow UA</t>
  </si>
  <si>
    <t>Nagpur UA</t>
  </si>
  <si>
    <t>Jaipur UA</t>
  </si>
  <si>
    <t>Surat UA</t>
  </si>
  <si>
    <t>Coimbatore UA</t>
  </si>
  <si>
    <t>+</t>
  </si>
  <si>
    <t>Cochin UA</t>
  </si>
  <si>
    <t>Vadodara UA</t>
  </si>
  <si>
    <t>Indore UA</t>
  </si>
  <si>
    <t>Patna UA</t>
  </si>
  <si>
    <t>Madurai UA</t>
  </si>
  <si>
    <t>Bhopal UA</t>
  </si>
  <si>
    <t>**</t>
  </si>
  <si>
    <t>Vishakhapatnam UA</t>
  </si>
  <si>
    <t>Varanasi UA</t>
  </si>
  <si>
    <t>Daman &amp; Diu</t>
  </si>
  <si>
    <t>Hyderabad UA</t>
  </si>
  <si>
    <t>Ahmedabad UA</t>
  </si>
  <si>
    <t>State/UT</t>
  </si>
  <si>
    <t>Jharkhand</t>
  </si>
  <si>
    <t>Uttaranchal</t>
  </si>
  <si>
    <t>(Population in lakh)</t>
  </si>
  <si>
    <t xml:space="preserve"> Source :  Office of Registrar General of India</t>
  </si>
  <si>
    <t xml:space="preserve">    *      :  Excluding Assam</t>
  </si>
  <si>
    <t xml:space="preserve">    +      :   Excluding Jammu &amp; Kashmir</t>
  </si>
  <si>
    <t>Source: Office of the Registrar General of India</t>
  </si>
  <si>
    <t xml:space="preserve">   *      : Excluding Assam</t>
  </si>
  <si>
    <t>Source:  Office of the Registrar General of India</t>
  </si>
  <si>
    <t xml:space="preserve">   +     : Excludes Jammu &amp; Kashmir</t>
  </si>
  <si>
    <t>Source :  T.C.P.O., Ministry of Urban Affairs &amp; Employment</t>
  </si>
  <si>
    <t xml:space="preserve">   @</t>
  </si>
  <si>
    <t xml:space="preserve">    +</t>
  </si>
  <si>
    <t xml:space="preserve">    *</t>
  </si>
  <si>
    <t xml:space="preserve">    **</t>
  </si>
  <si>
    <t xml:space="preserve">  :   Based on the percentage identified slum population of 1981.</t>
  </si>
  <si>
    <t xml:space="preserve">  :   Based on the percentage identified slum population of 1991.</t>
  </si>
  <si>
    <t xml:space="preserve">  :   Estimated</t>
  </si>
  <si>
    <t xml:space="preserve">  :   Based on the no. of identified Jhuggi collected by the State Govt. in 1991-92 </t>
  </si>
  <si>
    <t>Source : Office of the Registrar General of India</t>
  </si>
  <si>
    <t>Sl. No.</t>
  </si>
  <si>
    <t xml:space="preserve">Total Population </t>
  </si>
  <si>
    <t>No. of Households</t>
  </si>
  <si>
    <t>Number of Households</t>
  </si>
  <si>
    <t xml:space="preserve">No. of Houses </t>
  </si>
  <si>
    <t>Sl. No</t>
  </si>
  <si>
    <t>HOUSING, SLUMS AND BASIC FACILITIES</t>
  </si>
  <si>
    <t>BCM    :  Billion Cubic Metres</t>
  </si>
  <si>
    <t>Av. Size of Households</t>
  </si>
  <si>
    <t>One Room</t>
  </si>
  <si>
    <t xml:space="preserve">Two Room </t>
  </si>
  <si>
    <t xml:space="preserve">Three Rooms </t>
  </si>
  <si>
    <t xml:space="preserve">Four Room </t>
  </si>
  <si>
    <t xml:space="preserve">Five or More </t>
  </si>
  <si>
    <t>Homeless Population</t>
  </si>
  <si>
    <t>Kolkata UA</t>
  </si>
  <si>
    <t xml:space="preserve">With Toilet of Any Type </t>
  </si>
  <si>
    <t>Without Toilet of Any Type</t>
  </si>
  <si>
    <t>Av. No of Household Per House</t>
  </si>
  <si>
    <t>Av. No. of  Persons  Per House</t>
  </si>
  <si>
    <t>121782109**</t>
  </si>
  <si>
    <t>159425666**</t>
  </si>
  <si>
    <t>2001++</t>
  </si>
  <si>
    <t>202973364#</t>
  </si>
  <si>
    <t>++</t>
  </si>
  <si>
    <t>#</t>
  </si>
  <si>
    <t>The occupied residential houses and vacant houses are based on Census 2001 Houselisting data.</t>
  </si>
  <si>
    <t>Total/ Urban/ Rural</t>
  </si>
  <si>
    <t xml:space="preserve">No. of Houses at the  time of Houselisting  </t>
  </si>
  <si>
    <t>Total #</t>
  </si>
  <si>
    <t>Occupied residential</t>
  </si>
  <si>
    <t>Institutional</t>
  </si>
  <si>
    <t>Note :</t>
  </si>
  <si>
    <t xml:space="preserve">    #      :  No. of census houses (occupied residential + vacant)</t>
  </si>
  <si>
    <t>TABLE  7.2.3  : HOUSEHOLD BY NUMBER OF DWELLING ROOMS</t>
  </si>
  <si>
    <t>Households</t>
  </si>
  <si>
    <t>No exclusive</t>
  </si>
  <si>
    <t xml:space="preserve"> Rooms </t>
  </si>
  <si>
    <t>room</t>
  </si>
  <si>
    <t>rooms</t>
  </si>
  <si>
    <t>Total number of Households</t>
  </si>
  <si>
    <t>Population in Thousand</t>
  </si>
  <si>
    <t>Water Requirement in BCM</t>
  </si>
  <si>
    <t>D. &amp; N. Haveli</t>
  </si>
  <si>
    <t>A. &amp; N. Islands</t>
  </si>
  <si>
    <t>TOTAL</t>
  </si>
  <si>
    <t>Chhattisgarh</t>
  </si>
  <si>
    <t xml:space="preserve">   **       :   No. of Occupied residential houses + No. of Census houses vacant at the time of house listing.</t>
  </si>
  <si>
    <t>India figures are final and exclude those of the three sub-divisions viz. Mao Maram, Paomata and Purul of Senapati district of Manipur as population Census 2001 in these three sub-divisions were cancelled due to technical and administrative reasons although a population census was carried out in these sub-divisions as per schedule.</t>
  </si>
  <si>
    <t xml:space="preserve">Source: Central Water Commission </t>
  </si>
  <si>
    <t>sample</t>
  </si>
  <si>
    <t>n.r.</t>
  </si>
  <si>
    <t>All India</t>
  </si>
  <si>
    <t>all</t>
  </si>
  <si>
    <t>D &amp; N Haveli</t>
  </si>
  <si>
    <t xml:space="preserve">   +         :  Excluding J&amp; K ,Excluding houseless and Institutional Households</t>
  </si>
  <si>
    <t xml:space="preserve">   *          :  Excuding Assam Excluding houseless and Institutional Households</t>
  </si>
  <si>
    <t>Source  :Slum Population -Census of India, 2001</t>
  </si>
  <si>
    <t xml:space="preserve">    *        :   Excluding Assam</t>
  </si>
  <si>
    <t xml:space="preserve">   +        :   Excluding J &amp; K</t>
  </si>
  <si>
    <t>Un-specified</t>
  </si>
  <si>
    <t>Numbers of Homeless households</t>
  </si>
  <si>
    <t xml:space="preserve">Note  : Classification of the size of cities is based on 1991 census. </t>
  </si>
  <si>
    <t>@ : Three States namely Jharkhand, Uttaranchal &amp; Chhatisgarh have been formed after 1991 as such their population as well water requirement in year 1991 have been included in the respective states:   Chhattisgarh in M.P, Jharkhand in Bihar and Uttaranchal in Uttar Pradesh.</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</si>
</sst>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000"/>
    <numFmt numFmtId="181" formatCode="0.0%"/>
    <numFmt numFmtId="182" formatCode="0.000%"/>
    <numFmt numFmtId="183" formatCode="0.0000%"/>
    <numFmt numFmtId="184" formatCode="0.00000%"/>
    <numFmt numFmtId="185" formatCode="0.00000"/>
    <numFmt numFmtId="186" formatCode="0.0_)"/>
    <numFmt numFmtId="187" formatCode="0.000_)"/>
    <numFmt numFmtId="188" formatCode="&quot;Yes&quot;;&quot;Yes&quot;;&quot;No&quot;"/>
    <numFmt numFmtId="189" formatCode="&quot;True&quot;;&quot;True&quot;;&quot;False&quot;"/>
    <numFmt numFmtId="190" formatCode="&quot;On&quot;;&quot;On&quot;;&quot;Off&quot;"/>
    <numFmt numFmtId="191" formatCode="[$-409]h:mm:ss\ AM/PM"/>
    <numFmt numFmtId="192" formatCode="[$-409]dddd\,\ mmmm\ dd\,\ yyyy"/>
    <numFmt numFmtId="193" formatCode="00000"/>
    <numFmt numFmtId="194" formatCode="[$€-2]\ #,##0.00_);[Red]\([$€-2]\ #,##0.00\)"/>
  </numFmts>
  <fonts count="68">
    <font>
      <sz val="10"/>
      <name val="Arial"/>
      <family val="0"/>
    </font>
    <font>
      <b/>
      <sz val="12"/>
      <name val="Arial"/>
      <family val="2"/>
    </font>
    <font>
      <b/>
      <sz val="10"/>
      <name val="Arial"/>
      <family val="2"/>
    </font>
    <font>
      <sz val="14"/>
      <name val="Arial"/>
      <family val="2"/>
    </font>
    <font>
      <b/>
      <sz val="9"/>
      <name val="Arial"/>
      <family val="2"/>
    </font>
    <font>
      <b/>
      <sz val="10"/>
      <color indexed="16"/>
      <name val="Arial"/>
      <family val="2"/>
    </font>
    <font>
      <b/>
      <sz val="11"/>
      <color indexed="16"/>
      <name val="Arial"/>
      <family val="2"/>
    </font>
    <font>
      <u val="single"/>
      <sz val="10"/>
      <color indexed="12"/>
      <name val="Arial"/>
      <family val="0"/>
    </font>
    <font>
      <u val="single"/>
      <sz val="10"/>
      <color indexed="36"/>
      <name val="Arial"/>
      <family val="0"/>
    </font>
    <font>
      <sz val="12"/>
      <name val="Arial"/>
      <family val="2"/>
    </font>
    <font>
      <b/>
      <sz val="12"/>
      <color indexed="16"/>
      <name val="Arial"/>
      <family val="2"/>
    </font>
    <font>
      <sz val="9"/>
      <name val="Times New Roman"/>
      <family val="1"/>
    </font>
    <font>
      <sz val="10"/>
      <name val="Times New Roman"/>
      <family val="1"/>
    </font>
    <font>
      <b/>
      <sz val="10"/>
      <name val="Times New Roman"/>
      <family val="1"/>
    </font>
    <font>
      <b/>
      <sz val="12"/>
      <color indexed="61"/>
      <name val="Times New Roman"/>
      <family val="1"/>
    </font>
    <font>
      <sz val="12"/>
      <name val="Arial Baltic"/>
      <family val="2"/>
    </font>
    <font>
      <sz val="10"/>
      <name val="Agency FB"/>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0"/>
      <color indexed="61"/>
      <name val="Arial"/>
      <family val="2"/>
    </font>
    <font>
      <b/>
      <sz val="10"/>
      <color indexed="8"/>
      <name val="Arial"/>
      <family val="0"/>
    </font>
    <font>
      <sz val="18"/>
      <color indexed="8"/>
      <name val="Arial"/>
      <family val="0"/>
    </font>
    <font>
      <b/>
      <sz val="9.5"/>
      <color indexed="8"/>
      <name val="Arial"/>
      <family val="0"/>
    </font>
    <font>
      <b/>
      <i/>
      <sz val="10"/>
      <name val="Arial"/>
      <family val="2"/>
    </font>
    <font>
      <sz val="8"/>
      <name val="Arial"/>
      <family val="0"/>
    </font>
    <font>
      <b/>
      <sz val="11"/>
      <color indexed="8"/>
      <name val="Arial"/>
      <family val="2"/>
    </font>
    <font>
      <vertAlign val="superscript"/>
      <sz val="10"/>
      <name val="Arial"/>
      <family val="2"/>
    </font>
    <font>
      <b/>
      <vertAlign val="superscript"/>
      <sz val="10"/>
      <name val="Arial"/>
      <family val="2"/>
    </font>
    <font>
      <sz val="8"/>
      <name val="Times New Roman"/>
      <family val="1"/>
    </font>
    <font>
      <sz val="11"/>
      <color indexed="8"/>
      <name val="Arial"/>
      <family val="0"/>
    </font>
    <font>
      <sz val="10"/>
      <color indexed="8"/>
      <name val="Arial"/>
      <family val="0"/>
    </font>
    <font>
      <sz val="9"/>
      <color indexed="8"/>
      <name val="Arial"/>
      <family val="0"/>
    </font>
    <font>
      <b/>
      <sz val="8"/>
      <color indexed="8"/>
      <name val="Arial"/>
      <family val="0"/>
    </font>
    <font>
      <sz val="15.25"/>
      <color indexed="8"/>
      <name val="Arial"/>
      <family val="0"/>
    </font>
    <font>
      <sz val="9.2"/>
      <color indexed="8"/>
      <name val="Arial"/>
      <family val="0"/>
    </font>
    <font>
      <sz val="8.75"/>
      <color indexed="8"/>
      <name val="Arial"/>
      <family val="0"/>
    </font>
    <font>
      <b/>
      <sz val="9"/>
      <color indexed="8"/>
      <name val="Calibri"/>
      <family val="0"/>
    </font>
    <font>
      <sz val="9"/>
      <color indexed="8"/>
      <name val="Calibri"/>
      <family val="0"/>
    </font>
    <font>
      <sz val="8.25"/>
      <color indexed="8"/>
      <name val="Calibri"/>
      <family val="0"/>
    </font>
    <font>
      <sz val="8"/>
      <color indexed="8"/>
      <name val="Calibri"/>
      <family val="0"/>
    </font>
    <font>
      <sz val="11"/>
      <color indexed="16"/>
      <name val="Arial"/>
      <family val="2"/>
    </font>
    <font>
      <b/>
      <sz val="12"/>
      <color indexed="10"/>
      <name val="Times New Roman"/>
      <family val="1"/>
    </font>
    <font>
      <sz val="12"/>
      <name val="Times New Roman"/>
      <family val="1"/>
    </font>
    <font>
      <b/>
      <sz val="12"/>
      <name val="Times New Roman"/>
      <family val="1"/>
    </font>
    <font>
      <b/>
      <sz val="12"/>
      <color indexed="18"/>
      <name val="Times New Roman"/>
      <family val="1"/>
    </font>
    <font>
      <b/>
      <sz val="12"/>
      <color indexed="16"/>
      <name val="Times New Roman"/>
      <family val="1"/>
    </font>
    <font>
      <sz val="7"/>
      <name val="Times New Roman"/>
      <family val="1"/>
    </font>
    <font>
      <sz val="12"/>
      <color indexed="63"/>
      <name val="Times New Roman"/>
      <family val="1"/>
    </font>
    <font>
      <b/>
      <sz val="8"/>
      <name val="Times New Roman"/>
      <family val="1"/>
    </font>
    <font>
      <b/>
      <sz val="12"/>
      <color indexed="60"/>
      <name val="Times New Roman"/>
      <family val="1"/>
    </font>
    <font>
      <sz val="12"/>
      <color indexed="17"/>
      <name val="Times New Roman"/>
      <family val="1"/>
    </font>
    <font>
      <sz val="4"/>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10">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xf>
    <xf numFmtId="0" fontId="0" fillId="0" borderId="11" xfId="0" applyBorder="1" applyAlignment="1">
      <alignment horizont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173" fontId="0" fillId="0" borderId="12" xfId="0" applyNumberFormat="1" applyBorder="1" applyAlignment="1">
      <alignment/>
    </xf>
    <xf numFmtId="173" fontId="0" fillId="0" borderId="0" xfId="0" applyNumberFormat="1" applyBorder="1" applyAlignment="1">
      <alignment/>
    </xf>
    <xf numFmtId="173" fontId="0" fillId="0" borderId="14" xfId="0" applyNumberFormat="1" applyBorder="1" applyAlignment="1">
      <alignment/>
    </xf>
    <xf numFmtId="173" fontId="0" fillId="0" borderId="0" xfId="0" applyNumberFormat="1" applyAlignment="1">
      <alignment/>
    </xf>
    <xf numFmtId="0" fontId="0" fillId="0" borderId="17" xfId="0" applyBorder="1" applyAlignment="1">
      <alignment/>
    </xf>
    <xf numFmtId="0" fontId="0" fillId="0" borderId="13" xfId="0" applyBorder="1" applyAlignment="1">
      <alignment horizontal="center"/>
    </xf>
    <xf numFmtId="0" fontId="0" fillId="0" borderId="12" xfId="0" applyBorder="1" applyAlignment="1">
      <alignment horizontal="right"/>
    </xf>
    <xf numFmtId="0" fontId="2" fillId="0" borderId="12" xfId="0" applyFont="1" applyBorder="1" applyAlignment="1">
      <alignment horizontal="left"/>
    </xf>
    <xf numFmtId="0" fontId="3" fillId="0" borderId="0" xfId="0" applyFont="1" applyAlignment="1">
      <alignment/>
    </xf>
    <xf numFmtId="2" fontId="0" fillId="0" borderId="12" xfId="0" applyNumberFormat="1" applyBorder="1" applyAlignment="1">
      <alignment/>
    </xf>
    <xf numFmtId="0" fontId="2" fillId="0" borderId="0" xfId="0" applyFont="1" applyAlignment="1">
      <alignment horizontal="center"/>
    </xf>
    <xf numFmtId="0" fontId="0" fillId="0" borderId="0" xfId="0" applyAlignment="1">
      <alignment/>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xf>
    <xf numFmtId="0" fontId="2" fillId="0" borderId="0" xfId="0" applyFont="1" applyAlignment="1">
      <alignment vertical="center"/>
    </xf>
    <xf numFmtId="0" fontId="0" fillId="0" borderId="0" xfId="0" applyAlignment="1">
      <alignment vertical="top"/>
    </xf>
    <xf numFmtId="0" fontId="2" fillId="0" borderId="10"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4" fillId="0" borderId="0" xfId="0" applyFont="1" applyAlignment="1">
      <alignment/>
    </xf>
    <xf numFmtId="0" fontId="2" fillId="0" borderId="18" xfId="0" applyFont="1" applyBorder="1" applyAlignment="1">
      <alignment horizontal="center"/>
    </xf>
    <xf numFmtId="0" fontId="2" fillId="0" borderId="18" xfId="0" applyFont="1" applyBorder="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vertical="top"/>
    </xf>
    <xf numFmtId="0" fontId="0" fillId="0" borderId="0" xfId="0" applyBorder="1" applyAlignment="1">
      <alignment/>
    </xf>
    <xf numFmtId="0" fontId="2" fillId="0" borderId="0" xfId="0" applyFont="1" applyBorder="1" applyAlignment="1">
      <alignment horizontal="center" vertical="center"/>
    </xf>
    <xf numFmtId="173" fontId="0" fillId="0" borderId="12" xfId="0" applyNumberFormat="1" applyBorder="1" applyAlignment="1">
      <alignment horizontal="center"/>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xf>
    <xf numFmtId="0" fontId="2" fillId="0" borderId="13" xfId="0" applyFont="1" applyBorder="1" applyAlignment="1">
      <alignment horizontal="center" vertical="center"/>
    </xf>
    <xf numFmtId="0" fontId="0" fillId="0" borderId="0" xfId="0" applyAlignment="1">
      <alignment vertical="top" textRotation="180"/>
    </xf>
    <xf numFmtId="3" fontId="0" fillId="0" borderId="0" xfId="0" applyNumberFormat="1" applyBorder="1" applyAlignment="1">
      <alignment horizontal="center"/>
    </xf>
    <xf numFmtId="3" fontId="0" fillId="0" borderId="12" xfId="0" applyNumberFormat="1" applyBorder="1" applyAlignment="1">
      <alignment horizontal="center"/>
    </xf>
    <xf numFmtId="3" fontId="0" fillId="0" borderId="0" xfId="0" applyNumberFormat="1" applyBorder="1" applyAlignment="1">
      <alignment horizontal="right"/>
    </xf>
    <xf numFmtId="173" fontId="0" fillId="0" borderId="0" xfId="0" applyNumberFormat="1" applyBorder="1" applyAlignment="1">
      <alignment horizontal="center"/>
    </xf>
    <xf numFmtId="3" fontId="0" fillId="0" borderId="0" xfId="0" applyNumberFormat="1" applyBorder="1" applyAlignment="1">
      <alignment/>
    </xf>
    <xf numFmtId="3" fontId="0" fillId="0" borderId="14" xfId="0" applyNumberFormat="1" applyBorder="1" applyAlignment="1">
      <alignment horizontal="right"/>
    </xf>
    <xf numFmtId="3" fontId="0" fillId="0" borderId="14" xfId="0" applyNumberFormat="1" applyBorder="1" applyAlignment="1">
      <alignment/>
    </xf>
    <xf numFmtId="0" fontId="0" fillId="0" borderId="17" xfId="0" applyBorder="1" applyAlignment="1">
      <alignment horizontal="center"/>
    </xf>
    <xf numFmtId="2" fontId="0" fillId="0" borderId="11" xfId="0" applyNumberFormat="1" applyBorder="1" applyAlignment="1">
      <alignment horizontal="center"/>
    </xf>
    <xf numFmtId="2" fontId="0" fillId="0" borderId="17" xfId="0" applyNumberFormat="1" applyBorder="1" applyAlignment="1">
      <alignment horizontal="center"/>
    </xf>
    <xf numFmtId="0" fontId="0" fillId="0" borderId="0" xfId="0" applyAlignment="1" quotePrefix="1">
      <alignment vertical="top"/>
    </xf>
    <xf numFmtId="0" fontId="0" fillId="0" borderId="19" xfId="0" applyBorder="1" applyAlignment="1">
      <alignment/>
    </xf>
    <xf numFmtId="0" fontId="2" fillId="0" borderId="0" xfId="0" applyFont="1" applyBorder="1" applyAlignment="1">
      <alignment horizontal="center" vertical="top"/>
    </xf>
    <xf numFmtId="0" fontId="0" fillId="0" borderId="0" xfId="0" applyBorder="1" applyAlignment="1">
      <alignment horizontal="center" vertical="top"/>
    </xf>
    <xf numFmtId="3" fontId="0" fillId="0" borderId="12" xfId="0" applyNumberFormat="1" applyBorder="1" applyAlignment="1">
      <alignment/>
    </xf>
    <xf numFmtId="3" fontId="0" fillId="0" borderId="12" xfId="0" applyNumberFormat="1" applyBorder="1" applyAlignment="1">
      <alignment horizontal="right"/>
    </xf>
    <xf numFmtId="3" fontId="0" fillId="0" borderId="17" xfId="0" applyNumberFormat="1" applyBorder="1" applyAlignment="1">
      <alignment/>
    </xf>
    <xf numFmtId="0" fontId="0" fillId="0" borderId="0" xfId="0" applyBorder="1" applyAlignment="1">
      <alignment horizontal="right"/>
    </xf>
    <xf numFmtId="3" fontId="0" fillId="0" borderId="12" xfId="0" applyNumberFormat="1" applyFill="1" applyBorder="1" applyAlignment="1">
      <alignment horizontal="center"/>
    </xf>
    <xf numFmtId="3" fontId="0" fillId="0" borderId="0" xfId="0" applyNumberFormat="1" applyAlignment="1">
      <alignment/>
    </xf>
    <xf numFmtId="1" fontId="0" fillId="0" borderId="12" xfId="0" applyNumberFormat="1" applyBorder="1" applyAlignment="1">
      <alignment horizontal="center"/>
    </xf>
    <xf numFmtId="1" fontId="0" fillId="0" borderId="0" xfId="0" applyNumberFormat="1" applyAlignment="1">
      <alignment/>
    </xf>
    <xf numFmtId="3" fontId="0" fillId="0" borderId="0" xfId="0" applyNumberFormat="1" applyAlignment="1">
      <alignment horizontal="center"/>
    </xf>
    <xf numFmtId="0" fontId="0" fillId="0" borderId="20" xfId="0" applyBorder="1" applyAlignment="1">
      <alignment textRotation="180"/>
    </xf>
    <xf numFmtId="0" fontId="0" fillId="0" borderId="0" xfId="0" applyAlignment="1">
      <alignment textRotation="180"/>
    </xf>
    <xf numFmtId="0" fontId="2" fillId="0" borderId="13" xfId="0" applyFont="1" applyBorder="1" applyAlignment="1">
      <alignment horizontal="left"/>
    </xf>
    <xf numFmtId="0" fontId="2" fillId="0" borderId="0" xfId="0" applyFont="1" applyBorder="1" applyAlignment="1">
      <alignment vertical="center"/>
    </xf>
    <xf numFmtId="0" fontId="1" fillId="0" borderId="0" xfId="0" applyFont="1" applyBorder="1" applyAlignment="1">
      <alignment/>
    </xf>
    <xf numFmtId="173" fontId="0" fillId="0" borderId="0" xfId="0" applyNumberFormat="1" applyBorder="1" applyAlignment="1">
      <alignment/>
    </xf>
    <xf numFmtId="0" fontId="2" fillId="0" borderId="21"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top"/>
      <protection/>
    </xf>
    <xf numFmtId="0" fontId="2" fillId="0" borderId="18"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12" xfId="0" applyNumberFormat="1" applyFont="1" applyFill="1" applyBorder="1" applyAlignment="1" applyProtection="1" quotePrefix="1">
      <alignment horizontal="right" vertical="top"/>
      <protection/>
    </xf>
    <xf numFmtId="0" fontId="0" fillId="0" borderId="0" xfId="0" applyNumberFormat="1" applyFont="1" applyFill="1" applyBorder="1" applyAlignment="1" applyProtection="1">
      <alignment horizontal="right" vertical="top"/>
      <protection/>
    </xf>
    <xf numFmtId="0" fontId="0" fillId="0" borderId="12"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6" xfId="0" applyNumberFormat="1" applyFont="1" applyFill="1" applyBorder="1" applyAlignment="1" applyProtection="1">
      <alignment vertical="top"/>
      <protection/>
    </xf>
    <xf numFmtId="0" fontId="2" fillId="0" borderId="11"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vertical="top"/>
      <protection/>
    </xf>
    <xf numFmtId="0" fontId="2" fillId="0" borderId="12" xfId="0" applyNumberFormat="1" applyFont="1" applyFill="1" applyBorder="1" applyAlignment="1" applyProtection="1">
      <alignment horizontal="center" vertical="top"/>
      <protection/>
    </xf>
    <xf numFmtId="0" fontId="2" fillId="0" borderId="22"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2" fontId="0" fillId="0" borderId="12" xfId="0" applyNumberFormat="1" applyBorder="1" applyAlignment="1">
      <alignment horizontal="center"/>
    </xf>
    <xf numFmtId="0" fontId="2" fillId="0" borderId="18" xfId="0" applyNumberFormat="1" applyFont="1" applyFill="1" applyBorder="1" applyAlignment="1" applyProtection="1">
      <alignment vertical="top"/>
      <protection/>
    </xf>
    <xf numFmtId="0" fontId="1" fillId="0" borderId="22" xfId="0" applyFont="1" applyBorder="1" applyAlignment="1">
      <alignment horizontal="center"/>
    </xf>
    <xf numFmtId="0" fontId="9" fillId="0" borderId="0" xfId="0" applyFont="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9" fillId="0" borderId="13"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13" xfId="0" applyFont="1" applyBorder="1" applyAlignment="1">
      <alignment horizontal="center"/>
    </xf>
    <xf numFmtId="172" fontId="9" fillId="0" borderId="0" xfId="0" applyNumberFormat="1" applyFont="1" applyBorder="1" applyAlignment="1">
      <alignment/>
    </xf>
    <xf numFmtId="172" fontId="9" fillId="0" borderId="13" xfId="0" applyNumberFormat="1" applyFont="1" applyBorder="1" applyAlignment="1">
      <alignment/>
    </xf>
    <xf numFmtId="173" fontId="9" fillId="0" borderId="12" xfId="0" applyNumberFormat="1" applyFont="1" applyBorder="1" applyAlignment="1">
      <alignment/>
    </xf>
    <xf numFmtId="173" fontId="9" fillId="0" borderId="14" xfId="0" applyNumberFormat="1" applyFont="1" applyBorder="1" applyAlignment="1">
      <alignment/>
    </xf>
    <xf numFmtId="172" fontId="9" fillId="0" borderId="12" xfId="0" applyNumberFormat="1" applyFont="1" applyBorder="1" applyAlignment="1">
      <alignment/>
    </xf>
    <xf numFmtId="172" fontId="1" fillId="0" borderId="23" xfId="0" applyNumberFormat="1" applyFont="1" applyBorder="1" applyAlignment="1">
      <alignment/>
    </xf>
    <xf numFmtId="173" fontId="1" fillId="0" borderId="18" xfId="0" applyNumberFormat="1" applyFont="1" applyBorder="1" applyAlignment="1">
      <alignment/>
    </xf>
    <xf numFmtId="172" fontId="1" fillId="0" borderId="18" xfId="0" applyNumberFormat="1" applyFont="1" applyBorder="1" applyAlignment="1">
      <alignment/>
    </xf>
    <xf numFmtId="173" fontId="1" fillId="0" borderId="21" xfId="0" applyNumberFormat="1" applyFont="1" applyBorder="1" applyAlignment="1">
      <alignment/>
    </xf>
    <xf numFmtId="0" fontId="9" fillId="0" borderId="0" xfId="0" applyFont="1" applyAlignment="1" quotePrefix="1">
      <alignment/>
    </xf>
    <xf numFmtId="0" fontId="1" fillId="0" borderId="24" xfId="0" applyFont="1" applyBorder="1" applyAlignment="1">
      <alignment vertical="center"/>
    </xf>
    <xf numFmtId="0" fontId="1" fillId="0" borderId="18" xfId="0" applyFont="1" applyBorder="1" applyAlignment="1">
      <alignment horizontal="center" vertical="center"/>
    </xf>
    <xf numFmtId="0" fontId="1" fillId="0" borderId="13" xfId="0" applyFont="1" applyBorder="1" applyAlignment="1">
      <alignment vertical="center"/>
    </xf>
    <xf numFmtId="0" fontId="1" fillId="0" borderId="22" xfId="0" applyFont="1" applyBorder="1" applyAlignment="1">
      <alignment horizontal="center" vertical="top" wrapText="1"/>
    </xf>
    <xf numFmtId="0" fontId="1" fillId="0" borderId="22" xfId="0" applyFont="1" applyBorder="1" applyAlignment="1">
      <alignment horizontal="center" vertical="center"/>
    </xf>
    <xf numFmtId="0" fontId="1" fillId="0" borderId="18" xfId="0" applyFont="1" applyBorder="1" applyAlignment="1">
      <alignment horizontal="center" vertical="top" wrapText="1"/>
    </xf>
    <xf numFmtId="0" fontId="9" fillId="0" borderId="10" xfId="0" applyFont="1" applyBorder="1" applyAlignment="1">
      <alignment/>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3" fontId="9" fillId="0" borderId="12" xfId="0" applyNumberFormat="1" applyFont="1" applyBorder="1" applyAlignment="1">
      <alignment horizontal="center"/>
    </xf>
    <xf numFmtId="3" fontId="9" fillId="0" borderId="0" xfId="0" applyNumberFormat="1" applyFont="1" applyBorder="1" applyAlignment="1">
      <alignment/>
    </xf>
    <xf numFmtId="3" fontId="9" fillId="0" borderId="12" xfId="0" applyNumberFormat="1" applyFont="1" applyBorder="1" applyAlignment="1">
      <alignment/>
    </xf>
    <xf numFmtId="3" fontId="9" fillId="0" borderId="14" xfId="0" applyNumberFormat="1" applyFont="1" applyBorder="1" applyAlignment="1">
      <alignment/>
    </xf>
    <xf numFmtId="0" fontId="1" fillId="0" borderId="0" xfId="0" applyFont="1" applyBorder="1" applyAlignment="1">
      <alignment horizontal="left"/>
    </xf>
    <xf numFmtId="3" fontId="9" fillId="0" borderId="0" xfId="0" applyNumberFormat="1" applyFont="1" applyBorder="1" applyAlignment="1">
      <alignment horizontal="center"/>
    </xf>
    <xf numFmtId="3" fontId="9" fillId="0" borderId="14" xfId="0" applyNumberFormat="1" applyFont="1" applyBorder="1" applyAlignment="1">
      <alignment horizontal="center"/>
    </xf>
    <xf numFmtId="0" fontId="9" fillId="0" borderId="11" xfId="0" applyFont="1" applyBorder="1" applyAlignment="1">
      <alignment/>
    </xf>
    <xf numFmtId="0" fontId="9" fillId="0" borderId="17" xfId="0" applyFont="1" applyBorder="1" applyAlignment="1">
      <alignment/>
    </xf>
    <xf numFmtId="3" fontId="9" fillId="0" borderId="11" xfId="0" applyNumberFormat="1" applyFont="1" applyBorder="1" applyAlignment="1">
      <alignment horizontal="center"/>
    </xf>
    <xf numFmtId="3" fontId="9" fillId="0" borderId="17" xfId="0" applyNumberFormat="1" applyFont="1" applyBorder="1" applyAlignment="1">
      <alignment horizontal="center"/>
    </xf>
    <xf numFmtId="3" fontId="9" fillId="0" borderId="16" xfId="0" applyNumberFormat="1" applyFont="1" applyBorder="1" applyAlignment="1">
      <alignment horizontal="center"/>
    </xf>
    <xf numFmtId="0" fontId="9" fillId="0" borderId="0" xfId="0" applyFont="1" applyAlignment="1">
      <alignment horizontal="right"/>
    </xf>
    <xf numFmtId="173" fontId="9" fillId="0" borderId="12" xfId="0" applyNumberFormat="1" applyFont="1" applyBorder="1" applyAlignment="1">
      <alignment horizontal="right"/>
    </xf>
    <xf numFmtId="0" fontId="11" fillId="0" borderId="0" xfId="0" applyFont="1" applyAlignment="1">
      <alignment/>
    </xf>
    <xf numFmtId="0" fontId="12" fillId="0" borderId="11" xfId="0" applyFont="1" applyBorder="1" applyAlignment="1">
      <alignment vertical="top" wrapText="1"/>
    </xf>
    <xf numFmtId="0" fontId="1" fillId="0" borderId="12" xfId="0" applyFont="1" applyBorder="1" applyAlignment="1">
      <alignment/>
    </xf>
    <xf numFmtId="0" fontId="9" fillId="0" borderId="12" xfId="0" applyFont="1" applyBorder="1" applyAlignment="1">
      <alignment/>
    </xf>
    <xf numFmtId="0" fontId="9" fillId="0" borderId="14" xfId="0" applyFont="1" applyBorder="1" applyAlignment="1">
      <alignment/>
    </xf>
    <xf numFmtId="0" fontId="2" fillId="0" borderId="23" xfId="0" applyNumberFormat="1" applyFont="1" applyFill="1" applyBorder="1" applyAlignment="1" applyProtection="1">
      <alignment horizontal="center" vertical="top"/>
      <protection/>
    </xf>
    <xf numFmtId="0" fontId="9" fillId="0" borderId="0" xfId="0" applyFont="1" applyAlignment="1">
      <alignment/>
    </xf>
    <xf numFmtId="0" fontId="0" fillId="0" borderId="0"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vertical="top"/>
      <protection/>
    </xf>
    <xf numFmtId="2" fontId="2" fillId="0" borderId="0"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right" vertical="top"/>
      <protection/>
    </xf>
    <xf numFmtId="2" fontId="0" fillId="0" borderId="17" xfId="0" applyNumberFormat="1" applyFont="1" applyFill="1" applyBorder="1" applyAlignment="1" applyProtection="1">
      <alignment vertical="top"/>
      <protection/>
    </xf>
    <xf numFmtId="2" fontId="2" fillId="0" borderId="11" xfId="0" applyNumberFormat="1" applyFont="1" applyFill="1" applyBorder="1" applyAlignment="1" applyProtection="1">
      <alignment vertical="top"/>
      <protection/>
    </xf>
    <xf numFmtId="1" fontId="2" fillId="0" borderId="18" xfId="0" applyNumberFormat="1" applyFont="1" applyFill="1" applyBorder="1" applyAlignment="1" applyProtection="1">
      <alignment horizontal="center" vertical="top"/>
      <protection/>
    </xf>
    <xf numFmtId="2" fontId="0" fillId="0" borderId="12" xfId="0" applyNumberFormat="1" applyFont="1" applyFill="1" applyBorder="1" applyAlignment="1" applyProtection="1">
      <alignment vertical="top"/>
      <protection/>
    </xf>
    <xf numFmtId="2" fontId="2" fillId="0" borderId="18" xfId="0" applyNumberFormat="1" applyFont="1" applyFill="1" applyBorder="1" applyAlignment="1" applyProtection="1">
      <alignment vertical="top"/>
      <protection/>
    </xf>
    <xf numFmtId="0" fontId="2" fillId="0" borderId="16"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right" vertical="top"/>
      <protection/>
    </xf>
    <xf numFmtId="0" fontId="2" fillId="0" borderId="14" xfId="0" applyNumberFormat="1" applyFont="1" applyFill="1" applyBorder="1" applyAlignment="1" applyProtection="1">
      <alignment vertical="top"/>
      <protection/>
    </xf>
    <xf numFmtId="2" fontId="2" fillId="0" borderId="13" xfId="0" applyNumberFormat="1" applyFont="1" applyFill="1" applyBorder="1" applyAlignment="1" applyProtection="1">
      <alignment horizontal="center" vertical="top"/>
      <protection/>
    </xf>
    <xf numFmtId="2" fontId="0" fillId="0" borderId="13" xfId="0" applyNumberFormat="1" applyFont="1" applyFill="1" applyBorder="1" applyAlignment="1" applyProtection="1">
      <alignment vertical="top"/>
      <protection/>
    </xf>
    <xf numFmtId="2" fontId="0" fillId="0" borderId="15" xfId="0" applyNumberFormat="1" applyFont="1" applyFill="1" applyBorder="1" applyAlignment="1" applyProtection="1">
      <alignment vertical="top"/>
      <protection/>
    </xf>
    <xf numFmtId="2" fontId="2" fillId="0" borderId="15" xfId="0" applyNumberFormat="1" applyFont="1" applyFill="1" applyBorder="1" applyAlignment="1" applyProtection="1">
      <alignment vertical="top"/>
      <protection/>
    </xf>
    <xf numFmtId="0" fontId="2" fillId="0" borderId="24"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vertical="top"/>
      <protection/>
    </xf>
    <xf numFmtId="0" fontId="2" fillId="0" borderId="18" xfId="0" applyFont="1" applyBorder="1" applyAlignment="1">
      <alignment horizontal="center" vertical="top"/>
    </xf>
    <xf numFmtId="0" fontId="12" fillId="0" borderId="12" xfId="0" applyFont="1" applyFill="1" applyBorder="1" applyAlignment="1">
      <alignment vertical="top" wrapText="1"/>
    </xf>
    <xf numFmtId="0" fontId="13" fillId="0" borderId="10" xfId="0" applyFont="1" applyBorder="1" applyAlignment="1">
      <alignment horizontal="center" vertical="top" wrapText="1"/>
    </xf>
    <xf numFmtId="0" fontId="12" fillId="0" borderId="12" xfId="0" applyFont="1" applyBorder="1" applyAlignment="1">
      <alignment vertical="top" wrapText="1"/>
    </xf>
    <xf numFmtId="0" fontId="2" fillId="0" borderId="18" xfId="0" applyFont="1" applyBorder="1" applyAlignment="1">
      <alignment wrapText="1"/>
    </xf>
    <xf numFmtId="0" fontId="0" fillId="0" borderId="0" xfId="0" applyFont="1" applyAlignment="1">
      <alignment/>
    </xf>
    <xf numFmtId="0" fontId="2" fillId="0" borderId="21" xfId="0" applyFont="1" applyBorder="1" applyAlignment="1">
      <alignment horizontal="center" vertical="top" wrapText="1"/>
    </xf>
    <xf numFmtId="0" fontId="13" fillId="0" borderId="24" xfId="0" applyFont="1" applyBorder="1" applyAlignment="1">
      <alignment horizontal="left" vertical="top" wrapText="1"/>
    </xf>
    <xf numFmtId="0" fontId="12" fillId="0" borderId="13" xfId="0" applyFont="1" applyBorder="1" applyAlignment="1">
      <alignment vertical="top" wrapText="1"/>
    </xf>
    <xf numFmtId="0" fontId="0" fillId="0" borderId="14" xfId="0" applyFill="1" applyBorder="1" applyAlignment="1">
      <alignment/>
    </xf>
    <xf numFmtId="0" fontId="0" fillId="0" borderId="0" xfId="0" applyFill="1" applyBorder="1" applyAlignment="1">
      <alignment/>
    </xf>
    <xf numFmtId="0" fontId="11" fillId="0" borderId="0" xfId="0" applyFont="1" applyBorder="1" applyAlignment="1">
      <alignment/>
    </xf>
    <xf numFmtId="0" fontId="0" fillId="0" borderId="0" xfId="0" applyAlignment="1">
      <alignment horizontal="left"/>
    </xf>
    <xf numFmtId="0" fontId="0" fillId="0" borderId="14" xfId="0" applyBorder="1" applyAlignment="1">
      <alignment horizontal="right"/>
    </xf>
    <xf numFmtId="0" fontId="0" fillId="0" borderId="0" xfId="0" applyAlignment="1">
      <alignment horizontal="center"/>
    </xf>
    <xf numFmtId="0" fontId="0" fillId="0" borderId="22" xfId="0" applyBorder="1" applyAlignment="1">
      <alignment/>
    </xf>
    <xf numFmtId="0" fontId="1" fillId="0" borderId="19" xfId="0" applyFont="1" applyBorder="1" applyAlignment="1">
      <alignment horizontal="center" vertical="top" wrapText="1"/>
    </xf>
    <xf numFmtId="0" fontId="1" fillId="0" borderId="10" xfId="0" applyFont="1" applyBorder="1" applyAlignment="1">
      <alignment horizontal="center" wrapText="1"/>
    </xf>
    <xf numFmtId="0" fontId="1" fillId="0" borderId="18" xfId="0" applyFont="1" applyBorder="1" applyAlignment="1">
      <alignment horizontal="left"/>
    </xf>
    <xf numFmtId="0" fontId="1" fillId="0" borderId="11" xfId="0" applyFont="1" applyBorder="1" applyAlignment="1">
      <alignment horizontal="right"/>
    </xf>
    <xf numFmtId="0" fontId="1" fillId="0" borderId="18" xfId="0" applyFont="1" applyBorder="1" applyAlignment="1">
      <alignment horizontal="right"/>
    </xf>
    <xf numFmtId="0" fontId="9" fillId="0" borderId="12" xfId="0" applyFont="1" applyBorder="1" applyAlignment="1" quotePrefix="1">
      <alignment horizontal="center"/>
    </xf>
    <xf numFmtId="1" fontId="9" fillId="0" borderId="12" xfId="0" applyNumberFormat="1" applyFont="1" applyBorder="1" applyAlignment="1">
      <alignment/>
    </xf>
    <xf numFmtId="0" fontId="0" fillId="0" borderId="0" xfId="0" applyFont="1" applyBorder="1" applyAlignment="1">
      <alignment horizontal="center"/>
    </xf>
    <xf numFmtId="0" fontId="9" fillId="0" borderId="12"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1" fontId="1" fillId="0" borderId="18" xfId="0" applyNumberFormat="1" applyFont="1" applyBorder="1" applyAlignment="1">
      <alignment/>
    </xf>
    <xf numFmtId="173" fontId="1" fillId="0" borderId="18" xfId="0" applyNumberFormat="1" applyFont="1" applyBorder="1" applyAlignment="1">
      <alignment horizontal="right"/>
    </xf>
    <xf numFmtId="1" fontId="9" fillId="0" borderId="0" xfId="0" applyNumberFormat="1" applyFont="1" applyBorder="1" applyAlignment="1">
      <alignment/>
    </xf>
    <xf numFmtId="1" fontId="9"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center"/>
    </xf>
    <xf numFmtId="0" fontId="9" fillId="0" borderId="0" xfId="0" applyFont="1" applyFill="1" applyBorder="1" applyAlignment="1">
      <alignment/>
    </xf>
    <xf numFmtId="0" fontId="9" fillId="0" borderId="12" xfId="0" applyFont="1" applyBorder="1" applyAlignment="1">
      <alignment horizontal="left"/>
    </xf>
    <xf numFmtId="1" fontId="9" fillId="0" borderId="12" xfId="0" applyNumberFormat="1" applyFont="1" applyBorder="1" applyAlignment="1">
      <alignment horizontal="right"/>
    </xf>
    <xf numFmtId="0" fontId="9" fillId="0" borderId="12" xfId="0" applyFont="1" applyFill="1" applyBorder="1" applyAlignment="1">
      <alignment horizontal="left"/>
    </xf>
    <xf numFmtId="0" fontId="1" fillId="0" borderId="23" xfId="0" applyFont="1" applyBorder="1" applyAlignment="1">
      <alignment horizontal="left"/>
    </xf>
    <xf numFmtId="1" fontId="1" fillId="0" borderId="18" xfId="0" applyNumberFormat="1"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right"/>
    </xf>
    <xf numFmtId="0" fontId="0" fillId="0" borderId="10" xfId="0" applyBorder="1" applyAlignment="1">
      <alignment horizontal="right"/>
    </xf>
    <xf numFmtId="0" fontId="0" fillId="0" borderId="19" xfId="0" applyBorder="1" applyAlignment="1">
      <alignment horizontal="right"/>
    </xf>
    <xf numFmtId="173" fontId="0" fillId="0" borderId="19" xfId="0" applyNumberFormat="1" applyBorder="1" applyAlignment="1">
      <alignment horizontal="center"/>
    </xf>
    <xf numFmtId="173" fontId="0" fillId="0" borderId="14" xfId="0" applyNumberFormat="1" applyBorder="1" applyAlignment="1">
      <alignment horizontal="center"/>
    </xf>
    <xf numFmtId="0" fontId="0" fillId="0" borderId="18" xfId="0" applyBorder="1" applyAlignment="1">
      <alignment horizontal="right"/>
    </xf>
    <xf numFmtId="0" fontId="0" fillId="0" borderId="21" xfId="0" applyBorder="1" applyAlignment="1">
      <alignment horizontal="right"/>
    </xf>
    <xf numFmtId="173" fontId="0" fillId="0" borderId="21" xfId="0" applyNumberFormat="1" applyBorder="1" applyAlignment="1">
      <alignment horizontal="center"/>
    </xf>
    <xf numFmtId="0" fontId="13" fillId="0" borderId="18" xfId="0" applyFont="1" applyBorder="1" applyAlignment="1">
      <alignment vertical="top" wrapText="1"/>
    </xf>
    <xf numFmtId="0" fontId="2" fillId="0" borderId="21" xfId="0" applyFont="1" applyBorder="1" applyAlignment="1">
      <alignment/>
    </xf>
    <xf numFmtId="0" fontId="2" fillId="0" borderId="0" xfId="0" applyFont="1" applyAlignment="1">
      <alignment/>
    </xf>
    <xf numFmtId="0" fontId="2" fillId="0" borderId="21" xfId="0" applyFont="1" applyFill="1" applyBorder="1" applyAlignment="1">
      <alignment/>
    </xf>
    <xf numFmtId="0" fontId="2" fillId="0" borderId="18" xfId="0" applyFont="1" applyBorder="1" applyAlignment="1">
      <alignment/>
    </xf>
    <xf numFmtId="0" fontId="10" fillId="0" borderId="17" xfId="0" applyFont="1" applyBorder="1" applyAlignment="1">
      <alignment horizontal="center"/>
    </xf>
    <xf numFmtId="0" fontId="1" fillId="0" borderId="0" xfId="0" applyFont="1" applyAlignment="1">
      <alignment/>
    </xf>
    <xf numFmtId="0" fontId="9" fillId="0" borderId="11" xfId="0" applyFont="1" applyBorder="1" applyAlignment="1">
      <alignment horizontal="center"/>
    </xf>
    <xf numFmtId="0" fontId="15" fillId="0" borderId="12" xfId="0" applyFont="1" applyBorder="1" applyAlignment="1">
      <alignment/>
    </xf>
    <xf numFmtId="0" fontId="0" fillId="0" borderId="0" xfId="0" applyFont="1" applyAlignment="1">
      <alignment/>
    </xf>
    <xf numFmtId="0" fontId="12" fillId="0" borderId="0" xfId="0" applyFont="1" applyFill="1" applyBorder="1" applyAlignment="1">
      <alignment vertical="top" wrapText="1"/>
    </xf>
    <xf numFmtId="1" fontId="0" fillId="0" borderId="0" xfId="0" applyNumberFormat="1" applyAlignment="1">
      <alignment textRotation="180"/>
    </xf>
    <xf numFmtId="0" fontId="2" fillId="0" borderId="22" xfId="0" applyFont="1" applyBorder="1" applyAlignment="1">
      <alignment horizontal="center" vertical="top" wrapText="1"/>
    </xf>
    <xf numFmtId="0" fontId="6" fillId="0" borderId="0" xfId="0" applyFont="1" applyAlignment="1">
      <alignment horizontal="center"/>
    </xf>
    <xf numFmtId="2" fontId="0" fillId="0" borderId="14" xfId="0" applyNumberFormat="1" applyBorder="1" applyAlignment="1">
      <alignment horizontal="right"/>
    </xf>
    <xf numFmtId="2" fontId="0" fillId="0" borderId="16" xfId="0" applyNumberFormat="1" applyBorder="1" applyAlignment="1">
      <alignment horizontal="right"/>
    </xf>
    <xf numFmtId="0" fontId="0" fillId="0" borderId="16" xfId="0" applyBorder="1" applyAlignment="1">
      <alignment horizontal="right"/>
    </xf>
    <xf numFmtId="0" fontId="0" fillId="0" borderId="22" xfId="0" applyBorder="1" applyAlignment="1">
      <alignment horizontal="center"/>
    </xf>
    <xf numFmtId="0" fontId="0" fillId="0" borderId="21" xfId="0" applyBorder="1" applyAlignment="1">
      <alignment/>
    </xf>
    <xf numFmtId="2" fontId="0" fillId="0" borderId="21" xfId="0" applyNumberFormat="1" applyBorder="1" applyAlignment="1">
      <alignment/>
    </xf>
    <xf numFmtId="0" fontId="0" fillId="0" borderId="18" xfId="0" applyBorder="1" applyAlignment="1">
      <alignment/>
    </xf>
    <xf numFmtId="0" fontId="0" fillId="0" borderId="0" xfId="0" applyAlignment="1">
      <alignment horizontal="center" vertical="top"/>
    </xf>
    <xf numFmtId="0" fontId="0" fillId="0" borderId="15" xfId="0" applyBorder="1" applyAlignment="1">
      <alignment horizontal="center"/>
    </xf>
    <xf numFmtId="0" fontId="16" fillId="0" borderId="0" xfId="0" applyFont="1" applyAlignment="1">
      <alignment horizontal="center" vertical="top"/>
    </xf>
    <xf numFmtId="0" fontId="0" fillId="0" borderId="10" xfId="0" applyBorder="1" applyAlignment="1">
      <alignment horizontal="center"/>
    </xf>
    <xf numFmtId="0" fontId="0" fillId="0" borderId="12" xfId="0" applyBorder="1" applyAlignment="1">
      <alignment wrapText="1"/>
    </xf>
    <xf numFmtId="0" fontId="16" fillId="0" borderId="0" xfId="0" applyFont="1" applyAlignment="1">
      <alignment horizontal="center"/>
    </xf>
    <xf numFmtId="0" fontId="2" fillId="0" borderId="21" xfId="0" applyFont="1" applyBorder="1" applyAlignment="1">
      <alignment/>
    </xf>
    <xf numFmtId="0" fontId="2" fillId="0" borderId="18" xfId="0" applyFont="1" applyBorder="1" applyAlignment="1">
      <alignment vertical="top" wrapText="1"/>
    </xf>
    <xf numFmtId="0" fontId="2" fillId="0" borderId="18" xfId="0" applyFont="1" applyBorder="1" applyAlignment="1">
      <alignment vertical="top"/>
    </xf>
    <xf numFmtId="0" fontId="2" fillId="0" borderId="15" xfId="0" applyFont="1" applyBorder="1" applyAlignment="1">
      <alignment/>
    </xf>
    <xf numFmtId="0" fontId="2" fillId="0" borderId="17" xfId="0" applyFont="1" applyBorder="1" applyAlignment="1">
      <alignment/>
    </xf>
    <xf numFmtId="0" fontId="2" fillId="0" borderId="16" xfId="0" applyFont="1" applyBorder="1" applyAlignment="1">
      <alignment/>
    </xf>
    <xf numFmtId="0" fontId="0" fillId="0" borderId="20" xfId="0" applyBorder="1" applyAlignment="1">
      <alignment/>
    </xf>
    <xf numFmtId="0" fontId="13" fillId="0" borderId="19" xfId="0" applyFont="1" applyBorder="1" applyAlignment="1">
      <alignment horizontal="center" vertical="top" wrapText="1"/>
    </xf>
    <xf numFmtId="0" fontId="12" fillId="0" borderId="14" xfId="0" applyFont="1" applyBorder="1" applyAlignment="1">
      <alignment vertical="top" wrapText="1"/>
    </xf>
    <xf numFmtId="0" fontId="12" fillId="0" borderId="14" xfId="0" applyFont="1" applyFill="1" applyBorder="1" applyAlignment="1">
      <alignment vertical="top" wrapText="1"/>
    </xf>
    <xf numFmtId="0" fontId="13" fillId="0" borderId="21" xfId="0" applyFont="1" applyBorder="1" applyAlignment="1">
      <alignment vertical="top" wrapText="1"/>
    </xf>
    <xf numFmtId="0" fontId="0" fillId="0" borderId="12" xfId="0" applyFill="1" applyBorder="1" applyAlignment="1">
      <alignment/>
    </xf>
    <xf numFmtId="0" fontId="12" fillId="0" borderId="16" xfId="0" applyFont="1" applyBorder="1" applyAlignment="1">
      <alignment vertical="top" wrapText="1"/>
    </xf>
    <xf numFmtId="0" fontId="0" fillId="0" borderId="16" xfId="0" applyFill="1" applyBorder="1" applyAlignment="1">
      <alignment/>
    </xf>
    <xf numFmtId="0" fontId="13" fillId="0" borderId="11" xfId="0" applyFont="1" applyBorder="1" applyAlignment="1">
      <alignment vertical="top" wrapText="1"/>
    </xf>
    <xf numFmtId="0" fontId="2" fillId="0" borderId="0" xfId="0" applyFont="1" applyAlignment="1">
      <alignment horizontal="right"/>
    </xf>
    <xf numFmtId="0" fontId="2" fillId="0" borderId="0" xfId="0" applyFont="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vertical="top" wrapText="1"/>
    </xf>
    <xf numFmtId="0" fontId="2" fillId="0" borderId="21" xfId="0" applyFont="1" applyBorder="1" applyAlignment="1">
      <alignment horizontal="center"/>
    </xf>
    <xf numFmtId="0" fontId="2" fillId="0" borderId="23" xfId="0" applyFont="1" applyBorder="1" applyAlignment="1">
      <alignment/>
    </xf>
    <xf numFmtId="0" fontId="2" fillId="0" borderId="12" xfId="0" applyFont="1" applyBorder="1" applyAlignment="1">
      <alignment horizontal="center" vertical="top" wrapTex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xf>
    <xf numFmtId="0" fontId="0" fillId="0" borderId="0" xfId="0" applyAlignment="1">
      <alignment vertical="top" wrapText="1"/>
    </xf>
    <xf numFmtId="0" fontId="0" fillId="0" borderId="12" xfId="0" applyBorder="1" applyAlignment="1">
      <alignment horizontal="center" vertical="top" wrapText="1"/>
    </xf>
    <xf numFmtId="0" fontId="0" fillId="0" borderId="12" xfId="0" applyBorder="1" applyAlignment="1">
      <alignment vertical="top" wrapText="1"/>
    </xf>
    <xf numFmtId="0" fontId="0" fillId="0" borderId="10" xfId="0" applyBorder="1" applyAlignment="1">
      <alignment vertical="top" wrapText="1"/>
    </xf>
    <xf numFmtId="0" fontId="0" fillId="0" borderId="12" xfId="0" applyBorder="1" applyAlignment="1" quotePrefix="1">
      <alignment vertical="top" wrapText="1"/>
    </xf>
    <xf numFmtId="0" fontId="0" fillId="0" borderId="12" xfId="0" applyBorder="1" applyAlignment="1">
      <alignment horizontal="left" vertical="top" wrapText="1"/>
    </xf>
    <xf numFmtId="0" fontId="0" fillId="0" borderId="12" xfId="0" applyBorder="1" applyAlignment="1">
      <alignment vertical="top"/>
    </xf>
    <xf numFmtId="0" fontId="0" fillId="0" borderId="11" xfId="0" applyBorder="1" applyAlignment="1">
      <alignment horizontal="center" vertical="top" wrapText="1"/>
    </xf>
    <xf numFmtId="0" fontId="0" fillId="0" borderId="11" xfId="0" applyBorder="1" applyAlignment="1">
      <alignment vertical="top" wrapText="1"/>
    </xf>
    <xf numFmtId="0" fontId="34" fillId="0" borderId="0" xfId="0" applyFont="1" applyAlignment="1">
      <alignment/>
    </xf>
    <xf numFmtId="0" fontId="0" fillId="0" borderId="19" xfId="0" applyBorder="1" applyAlignment="1" quotePrefix="1">
      <alignment horizontal="right"/>
    </xf>
    <xf numFmtId="0" fontId="0" fillId="0" borderId="19" xfId="0" applyBorder="1" applyAlignment="1">
      <alignment horizontal="center"/>
    </xf>
    <xf numFmtId="2" fontId="0" fillId="0" borderId="14" xfId="0" applyNumberFormat="1" applyBorder="1" applyAlignment="1">
      <alignment/>
    </xf>
    <xf numFmtId="0" fontId="0" fillId="0" borderId="12" xfId="0" applyFont="1" applyBorder="1" applyAlignment="1">
      <alignment/>
    </xf>
    <xf numFmtId="0" fontId="0" fillId="0" borderId="11" xfId="0" applyFill="1" applyBorder="1" applyAlignment="1">
      <alignment/>
    </xf>
    <xf numFmtId="2" fontId="0" fillId="0" borderId="16" xfId="0" applyNumberFormat="1" applyBorder="1" applyAlignment="1">
      <alignment/>
    </xf>
    <xf numFmtId="0" fontId="2" fillId="0" borderId="18" xfId="0" applyFont="1" applyBorder="1" applyAlignment="1">
      <alignment horizontal="left"/>
    </xf>
    <xf numFmtId="0" fontId="2" fillId="0" borderId="18" xfId="0" applyFont="1" applyBorder="1" applyAlignment="1">
      <alignment horizontal="center" wrapText="1"/>
    </xf>
    <xf numFmtId="0" fontId="0" fillId="0" borderId="13" xfId="0" applyFill="1" applyBorder="1" applyAlignment="1">
      <alignment horizontal="center"/>
    </xf>
    <xf numFmtId="2" fontId="0" fillId="0" borderId="0" xfId="0" applyNumberFormat="1" applyBorder="1" applyAlignment="1">
      <alignment/>
    </xf>
    <xf numFmtId="2" fontId="0" fillId="0" borderId="24" xfId="0" applyNumberFormat="1" applyBorder="1" applyAlignment="1">
      <alignment/>
    </xf>
    <xf numFmtId="1" fontId="0" fillId="0" borderId="24" xfId="0" applyNumberFormat="1" applyBorder="1" applyAlignment="1">
      <alignment/>
    </xf>
    <xf numFmtId="2" fontId="0" fillId="0" borderId="13" xfId="0" applyNumberFormat="1" applyBorder="1" applyAlignment="1">
      <alignment/>
    </xf>
    <xf numFmtId="1" fontId="0" fillId="0" borderId="13" xfId="0" applyNumberFormat="1" applyBorder="1" applyAlignment="1">
      <alignment/>
    </xf>
    <xf numFmtId="1" fontId="0" fillId="0" borderId="12" xfId="0" applyNumberFormat="1" applyFill="1" applyBorder="1" applyAlignment="1">
      <alignment/>
    </xf>
    <xf numFmtId="1" fontId="0" fillId="0" borderId="12" xfId="0" applyNumberFormat="1" applyBorder="1" applyAlignment="1">
      <alignment/>
    </xf>
    <xf numFmtId="0" fontId="0" fillId="0" borderId="15" xfId="0" applyFill="1" applyBorder="1" applyAlignment="1">
      <alignment horizontal="center"/>
    </xf>
    <xf numFmtId="2" fontId="0" fillId="0" borderId="17" xfId="0" applyNumberFormat="1" applyBorder="1" applyAlignment="1">
      <alignment/>
    </xf>
    <xf numFmtId="2" fontId="0" fillId="0" borderId="15"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2" fontId="0" fillId="0" borderId="0" xfId="0" applyNumberFormat="1" applyAlignment="1">
      <alignment/>
    </xf>
    <xf numFmtId="0" fontId="2" fillId="0" borderId="18" xfId="0" applyFont="1" applyBorder="1" applyAlignment="1">
      <alignment horizontal="left" vertical="top"/>
    </xf>
    <xf numFmtId="0" fontId="0" fillId="0" borderId="10" xfId="0" applyFill="1" applyBorder="1" applyAlignment="1">
      <alignment horizontal="center"/>
    </xf>
    <xf numFmtId="0" fontId="0" fillId="0" borderId="10" xfId="0" applyFill="1" applyBorder="1" applyAlignment="1">
      <alignment/>
    </xf>
    <xf numFmtId="1" fontId="0" fillId="0" borderId="19" xfId="0" applyNumberFormat="1" applyBorder="1" applyAlignment="1">
      <alignment horizontal="right"/>
    </xf>
    <xf numFmtId="2" fontId="0" fillId="0" borderId="19" xfId="0" applyNumberFormat="1" applyBorder="1" applyAlignment="1">
      <alignment horizontal="right"/>
    </xf>
    <xf numFmtId="0" fontId="0" fillId="0" borderId="12" xfId="0" applyFill="1" applyBorder="1" applyAlignment="1">
      <alignment horizontal="center"/>
    </xf>
    <xf numFmtId="1" fontId="0" fillId="0" borderId="14" xfId="0" applyNumberFormat="1" applyBorder="1" applyAlignment="1">
      <alignment horizontal="right"/>
    </xf>
    <xf numFmtId="1" fontId="0" fillId="0" borderId="14" xfId="0" applyNumberFormat="1" applyFill="1" applyBorder="1" applyAlignment="1">
      <alignment horizontal="right"/>
    </xf>
    <xf numFmtId="0" fontId="0" fillId="0" borderId="11" xfId="0" applyFill="1" applyBorder="1" applyAlignment="1">
      <alignment horizontal="center"/>
    </xf>
    <xf numFmtId="1" fontId="0" fillId="0" borderId="16" xfId="0" applyNumberFormat="1" applyBorder="1" applyAlignment="1">
      <alignment horizontal="right"/>
    </xf>
    <xf numFmtId="1" fontId="0" fillId="0" borderId="0" xfId="0" applyNumberFormat="1" applyAlignment="1">
      <alignment horizontal="right"/>
    </xf>
    <xf numFmtId="2" fontId="0" fillId="0" borderId="0" xfId="0" applyNumberFormat="1" applyAlignment="1">
      <alignment horizontal="right"/>
    </xf>
    <xf numFmtId="173" fontId="0" fillId="0" borderId="0" xfId="0" applyNumberFormat="1" applyAlignment="1">
      <alignment horizontal="right"/>
    </xf>
    <xf numFmtId="0" fontId="39" fillId="0" borderId="0" xfId="0" applyFont="1" applyAlignment="1">
      <alignment horizontal="right"/>
    </xf>
    <xf numFmtId="0" fontId="0" fillId="0" borderId="12" xfId="0" applyFont="1" applyBorder="1" applyAlignment="1">
      <alignment horizontal="center" wrapText="1"/>
    </xf>
    <xf numFmtId="0" fontId="0" fillId="0" borderId="0" xfId="0" applyFont="1" applyBorder="1" applyAlignment="1">
      <alignment horizontal="left"/>
    </xf>
    <xf numFmtId="0" fontId="0" fillId="0" borderId="12" xfId="0" applyFont="1" applyBorder="1" applyAlignment="1">
      <alignment horizontal="center"/>
    </xf>
    <xf numFmtId="0" fontId="0" fillId="0" borderId="12" xfId="0" applyFont="1" applyBorder="1" applyAlignment="1">
      <alignment horizontal="center" vertical="top" wrapText="1"/>
    </xf>
    <xf numFmtId="0" fontId="0" fillId="0" borderId="14" xfId="0" applyFont="1" applyBorder="1" applyAlignment="1">
      <alignment/>
    </xf>
    <xf numFmtId="1" fontId="0" fillId="0" borderId="14" xfId="0" applyNumberFormat="1" applyBorder="1" applyAlignment="1">
      <alignment horizontal="center"/>
    </xf>
    <xf numFmtId="0" fontId="0" fillId="0" borderId="16" xfId="0" applyFont="1" applyBorder="1" applyAlignment="1">
      <alignment/>
    </xf>
    <xf numFmtId="1" fontId="0" fillId="0" borderId="16" xfId="0" applyNumberFormat="1" applyBorder="1" applyAlignment="1">
      <alignment horizontal="center"/>
    </xf>
    <xf numFmtId="1" fontId="2" fillId="0" borderId="16" xfId="0" applyNumberFormat="1" applyFont="1" applyBorder="1" applyAlignment="1">
      <alignment horizontal="center" vertical="top"/>
    </xf>
    <xf numFmtId="0" fontId="0" fillId="0" borderId="0" xfId="0" applyFill="1" applyBorder="1" applyAlignment="1">
      <alignment horizontal="left"/>
    </xf>
    <xf numFmtId="0" fontId="2" fillId="0" borderId="18" xfId="0" applyFont="1" applyBorder="1" applyAlignment="1">
      <alignment horizontal="center" vertical="center" wrapText="1"/>
    </xf>
    <xf numFmtId="0" fontId="0" fillId="0" borderId="14" xfId="0" applyBorder="1" applyAlignment="1">
      <alignment horizontal="center"/>
    </xf>
    <xf numFmtId="0" fontId="0" fillId="0" borderId="11" xfId="0" applyBorder="1" applyAlignment="1">
      <alignment horizontal="center" vertical="top"/>
    </xf>
    <xf numFmtId="0" fontId="0" fillId="0" borderId="15" xfId="0" applyBorder="1" applyAlignment="1">
      <alignment vertical="top"/>
    </xf>
    <xf numFmtId="0" fontId="0" fillId="0" borderId="16" xfId="0" applyBorder="1" applyAlignment="1">
      <alignment horizontal="center" vertical="top"/>
    </xf>
    <xf numFmtId="0" fontId="2" fillId="0" borderId="19"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vertical="top"/>
    </xf>
    <xf numFmtId="0" fontId="2" fillId="0" borderId="18" xfId="0" applyFont="1" applyBorder="1" applyAlignment="1">
      <alignment horizontal="right" vertical="top" wrapText="1"/>
    </xf>
    <xf numFmtId="0" fontId="41" fillId="0" borderId="0" xfId="0" applyFont="1" applyAlignment="1">
      <alignment horizontal="center"/>
    </xf>
    <xf numFmtId="0" fontId="39" fillId="0" borderId="0" xfId="0" applyFont="1" applyAlignment="1">
      <alignment/>
    </xf>
    <xf numFmtId="0" fontId="2" fillId="0" borderId="18" xfId="0" applyFont="1" applyBorder="1" applyAlignment="1">
      <alignment/>
    </xf>
    <xf numFmtId="3" fontId="0" fillId="0" borderId="12" xfId="0" applyNumberFormat="1" applyFont="1" applyBorder="1" applyAlignment="1">
      <alignment/>
    </xf>
    <xf numFmtId="3" fontId="0" fillId="0" borderId="0" xfId="0" applyNumberFormat="1" applyFont="1" applyAlignment="1">
      <alignment/>
    </xf>
    <xf numFmtId="3" fontId="0" fillId="0" borderId="14" xfId="0" applyNumberFormat="1" applyFont="1" applyBorder="1" applyAlignment="1">
      <alignment/>
    </xf>
    <xf numFmtId="3" fontId="0" fillId="0" borderId="14" xfId="0" applyNumberFormat="1" applyBorder="1" applyAlignment="1">
      <alignment horizontal="center"/>
    </xf>
    <xf numFmtId="3" fontId="0" fillId="0" borderId="0" xfId="0" applyNumberFormat="1" applyFont="1" applyBorder="1" applyAlignment="1">
      <alignment/>
    </xf>
    <xf numFmtId="3" fontId="0" fillId="0" borderId="12" xfId="0" applyNumberFormat="1" applyFont="1" applyFill="1" applyBorder="1" applyAlignment="1">
      <alignment/>
    </xf>
    <xf numFmtId="3" fontId="0" fillId="0" borderId="14" xfId="0" applyNumberFormat="1" applyFont="1" applyFill="1" applyBorder="1" applyAlignment="1">
      <alignment/>
    </xf>
    <xf numFmtId="3" fontId="2" fillId="0" borderId="21" xfId="0" applyNumberFormat="1" applyFont="1" applyBorder="1" applyAlignment="1">
      <alignment horizontal="center" vertical="top"/>
    </xf>
    <xf numFmtId="3" fontId="2" fillId="0" borderId="18" xfId="0" applyNumberFormat="1" applyFont="1" applyBorder="1" applyAlignment="1">
      <alignment horizontal="right"/>
    </xf>
    <xf numFmtId="3" fontId="2" fillId="0" borderId="18" xfId="0" applyNumberFormat="1" applyFont="1" applyFill="1" applyBorder="1" applyAlignment="1">
      <alignment/>
    </xf>
    <xf numFmtId="3" fontId="2" fillId="0" borderId="23" xfId="0" applyNumberFormat="1" applyFont="1" applyBorder="1" applyAlignment="1">
      <alignment horizontal="right"/>
    </xf>
    <xf numFmtId="3" fontId="2" fillId="0" borderId="21" xfId="0" applyNumberFormat="1" applyFont="1" applyFill="1" applyBorder="1" applyAlignment="1">
      <alignment/>
    </xf>
    <xf numFmtId="3" fontId="2" fillId="0" borderId="14" xfId="0" applyNumberFormat="1" applyFont="1" applyBorder="1" applyAlignment="1">
      <alignment/>
    </xf>
    <xf numFmtId="0" fontId="2" fillId="0" borderId="0" xfId="0" applyFont="1" applyBorder="1" applyAlignment="1">
      <alignment horizontal="center" vertical="top" wrapText="1"/>
    </xf>
    <xf numFmtId="49" fontId="2" fillId="0" borderId="0" xfId="0" applyNumberFormat="1" applyFont="1" applyBorder="1" applyAlignment="1">
      <alignment horizontal="center" vertical="top"/>
    </xf>
    <xf numFmtId="49" fontId="0" fillId="0" borderId="0" xfId="0" applyNumberFormat="1" applyAlignment="1">
      <alignment/>
    </xf>
    <xf numFmtId="0" fontId="2" fillId="0" borderId="10" xfId="0" applyFont="1" applyBorder="1" applyAlignment="1">
      <alignment horizontal="left"/>
    </xf>
    <xf numFmtId="0" fontId="2" fillId="0" borderId="12" xfId="0" applyFont="1" applyBorder="1" applyAlignment="1" quotePrefix="1">
      <alignment horizontal="left"/>
    </xf>
    <xf numFmtId="0" fontId="2" fillId="0" borderId="12" xfId="0" applyFont="1" applyBorder="1" applyAlignment="1" quotePrefix="1">
      <alignment horizontal="right"/>
    </xf>
    <xf numFmtId="0" fontId="2" fillId="0" borderId="11" xfId="0" applyFont="1" applyBorder="1" applyAlignment="1" quotePrefix="1">
      <alignment horizontal="right"/>
    </xf>
    <xf numFmtId="0" fontId="2" fillId="0" borderId="0" xfId="0" applyFont="1" applyAlignment="1" quotePrefix="1">
      <alignment horizontal="right"/>
    </xf>
    <xf numFmtId="0" fontId="2" fillId="0" borderId="21" xfId="0" applyFont="1" applyBorder="1" applyAlignment="1">
      <alignment horizontal="right"/>
    </xf>
    <xf numFmtId="0" fontId="2" fillId="0" borderId="11" xfId="0" applyFont="1" applyBorder="1" applyAlignment="1">
      <alignment horizontal="right"/>
    </xf>
    <xf numFmtId="0" fontId="2" fillId="0" borderId="12" xfId="0" applyFont="1" applyFill="1" applyBorder="1" applyAlignment="1">
      <alignment/>
    </xf>
    <xf numFmtId="0" fontId="2" fillId="0" borderId="16" xfId="0" applyFont="1" applyBorder="1" applyAlignment="1">
      <alignment horizontal="center"/>
    </xf>
    <xf numFmtId="0" fontId="0" fillId="0" borderId="23" xfId="0" applyBorder="1" applyAlignment="1">
      <alignment horizontal="right"/>
    </xf>
    <xf numFmtId="0" fontId="0" fillId="0" borderId="17" xfId="0" applyBorder="1" applyAlignment="1">
      <alignment horizontal="right"/>
    </xf>
    <xf numFmtId="0" fontId="2" fillId="0" borderId="20" xfId="0" applyFont="1" applyBorder="1" applyAlignment="1">
      <alignment horizontal="center"/>
    </xf>
    <xf numFmtId="0" fontId="0" fillId="0" borderId="24" xfId="0" applyBorder="1" applyAlignment="1">
      <alignment/>
    </xf>
    <xf numFmtId="0" fontId="0" fillId="0" borderId="22" xfId="0" applyBorder="1" applyAlignment="1">
      <alignment horizontal="right"/>
    </xf>
    <xf numFmtId="0" fontId="0" fillId="0" borderId="19" xfId="0" applyBorder="1" applyAlignment="1">
      <alignment horizontal="left"/>
    </xf>
    <xf numFmtId="0" fontId="2" fillId="0" borderId="0" xfId="0" applyFont="1" applyFill="1" applyBorder="1" applyAlignment="1">
      <alignment/>
    </xf>
    <xf numFmtId="0" fontId="0" fillId="0" borderId="14" xfId="0" applyBorder="1" applyAlignment="1">
      <alignment horizontal="left"/>
    </xf>
    <xf numFmtId="0" fontId="0" fillId="0" borderId="14" xfId="0" applyFill="1" applyBorder="1" applyAlignment="1">
      <alignment horizontal="center"/>
    </xf>
    <xf numFmtId="0" fontId="0" fillId="0" borderId="16" xfId="0" applyBorder="1" applyAlignment="1">
      <alignment horizontal="center"/>
    </xf>
    <xf numFmtId="0" fontId="2" fillId="0" borderId="23" xfId="0" applyFont="1" applyBorder="1" applyAlignment="1">
      <alignment horizontal="center" vertical="center"/>
    </xf>
    <xf numFmtId="0" fontId="2" fillId="0" borderId="0" xfId="0" applyFont="1" applyAlignment="1">
      <alignment horizontal="center" vertical="center"/>
    </xf>
    <xf numFmtId="0" fontId="0" fillId="0" borderId="12" xfId="0" applyBorder="1" applyAlignment="1">
      <alignment horizontal="left"/>
    </xf>
    <xf numFmtId="173" fontId="0" fillId="0" borderId="10" xfId="0" applyNumberFormat="1" applyBorder="1" applyAlignment="1">
      <alignment horizontal="center"/>
    </xf>
    <xf numFmtId="0" fontId="0" fillId="0" borderId="13" xfId="0" applyBorder="1" applyAlignment="1">
      <alignment horizontal="center" vertical="top"/>
    </xf>
    <xf numFmtId="0" fontId="0" fillId="0" borderId="12" xfId="0" applyBorder="1" applyAlignment="1">
      <alignment horizontal="left" vertical="top"/>
    </xf>
    <xf numFmtId="173" fontId="0" fillId="0" borderId="14" xfId="0" applyNumberFormat="1" applyBorder="1" applyAlignment="1">
      <alignment horizontal="center" vertical="top"/>
    </xf>
    <xf numFmtId="173" fontId="0" fillId="0" borderId="12" xfId="0" applyNumberFormat="1" applyBorder="1" applyAlignment="1">
      <alignment horizontal="center" vertical="top"/>
    </xf>
    <xf numFmtId="173" fontId="0" fillId="0" borderId="0" xfId="0" applyNumberFormat="1" applyBorder="1" applyAlignment="1">
      <alignment horizontal="center" vertical="top"/>
    </xf>
    <xf numFmtId="0" fontId="0" fillId="0" borderId="12" xfId="0" applyBorder="1" applyAlignment="1">
      <alignment horizontal="center" vertical="top"/>
    </xf>
    <xf numFmtId="0" fontId="0" fillId="0" borderId="12" xfId="0" applyFill="1" applyBorder="1" applyAlignment="1">
      <alignment horizontal="center" vertical="top"/>
    </xf>
    <xf numFmtId="0" fontId="0" fillId="0" borderId="12" xfId="0" applyFill="1" applyBorder="1" applyAlignment="1">
      <alignment vertical="top"/>
    </xf>
    <xf numFmtId="173" fontId="0" fillId="0" borderId="0" xfId="0" applyNumberFormat="1" applyFill="1" applyBorder="1" applyAlignment="1">
      <alignment horizontal="center" vertical="top"/>
    </xf>
    <xf numFmtId="173" fontId="0" fillId="0" borderId="12" xfId="0" applyNumberFormat="1" applyFill="1" applyBorder="1" applyAlignment="1">
      <alignment horizontal="center" vertical="top"/>
    </xf>
    <xf numFmtId="173" fontId="0" fillId="0" borderId="14" xfId="0" applyNumberFormat="1" applyFill="1" applyBorder="1" applyAlignment="1">
      <alignment horizontal="center" vertical="top"/>
    </xf>
    <xf numFmtId="0" fontId="0" fillId="0" borderId="11" xfId="0" applyBorder="1" applyAlignment="1">
      <alignment horizontal="left" vertical="top"/>
    </xf>
    <xf numFmtId="173" fontId="0" fillId="0" borderId="17" xfId="0" applyNumberFormat="1" applyBorder="1" applyAlignment="1">
      <alignment horizontal="center" vertical="top"/>
    </xf>
    <xf numFmtId="173" fontId="0" fillId="0" borderId="11" xfId="0" applyNumberFormat="1" applyBorder="1" applyAlignment="1">
      <alignment horizontal="center" vertical="top"/>
    </xf>
    <xf numFmtId="173" fontId="0" fillId="0" borderId="16" xfId="0" applyNumberFormat="1" applyBorder="1" applyAlignment="1">
      <alignment horizontal="center" vertical="top"/>
    </xf>
    <xf numFmtId="0" fontId="56" fillId="0" borderId="0" xfId="0" applyFont="1" applyAlignment="1">
      <alignment/>
    </xf>
    <xf numFmtId="0" fontId="2" fillId="0" borderId="18" xfId="0" applyFont="1" applyBorder="1" applyAlignment="1" quotePrefix="1">
      <alignment horizontal="center" vertical="center"/>
    </xf>
    <xf numFmtId="0" fontId="2" fillId="0" borderId="21" xfId="0" applyFont="1" applyBorder="1" applyAlignment="1">
      <alignment horizontal="center" vertical="center" wrapText="1"/>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2" fontId="0" fillId="0" borderId="0" xfId="0" applyNumberFormat="1" applyBorder="1" applyAlignment="1">
      <alignment horizontal="right"/>
    </xf>
    <xf numFmtId="0" fontId="0" fillId="0" borderId="18" xfId="0" applyBorder="1" applyAlignment="1" quotePrefix="1">
      <alignment horizontal="right"/>
    </xf>
    <xf numFmtId="2" fontId="0" fillId="0" borderId="18" xfId="0" applyNumberFormat="1" applyBorder="1" applyAlignment="1">
      <alignment/>
    </xf>
    <xf numFmtId="2" fontId="0" fillId="0" borderId="12" xfId="0" applyNumberFormat="1" applyBorder="1" applyAlignment="1">
      <alignment horizontal="right"/>
    </xf>
    <xf numFmtId="0" fontId="0" fillId="0" borderId="18" xfId="0" applyFill="1" applyBorder="1" applyAlignment="1">
      <alignment horizontal="right"/>
    </xf>
    <xf numFmtId="0" fontId="0" fillId="0" borderId="18" xfId="0" applyFill="1" applyBorder="1" applyAlignment="1">
      <alignment/>
    </xf>
    <xf numFmtId="2" fontId="0" fillId="0" borderId="12" xfId="0" applyNumberFormat="1" applyFill="1" applyBorder="1" applyAlignment="1">
      <alignment/>
    </xf>
    <xf numFmtId="0" fontId="0" fillId="0" borderId="12" xfId="0" applyFill="1" applyBorder="1" applyAlignment="1">
      <alignment horizontal="right"/>
    </xf>
    <xf numFmtId="2" fontId="2" fillId="0" borderId="22" xfId="0" applyNumberFormat="1" applyFont="1" applyBorder="1" applyAlignment="1">
      <alignment vertical="center"/>
    </xf>
    <xf numFmtId="2" fontId="2" fillId="0" borderId="18" xfId="0" applyNumberFormat="1" applyFont="1" applyBorder="1" applyAlignment="1">
      <alignment vertical="center"/>
    </xf>
    <xf numFmtId="2" fontId="0" fillId="0" borderId="12" xfId="0" applyNumberFormat="1" applyBorder="1" applyAlignment="1" quotePrefix="1">
      <alignment horizontal="right"/>
    </xf>
    <xf numFmtId="0" fontId="2" fillId="0" borderId="23" xfId="0" applyFont="1" applyBorder="1" applyAlignment="1">
      <alignment vertical="center"/>
    </xf>
    <xf numFmtId="2" fontId="2" fillId="0" borderId="21" xfId="0" applyNumberFormat="1" applyFont="1" applyBorder="1" applyAlignment="1">
      <alignment vertical="center"/>
    </xf>
    <xf numFmtId="0" fontId="58" fillId="0" borderId="0" xfId="0" applyFont="1" applyAlignment="1">
      <alignment horizontal="justify"/>
    </xf>
    <xf numFmtId="0" fontId="58" fillId="0" borderId="0" xfId="0" applyFont="1" applyAlignment="1">
      <alignment vertical="top"/>
    </xf>
    <xf numFmtId="0" fontId="61" fillId="0" borderId="0" xfId="0" applyFont="1" applyAlignment="1">
      <alignment vertical="top"/>
    </xf>
    <xf numFmtId="0" fontId="58" fillId="0" borderId="0" xfId="0" applyFont="1" applyAlignment="1">
      <alignment horizontal="justify" vertical="top"/>
    </xf>
    <xf numFmtId="0" fontId="0" fillId="0" borderId="16" xfId="0" applyBorder="1" applyAlignment="1">
      <alignment horizontal="left"/>
    </xf>
    <xf numFmtId="0" fontId="58" fillId="0" borderId="0" xfId="0" applyFont="1" applyAlignment="1">
      <alignment wrapText="1"/>
    </xf>
    <xf numFmtId="0" fontId="58" fillId="0" borderId="0" xfId="0" applyFont="1" applyAlignment="1">
      <alignment horizontal="justify" wrapText="1"/>
    </xf>
    <xf numFmtId="0" fontId="39" fillId="0" borderId="0" xfId="0" applyFont="1" applyBorder="1" applyAlignment="1">
      <alignment horizontal="right"/>
    </xf>
    <xf numFmtId="0" fontId="0" fillId="0" borderId="0" xfId="0" applyFill="1" applyBorder="1" applyAlignment="1">
      <alignment horizontal="center"/>
    </xf>
    <xf numFmtId="0" fontId="59" fillId="0" borderId="0" xfId="0" applyFont="1" applyAlignment="1">
      <alignment horizontal="justify" vertical="top"/>
    </xf>
    <xf numFmtId="173" fontId="0" fillId="0" borderId="13" xfId="0" applyNumberFormat="1" applyBorder="1" applyAlignment="1">
      <alignment horizontal="center"/>
    </xf>
    <xf numFmtId="0" fontId="0" fillId="0" borderId="24" xfId="0" applyBorder="1" applyAlignment="1">
      <alignment horizontal="center"/>
    </xf>
    <xf numFmtId="0" fontId="44" fillId="0" borderId="0" xfId="0" applyFont="1" applyAlignment="1">
      <alignment horizontal="justify" vertical="top"/>
    </xf>
    <xf numFmtId="0" fontId="64" fillId="0" borderId="0" xfId="0" applyFont="1" applyAlignment="1">
      <alignment horizontal="justify" vertical="top"/>
    </xf>
    <xf numFmtId="0" fontId="44" fillId="0" borderId="0" xfId="0" applyFont="1" applyAlignment="1">
      <alignment horizontal="justify"/>
    </xf>
    <xf numFmtId="0" fontId="66" fillId="0" borderId="0" xfId="0" applyFont="1" applyAlignment="1">
      <alignment horizontal="justify" vertical="top"/>
    </xf>
    <xf numFmtId="0" fontId="0" fillId="0" borderId="18" xfId="0" applyBorder="1" applyAlignment="1">
      <alignment horizontal="center" vertical="top"/>
    </xf>
    <xf numFmtId="0" fontId="0" fillId="0" borderId="14" xfId="0" applyBorder="1" applyAlignment="1">
      <alignment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12" fillId="0" borderId="0" xfId="0" applyFont="1" applyFill="1" applyBorder="1" applyAlignment="1">
      <alignment vertical="top" wrapText="1"/>
    </xf>
    <xf numFmtId="0" fontId="14" fillId="0" borderId="17" xfId="0" applyFont="1" applyBorder="1" applyAlignment="1">
      <alignment horizontal="center" wrapText="1"/>
    </xf>
    <xf numFmtId="0" fontId="2" fillId="0" borderId="23" xfId="0" applyFont="1" applyBorder="1" applyAlignment="1">
      <alignment horizont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59" fillId="0" borderId="0" xfId="0" applyFont="1" applyAlignment="1">
      <alignment horizontal="justify"/>
    </xf>
    <xf numFmtId="0" fontId="58" fillId="0" borderId="0" xfId="0" applyFont="1" applyAlignment="1">
      <alignment horizontal="justify"/>
    </xf>
    <xf numFmtId="0" fontId="2" fillId="0" borderId="10" xfId="0" applyFont="1" applyBorder="1" applyAlignment="1">
      <alignment vertical="top" wrapText="1"/>
    </xf>
    <xf numFmtId="0" fontId="2" fillId="0" borderId="11" xfId="0" applyFont="1" applyBorder="1" applyAlignment="1">
      <alignment vertical="top" wrapText="1"/>
    </xf>
    <xf numFmtId="0" fontId="12" fillId="0" borderId="0" xfId="0" applyFont="1" applyFill="1" applyBorder="1" applyAlignment="1">
      <alignment horizontal="left" vertical="top" wrapText="1"/>
    </xf>
    <xf numFmtId="0" fontId="0" fillId="0" borderId="0" xfId="0" applyBorder="1" applyAlignment="1">
      <alignment horizontal="right" textRotation="180" wrapText="1"/>
    </xf>
    <xf numFmtId="0" fontId="0" fillId="0" borderId="13" xfId="0" applyBorder="1" applyAlignment="1">
      <alignment horizontal="right" textRotation="180" wrapText="1"/>
    </xf>
    <xf numFmtId="0" fontId="0" fillId="0" borderId="13" xfId="0" applyBorder="1" applyAlignment="1">
      <alignment horizontal="right" wrapText="1"/>
    </xf>
    <xf numFmtId="0" fontId="10" fillId="0" borderId="21" xfId="0" applyFont="1" applyBorder="1" applyAlignment="1">
      <alignment horizontal="center" wrapText="1"/>
    </xf>
    <xf numFmtId="0" fontId="10" fillId="0" borderId="0" xfId="0" applyFont="1" applyAlignment="1">
      <alignment horizontal="center" wrapText="1"/>
    </xf>
    <xf numFmtId="0" fontId="65" fillId="0" borderId="0" xfId="0" applyFont="1" applyAlignment="1">
      <alignment horizontal="justify" vertical="top"/>
    </xf>
    <xf numFmtId="0" fontId="1" fillId="0" borderId="20" xfId="0" applyFont="1" applyBorder="1" applyAlignment="1">
      <alignment horizontal="center" wrapText="1"/>
    </xf>
    <xf numFmtId="0" fontId="1" fillId="0" borderId="19" xfId="0" applyFont="1" applyBorder="1" applyAlignment="1">
      <alignment horizontal="center" wrapText="1"/>
    </xf>
    <xf numFmtId="0" fontId="9" fillId="0" borderId="0" xfId="0" applyFont="1" applyBorder="1" applyAlignment="1">
      <alignment wrapText="1"/>
    </xf>
    <xf numFmtId="0" fontId="10" fillId="0" borderId="17" xfId="0" applyFont="1" applyBorder="1" applyAlignment="1">
      <alignment horizontal="center" vertical="top"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vertical="top" wrapText="1"/>
    </xf>
    <xf numFmtId="0" fontId="10" fillId="0" borderId="0" xfId="0" applyFont="1" applyAlignment="1">
      <alignment horizontal="center" vertical="top" wrapText="1"/>
    </xf>
    <xf numFmtId="0" fontId="1" fillId="0" borderId="12" xfId="0" applyFont="1" applyBorder="1" applyAlignment="1">
      <alignment horizontal="center" vertical="top" wrapText="1"/>
    </xf>
    <xf numFmtId="0" fontId="10" fillId="0" borderId="22" xfId="0" applyFont="1" applyBorder="1" applyAlignment="1">
      <alignment horizontal="center" vertical="top" wrapText="1"/>
    </xf>
    <xf numFmtId="0" fontId="10" fillId="0" borderId="21" xfId="0" applyFont="1" applyBorder="1" applyAlignment="1">
      <alignment horizontal="center" vertical="top" wrapText="1"/>
    </xf>
    <xf numFmtId="0" fontId="9" fillId="0" borderId="20" xfId="0" applyFont="1" applyBorder="1" applyAlignment="1">
      <alignment horizontal="left"/>
    </xf>
    <xf numFmtId="0" fontId="9" fillId="0" borderId="0" xfId="0" applyFont="1" applyBorder="1" applyAlignment="1">
      <alignment horizontal="left" wrapText="1"/>
    </xf>
    <xf numFmtId="0" fontId="10" fillId="0" borderId="17" xfId="0" applyFont="1" applyBorder="1" applyAlignment="1">
      <alignment horizontal="center" wrapText="1"/>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top"/>
    </xf>
    <xf numFmtId="0" fontId="10" fillId="0" borderId="22" xfId="0" applyFont="1" applyBorder="1" applyAlignment="1">
      <alignment horizontal="center" wrapText="1"/>
    </xf>
    <xf numFmtId="172" fontId="1" fillId="0" borderId="21" xfId="0" applyNumberFormat="1" applyFont="1" applyBorder="1" applyAlignment="1">
      <alignment horizontal="center"/>
    </xf>
    <xf numFmtId="0" fontId="10" fillId="0" borderId="0" xfId="0" applyFont="1" applyAlignment="1">
      <alignment horizontal="center"/>
    </xf>
    <xf numFmtId="0" fontId="1" fillId="0" borderId="17" xfId="0" applyFont="1" applyBorder="1" applyAlignment="1">
      <alignment horizontal="right"/>
    </xf>
    <xf numFmtId="0" fontId="1" fillId="0" borderId="20" xfId="0" applyFont="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center"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0" fontId="1" fillId="0" borderId="24" xfId="0" applyFont="1" applyBorder="1" applyAlignment="1">
      <alignment horizontal="center"/>
    </xf>
    <xf numFmtId="0" fontId="1" fillId="0" borderId="19" xfId="0" applyFont="1" applyBorder="1" applyAlignment="1">
      <alignment horizontal="center"/>
    </xf>
    <xf numFmtId="0" fontId="6" fillId="0" borderId="0" xfId="0" applyFont="1" applyAlignment="1">
      <alignment horizontal="center"/>
    </xf>
    <xf numFmtId="0" fontId="2" fillId="0" borderId="22" xfId="0" applyFont="1" applyBorder="1" applyAlignment="1">
      <alignment horizontal="center" vertical="top"/>
    </xf>
    <xf numFmtId="0" fontId="0" fillId="0" borderId="21" xfId="0" applyBorder="1" applyAlignment="1">
      <alignment/>
    </xf>
    <xf numFmtId="0" fontId="58" fillId="0" borderId="0" xfId="0" applyFont="1" applyAlignment="1">
      <alignment horizontal="justify" vertical="top"/>
    </xf>
    <xf numFmtId="0" fontId="39" fillId="0" borderId="0" xfId="0" applyFont="1" applyAlignment="1">
      <alignment horizontal="right"/>
    </xf>
    <xf numFmtId="0" fontId="0" fillId="0" borderId="13" xfId="0" applyBorder="1" applyAlignment="1" quotePrefix="1">
      <alignment horizontal="center"/>
    </xf>
    <xf numFmtId="0" fontId="0" fillId="0" borderId="14" xfId="0" applyBorder="1" applyAlignment="1" quotePrefix="1">
      <alignment horizontal="center"/>
    </xf>
    <xf numFmtId="0" fontId="0" fillId="0" borderId="0" xfId="0" applyAlignment="1">
      <alignment horizontal="left" vertical="top" wrapText="1"/>
    </xf>
    <xf numFmtId="0" fontId="0" fillId="0" borderId="15" xfId="0" applyBorder="1" applyAlignment="1" quotePrefix="1">
      <alignment horizontal="center" vertical="top"/>
    </xf>
    <xf numFmtId="0" fontId="0" fillId="0" borderId="16" xfId="0" applyBorder="1" applyAlignment="1" quotePrefix="1">
      <alignment horizontal="center" vertical="top"/>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xf>
    <xf numFmtId="0" fontId="2" fillId="0" borderId="21" xfId="0" applyFont="1" applyBorder="1" applyAlignment="1">
      <alignment horizontal="center"/>
    </xf>
    <xf numFmtId="0" fontId="35" fillId="0" borderId="0" xfId="0" applyFont="1" applyAlignment="1">
      <alignment horizontal="center"/>
    </xf>
    <xf numFmtId="0" fontId="0" fillId="0" borderId="0" xfId="0" applyAlignment="1">
      <alignment wrapText="1"/>
    </xf>
    <xf numFmtId="0" fontId="6" fillId="0" borderId="17" xfId="0" applyFont="1" applyBorder="1" applyAlignment="1">
      <alignment horizontal="center" vertical="top"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quotePrefix="1">
      <alignment horizontal="left" wrapText="1"/>
    </xf>
    <xf numFmtId="0" fontId="6" fillId="0" borderId="0" xfId="0" applyFont="1" applyAlignment="1">
      <alignment horizontal="center" wrapText="1"/>
    </xf>
    <xf numFmtId="0" fontId="2" fillId="0" borderId="18" xfId="0" applyFont="1" applyBorder="1" applyAlignment="1">
      <alignment horizontal="center" vertical="top" wrapText="1"/>
    </xf>
    <xf numFmtId="0" fontId="2" fillId="0" borderId="18" xfId="0" applyFont="1" applyBorder="1" applyAlignment="1">
      <alignment vertical="top" wrapText="1"/>
    </xf>
    <xf numFmtId="0" fontId="2" fillId="0" borderId="18" xfId="0" applyFont="1" applyBorder="1" applyAlignment="1">
      <alignment horizontal="right" wrapText="1"/>
    </xf>
    <xf numFmtId="0" fontId="2" fillId="0" borderId="18" xfId="0" applyFont="1" applyBorder="1" applyAlignment="1">
      <alignment wrapText="1"/>
    </xf>
    <xf numFmtId="0" fontId="5" fillId="0" borderId="0" xfId="0" applyFont="1" applyAlignment="1">
      <alignment horizontal="center" vertical="top" wrapText="1"/>
    </xf>
    <xf numFmtId="0" fontId="61" fillId="0" borderId="0" xfId="0" applyFont="1" applyAlignment="1">
      <alignment/>
    </xf>
    <xf numFmtId="0" fontId="58" fillId="0" borderId="0" xfId="0" applyFont="1" applyAlignment="1">
      <alignment horizontal="justify" vertical="top" wrapText="1"/>
    </xf>
    <xf numFmtId="0" fontId="0" fillId="0" borderId="0" xfId="0" applyBorder="1" applyAlignment="1">
      <alignment horizontal="right" textRotation="180"/>
    </xf>
    <xf numFmtId="0" fontId="1" fillId="0" borderId="22" xfId="0" applyFont="1" applyBorder="1" applyAlignment="1">
      <alignment horizontal="center"/>
    </xf>
    <xf numFmtId="0" fontId="1" fillId="0" borderId="21" xfId="0" applyFont="1" applyBorder="1" applyAlignment="1">
      <alignment horizontal="center"/>
    </xf>
    <xf numFmtId="172" fontId="1" fillId="0" borderId="22" xfId="0" applyNumberFormat="1" applyFont="1" applyBorder="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24" xfId="0" applyFont="1" applyBorder="1" applyAlignment="1">
      <alignment vertical="top" wrapText="1"/>
    </xf>
    <xf numFmtId="0" fontId="2" fillId="0" borderId="15" xfId="0" applyFont="1" applyBorder="1" applyAlignment="1">
      <alignment vertical="top" wrapText="1"/>
    </xf>
    <xf numFmtId="0" fontId="0" fillId="0" borderId="0" xfId="0" applyBorder="1" applyAlignment="1">
      <alignment horizontal="right" wrapText="1"/>
    </xf>
    <xf numFmtId="0" fontId="2" fillId="0" borderId="18" xfId="0" applyFont="1" applyBorder="1" applyAlignment="1">
      <alignment horizontal="center" vertical="top"/>
    </xf>
    <xf numFmtId="0" fontId="0" fillId="0" borderId="0" xfId="0" applyBorder="1" applyAlignment="1">
      <alignment horizontal="right" vertical="top" textRotation="180" wrapText="1"/>
    </xf>
    <xf numFmtId="0" fontId="0" fillId="0" borderId="0" xfId="0" applyBorder="1" applyAlignment="1">
      <alignment horizontal="right" vertical="top" wrapText="1"/>
    </xf>
    <xf numFmtId="0" fontId="14" fillId="0" borderId="0" xfId="0" applyFont="1" applyAlignment="1">
      <alignment horizontal="center" wrapText="1"/>
    </xf>
    <xf numFmtId="0" fontId="2" fillId="0" borderId="21" xfId="0" applyFont="1" applyBorder="1" applyAlignment="1">
      <alignment horizontal="center" vertical="top"/>
    </xf>
    <xf numFmtId="0" fontId="0" fillId="0" borderId="13" xfId="0" applyBorder="1" applyAlignment="1">
      <alignment textRotation="180" wrapText="1"/>
    </xf>
    <xf numFmtId="0" fontId="0" fillId="0" borderId="13" xfId="0" applyBorder="1" applyAlignment="1">
      <alignment wrapText="1"/>
    </xf>
    <xf numFmtId="0" fontId="2" fillId="0" borderId="22" xfId="0" applyFont="1" applyBorder="1" applyAlignment="1">
      <alignment horizontal="center" vertical="top"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6" fillId="0" borderId="0" xfId="0" applyFont="1" applyAlignment="1">
      <alignment horizontal="center" vertical="top" wrapText="1"/>
    </xf>
    <xf numFmtId="0" fontId="0" fillId="0" borderId="17" xfId="0" applyBorder="1" applyAlignment="1">
      <alignment vertical="top" wrapText="1"/>
    </xf>
    <xf numFmtId="0" fontId="0" fillId="0" borderId="17" xfId="0" applyBorder="1" applyAlignment="1">
      <alignment wrapText="1"/>
    </xf>
    <xf numFmtId="0" fontId="2" fillId="0" borderId="0" xfId="0" applyFont="1" applyAlignment="1">
      <alignment wrapText="1"/>
    </xf>
    <xf numFmtId="0" fontId="0" fillId="0" borderId="20" xfId="0" applyBorder="1" applyAlignment="1">
      <alignment horizontal="left" wrapText="1"/>
    </xf>
    <xf numFmtId="0" fontId="0" fillId="0" borderId="0" xfId="0" applyFill="1" applyBorder="1" applyAlignment="1">
      <alignment wrapText="1"/>
    </xf>
    <xf numFmtId="0" fontId="2" fillId="0" borderId="23" xfId="0" applyFont="1" applyBorder="1" applyAlignment="1">
      <alignment/>
    </xf>
    <xf numFmtId="0" fontId="2" fillId="0" borderId="21" xfId="0" applyFont="1" applyBorder="1" applyAlignment="1">
      <alignment/>
    </xf>
    <xf numFmtId="0" fontId="2" fillId="0" borderId="23" xfId="0" applyFont="1" applyBorder="1" applyAlignment="1">
      <alignment horizontal="center" vertical="top"/>
    </xf>
    <xf numFmtId="0" fontId="2" fillId="0" borderId="23" xfId="0" applyFont="1" applyBorder="1" applyAlignment="1">
      <alignment vertical="top"/>
    </xf>
    <xf numFmtId="0" fontId="2" fillId="0" borderId="21" xfId="0" applyFont="1" applyBorder="1" applyAlignment="1">
      <alignment vertical="top"/>
    </xf>
    <xf numFmtId="0" fontId="2" fillId="0" borderId="22" xfId="0" applyNumberFormat="1" applyFont="1" applyFill="1" applyBorder="1" applyAlignment="1" applyProtection="1">
      <alignment horizontal="center" vertical="top"/>
      <protection/>
    </xf>
    <xf numFmtId="0" fontId="2" fillId="0" borderId="23" xfId="0" applyNumberFormat="1" applyFont="1" applyFill="1" applyBorder="1" applyAlignment="1" applyProtection="1">
      <alignment horizontal="center" vertical="top"/>
      <protection/>
    </xf>
    <xf numFmtId="0" fontId="2" fillId="0" borderId="21" xfId="0" applyNumberFormat="1" applyFont="1" applyFill="1" applyBorder="1" applyAlignment="1" applyProtection="1">
      <alignment horizontal="center" vertical="top"/>
      <protection/>
    </xf>
    <xf numFmtId="0" fontId="5" fillId="0" borderId="17" xfId="0" applyFont="1" applyBorder="1" applyAlignment="1">
      <alignment horizontal="center" vertical="top" wrapText="1"/>
    </xf>
    <xf numFmtId="0" fontId="2" fillId="0" borderId="1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0" fillId="0" borderId="0" xfId="0" applyAlignment="1">
      <alignment horizontal="left"/>
    </xf>
    <xf numFmtId="0" fontId="0"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quotePrefix="1">
      <alignment vertical="top" wrapText="1"/>
      <protection/>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173" fontId="0" fillId="0" borderId="13" xfId="0" applyNumberFormat="1" applyBorder="1" applyAlignment="1">
      <alignment/>
    </xf>
    <xf numFmtId="173" fontId="0" fillId="0" borderId="14" xfId="0" applyNumberFormat="1" applyBorder="1" applyAlignment="1">
      <alignment/>
    </xf>
    <xf numFmtId="0" fontId="61" fillId="0" borderId="0" xfId="0" applyFont="1" applyAlignment="1">
      <alignment horizontal="justify" vertical="top"/>
    </xf>
    <xf numFmtId="0" fontId="58" fillId="0" borderId="0" xfId="0" applyFont="1" applyAlignment="1">
      <alignment wrapText="1"/>
    </xf>
    <xf numFmtId="0" fontId="2" fillId="0" borderId="13" xfId="0" applyFont="1" applyBorder="1" applyAlignment="1">
      <alignment horizontal="center"/>
    </xf>
    <xf numFmtId="0" fontId="2" fillId="0" borderId="14" xfId="0" applyFont="1" applyBorder="1" applyAlignment="1">
      <alignment horizontal="center"/>
    </xf>
    <xf numFmtId="0" fontId="0" fillId="0" borderId="24" xfId="0" applyBorder="1" applyAlignment="1">
      <alignment/>
    </xf>
    <xf numFmtId="0" fontId="0" fillId="0" borderId="19" xfId="0" applyBorder="1" applyAlignment="1">
      <alignment/>
    </xf>
    <xf numFmtId="0" fontId="5" fillId="0" borderId="0" xfId="0" applyFont="1" applyAlignment="1">
      <alignment horizontal="center" wrapText="1"/>
    </xf>
    <xf numFmtId="0" fontId="59" fillId="0" borderId="0" xfId="0" applyFont="1" applyAlignment="1">
      <alignment horizontal="justify" vertical="top"/>
    </xf>
    <xf numFmtId="0" fontId="59" fillId="0" borderId="0" xfId="0" applyFont="1" applyAlignment="1">
      <alignment horizontal="justify" vertical="top" wrapText="1"/>
    </xf>
    <xf numFmtId="0" fontId="59" fillId="0" borderId="0" xfId="0" applyFont="1" applyAlignment="1">
      <alignment horizontal="justify" wrapText="1"/>
    </xf>
    <xf numFmtId="0" fontId="1" fillId="0" borderId="18"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xf>
    <xf numFmtId="0" fontId="0" fillId="0" borderId="0" xfId="0" applyFont="1" applyAlignment="1">
      <alignment horizontal="left" vertical="top" wrapText="1"/>
    </xf>
    <xf numFmtId="0" fontId="6" fillId="0" borderId="0" xfId="0" applyFont="1" applyAlignment="1">
      <alignment horizontal="left" wrapText="1"/>
    </xf>
    <xf numFmtId="0" fontId="2" fillId="0" borderId="18" xfId="0" applyFont="1" applyBorder="1" applyAlignment="1">
      <alignment horizontal="center" vertical="center"/>
    </xf>
    <xf numFmtId="0" fontId="0" fillId="0" borderId="0" xfId="0" applyFont="1" applyAlignment="1">
      <alignment vertical="top" wrapText="1"/>
    </xf>
    <xf numFmtId="0" fontId="10" fillId="0" borderId="0" xfId="0" applyFont="1" applyAlignment="1">
      <alignment horizontal="justify" wrapText="1"/>
    </xf>
    <xf numFmtId="0" fontId="0" fillId="0" borderId="0" xfId="0" applyAlignment="1">
      <alignment horizontal="center" vertical="top" wrapText="1"/>
    </xf>
    <xf numFmtId="0" fontId="0" fillId="0" borderId="17" xfId="0" applyBorder="1" applyAlignment="1">
      <alignment horizontal="right"/>
    </xf>
    <xf numFmtId="0" fontId="5" fillId="0" borderId="0" xfId="0" applyFont="1" applyAlignment="1">
      <alignment horizontal="center"/>
    </xf>
    <xf numFmtId="0" fontId="39" fillId="0" borderId="17" xfId="0" applyFont="1" applyBorder="1" applyAlignment="1">
      <alignment horizontal="right"/>
    </xf>
    <xf numFmtId="0" fontId="58" fillId="0" borderId="0" xfId="0" applyFont="1" applyAlignment="1">
      <alignment horizontal="justify" wrapText="1"/>
    </xf>
    <xf numFmtId="0" fontId="0" fillId="0" borderId="0" xfId="0" applyAlignment="1">
      <alignment vertical="top" wrapText="1"/>
    </xf>
    <xf numFmtId="0" fontId="0" fillId="0" borderId="0" xfId="0" applyFont="1" applyAlignment="1">
      <alignment horizontal="justify" vertical="top" wrapText="1"/>
    </xf>
    <xf numFmtId="0" fontId="2" fillId="0" borderId="12" xfId="0" applyFont="1" applyBorder="1" applyAlignment="1">
      <alignment horizontal="center" vertical="top" wrapText="1"/>
    </xf>
    <xf numFmtId="0" fontId="2" fillId="0" borderId="18" xfId="0" applyFont="1" applyBorder="1" applyAlignment="1">
      <alignment horizontal="center"/>
    </xf>
    <xf numFmtId="0" fontId="57" fillId="0" borderId="0" xfId="0" applyFont="1" applyAlignment="1">
      <alignment horizontal="center" vertical="top"/>
    </xf>
    <xf numFmtId="0" fontId="60" fillId="0" borderId="0" xfId="0" applyFont="1" applyAlignment="1">
      <alignment horizontal="center" vertical="top"/>
    </xf>
    <xf numFmtId="0" fontId="61"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 7.8: Consumption of Plastic in the World-2000</a:t>
            </a:r>
          </a:p>
        </c:rich>
      </c:tx>
      <c:layout>
        <c:manualLayout>
          <c:xMode val="factor"/>
          <c:yMode val="factor"/>
          <c:x val="-0.0035"/>
          <c:y val="-0.0075"/>
        </c:manualLayout>
      </c:layout>
      <c:spPr>
        <a:noFill/>
        <a:ln>
          <a:noFill/>
        </a:ln>
      </c:spPr>
    </c:title>
    <c:plotArea>
      <c:layout>
        <c:manualLayout>
          <c:xMode val="edge"/>
          <c:yMode val="edge"/>
          <c:x val="0.01675"/>
          <c:y val="0.12175"/>
          <c:w val="0.96675"/>
          <c:h val="0.85025"/>
        </c:manualLayout>
      </c:layout>
      <c:barChart>
        <c:barDir val="bar"/>
        <c:grouping val="clustered"/>
        <c:varyColors val="0"/>
        <c:ser>
          <c:idx val="0"/>
          <c:order val="0"/>
          <c:tx>
            <c:strRef>
              <c:f>'[2]7.3.5 &amp; Chart 7.5'!$C$3</c:f>
              <c:strCache>
                <c:ptCount val="1"/>
                <c:pt idx="0">
                  <c:v>Consumption</c:v>
                </c:pt>
              </c:strCache>
            </c:strRef>
          </c:tx>
          <c:spPr>
            <a:blipFill>
              <a:blip r:embed="rId1"/>
              <a:srcRect/>
              <a:tile sx="100000" sy="100000" flip="none" algn="tl"/>
            </a:blip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50" b="1" i="0" u="none" baseline="0">
                    <a:solidFill>
                      <a:srgbClr val="000000"/>
                    </a:solidFill>
                    <a:latin typeface="Arial"/>
                    <a:ea typeface="Arial"/>
                    <a:cs typeface="Arial"/>
                  </a:defRPr>
                </a:pPr>
              </a:p>
            </c:txPr>
            <c:showLegendKey val="0"/>
            <c:showVal val="1"/>
            <c:showBubbleSize val="0"/>
            <c:showCatName val="0"/>
            <c:showSerName val="0"/>
            <c:showPercent val="0"/>
          </c:dLbls>
          <c:cat>
            <c:strRef>
              <c:f>'[2]7.3.5 &amp; Chart 7.5'!$B$5:$B$15</c:f>
              <c:strCache>
                <c:ptCount val="11"/>
                <c:pt idx="0">
                  <c:v>Europe W, C, E</c:v>
                </c:pt>
                <c:pt idx="1">
                  <c:v>Eurasia, Russia, Others</c:v>
                </c:pt>
                <c:pt idx="2">
                  <c:v>North America</c:v>
                </c:pt>
                <c:pt idx="3">
                  <c:v>Latin America</c:v>
                </c:pt>
                <c:pt idx="4">
                  <c:v>Middle East, Incl. TR</c:v>
                </c:pt>
                <c:pt idx="5">
                  <c:v>Africa, North &amp; South</c:v>
                </c:pt>
                <c:pt idx="6">
                  <c:v>Other Africa</c:v>
                </c:pt>
                <c:pt idx="7">
                  <c:v>China</c:v>
                </c:pt>
                <c:pt idx="8">
                  <c:v>India</c:v>
                </c:pt>
                <c:pt idx="9">
                  <c:v>Japan</c:v>
                </c:pt>
                <c:pt idx="10">
                  <c:v>Other Asia Pacific, Rest</c:v>
                </c:pt>
              </c:strCache>
            </c:strRef>
          </c:cat>
          <c:val>
            <c:numRef>
              <c:f>'[2]7.3.5 &amp; Chart 7.5'!$C$5:$C$15</c:f>
              <c:numCache>
                <c:ptCount val="11"/>
                <c:pt idx="0">
                  <c:v>40000</c:v>
                </c:pt>
                <c:pt idx="1">
                  <c:v>4000</c:v>
                </c:pt>
                <c:pt idx="2">
                  <c:v>45000</c:v>
                </c:pt>
                <c:pt idx="3">
                  <c:v>11000</c:v>
                </c:pt>
                <c:pt idx="4">
                  <c:v>4000</c:v>
                </c:pt>
                <c:pt idx="5">
                  <c:v>2500</c:v>
                </c:pt>
                <c:pt idx="6">
                  <c:v>500</c:v>
                </c:pt>
                <c:pt idx="7">
                  <c:v>19000</c:v>
                </c:pt>
                <c:pt idx="8">
                  <c:v>4000</c:v>
                </c:pt>
                <c:pt idx="9">
                  <c:v>11000</c:v>
                </c:pt>
                <c:pt idx="10">
                  <c:v>13000</c:v>
                </c:pt>
              </c:numCache>
            </c:numRef>
          </c:val>
        </c:ser>
        <c:axId val="6609563"/>
        <c:axId val="59486068"/>
      </c:barChart>
      <c:catAx>
        <c:axId val="6609563"/>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950" b="1" i="0" u="none" baseline="0">
                <a:solidFill>
                  <a:srgbClr val="000000"/>
                </a:solidFill>
                <a:latin typeface="Arial"/>
                <a:ea typeface="Arial"/>
                <a:cs typeface="Arial"/>
              </a:defRPr>
            </a:pPr>
          </a:p>
        </c:txPr>
        <c:crossAx val="59486068"/>
        <c:crosses val="autoZero"/>
        <c:auto val="1"/>
        <c:lblOffset val="100"/>
        <c:tickLblSkip val="1"/>
        <c:noMultiLvlLbl val="0"/>
      </c:catAx>
      <c:valAx>
        <c:axId val="59486068"/>
        <c:scaling>
          <c:orientation val="minMax"/>
        </c:scaling>
        <c:axPos val="b"/>
        <c:delete val="1"/>
        <c:majorTickMark val="out"/>
        <c:minorTickMark val="none"/>
        <c:tickLblPos val="nextTo"/>
        <c:crossAx val="6609563"/>
        <c:crossesAt val="1"/>
        <c:crossBetween val="between"/>
        <c:dispUnits/>
      </c:valAx>
      <c:spPr>
        <a:noFill/>
        <a:ln>
          <a:noFill/>
        </a:ln>
      </c:spPr>
    </c:plotArea>
    <c:plotVisOnly val="1"/>
    <c:dispBlanksAs val="gap"/>
    <c:showDLblsOverMax val="0"/>
  </c:chart>
  <c:spPr>
    <a:solidFill>
      <a:srgbClr val="00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7.1.4  : Percentage of Population Below Poverty Line</a:t>
            </a:r>
          </a:p>
        </c:rich>
      </c:tx>
      <c:layout>
        <c:manualLayout>
          <c:xMode val="factor"/>
          <c:yMode val="factor"/>
          <c:x val="-0.00125"/>
          <c:y val="-0.01325"/>
        </c:manualLayout>
      </c:layout>
      <c:spPr>
        <a:noFill/>
        <a:ln>
          <a:noFill/>
        </a:ln>
      </c:spPr>
    </c:title>
    <c:plotArea>
      <c:layout>
        <c:manualLayout>
          <c:xMode val="edge"/>
          <c:yMode val="edge"/>
          <c:x val="0.08875"/>
          <c:y val="0.04875"/>
          <c:w val="0.8605"/>
          <c:h val="0.87575"/>
        </c:manualLayout>
      </c:layout>
      <c:barChart>
        <c:barDir val="col"/>
        <c:grouping val="clustered"/>
        <c:varyColors val="0"/>
        <c:ser>
          <c:idx val="0"/>
          <c:order val="0"/>
          <c:tx>
            <c:strRef>
              <c:f>'[1]7.1.4a, b, c &amp; Chart'!$AQ$5</c:f>
              <c:strCache>
                <c:ptCount val="1"/>
                <c:pt idx="0">
                  <c:v>Rural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'[1]7.1.4a, b, c &amp; Chart'!$AP$6:$AP$12</c:f>
              <c:strCache>
                <c:ptCount val="7"/>
                <c:pt idx="0">
                  <c:v>1973-74</c:v>
                </c:pt>
                <c:pt idx="1">
                  <c:v>1977-78</c:v>
                </c:pt>
                <c:pt idx="2">
                  <c:v>1983</c:v>
                </c:pt>
                <c:pt idx="3">
                  <c:v>1987-88</c:v>
                </c:pt>
                <c:pt idx="4">
                  <c:v>1993-94</c:v>
                </c:pt>
                <c:pt idx="5">
                  <c:v>1999-00</c:v>
                </c:pt>
                <c:pt idx="6">
                  <c:v>2004-05</c:v>
                </c:pt>
              </c:strCache>
            </c:strRef>
          </c:cat>
          <c:val>
            <c:numRef>
              <c:f>'[1]7.1.4a, b, c &amp; Chart'!$AQ$6:$AQ$12</c:f>
              <c:numCache>
                <c:ptCount val="7"/>
                <c:pt idx="0">
                  <c:v>56.44</c:v>
                </c:pt>
                <c:pt idx="1">
                  <c:v>53.07</c:v>
                </c:pt>
                <c:pt idx="2">
                  <c:v>45.65</c:v>
                </c:pt>
                <c:pt idx="3">
                  <c:v>39.09</c:v>
                </c:pt>
                <c:pt idx="4">
                  <c:v>37.27</c:v>
                </c:pt>
                <c:pt idx="5">
                  <c:v>27.09</c:v>
                </c:pt>
                <c:pt idx="6">
                  <c:v>28.3</c:v>
                </c:pt>
              </c:numCache>
            </c:numRef>
          </c:val>
        </c:ser>
        <c:ser>
          <c:idx val="1"/>
          <c:order val="1"/>
          <c:tx>
            <c:strRef>
              <c:f>'[1]7.1.4a, b, c &amp; Chart'!$AR$5</c:f>
              <c:strCache>
                <c:ptCount val="1"/>
                <c:pt idx="0">
                  <c:v>Urban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'[1]7.1.4a, b, c &amp; Chart'!$AP$6:$AP$12</c:f>
              <c:strCache>
                <c:ptCount val="7"/>
                <c:pt idx="0">
                  <c:v>1973-74</c:v>
                </c:pt>
                <c:pt idx="1">
                  <c:v>1977-78</c:v>
                </c:pt>
                <c:pt idx="2">
                  <c:v>1983</c:v>
                </c:pt>
                <c:pt idx="3">
                  <c:v>1987-88</c:v>
                </c:pt>
                <c:pt idx="4">
                  <c:v>1993-94</c:v>
                </c:pt>
                <c:pt idx="5">
                  <c:v>1999-00</c:v>
                </c:pt>
                <c:pt idx="6">
                  <c:v>2004-05</c:v>
                </c:pt>
              </c:strCache>
            </c:strRef>
          </c:cat>
          <c:val>
            <c:numRef>
              <c:f>'[1]7.1.4a, b, c &amp; Chart'!$AR$6:$AR$12</c:f>
              <c:numCache>
                <c:ptCount val="7"/>
                <c:pt idx="0">
                  <c:v>49.01</c:v>
                </c:pt>
                <c:pt idx="1">
                  <c:v>45.24</c:v>
                </c:pt>
                <c:pt idx="2">
                  <c:v>40.79</c:v>
                </c:pt>
                <c:pt idx="3">
                  <c:v>38.2</c:v>
                </c:pt>
                <c:pt idx="4">
                  <c:v>32.36</c:v>
                </c:pt>
                <c:pt idx="5">
                  <c:v>23.62</c:v>
                </c:pt>
                <c:pt idx="6">
                  <c:v>25.7</c:v>
                </c:pt>
              </c:numCache>
            </c:numRef>
          </c:val>
        </c:ser>
        <c:ser>
          <c:idx val="2"/>
          <c:order val="2"/>
          <c:tx>
            <c:strRef>
              <c:f>'[1]7.1.4a, b, c &amp; Chart'!$AS$5</c:f>
              <c:strCache>
                <c:ptCount val="1"/>
                <c:pt idx="0">
                  <c:v>Combined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'[1]7.1.4a, b, c &amp; Chart'!$AP$6:$AP$12</c:f>
              <c:strCache>
                <c:ptCount val="7"/>
                <c:pt idx="0">
                  <c:v>1973-74</c:v>
                </c:pt>
                <c:pt idx="1">
                  <c:v>1977-78</c:v>
                </c:pt>
                <c:pt idx="2">
                  <c:v>1983</c:v>
                </c:pt>
                <c:pt idx="3">
                  <c:v>1987-88</c:v>
                </c:pt>
                <c:pt idx="4">
                  <c:v>1993-94</c:v>
                </c:pt>
                <c:pt idx="5">
                  <c:v>1999-00</c:v>
                </c:pt>
                <c:pt idx="6">
                  <c:v>2004-05</c:v>
                </c:pt>
              </c:strCache>
            </c:strRef>
          </c:cat>
          <c:val>
            <c:numRef>
              <c:f>'[1]7.1.4a, b, c &amp; Chart'!$AS$6:$AS$12</c:f>
              <c:numCache>
                <c:ptCount val="7"/>
                <c:pt idx="0">
                  <c:v>54.88</c:v>
                </c:pt>
                <c:pt idx="1">
                  <c:v>51.32</c:v>
                </c:pt>
                <c:pt idx="2">
                  <c:v>44.48</c:v>
                </c:pt>
                <c:pt idx="3">
                  <c:v>38.86</c:v>
                </c:pt>
                <c:pt idx="4">
                  <c:v>35.97</c:v>
                </c:pt>
                <c:pt idx="5">
                  <c:v>26.1</c:v>
                </c:pt>
                <c:pt idx="6">
                  <c:v>27.5</c:v>
                </c:pt>
              </c:numCache>
            </c:numRef>
          </c:val>
        </c:ser>
        <c:axId val="65612565"/>
        <c:axId val="53642174"/>
      </c:barChart>
      <c:catAx>
        <c:axId val="65612565"/>
        <c:scaling>
          <c:orientation val="minMax"/>
        </c:scaling>
        <c:axPos val="b"/>
        <c:title>
          <c:tx>
            <c:rich>
              <a:bodyPr vert="horz" rot="0" anchor="ctr"/>
              <a:lstStyle/>
              <a:p>
                <a:pPr algn="ctr">
                  <a:defRPr/>
                </a:pPr>
                <a:r>
                  <a:rPr lang="en-US" cap="none" sz="900" b="1" i="0" u="none" baseline="0">
                    <a:solidFill>
                      <a:srgbClr val="000000"/>
                    </a:solidFill>
                  </a:rPr>
                  <a:t>Year</a:t>
                </a:r>
              </a:p>
            </c:rich>
          </c:tx>
          <c:layout>
            <c:manualLayout>
              <c:xMode val="factor"/>
              <c:yMode val="factor"/>
              <c:x val="-0.039"/>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53642174"/>
        <c:crosses val="autoZero"/>
        <c:auto val="1"/>
        <c:lblOffset val="100"/>
        <c:tickLblSkip val="1"/>
        <c:noMultiLvlLbl val="0"/>
      </c:catAx>
      <c:valAx>
        <c:axId val="53642174"/>
        <c:scaling>
          <c:orientation val="minMax"/>
        </c:scaling>
        <c:axPos val="l"/>
        <c:title>
          <c:tx>
            <c:rich>
              <a:bodyPr vert="horz" rot="-5400000" anchor="ctr"/>
              <a:lstStyle/>
              <a:p>
                <a:pPr algn="ctr">
                  <a:defRPr/>
                </a:pPr>
                <a:r>
                  <a:rPr lang="en-US" cap="none" sz="900" b="1" i="0" u="none" baseline="0">
                    <a:solidFill>
                      <a:srgbClr val="000000"/>
                    </a:solidFill>
                  </a:rPr>
                  <a:t>%  of Population</a:t>
                </a:r>
              </a:p>
            </c:rich>
          </c:tx>
          <c:layout>
            <c:manualLayout>
              <c:xMode val="factor"/>
              <c:yMode val="factor"/>
              <c:x val="-0.01875"/>
              <c:y val="-0.002"/>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5612565"/>
        <c:crossesAt val="1"/>
        <c:crossBetween val="between"/>
        <c:dispUnits/>
      </c:valAx>
      <c:spPr>
        <a:solidFill>
          <a:srgbClr val="FFFFFF"/>
        </a:solidFill>
        <a:ln w="3175">
          <a:noFill/>
        </a:ln>
      </c:spPr>
    </c:plotArea>
    <c:legend>
      <c:legendPos val="r"/>
      <c:layout>
        <c:manualLayout>
          <c:xMode val="edge"/>
          <c:yMode val="edge"/>
          <c:x val="0.787"/>
          <c:y val="0.17375"/>
          <c:w val="0.10225"/>
          <c:h val="0.117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Arial"/>
                <a:ea typeface="Arial"/>
                <a:cs typeface="Arial"/>
              </a:rPr>
              <a:t>SEX-WISE</a:t>
            </a:r>
          </a:p>
        </c:rich>
      </c:tx>
      <c:layout>
        <c:manualLayout>
          <c:xMode val="factor"/>
          <c:yMode val="factor"/>
          <c:x val="0.09025"/>
          <c:y val="0.0205"/>
        </c:manualLayout>
      </c:layout>
      <c:spPr>
        <a:noFill/>
        <a:ln>
          <a:noFill/>
        </a:ln>
      </c:spPr>
    </c:title>
    <c:plotArea>
      <c:layout>
        <c:manualLayout>
          <c:xMode val="edge"/>
          <c:yMode val="edge"/>
          <c:x val="0.085"/>
          <c:y val="0.10475"/>
          <c:w val="0.9115"/>
          <c:h val="0.73125"/>
        </c:manualLayout>
      </c:layout>
      <c:barChart>
        <c:barDir val="col"/>
        <c:grouping val="clustered"/>
        <c:varyColors val="0"/>
        <c:ser>
          <c:idx val="0"/>
          <c:order val="0"/>
          <c:tx>
            <c:strRef>
              <c:f>'[1]7.1.2 &amp; Chart 12'!$U$4</c:f>
              <c:strCache>
                <c:ptCount val="1"/>
                <c:pt idx="0">
                  <c:v>Female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12'!$V$4:$AE$4,'[1]7.1.2 &amp; Chart 12'!$AF$4,'[1]7.1.2 &amp; Chart 12'!$AG$4,'[1]7.1.2 &amp; Chart 12'!$AH$4,'[1]7.1.2 &amp; Chart 12'!$AI$4,'[1]7.1.2 &amp; Chart 12'!$AJ$4,'[1]7.1.2 &amp; Chart 12'!$AK$4,'[1]7.1.2 &amp; Chart 12'!$AL$4)</c:f>
              <c:numCache>
                <c:ptCount val="17"/>
                <c:pt idx="0">
                  <c:v>98</c:v>
                </c:pt>
                <c:pt idx="1">
                  <c:v>81</c:v>
                </c:pt>
                <c:pt idx="2">
                  <c:v>76</c:v>
                </c:pt>
                <c:pt idx="3">
                  <c:v>73</c:v>
                </c:pt>
                <c:pt idx="4">
                  <c:v>73</c:v>
                </c:pt>
                <c:pt idx="5">
                  <c:v>74</c:v>
                </c:pt>
                <c:pt idx="6">
                  <c:v>70</c:v>
                </c:pt>
                <c:pt idx="7">
                  <c:v>69</c:v>
                </c:pt>
                <c:pt idx="8">
                  <c:v>68</c:v>
                </c:pt>
                <c:pt idx="9">
                  <c:v>62</c:v>
                </c:pt>
                <c:pt idx="10">
                  <c:v>64</c:v>
                </c:pt>
                <c:pt idx="11">
                  <c:v>58</c:v>
                </c:pt>
                <c:pt idx="12">
                  <c:v>61</c:v>
                </c:pt>
                <c:pt idx="13">
                  <c:v>59</c:v>
                </c:pt>
                <c:pt idx="14">
                  <c:v>56</c:v>
                </c:pt>
                <c:pt idx="15">
                  <c:v>55</c:v>
                </c:pt>
                <c:pt idx="16">
                  <c:v>52</c:v>
                </c:pt>
              </c:numCache>
            </c:numRef>
          </c:val>
        </c:ser>
        <c:ser>
          <c:idx val="1"/>
          <c:order val="1"/>
          <c:tx>
            <c:strRef>
              <c:f>'[1]7.1.2 &amp; Chart 12'!$U$5</c:f>
              <c:strCache>
                <c:ptCount val="1"/>
                <c:pt idx="0">
                  <c:v>Male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12'!$V$5:$AE$5,'[1]7.1.2 &amp; Chart 12'!$AF$5,'[1]7.1.2 &amp; Chart 12'!$AG$5,'[1]7.1.2 &amp; Chart 12'!$AH$5,'[1]7.1.2 &amp; Chart 12'!$AI$5,'[1]7.1.2 &amp; Chart 12'!$AJ$5,'[1]7.1.2 &amp; Chart 12'!$AK$5,'[1]7.1.2 &amp; Chart 12'!$AL$5)</c:f>
              <c:numCache>
                <c:ptCount val="17"/>
                <c:pt idx="0">
                  <c:v>96</c:v>
                </c:pt>
                <c:pt idx="1">
                  <c:v>78</c:v>
                </c:pt>
                <c:pt idx="2">
                  <c:v>73</c:v>
                </c:pt>
                <c:pt idx="3">
                  <c:v>71</c:v>
                </c:pt>
                <c:pt idx="4">
                  <c:v>70</c:v>
                </c:pt>
                <c:pt idx="5">
                  <c:v>70</c:v>
                </c:pt>
                <c:pt idx="6">
                  <c:v>71</c:v>
                </c:pt>
                <c:pt idx="7">
                  <c:v>67</c:v>
                </c:pt>
                <c:pt idx="8">
                  <c:v>64</c:v>
                </c:pt>
                <c:pt idx="9">
                  <c:v>65</c:v>
                </c:pt>
                <c:pt idx="10">
                  <c:v>57</c:v>
                </c:pt>
                <c:pt idx="11">
                  <c:v>58</c:v>
                </c:pt>
                <c:pt idx="12">
                  <c:v>56</c:v>
                </c:pt>
                <c:pt idx="13">
                  <c:v>56</c:v>
                </c:pt>
                <c:pt idx="14">
                  <c:v>55</c:v>
                </c:pt>
                <c:pt idx="15">
                  <c:v>52</c:v>
                </c:pt>
                <c:pt idx="16">
                  <c:v>49</c:v>
                </c:pt>
              </c:numCache>
            </c:numRef>
          </c:val>
        </c:ser>
        <c:axId val="13017519"/>
        <c:axId val="50048808"/>
      </c:barChart>
      <c:catAx>
        <c:axId val="130175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8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0048808"/>
        <c:crosses val="autoZero"/>
        <c:auto val="1"/>
        <c:lblOffset val="100"/>
        <c:tickLblSkip val="1"/>
        <c:noMultiLvlLbl val="0"/>
      </c:catAx>
      <c:valAx>
        <c:axId val="5004880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RATE</a:t>
                </a:r>
              </a:p>
            </c:rich>
          </c:tx>
          <c:layout>
            <c:manualLayout>
              <c:xMode val="factor"/>
              <c:yMode val="factor"/>
              <c:x val="-0.018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017519"/>
        <c:crossesAt val="1"/>
        <c:crossBetween val="between"/>
        <c:dispUnits/>
      </c:valAx>
      <c:spPr>
        <a:noFill/>
        <a:ln>
          <a:noFill/>
        </a:ln>
      </c:spPr>
    </c:plotArea>
    <c:legend>
      <c:legendPos val="r"/>
      <c:layout>
        <c:manualLayout>
          <c:xMode val="edge"/>
          <c:yMode val="edge"/>
          <c:x val="0.59325"/>
          <c:y val="0.185"/>
          <c:w val="0.31025"/>
          <c:h val="0.06425"/>
        </c:manualLayout>
      </c:layout>
      <c:overlay val="0"/>
      <c:spPr>
        <a:solidFill>
          <a:srgbClr val="00FFFF"/>
        </a:solidFill>
        <a:ln w="3175">
          <a:solidFill>
            <a:srgbClr val="00FFFF"/>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00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Arial"/>
                <a:ea typeface="Arial"/>
                <a:cs typeface="Arial"/>
              </a:rPr>
              <a:t>SECTOR-WISE</a:t>
            </a:r>
          </a:p>
        </c:rich>
      </c:tx>
      <c:layout>
        <c:manualLayout>
          <c:xMode val="factor"/>
          <c:yMode val="factor"/>
          <c:x val="-0.00175"/>
          <c:y val="0"/>
        </c:manualLayout>
      </c:layout>
      <c:spPr>
        <a:noFill/>
        <a:ln>
          <a:noFill/>
        </a:ln>
      </c:spPr>
    </c:title>
    <c:plotArea>
      <c:layout>
        <c:manualLayout>
          <c:xMode val="edge"/>
          <c:yMode val="edge"/>
          <c:x val="0.058"/>
          <c:y val="0.11775"/>
          <c:w val="0.9355"/>
          <c:h val="0.75325"/>
        </c:manualLayout>
      </c:layout>
      <c:barChart>
        <c:barDir val="col"/>
        <c:grouping val="clustered"/>
        <c:varyColors val="0"/>
        <c:ser>
          <c:idx val="0"/>
          <c:order val="0"/>
          <c:tx>
            <c:strRef>
              <c:f>'[1]7.1.2 &amp; Chart 12'!$U$7</c:f>
              <c:strCache>
                <c:ptCount val="1"/>
                <c:pt idx="0">
                  <c:v>Rural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12'!$V$7:$AE$7,'[1]7.1.2 &amp; Chart 12'!$AF$7,'[1]7.1.2 &amp; Chart 12'!$AG$7,'[1]7.1.2 &amp; Chart 12'!$AH$7,'[1]7.1.2 &amp; Chart 12'!$AI$7,'[1]7.1.2 &amp; Chart 12'!$AJ$7,'[1]7.1.2 &amp; Chart 12'!$AK$7,'[1]7.1.2 &amp; Chart 12'!$AL$7)</c:f>
              <c:numCache>
                <c:ptCount val="17"/>
                <c:pt idx="0">
                  <c:v>107</c:v>
                </c:pt>
                <c:pt idx="1">
                  <c:v>86</c:v>
                </c:pt>
                <c:pt idx="2">
                  <c:v>80</c:v>
                </c:pt>
                <c:pt idx="3">
                  <c:v>77</c:v>
                </c:pt>
                <c:pt idx="4">
                  <c:v>77</c:v>
                </c:pt>
                <c:pt idx="5">
                  <c:v>77</c:v>
                </c:pt>
                <c:pt idx="6">
                  <c:v>75</c:v>
                </c:pt>
                <c:pt idx="7">
                  <c:v>74</c:v>
                </c:pt>
                <c:pt idx="8">
                  <c:v>72</c:v>
                </c:pt>
                <c:pt idx="9">
                  <c:v>69</c:v>
                </c:pt>
                <c:pt idx="10">
                  <c:v>66</c:v>
                </c:pt>
                <c:pt idx="11">
                  <c:v>64</c:v>
                </c:pt>
                <c:pt idx="12">
                  <c:v>64</c:v>
                </c:pt>
                <c:pt idx="13">
                  <c:v>62</c:v>
                </c:pt>
                <c:pt idx="14">
                  <c:v>61</c:v>
                </c:pt>
                <c:pt idx="15">
                  <c:v>58</c:v>
                </c:pt>
                <c:pt idx="16">
                  <c:v>55</c:v>
                </c:pt>
              </c:numCache>
            </c:numRef>
          </c:val>
        </c:ser>
        <c:ser>
          <c:idx val="1"/>
          <c:order val="1"/>
          <c:tx>
            <c:strRef>
              <c:f>'[1]7.1.2 &amp; Chart 12'!$U$8</c:f>
              <c:strCache>
                <c:ptCount val="1"/>
                <c:pt idx="0">
                  <c:v>Urban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12'!$V$8:$AE$8,'[1]7.1.2 &amp; Chart 12'!$AF$8,'[1]7.1.2 &amp; Chart 12'!$AG$8,'[1]7.1.2 &amp; Chart 12'!$AH$8,'[1]7.1.2 &amp; Chart 12'!$AI$8,'[1]7.1.2 &amp; Chart 12'!$AJ$8,'[1]7.1.2 &amp; Chart 12'!$AK$8,'[1]7.1.2 &amp; Chart 12'!$AL$8)</c:f>
              <c:numCache>
                <c:ptCount val="17"/>
                <c:pt idx="0">
                  <c:v>59</c:v>
                </c:pt>
                <c:pt idx="1">
                  <c:v>50</c:v>
                </c:pt>
                <c:pt idx="2">
                  <c:v>48</c:v>
                </c:pt>
                <c:pt idx="3">
                  <c:v>46</c:v>
                </c:pt>
                <c:pt idx="4">
                  <c:v>45</c:v>
                </c:pt>
                <c:pt idx="5">
                  <c:v>45</c:v>
                </c:pt>
                <c:pt idx="6">
                  <c:v>44</c:v>
                </c:pt>
                <c:pt idx="7">
                  <c:v>44</c:v>
                </c:pt>
                <c:pt idx="8">
                  <c:v>42</c:v>
                </c:pt>
                <c:pt idx="9">
                  <c:v>40</c:v>
                </c:pt>
                <c:pt idx="10">
                  <c:v>38</c:v>
                </c:pt>
                <c:pt idx="11">
                  <c:v>40</c:v>
                </c:pt>
                <c:pt idx="12">
                  <c:v>40</c:v>
                </c:pt>
                <c:pt idx="13">
                  <c:v>39</c:v>
                </c:pt>
                <c:pt idx="14">
                  <c:v>37</c:v>
                </c:pt>
                <c:pt idx="15">
                  <c:v>36</c:v>
                </c:pt>
                <c:pt idx="16">
                  <c:v>34</c:v>
                </c:pt>
              </c:numCache>
            </c:numRef>
          </c:val>
        </c:ser>
        <c:axId val="47786089"/>
        <c:axId val="27421618"/>
      </c:barChart>
      <c:catAx>
        <c:axId val="4778608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36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27421618"/>
        <c:crosses val="autoZero"/>
        <c:auto val="1"/>
        <c:lblOffset val="100"/>
        <c:tickLblSkip val="1"/>
        <c:noMultiLvlLbl val="0"/>
      </c:catAx>
      <c:valAx>
        <c:axId val="2742161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RATE</a:t>
                </a:r>
              </a:p>
            </c:rich>
          </c:tx>
          <c:layout>
            <c:manualLayout>
              <c:xMode val="factor"/>
              <c:yMode val="factor"/>
              <c:x val="-0.01825"/>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7786089"/>
        <c:crossesAt val="1"/>
        <c:crossBetween val="between"/>
        <c:dispUnits/>
      </c:valAx>
      <c:spPr>
        <a:noFill/>
        <a:ln>
          <a:noFill/>
        </a:ln>
      </c:spPr>
    </c:plotArea>
    <c:legend>
      <c:legendPos val="r"/>
      <c:layout>
        <c:manualLayout>
          <c:xMode val="edge"/>
          <c:yMode val="edge"/>
          <c:x val="0.557"/>
          <c:y val="0.219"/>
          <c:w val="0.35025"/>
          <c:h val="0.0415"/>
        </c:manualLayout>
      </c:layout>
      <c:overlay val="0"/>
      <c:spPr>
        <a:solidFill>
          <a:srgbClr val="00FFFF"/>
        </a:solidFill>
        <a:ln w="3175">
          <a:solidFill>
            <a:srgbClr val="00FFFF"/>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00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7.1.1  Expectation of Life at Birth</a:t>
            </a:r>
          </a:p>
        </c:rich>
      </c:tx>
      <c:layout/>
      <c:spPr>
        <a:noFill/>
        <a:ln>
          <a:noFill/>
        </a:ln>
      </c:spPr>
    </c:title>
    <c:plotArea>
      <c:layout>
        <c:manualLayout>
          <c:xMode val="edge"/>
          <c:yMode val="edge"/>
          <c:x val="0.04325"/>
          <c:y val="0.15925"/>
          <c:w val="0.93125"/>
          <c:h val="0.7475"/>
        </c:manualLayout>
      </c:layout>
      <c:barChart>
        <c:barDir val="col"/>
        <c:grouping val="clustered"/>
        <c:varyColors val="0"/>
        <c:ser>
          <c:idx val="0"/>
          <c:order val="0"/>
          <c:tx>
            <c:strRef>
              <c:f>'7.1.2 '!$C$3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'7.1.2 '!$B$5:$B$31</c:f>
              <c:strCache>
                <c:ptCount val="17"/>
                <c:pt idx="0">
                  <c:v>  1901-11</c:v>
                </c:pt>
                <c:pt idx="1">
                  <c:v>  1911-21</c:v>
                </c:pt>
                <c:pt idx="2">
                  <c:v>  1921-31</c:v>
                </c:pt>
                <c:pt idx="3">
                  <c:v>  1931-41</c:v>
                </c:pt>
                <c:pt idx="4">
                  <c:v>  1941-51</c:v>
                </c:pt>
                <c:pt idx="5">
                  <c:v>  1951-61</c:v>
                </c:pt>
                <c:pt idx="6">
                  <c:v>  1961-71</c:v>
                </c:pt>
                <c:pt idx="7">
                  <c:v>  1970-75</c:v>
                </c:pt>
                <c:pt idx="8">
                  <c:v>  1976-80</c:v>
                </c:pt>
                <c:pt idx="9">
                  <c:v>  1981-85</c:v>
                </c:pt>
                <c:pt idx="10">
                  <c:v>  1986-90</c:v>
                </c:pt>
                <c:pt idx="11">
                  <c:v>  1987-91*</c:v>
                </c:pt>
                <c:pt idx="12">
                  <c:v>  1988-92*</c:v>
                </c:pt>
                <c:pt idx="13">
                  <c:v>  1989-93*</c:v>
                </c:pt>
                <c:pt idx="14">
                  <c:v>  1990-94*</c:v>
                </c:pt>
                <c:pt idx="15">
                  <c:v>  1991-95*</c:v>
                </c:pt>
                <c:pt idx="16">
                  <c:v>  1992-96*</c:v>
                </c:pt>
              </c:strCache>
            </c:strRef>
          </c:cat>
          <c:val>
            <c:numRef>
              <c:f>'7.1.2 '!$C$15:$C$31</c:f>
              <c:numCache>
                <c:ptCount val="17"/>
                <c:pt idx="0">
                  <c:v>58.1</c:v>
                </c:pt>
                <c:pt idx="1">
                  <c:v>58.6</c:v>
                </c:pt>
                <c:pt idx="2">
                  <c:v>59</c:v>
                </c:pt>
                <c:pt idx="3">
                  <c:v>59.7</c:v>
                </c:pt>
                <c:pt idx="4">
                  <c:v>60.4</c:v>
                </c:pt>
                <c:pt idx="5">
                  <c:v>60.9</c:v>
                </c:pt>
                <c:pt idx="6">
                  <c:v>61.4</c:v>
                </c:pt>
                <c:pt idx="7">
                  <c:v>61.8</c:v>
                </c:pt>
                <c:pt idx="8">
                  <c:v>62.2</c:v>
                </c:pt>
                <c:pt idx="9">
                  <c:v>62.5</c:v>
                </c:pt>
                <c:pt idx="10">
                  <c:v>62.7</c:v>
                </c:pt>
                <c:pt idx="11">
                  <c:v>63</c:v>
                </c:pt>
                <c:pt idx="12">
                  <c:v>63.3</c:v>
                </c:pt>
                <c:pt idx="13">
                  <c:v>63.5</c:v>
                </c:pt>
                <c:pt idx="14">
                  <c:v>63.7</c:v>
                </c:pt>
                <c:pt idx="15">
                  <c:v>63.3</c:v>
                </c:pt>
                <c:pt idx="16">
                  <c:v>64.2</c:v>
                </c:pt>
              </c:numCache>
            </c:numRef>
          </c:val>
        </c:ser>
        <c:ser>
          <c:idx val="1"/>
          <c:order val="1"/>
          <c:tx>
            <c:strRef>
              <c:f>'7.1.2 '!$D$3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'7.1.2 '!$B$5:$B$31</c:f>
              <c:strCache>
                <c:ptCount val="17"/>
                <c:pt idx="0">
                  <c:v>  1901-11</c:v>
                </c:pt>
                <c:pt idx="1">
                  <c:v>  1911-21</c:v>
                </c:pt>
                <c:pt idx="2">
                  <c:v>  1921-31</c:v>
                </c:pt>
                <c:pt idx="3">
                  <c:v>  1931-41</c:v>
                </c:pt>
                <c:pt idx="4">
                  <c:v>  1941-51</c:v>
                </c:pt>
                <c:pt idx="5">
                  <c:v>  1951-61</c:v>
                </c:pt>
                <c:pt idx="6">
                  <c:v>  1961-71</c:v>
                </c:pt>
                <c:pt idx="7">
                  <c:v>  1970-75</c:v>
                </c:pt>
                <c:pt idx="8">
                  <c:v>  1976-80</c:v>
                </c:pt>
                <c:pt idx="9">
                  <c:v>  1981-85</c:v>
                </c:pt>
                <c:pt idx="10">
                  <c:v>  1986-90</c:v>
                </c:pt>
                <c:pt idx="11">
                  <c:v>  1987-91*</c:v>
                </c:pt>
                <c:pt idx="12">
                  <c:v>  1988-92*</c:v>
                </c:pt>
                <c:pt idx="13">
                  <c:v>  1989-93*</c:v>
                </c:pt>
                <c:pt idx="14">
                  <c:v>  1990-94*</c:v>
                </c:pt>
                <c:pt idx="15">
                  <c:v>  1991-95*</c:v>
                </c:pt>
                <c:pt idx="16">
                  <c:v>  1992-96*</c:v>
                </c:pt>
              </c:strCache>
            </c:strRef>
          </c:cat>
          <c:val>
            <c:numRef>
              <c:f>'7.1.2 '!$D$15:$D$31</c:f>
              <c:numCache>
                <c:ptCount val="17"/>
                <c:pt idx="0">
                  <c:v>57.7</c:v>
                </c:pt>
                <c:pt idx="1">
                  <c:v>58.1</c:v>
                </c:pt>
                <c:pt idx="2">
                  <c:v>58.6</c:v>
                </c:pt>
                <c:pt idx="3">
                  <c:v>59</c:v>
                </c:pt>
                <c:pt idx="4">
                  <c:v>59.4</c:v>
                </c:pt>
                <c:pt idx="5">
                  <c:v>59.7</c:v>
                </c:pt>
                <c:pt idx="6">
                  <c:v>60.1</c:v>
                </c:pt>
                <c:pt idx="7">
                  <c:v>60.4</c:v>
                </c:pt>
                <c:pt idx="8">
                  <c:v>60.6</c:v>
                </c:pt>
                <c:pt idx="9">
                  <c:v>60.8</c:v>
                </c:pt>
                <c:pt idx="10">
                  <c:v>61</c:v>
                </c:pt>
                <c:pt idx="11">
                  <c:v>61.3</c:v>
                </c:pt>
                <c:pt idx="12">
                  <c:v>61.6</c:v>
                </c:pt>
                <c:pt idx="13">
                  <c:v>61.8</c:v>
                </c:pt>
                <c:pt idx="14">
                  <c:v>62.1</c:v>
                </c:pt>
                <c:pt idx="15">
                  <c:v>63.9</c:v>
                </c:pt>
                <c:pt idx="16">
                  <c:v>62.6</c:v>
                </c:pt>
              </c:numCache>
            </c:numRef>
          </c:val>
        </c:ser>
        <c:axId val="45467971"/>
        <c:axId val="6558556"/>
      </c:barChart>
      <c:catAx>
        <c:axId val="4546797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58556"/>
        <c:crosses val="autoZero"/>
        <c:auto val="1"/>
        <c:lblOffset val="100"/>
        <c:noMultiLvlLbl val="0"/>
      </c:catAx>
      <c:valAx>
        <c:axId val="6558556"/>
        <c:scaling>
          <c:orientation val="minMax"/>
        </c:scaling>
        <c:axPos val="l"/>
        <c:title>
          <c:tx>
            <c:rich>
              <a:bodyPr vert="horz" rot="-5400000" anchor="ctr"/>
              <a:lstStyle/>
              <a:p>
                <a:pPr algn="ctr">
                  <a:defRPr/>
                </a:pPr>
                <a:r>
                  <a:rPr lang="en-US" cap="none" sz="1000" b="1" i="0" u="none" baseline="0">
                    <a:latin typeface="Arial"/>
                    <a:ea typeface="Arial"/>
                    <a:cs typeface="Arial"/>
                  </a:rPr>
                  <a:t>Expectation of life</a:t>
                </a:r>
              </a:p>
            </c:rich>
          </c:tx>
          <c:layout/>
          <c:overlay val="0"/>
          <c:spPr>
            <a:noFill/>
            <a:ln>
              <a:noFill/>
            </a:ln>
          </c:spPr>
        </c:title>
        <c:delete val="0"/>
        <c:numFmt formatCode="General" sourceLinked="1"/>
        <c:majorTickMark val="out"/>
        <c:minorTickMark val="none"/>
        <c:tickLblPos val="nextTo"/>
        <c:crossAx val="45467971"/>
        <c:crossesAt val="1"/>
        <c:crossBetween val="between"/>
        <c:dispUnits/>
      </c:valAx>
      <c:spPr>
        <a:solidFill>
          <a:srgbClr val="C0C0C0"/>
        </a:solidFill>
        <a:ln w="12700">
          <a:solidFill>
            <a:srgbClr val="808080"/>
          </a:solidFill>
        </a:ln>
      </c:spPr>
    </c:plotArea>
    <c:legend>
      <c:legendPos val="r"/>
      <c:layout>
        <c:manualLayout>
          <c:xMode val="edge"/>
          <c:yMode val="edge"/>
          <c:x val="0.198"/>
          <c:y val="0.2165"/>
        </c:manualLayout>
      </c:layout>
      <c:overlay val="0"/>
    </c:legend>
    <c:plotVisOnly val="1"/>
    <c:dispBlanksAs val="gap"/>
    <c:showDLblsOverMax val="0"/>
  </c:chart>
  <c:spPr>
    <a:gradFill rotWithShape="1">
      <a:gsLst>
        <a:gs pos="0">
          <a:srgbClr val="99CC00"/>
        </a:gs>
        <a:gs pos="100000">
          <a:srgbClr val="465E00"/>
        </a:gs>
      </a:gsLst>
      <a:path path="rect">
        <a:fillToRect r="100000" b="100000"/>
      </a:path>
    </a:gradFill>
  </c:spPr>
  <c:txPr>
    <a:bodyPr vert="horz" rot="0"/>
    <a:lstStyle/>
    <a:p>
      <a:pPr>
        <a:defRPr lang="en-US" cap="none" sz="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2</xdr:col>
      <xdr:colOff>2609850</xdr:colOff>
      <xdr:row>45</xdr:row>
      <xdr:rowOff>28575</xdr:rowOff>
    </xdr:to>
    <xdr:graphicFrame>
      <xdr:nvGraphicFramePr>
        <xdr:cNvPr id="1" name="Chart 1"/>
        <xdr:cNvGraphicFramePr/>
      </xdr:nvGraphicFramePr>
      <xdr:xfrm>
        <a:off x="0" y="3771900"/>
        <a:ext cx="5562600" cy="3895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6</xdr:row>
      <xdr:rowOff>104775</xdr:rowOff>
    </xdr:from>
    <xdr:to>
      <xdr:col>39</xdr:col>
      <xdr:colOff>819150</xdr:colOff>
      <xdr:row>42</xdr:row>
      <xdr:rowOff>28575</xdr:rowOff>
    </xdr:to>
    <xdr:graphicFrame>
      <xdr:nvGraphicFramePr>
        <xdr:cNvPr id="1" name="Chart 3"/>
        <xdr:cNvGraphicFramePr/>
      </xdr:nvGraphicFramePr>
      <xdr:xfrm>
        <a:off x="23260050" y="1685925"/>
        <a:ext cx="7372350" cy="5857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82</xdr:col>
      <xdr:colOff>0</xdr:colOff>
      <xdr:row>42</xdr:row>
      <xdr:rowOff>66675</xdr:rowOff>
    </xdr:from>
    <xdr:ext cx="85725" cy="209550"/>
    <xdr:sp>
      <xdr:nvSpPr>
        <xdr:cNvPr id="1" name="Text Box 4"/>
        <xdr:cNvSpPr txBox="1">
          <a:spLocks noChangeArrowheads="1"/>
        </xdr:cNvSpPr>
      </xdr:nvSpPr>
      <xdr:spPr>
        <a:xfrm>
          <a:off x="58807350" y="55149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66</xdr:col>
      <xdr:colOff>28575</xdr:colOff>
      <xdr:row>4</xdr:row>
      <xdr:rowOff>19050</xdr:rowOff>
    </xdr:from>
    <xdr:to>
      <xdr:col>74</xdr:col>
      <xdr:colOff>533400</xdr:colOff>
      <xdr:row>38</xdr:row>
      <xdr:rowOff>133350</xdr:rowOff>
    </xdr:to>
    <xdr:graphicFrame>
      <xdr:nvGraphicFramePr>
        <xdr:cNvPr id="2" name="Chart 6"/>
        <xdr:cNvGraphicFramePr/>
      </xdr:nvGraphicFramePr>
      <xdr:xfrm>
        <a:off x="49549050" y="962025"/>
        <a:ext cx="5391150" cy="4152900"/>
      </xdr:xfrm>
      <a:graphic>
        <a:graphicData uri="http://schemas.openxmlformats.org/drawingml/2006/chart">
          <c:chart xmlns:c="http://schemas.openxmlformats.org/drawingml/2006/chart" r:id="rId1"/>
        </a:graphicData>
      </a:graphic>
    </xdr:graphicFrame>
    <xdr:clientData/>
  </xdr:twoCellAnchor>
  <xdr:twoCellAnchor>
    <xdr:from>
      <xdr:col>66</xdr:col>
      <xdr:colOff>0</xdr:colOff>
      <xdr:row>41</xdr:row>
      <xdr:rowOff>9525</xdr:rowOff>
    </xdr:from>
    <xdr:to>
      <xdr:col>74</xdr:col>
      <xdr:colOff>533400</xdr:colOff>
      <xdr:row>66</xdr:row>
      <xdr:rowOff>9525</xdr:rowOff>
    </xdr:to>
    <xdr:graphicFrame>
      <xdr:nvGraphicFramePr>
        <xdr:cNvPr id="3" name="Chart 7"/>
        <xdr:cNvGraphicFramePr/>
      </xdr:nvGraphicFramePr>
      <xdr:xfrm>
        <a:off x="49520475" y="5372100"/>
        <a:ext cx="5419725" cy="5305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xdr:row>
      <xdr:rowOff>76200</xdr:rowOff>
    </xdr:from>
    <xdr:to>
      <xdr:col>7</xdr:col>
      <xdr:colOff>523875</xdr:colOff>
      <xdr:row>29</xdr:row>
      <xdr:rowOff>85725</xdr:rowOff>
    </xdr:to>
    <xdr:graphicFrame>
      <xdr:nvGraphicFramePr>
        <xdr:cNvPr id="1" name="Chart 2"/>
        <xdr:cNvGraphicFramePr/>
      </xdr:nvGraphicFramePr>
      <xdr:xfrm>
        <a:off x="28575" y="5286375"/>
        <a:ext cx="5619750" cy="2638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ION%207.1.1%20to%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ION%207.3.1.%20TO%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4a, b, c &amp; Chart"/>
      <sheetName val="7.1.3 &amp; Chart 7.1.3"/>
      <sheetName val="7.1.2 &amp; Chart 12"/>
      <sheetName val="Chart 7.1.1"/>
      <sheetName val="7.1.1"/>
    </sheetNames>
    <sheetDataSet>
      <sheetData sheetId="0">
        <row r="5">
          <cell r="AQ5" t="str">
            <v>Rural</v>
          </cell>
          <cell r="AR5" t="str">
            <v>Urban</v>
          </cell>
          <cell r="AS5" t="str">
            <v>Combined</v>
          </cell>
        </row>
        <row r="6">
          <cell r="AP6" t="str">
            <v>1973-74</v>
          </cell>
          <cell r="AQ6">
            <v>56.44</v>
          </cell>
          <cell r="AR6">
            <v>49.01</v>
          </cell>
          <cell r="AS6">
            <v>54.88</v>
          </cell>
        </row>
        <row r="7">
          <cell r="AP7" t="str">
            <v>1977-78</v>
          </cell>
          <cell r="AQ7">
            <v>53.07</v>
          </cell>
          <cell r="AR7">
            <v>45.24</v>
          </cell>
          <cell r="AS7">
            <v>51.32</v>
          </cell>
        </row>
        <row r="8">
          <cell r="AP8" t="str">
            <v>1983</v>
          </cell>
          <cell r="AQ8">
            <v>45.65</v>
          </cell>
          <cell r="AR8">
            <v>40.79</v>
          </cell>
          <cell r="AS8">
            <v>44.48</v>
          </cell>
        </row>
        <row r="9">
          <cell r="AP9" t="str">
            <v>1987-88</v>
          </cell>
          <cell r="AQ9">
            <v>39.09</v>
          </cell>
          <cell r="AR9">
            <v>38.2</v>
          </cell>
          <cell r="AS9">
            <v>38.86</v>
          </cell>
        </row>
        <row r="10">
          <cell r="AP10" t="str">
            <v>1993-94</v>
          </cell>
          <cell r="AQ10">
            <v>37.27</v>
          </cell>
          <cell r="AR10">
            <v>32.36</v>
          </cell>
          <cell r="AS10">
            <v>35.97</v>
          </cell>
        </row>
        <row r="11">
          <cell r="AP11" t="str">
            <v>1999-00</v>
          </cell>
          <cell r="AQ11">
            <v>27.09</v>
          </cell>
          <cell r="AR11">
            <v>23.62</v>
          </cell>
          <cell r="AS11">
            <v>26.1</v>
          </cell>
        </row>
        <row r="12">
          <cell r="AP12" t="str">
            <v>2004-05</v>
          </cell>
          <cell r="AQ12">
            <v>28.3</v>
          </cell>
          <cell r="AR12">
            <v>25.7</v>
          </cell>
          <cell r="AS12">
            <v>27.5</v>
          </cell>
        </row>
      </sheetData>
      <sheetData sheetId="2">
        <row r="3">
          <cell r="V3" t="str">
            <v>1985</v>
          </cell>
          <cell r="W3" t="str">
            <v>1990</v>
          </cell>
          <cell r="X3" t="str">
            <v>1995</v>
          </cell>
          <cell r="Y3" t="str">
            <v>1996</v>
          </cell>
          <cell r="Z3" t="str">
            <v>1997</v>
          </cell>
          <cell r="AA3" t="str">
            <v>1998</v>
          </cell>
          <cell r="AB3" t="str">
            <v>1999</v>
          </cell>
          <cell r="AC3" t="str">
            <v>2000</v>
          </cell>
          <cell r="AD3" t="str">
            <v>2001</v>
          </cell>
          <cell r="AE3">
            <v>2002</v>
          </cell>
          <cell r="AF3">
            <v>2003</v>
          </cell>
          <cell r="AG3">
            <v>2004</v>
          </cell>
          <cell r="AH3">
            <v>2005</v>
          </cell>
          <cell r="AI3">
            <v>2006</v>
          </cell>
          <cell r="AJ3">
            <v>2007</v>
          </cell>
          <cell r="AK3">
            <v>2008</v>
          </cell>
          <cell r="AL3">
            <v>2009</v>
          </cell>
        </row>
        <row r="4">
          <cell r="U4" t="str">
            <v>Female</v>
          </cell>
          <cell r="V4">
            <v>98</v>
          </cell>
          <cell r="W4">
            <v>81</v>
          </cell>
          <cell r="X4">
            <v>76</v>
          </cell>
          <cell r="Y4">
            <v>73</v>
          </cell>
          <cell r="Z4">
            <v>73</v>
          </cell>
          <cell r="AA4">
            <v>74</v>
          </cell>
          <cell r="AB4">
            <v>70</v>
          </cell>
          <cell r="AC4">
            <v>69</v>
          </cell>
          <cell r="AD4">
            <v>68</v>
          </cell>
          <cell r="AE4">
            <v>62</v>
          </cell>
          <cell r="AF4">
            <v>64</v>
          </cell>
          <cell r="AG4">
            <v>58</v>
          </cell>
          <cell r="AH4">
            <v>61</v>
          </cell>
          <cell r="AI4">
            <v>59</v>
          </cell>
          <cell r="AJ4">
            <v>56</v>
          </cell>
          <cell r="AK4">
            <v>55</v>
          </cell>
          <cell r="AL4">
            <v>52</v>
          </cell>
        </row>
        <row r="5">
          <cell r="U5" t="str">
            <v>Male </v>
          </cell>
          <cell r="V5">
            <v>96</v>
          </cell>
          <cell r="W5">
            <v>78</v>
          </cell>
          <cell r="X5">
            <v>73</v>
          </cell>
          <cell r="Y5">
            <v>71</v>
          </cell>
          <cell r="Z5">
            <v>70</v>
          </cell>
          <cell r="AA5">
            <v>70</v>
          </cell>
          <cell r="AB5">
            <v>71</v>
          </cell>
          <cell r="AC5">
            <v>67</v>
          </cell>
          <cell r="AD5">
            <v>64</v>
          </cell>
          <cell r="AE5">
            <v>65</v>
          </cell>
          <cell r="AF5">
            <v>57</v>
          </cell>
          <cell r="AG5">
            <v>58</v>
          </cell>
          <cell r="AH5">
            <v>56</v>
          </cell>
          <cell r="AI5">
            <v>56</v>
          </cell>
          <cell r="AJ5">
            <v>55</v>
          </cell>
          <cell r="AK5">
            <v>52</v>
          </cell>
          <cell r="AL5">
            <v>49</v>
          </cell>
        </row>
        <row r="7">
          <cell r="U7" t="str">
            <v>Rural  </v>
          </cell>
          <cell r="V7">
            <v>107</v>
          </cell>
          <cell r="W7">
            <v>86</v>
          </cell>
          <cell r="X7">
            <v>80</v>
          </cell>
          <cell r="Y7">
            <v>77</v>
          </cell>
          <cell r="Z7">
            <v>77</v>
          </cell>
          <cell r="AA7">
            <v>77</v>
          </cell>
          <cell r="AB7">
            <v>75</v>
          </cell>
          <cell r="AC7">
            <v>74</v>
          </cell>
          <cell r="AD7">
            <v>72</v>
          </cell>
          <cell r="AE7">
            <v>69</v>
          </cell>
          <cell r="AF7">
            <v>66</v>
          </cell>
          <cell r="AG7">
            <v>64</v>
          </cell>
          <cell r="AH7">
            <v>64</v>
          </cell>
          <cell r="AI7">
            <v>62</v>
          </cell>
          <cell r="AJ7">
            <v>61</v>
          </cell>
          <cell r="AK7">
            <v>58</v>
          </cell>
          <cell r="AL7">
            <v>55</v>
          </cell>
        </row>
        <row r="8">
          <cell r="U8" t="str">
            <v>Urban  </v>
          </cell>
          <cell r="V8">
            <v>59</v>
          </cell>
          <cell r="W8">
            <v>50</v>
          </cell>
          <cell r="X8">
            <v>48</v>
          </cell>
          <cell r="Y8">
            <v>46</v>
          </cell>
          <cell r="Z8">
            <v>45</v>
          </cell>
          <cell r="AA8">
            <v>45</v>
          </cell>
          <cell r="AB8">
            <v>44</v>
          </cell>
          <cell r="AC8">
            <v>44</v>
          </cell>
          <cell r="AD8">
            <v>42</v>
          </cell>
          <cell r="AE8">
            <v>40</v>
          </cell>
          <cell r="AF8">
            <v>38</v>
          </cell>
          <cell r="AG8">
            <v>40</v>
          </cell>
          <cell r="AH8">
            <v>40</v>
          </cell>
          <cell r="AI8">
            <v>39</v>
          </cell>
          <cell r="AJ8">
            <v>37</v>
          </cell>
          <cell r="AK8">
            <v>36</v>
          </cell>
          <cell r="AL8">
            <v>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7.3.8"/>
      <sheetName val="7.3.6  &amp; 7.3.7"/>
      <sheetName val="7.3.5 &amp; Chart 7.5"/>
      <sheetName val="7.3.4"/>
      <sheetName val="7.3.3"/>
      <sheetName val="7.3.2"/>
      <sheetName val="7.3.1"/>
    </sheetNames>
    <sheetDataSet>
      <sheetData sheetId="2">
        <row r="3">
          <cell r="C3" t="str">
            <v>Consumption</v>
          </cell>
        </row>
        <row r="5">
          <cell r="B5" t="str">
            <v>Europe W, C, E</v>
          </cell>
          <cell r="C5">
            <v>40000</v>
          </cell>
        </row>
        <row r="6">
          <cell r="B6" t="str">
            <v>Eurasia, Russia, Others</v>
          </cell>
          <cell r="C6">
            <v>4000</v>
          </cell>
        </row>
        <row r="7">
          <cell r="B7" t="str">
            <v>North America</v>
          </cell>
          <cell r="C7">
            <v>45000</v>
          </cell>
        </row>
        <row r="8">
          <cell r="B8" t="str">
            <v>Latin America</v>
          </cell>
          <cell r="C8">
            <v>11000</v>
          </cell>
        </row>
        <row r="9">
          <cell r="B9" t="str">
            <v>Middle East, Incl. TR</v>
          </cell>
          <cell r="C9">
            <v>4000</v>
          </cell>
        </row>
        <row r="10">
          <cell r="B10" t="str">
            <v>Africa, North &amp; South</v>
          </cell>
          <cell r="C10">
            <v>2500</v>
          </cell>
        </row>
        <row r="11">
          <cell r="B11" t="str">
            <v>Other Africa</v>
          </cell>
          <cell r="C11">
            <v>500</v>
          </cell>
        </row>
        <row r="12">
          <cell r="B12" t="str">
            <v>China</v>
          </cell>
          <cell r="C12">
            <v>19000</v>
          </cell>
        </row>
        <row r="13">
          <cell r="B13" t="str">
            <v>India</v>
          </cell>
          <cell r="C13">
            <v>4000</v>
          </cell>
        </row>
        <row r="14">
          <cell r="B14" t="str">
            <v>Japan</v>
          </cell>
          <cell r="C14">
            <v>11000</v>
          </cell>
        </row>
        <row r="15">
          <cell r="B15" t="str">
            <v>Other Asia Pacific, Rest</v>
          </cell>
          <cell r="C15">
            <v>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view="pageBreakPreview" zoomScale="60" workbookViewId="0" topLeftCell="A1">
      <selection activeCell="Q28" sqref="Q28"/>
    </sheetView>
  </sheetViews>
  <sheetFormatPr defaultColWidth="9.140625" defaultRowHeight="12.75"/>
  <cols>
    <col min="1" max="1" width="4.7109375" style="0" customWidth="1"/>
    <col min="2" max="3" width="39.57421875" style="0" customWidth="1"/>
  </cols>
  <sheetData>
    <row r="1" spans="1:3" ht="15">
      <c r="A1" s="492" t="s">
        <v>371</v>
      </c>
      <c r="B1" s="492"/>
      <c r="C1" s="492"/>
    </row>
    <row r="2" ht="12.75">
      <c r="C2" s="330" t="s">
        <v>286</v>
      </c>
    </row>
    <row r="3" spans="1:3" s="31" customFormat="1" ht="25.5">
      <c r="A3" s="37" t="s">
        <v>607</v>
      </c>
      <c r="B3" s="178" t="s">
        <v>284</v>
      </c>
      <c r="C3" s="178" t="s">
        <v>283</v>
      </c>
    </row>
    <row r="4" spans="1:3" ht="12.75">
      <c r="A4" s="37">
        <v>1</v>
      </c>
      <c r="B4" s="301">
        <v>2</v>
      </c>
      <c r="C4" s="36">
        <v>3</v>
      </c>
    </row>
    <row r="5" spans="1:3" ht="25.5" customHeight="1">
      <c r="A5" s="331">
        <v>1</v>
      </c>
      <c r="B5" s="332" t="s">
        <v>287</v>
      </c>
      <c r="C5" s="333">
        <v>40000</v>
      </c>
    </row>
    <row r="6" spans="1:3" ht="12.75">
      <c r="A6" s="334">
        <v>2</v>
      </c>
      <c r="B6" t="s">
        <v>288</v>
      </c>
      <c r="C6" s="333">
        <v>4000</v>
      </c>
    </row>
    <row r="7" spans="1:3" ht="12.75">
      <c r="A7" s="334">
        <v>3</v>
      </c>
      <c r="B7" s="209" t="s">
        <v>254</v>
      </c>
      <c r="C7" s="69">
        <v>45000</v>
      </c>
    </row>
    <row r="8" spans="1:3" ht="12.75">
      <c r="A8" s="334">
        <v>4</v>
      </c>
      <c r="B8" s="209" t="s">
        <v>277</v>
      </c>
      <c r="C8" s="69">
        <v>11000</v>
      </c>
    </row>
    <row r="9" spans="1:3" ht="12.75">
      <c r="A9" s="334">
        <v>5</v>
      </c>
      <c r="B9" s="335" t="s">
        <v>278</v>
      </c>
      <c r="C9" s="336">
        <v>4000</v>
      </c>
    </row>
    <row r="10" spans="1:3" ht="12.75">
      <c r="A10" s="334">
        <v>6</v>
      </c>
      <c r="B10" s="335" t="s">
        <v>279</v>
      </c>
      <c r="C10" s="336">
        <v>2500</v>
      </c>
    </row>
    <row r="11" spans="1:3" ht="12.75">
      <c r="A11" s="334">
        <v>7</v>
      </c>
      <c r="B11" s="335" t="s">
        <v>280</v>
      </c>
      <c r="C11" s="336">
        <v>500</v>
      </c>
    </row>
    <row r="12" spans="1:3" ht="12.75">
      <c r="A12" s="334">
        <v>8</v>
      </c>
      <c r="B12" s="335" t="s">
        <v>252</v>
      </c>
      <c r="C12" s="336">
        <v>19000</v>
      </c>
    </row>
    <row r="13" spans="1:3" ht="12.75">
      <c r="A13" s="334">
        <v>9</v>
      </c>
      <c r="B13" s="335" t="s">
        <v>251</v>
      </c>
      <c r="C13" s="336">
        <v>4000</v>
      </c>
    </row>
    <row r="14" spans="1:3" ht="12.75">
      <c r="A14" s="334">
        <v>10</v>
      </c>
      <c r="B14" s="335" t="s">
        <v>253</v>
      </c>
      <c r="C14" s="336">
        <v>11000</v>
      </c>
    </row>
    <row r="15" spans="1:3" ht="12.75">
      <c r="A15" s="334">
        <v>11</v>
      </c>
      <c r="B15" s="335" t="s">
        <v>281</v>
      </c>
      <c r="C15" s="336">
        <v>13000</v>
      </c>
    </row>
    <row r="16" spans="1:3" ht="12.75">
      <c r="A16" s="6"/>
      <c r="B16" s="337"/>
      <c r="C16" s="338"/>
    </row>
    <row r="17" spans="1:3" s="31" customFormat="1" ht="12.75">
      <c r="A17" s="493" t="s">
        <v>282</v>
      </c>
      <c r="B17" s="494"/>
      <c r="C17" s="339">
        <v>154000</v>
      </c>
    </row>
    <row r="19" spans="1:2" ht="12.75">
      <c r="A19" s="340" t="s">
        <v>285</v>
      </c>
      <c r="B19" s="223"/>
    </row>
  </sheetData>
  <mergeCells count="2">
    <mergeCell ref="A1:C1"/>
    <mergeCell ref="A17:B1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K875"/>
  <sheetViews>
    <sheetView view="pageBreakPreview" zoomScale="60" zoomScaleNormal="75" zoomScalePageLayoutView="0" workbookViewId="0" topLeftCell="A1">
      <selection activeCell="A1" sqref="A1:H1"/>
    </sheetView>
  </sheetViews>
  <sheetFormatPr defaultColWidth="9.140625" defaultRowHeight="12.75"/>
  <cols>
    <col min="1" max="1" width="7.140625" style="192" customWidth="1"/>
    <col min="2" max="2" width="19.7109375" style="190" customWidth="1"/>
    <col min="3" max="3" width="14.140625" style="183" customWidth="1"/>
    <col min="4" max="4" width="13.140625" style="211" customWidth="1"/>
    <col min="5" max="5" width="14.57421875" style="183" customWidth="1"/>
    <col min="6" max="6" width="14.8515625" style="183" customWidth="1"/>
    <col min="7" max="7" width="14.140625" style="183" customWidth="1"/>
    <col min="8" max="8" width="14.7109375" style="183" customWidth="1"/>
    <col min="9" max="11" width="9.140625" style="183" customWidth="1"/>
  </cols>
  <sheetData>
    <row r="1" spans="1:11" s="1" customFormat="1" ht="54" customHeight="1">
      <c r="A1" s="477" t="s">
        <v>496</v>
      </c>
      <c r="B1" s="477"/>
      <c r="C1" s="477"/>
      <c r="D1" s="477"/>
      <c r="E1" s="477"/>
      <c r="F1" s="477"/>
      <c r="G1" s="477"/>
      <c r="H1" s="477"/>
      <c r="I1" s="100"/>
      <c r="J1" s="100"/>
      <c r="K1" s="100"/>
    </row>
    <row r="2" spans="1:11" s="1" customFormat="1" ht="31.5" customHeight="1">
      <c r="A2" s="487" t="s">
        <v>612</v>
      </c>
      <c r="B2" s="478" t="s">
        <v>522</v>
      </c>
      <c r="C2" s="481" t="s">
        <v>68</v>
      </c>
      <c r="D2" s="461"/>
      <c r="E2" s="481" t="s">
        <v>69</v>
      </c>
      <c r="F2" s="461"/>
      <c r="G2" s="481" t="s">
        <v>70</v>
      </c>
      <c r="H2" s="461"/>
      <c r="I2" s="100"/>
      <c r="J2" s="100"/>
      <c r="K2" s="100"/>
    </row>
    <row r="3" spans="1:8" s="35" customFormat="1" ht="16.5" customHeight="1">
      <c r="A3" s="472"/>
      <c r="B3" s="479"/>
      <c r="C3" s="487" t="s">
        <v>71</v>
      </c>
      <c r="D3" s="487" t="s">
        <v>72</v>
      </c>
      <c r="E3" s="487" t="s">
        <v>73</v>
      </c>
      <c r="F3" s="487" t="s">
        <v>74</v>
      </c>
      <c r="G3" s="487" t="s">
        <v>75</v>
      </c>
      <c r="H3" s="487" t="s">
        <v>74</v>
      </c>
    </row>
    <row r="4" spans="1:8" s="35" customFormat="1" ht="33.75" customHeight="1">
      <c r="A4" s="470"/>
      <c r="B4" s="480"/>
      <c r="C4" s="470"/>
      <c r="D4" s="470"/>
      <c r="E4" s="470"/>
      <c r="F4" s="470"/>
      <c r="G4" s="470"/>
      <c r="H4" s="470"/>
    </row>
    <row r="5" spans="1:8" s="35" customFormat="1" ht="15.75">
      <c r="A5" s="110">
        <v>1</v>
      </c>
      <c r="B5" s="196">
        <v>2</v>
      </c>
      <c r="C5" s="197">
        <v>3</v>
      </c>
      <c r="D5" s="197">
        <v>4</v>
      </c>
      <c r="E5" s="197">
        <v>5</v>
      </c>
      <c r="F5" s="197">
        <v>6</v>
      </c>
      <c r="G5" s="198">
        <v>7</v>
      </c>
      <c r="H5" s="198">
        <v>8</v>
      </c>
    </row>
    <row r="6" spans="1:11" s="27" customFormat="1" ht="14.25" customHeight="1">
      <c r="A6" s="199">
        <v>1</v>
      </c>
      <c r="B6" s="214" t="s">
        <v>531</v>
      </c>
      <c r="C6" s="215">
        <v>17147</v>
      </c>
      <c r="D6" s="215">
        <v>1091</v>
      </c>
      <c r="E6" s="149">
        <v>6.4</v>
      </c>
      <c r="F6" s="149">
        <v>0.4</v>
      </c>
      <c r="G6" s="149">
        <v>5.3</v>
      </c>
      <c r="H6" s="149">
        <v>2</v>
      </c>
      <c r="I6" s="201"/>
      <c r="J6" s="201"/>
      <c r="K6" s="201"/>
    </row>
    <row r="7" spans="1:8" ht="15">
      <c r="A7" s="133">
        <v>2</v>
      </c>
      <c r="B7" s="214" t="s">
        <v>541</v>
      </c>
      <c r="C7" s="215">
        <v>331320</v>
      </c>
      <c r="D7" s="215" t="s">
        <v>76</v>
      </c>
      <c r="E7" s="149">
        <v>28.6</v>
      </c>
      <c r="F7" s="149">
        <v>0</v>
      </c>
      <c r="G7" s="149">
        <v>20.7</v>
      </c>
      <c r="H7" s="149">
        <v>0</v>
      </c>
    </row>
    <row r="8" spans="1:8" ht="15">
      <c r="A8" s="133">
        <v>3</v>
      </c>
      <c r="B8" s="214" t="s">
        <v>34</v>
      </c>
      <c r="C8" s="215">
        <v>41869</v>
      </c>
      <c r="D8" s="215" t="s">
        <v>76</v>
      </c>
      <c r="E8" s="149">
        <v>39.1</v>
      </c>
      <c r="F8" s="149">
        <v>0</v>
      </c>
      <c r="G8" s="149">
        <v>17.7</v>
      </c>
      <c r="H8" s="149">
        <v>0</v>
      </c>
    </row>
    <row r="9" spans="1:8" ht="15">
      <c r="A9" s="199">
        <v>4</v>
      </c>
      <c r="B9" s="214" t="s">
        <v>588</v>
      </c>
      <c r="C9" s="215">
        <v>44865</v>
      </c>
      <c r="D9" s="215">
        <v>362</v>
      </c>
      <c r="E9" s="149">
        <v>23</v>
      </c>
      <c r="F9" s="149">
        <v>0.2</v>
      </c>
      <c r="G9" s="149">
        <v>12</v>
      </c>
      <c r="H9" s="149">
        <v>0.7</v>
      </c>
    </row>
    <row r="10" spans="1:8" ht="15">
      <c r="A10" s="133">
        <v>5</v>
      </c>
      <c r="B10" s="214" t="s">
        <v>529</v>
      </c>
      <c r="C10" s="215">
        <v>267975</v>
      </c>
      <c r="D10" s="215" t="s">
        <v>76</v>
      </c>
      <c r="E10" s="149">
        <v>18.9</v>
      </c>
      <c r="F10" s="149">
        <v>0</v>
      </c>
      <c r="G10" s="149">
        <v>14.4</v>
      </c>
      <c r="H10" s="149">
        <v>0</v>
      </c>
    </row>
    <row r="11" spans="1:8" ht="15">
      <c r="A11" s="133">
        <v>6</v>
      </c>
      <c r="B11" s="214" t="s">
        <v>35</v>
      </c>
      <c r="C11" s="215">
        <v>552784</v>
      </c>
      <c r="D11" s="215" t="s">
        <v>76</v>
      </c>
      <c r="E11" s="149">
        <v>27.2</v>
      </c>
      <c r="F11" s="149">
        <v>0</v>
      </c>
      <c r="G11" s="149">
        <v>16.7</v>
      </c>
      <c r="H11" s="149">
        <v>0</v>
      </c>
    </row>
    <row r="12" spans="1:8" ht="15">
      <c r="A12" s="199">
        <v>7</v>
      </c>
      <c r="B12" s="214" t="s">
        <v>542</v>
      </c>
      <c r="C12" s="215">
        <v>349473</v>
      </c>
      <c r="D12" s="215">
        <v>52763</v>
      </c>
      <c r="E12" s="149">
        <v>27</v>
      </c>
      <c r="F12" s="149">
        <v>4.1</v>
      </c>
      <c r="G12" s="149">
        <v>14.8</v>
      </c>
      <c r="H12" s="149">
        <v>2.9</v>
      </c>
    </row>
    <row r="13" spans="1:11" ht="15">
      <c r="A13" s="133">
        <v>8</v>
      </c>
      <c r="B13" s="214" t="s">
        <v>546</v>
      </c>
      <c r="C13" s="215">
        <v>898790</v>
      </c>
      <c r="D13" s="215">
        <v>2495</v>
      </c>
      <c r="E13" s="149">
        <v>20.4</v>
      </c>
      <c r="F13" s="149">
        <v>0.1</v>
      </c>
      <c r="G13" s="149">
        <v>12.5</v>
      </c>
      <c r="H13" s="149">
        <v>0</v>
      </c>
      <c r="K13" s="240"/>
    </row>
    <row r="14" spans="1:8" ht="15">
      <c r="A14" s="133">
        <v>9</v>
      </c>
      <c r="B14" s="214" t="s">
        <v>526</v>
      </c>
      <c r="C14" s="215">
        <v>94523</v>
      </c>
      <c r="D14" s="215">
        <v>7724</v>
      </c>
      <c r="E14" s="149">
        <v>17.8</v>
      </c>
      <c r="F14" s="149">
        <v>1.5</v>
      </c>
      <c r="G14" s="149">
        <v>10</v>
      </c>
      <c r="H14" s="149">
        <v>0.5</v>
      </c>
    </row>
    <row r="15" spans="1:8" ht="15">
      <c r="A15" s="199">
        <v>10</v>
      </c>
      <c r="B15" s="214" t="s">
        <v>545</v>
      </c>
      <c r="C15" s="215">
        <v>7136</v>
      </c>
      <c r="D15" s="215">
        <v>619</v>
      </c>
      <c r="E15" s="149">
        <v>23.8</v>
      </c>
      <c r="F15" s="149">
        <v>2.1</v>
      </c>
      <c r="G15" s="149">
        <v>18.3</v>
      </c>
      <c r="H15" s="149">
        <v>4.7</v>
      </c>
    </row>
    <row r="16" spans="1:8" ht="15">
      <c r="A16" s="133">
        <v>11</v>
      </c>
      <c r="B16" s="214" t="s">
        <v>537</v>
      </c>
      <c r="C16" s="215">
        <v>720</v>
      </c>
      <c r="D16" s="215">
        <v>43843</v>
      </c>
      <c r="E16" s="149">
        <v>0.8</v>
      </c>
      <c r="F16" s="149">
        <v>50.8</v>
      </c>
      <c r="G16" s="149">
        <v>0.9</v>
      </c>
      <c r="H16" s="149">
        <v>68.3</v>
      </c>
    </row>
    <row r="17" spans="1:8" ht="15">
      <c r="A17" s="133">
        <v>12</v>
      </c>
      <c r="B17" s="214" t="s">
        <v>525</v>
      </c>
      <c r="C17" s="215">
        <v>12355</v>
      </c>
      <c r="D17" s="215">
        <v>211</v>
      </c>
      <c r="E17" s="149">
        <v>15</v>
      </c>
      <c r="F17" s="149">
        <v>0.3</v>
      </c>
      <c r="G17" s="149">
        <v>7.9</v>
      </c>
      <c r="H17" s="149">
        <v>4.5</v>
      </c>
    </row>
    <row r="18" spans="1:8" ht="15">
      <c r="A18" s="199">
        <v>13</v>
      </c>
      <c r="B18" s="214" t="s">
        <v>547</v>
      </c>
      <c r="C18" s="215">
        <v>567522</v>
      </c>
      <c r="D18" s="215">
        <v>50810</v>
      </c>
      <c r="E18" s="149">
        <v>13.8</v>
      </c>
      <c r="F18" s="149">
        <v>1.2</v>
      </c>
      <c r="G18" s="149">
        <v>13.1</v>
      </c>
      <c r="H18" s="149">
        <v>1.2</v>
      </c>
    </row>
    <row r="19" spans="1:8" ht="15">
      <c r="A19" s="133">
        <v>14</v>
      </c>
      <c r="B19" s="214" t="s">
        <v>587</v>
      </c>
      <c r="C19" s="215">
        <v>26105</v>
      </c>
      <c r="D19" s="215">
        <v>50425</v>
      </c>
      <c r="E19" s="149">
        <v>8.7</v>
      </c>
      <c r="F19" s="149">
        <v>16.7</v>
      </c>
      <c r="G19" s="149">
        <v>10</v>
      </c>
      <c r="H19" s="149">
        <v>9.8</v>
      </c>
    </row>
    <row r="20" spans="1:8" ht="15">
      <c r="A20" s="133">
        <v>15</v>
      </c>
      <c r="B20" s="214" t="s">
        <v>540</v>
      </c>
      <c r="C20" s="215">
        <v>108961</v>
      </c>
      <c r="D20" s="215">
        <v>72763</v>
      </c>
      <c r="E20" s="149">
        <v>17.3</v>
      </c>
      <c r="F20" s="149">
        <v>11.5</v>
      </c>
      <c r="G20" s="149">
        <v>12.7</v>
      </c>
      <c r="H20" s="149">
        <v>8.1</v>
      </c>
    </row>
    <row r="21" spans="1:8" ht="15">
      <c r="A21" s="199">
        <v>16</v>
      </c>
      <c r="B21" s="214" t="s">
        <v>653</v>
      </c>
      <c r="C21" s="215">
        <v>143533</v>
      </c>
      <c r="D21" s="215">
        <v>64945</v>
      </c>
      <c r="E21" s="149">
        <v>17.5</v>
      </c>
      <c r="F21" s="149">
        <v>7.9</v>
      </c>
      <c r="G21" s="149">
        <v>12.4</v>
      </c>
      <c r="H21" s="149">
        <v>8.4</v>
      </c>
    </row>
    <row r="22" spans="1:8" ht="15">
      <c r="A22" s="133">
        <v>17</v>
      </c>
      <c r="B22" s="214" t="s">
        <v>534</v>
      </c>
      <c r="C22" s="215">
        <v>510034</v>
      </c>
      <c r="D22" s="215">
        <v>91399</v>
      </c>
      <c r="E22" s="149">
        <v>21.1</v>
      </c>
      <c r="F22" s="149">
        <v>3.8</v>
      </c>
      <c r="G22" s="149">
        <v>14</v>
      </c>
      <c r="H22" s="149">
        <v>4.9</v>
      </c>
    </row>
    <row r="23" spans="1:8" ht="15">
      <c r="A23" s="133">
        <v>18</v>
      </c>
      <c r="B23" s="214" t="s">
        <v>528</v>
      </c>
      <c r="C23" s="215">
        <v>259986</v>
      </c>
      <c r="D23" s="215">
        <v>83741</v>
      </c>
      <c r="E23" s="149">
        <v>13.9</v>
      </c>
      <c r="F23" s="149">
        <v>4.5</v>
      </c>
      <c r="G23" s="149">
        <v>7.5</v>
      </c>
      <c r="H23" s="149">
        <v>3.2</v>
      </c>
    </row>
    <row r="24" spans="1:8" ht="15">
      <c r="A24" s="199">
        <v>19</v>
      </c>
      <c r="B24" s="214" t="s">
        <v>535</v>
      </c>
      <c r="C24" s="215">
        <v>1292808</v>
      </c>
      <c r="D24" s="215">
        <v>284010</v>
      </c>
      <c r="E24" s="149">
        <v>11.5</v>
      </c>
      <c r="F24" s="149">
        <v>2.5</v>
      </c>
      <c r="G24" s="149">
        <v>9.2</v>
      </c>
      <c r="H24" s="149">
        <v>2.7</v>
      </c>
    </row>
    <row r="25" spans="1:8" ht="15">
      <c r="A25" s="133">
        <v>20</v>
      </c>
      <c r="B25" s="214" t="s">
        <v>523</v>
      </c>
      <c r="C25" s="215">
        <v>767272</v>
      </c>
      <c r="D25" s="215">
        <v>130997</v>
      </c>
      <c r="E25" s="149">
        <v>14.8</v>
      </c>
      <c r="F25" s="149">
        <v>2.5</v>
      </c>
      <c r="G25" s="149">
        <v>10.2</v>
      </c>
      <c r="H25" s="149">
        <v>1.8</v>
      </c>
    </row>
    <row r="26" spans="1:8" ht="15">
      <c r="A26" s="133">
        <v>21</v>
      </c>
      <c r="B26" s="216" t="s">
        <v>532</v>
      </c>
      <c r="C26" s="215">
        <v>339218</v>
      </c>
      <c r="D26" s="215">
        <v>64863</v>
      </c>
      <c r="E26" s="149">
        <v>24.2</v>
      </c>
      <c r="F26" s="149">
        <v>4.6</v>
      </c>
      <c r="G26" s="149">
        <v>12</v>
      </c>
      <c r="H26" s="149">
        <v>2.9</v>
      </c>
    </row>
    <row r="27" spans="1:8" ht="15">
      <c r="A27" s="199">
        <v>22</v>
      </c>
      <c r="B27" s="216" t="s">
        <v>527</v>
      </c>
      <c r="C27" s="215">
        <v>294</v>
      </c>
      <c r="D27" s="215">
        <v>7</v>
      </c>
      <c r="E27" s="149">
        <v>2</v>
      </c>
      <c r="F27" s="149">
        <v>0</v>
      </c>
      <c r="G27" s="149">
        <v>1.9</v>
      </c>
      <c r="H27" s="149">
        <v>0.1</v>
      </c>
    </row>
    <row r="28" spans="1:8" ht="15">
      <c r="A28" s="133">
        <v>23</v>
      </c>
      <c r="B28" s="216" t="s">
        <v>533</v>
      </c>
      <c r="C28" s="215">
        <v>4870</v>
      </c>
      <c r="D28" s="215">
        <v>120</v>
      </c>
      <c r="E28" s="149">
        <v>7.5</v>
      </c>
      <c r="F28" s="149">
        <v>0.2</v>
      </c>
      <c r="G28" s="149">
        <v>6.9</v>
      </c>
      <c r="H28" s="149">
        <v>0.2</v>
      </c>
    </row>
    <row r="29" spans="1:8" ht="15">
      <c r="A29" s="133">
        <v>24</v>
      </c>
      <c r="B29" s="216" t="s">
        <v>544</v>
      </c>
      <c r="C29" s="215">
        <v>744558</v>
      </c>
      <c r="D29" s="215">
        <v>14196</v>
      </c>
      <c r="E29" s="149">
        <v>26</v>
      </c>
      <c r="F29" s="149">
        <v>0.5</v>
      </c>
      <c r="G29" s="149">
        <v>12.9</v>
      </c>
      <c r="H29" s="149">
        <v>0.4</v>
      </c>
    </row>
    <row r="30" spans="1:8" ht="15">
      <c r="A30" s="199">
        <v>25</v>
      </c>
      <c r="B30" s="216" t="s">
        <v>36</v>
      </c>
      <c r="C30" s="215">
        <v>18255</v>
      </c>
      <c r="D30" s="215" t="s">
        <v>76</v>
      </c>
      <c r="E30" s="149">
        <v>24.9</v>
      </c>
      <c r="F30" s="149">
        <v>0</v>
      </c>
      <c r="G30" s="149">
        <v>10.7</v>
      </c>
      <c r="H30" s="149">
        <v>0</v>
      </c>
    </row>
    <row r="31" spans="1:8" ht="15">
      <c r="A31" s="133">
        <v>26</v>
      </c>
      <c r="B31" s="216" t="s">
        <v>37</v>
      </c>
      <c r="C31" s="215" t="s">
        <v>77</v>
      </c>
      <c r="D31" s="215">
        <v>24</v>
      </c>
      <c r="E31" s="149">
        <v>0</v>
      </c>
      <c r="F31" s="149">
        <v>0.1</v>
      </c>
      <c r="G31" s="149">
        <v>0</v>
      </c>
      <c r="H31" s="149">
        <v>0.9</v>
      </c>
    </row>
    <row r="32" spans="1:8" s="7" customFormat="1" ht="15.75">
      <c r="A32" s="99"/>
      <c r="B32" s="217" t="s">
        <v>38</v>
      </c>
      <c r="C32" s="218">
        <f>SUM(C6:C31)</f>
        <v>7402373</v>
      </c>
      <c r="D32" s="218">
        <f>+D6+D9+D12+D13+D14+D15+D16+D17+D18+D19+D20+D21+D22+D23+D24+D25+D26+D27+D28+D29+D31</f>
        <v>1017408</v>
      </c>
      <c r="E32" s="206">
        <v>17.4</v>
      </c>
      <c r="F32" s="206">
        <v>2.4</v>
      </c>
      <c r="G32" s="206">
        <v>11.8</v>
      </c>
      <c r="H32" s="206">
        <v>2.2</v>
      </c>
    </row>
    <row r="33" spans="1:8" ht="15">
      <c r="A33" s="475" t="s">
        <v>664</v>
      </c>
      <c r="B33" s="475"/>
      <c r="C33" s="475"/>
      <c r="D33" s="475"/>
      <c r="E33" s="219"/>
      <c r="F33" s="219"/>
      <c r="G33" s="219"/>
      <c r="H33" s="219"/>
    </row>
    <row r="34" spans="1:8" ht="29.25" customHeight="1">
      <c r="A34" s="476" t="s">
        <v>78</v>
      </c>
      <c r="B34" s="476"/>
      <c r="C34" s="476"/>
      <c r="D34" s="476"/>
      <c r="E34" s="476"/>
      <c r="F34" s="476"/>
      <c r="G34" s="476"/>
      <c r="H34" s="476"/>
    </row>
    <row r="35" spans="1:8" ht="15">
      <c r="A35" s="220" t="s">
        <v>79</v>
      </c>
      <c r="B35" s="220"/>
      <c r="C35" s="219"/>
      <c r="D35" s="219"/>
      <c r="E35" s="219"/>
      <c r="F35" s="219"/>
      <c r="G35" s="219"/>
      <c r="H35" s="219"/>
    </row>
    <row r="36" spans="1:8" ht="15">
      <c r="A36" s="113" t="s">
        <v>93</v>
      </c>
      <c r="B36" s="220"/>
      <c r="C36" s="219"/>
      <c r="D36" s="219"/>
      <c r="E36" s="219"/>
      <c r="F36" s="219"/>
      <c r="G36" s="219"/>
      <c r="H36" s="219"/>
    </row>
    <row r="37" spans="1:8" ht="15">
      <c r="A37" s="134"/>
      <c r="B37" s="220"/>
      <c r="C37" s="219"/>
      <c r="D37" s="219"/>
      <c r="E37" s="219"/>
      <c r="F37" s="219"/>
      <c r="G37" s="219"/>
      <c r="H37" s="219"/>
    </row>
    <row r="38" spans="1:8" ht="15">
      <c r="A38" s="221"/>
      <c r="B38" s="222"/>
      <c r="C38" s="219"/>
      <c r="D38" s="219"/>
      <c r="E38" s="219"/>
      <c r="F38" s="219"/>
      <c r="G38" s="219"/>
      <c r="H38" s="219"/>
    </row>
    <row r="39" spans="1:8" ht="15">
      <c r="A39" s="221"/>
      <c r="B39" s="222"/>
      <c r="C39" s="219"/>
      <c r="D39" s="219"/>
      <c r="E39" s="219"/>
      <c r="F39" s="219"/>
      <c r="G39" s="219"/>
      <c r="H39" s="219"/>
    </row>
    <row r="40" spans="1:8" ht="15">
      <c r="A40" s="221"/>
      <c r="B40" s="222"/>
      <c r="C40" s="219"/>
      <c r="D40" s="219"/>
      <c r="E40" s="219"/>
      <c r="F40" s="219"/>
      <c r="G40" s="219"/>
      <c r="H40" s="219"/>
    </row>
    <row r="41" spans="1:8" ht="15">
      <c r="A41" s="221"/>
      <c r="B41" s="222"/>
      <c r="C41" s="219"/>
      <c r="D41" s="219"/>
      <c r="E41" s="219"/>
      <c r="F41" s="219"/>
      <c r="G41" s="219"/>
      <c r="H41" s="219"/>
    </row>
    <row r="42" spans="1:8" ht="15">
      <c r="A42" s="221"/>
      <c r="B42" s="222"/>
      <c r="C42" s="219"/>
      <c r="D42" s="219"/>
      <c r="E42" s="219"/>
      <c r="F42" s="219"/>
      <c r="G42" s="219"/>
      <c r="H42" s="219"/>
    </row>
    <row r="43" spans="1:8" ht="15">
      <c r="A43" s="221"/>
      <c r="B43" s="222"/>
      <c r="C43" s="219"/>
      <c r="D43" s="219"/>
      <c r="E43" s="219"/>
      <c r="F43" s="219"/>
      <c r="G43" s="219"/>
      <c r="H43" s="219"/>
    </row>
    <row r="44" spans="1:8" ht="15">
      <c r="A44" s="221"/>
      <c r="B44" s="222"/>
      <c r="C44" s="219"/>
      <c r="D44" s="219"/>
      <c r="E44" s="219"/>
      <c r="F44" s="219"/>
      <c r="G44" s="219"/>
      <c r="H44" s="219"/>
    </row>
    <row r="45" spans="1:8" ht="15">
      <c r="A45" s="221"/>
      <c r="B45" s="222"/>
      <c r="C45" s="219"/>
      <c r="D45" s="219"/>
      <c r="E45" s="219"/>
      <c r="F45" s="219"/>
      <c r="G45" s="219"/>
      <c r="H45" s="219"/>
    </row>
    <row r="46" spans="1:8" ht="15">
      <c r="A46" s="221"/>
      <c r="B46" s="222"/>
      <c r="C46" s="219"/>
      <c r="D46" s="219"/>
      <c r="E46" s="219"/>
      <c r="F46" s="219"/>
      <c r="G46" s="219"/>
      <c r="H46" s="219"/>
    </row>
    <row r="47" spans="1:8" ht="15">
      <c r="A47" s="221"/>
      <c r="B47" s="222"/>
      <c r="C47" s="219"/>
      <c r="D47" s="219"/>
      <c r="E47" s="219"/>
      <c r="F47" s="219"/>
      <c r="G47" s="219"/>
      <c r="H47" s="219"/>
    </row>
    <row r="48" spans="1:8" ht="15">
      <c r="A48" s="221"/>
      <c r="B48" s="222"/>
      <c r="C48" s="219"/>
      <c r="D48" s="219"/>
      <c r="E48" s="219"/>
      <c r="F48" s="219"/>
      <c r="G48" s="219"/>
      <c r="H48" s="219"/>
    </row>
    <row r="49" spans="1:8" ht="15">
      <c r="A49" s="221"/>
      <c r="B49" s="222"/>
      <c r="C49" s="219"/>
      <c r="D49" s="219"/>
      <c r="E49" s="219"/>
      <c r="F49" s="219"/>
      <c r="G49" s="219"/>
      <c r="H49" s="219"/>
    </row>
    <row r="50" spans="1:8" ht="15">
      <c r="A50" s="221"/>
      <c r="B50" s="222"/>
      <c r="C50" s="219"/>
      <c r="D50" s="219"/>
      <c r="E50" s="219"/>
      <c r="F50" s="219"/>
      <c r="G50" s="219"/>
      <c r="H50" s="219"/>
    </row>
    <row r="51" spans="1:8" ht="15">
      <c r="A51" s="221"/>
      <c r="B51" s="222"/>
      <c r="C51" s="219"/>
      <c r="D51" s="219"/>
      <c r="E51" s="219"/>
      <c r="F51" s="219"/>
      <c r="G51" s="219"/>
      <c r="H51" s="219"/>
    </row>
    <row r="52" spans="1:8" ht="15">
      <c r="A52" s="221"/>
      <c r="B52" s="222"/>
      <c r="C52" s="219"/>
      <c r="D52" s="219"/>
      <c r="E52" s="219"/>
      <c r="F52" s="219"/>
      <c r="G52" s="219"/>
      <c r="H52" s="219"/>
    </row>
    <row r="53" spans="1:8" ht="15">
      <c r="A53" s="221"/>
      <c r="B53" s="222"/>
      <c r="C53" s="219"/>
      <c r="D53" s="219"/>
      <c r="E53" s="219"/>
      <c r="F53" s="219"/>
      <c r="G53" s="219"/>
      <c r="H53" s="219"/>
    </row>
    <row r="54" spans="1:8" ht="15">
      <c r="A54" s="221"/>
      <c r="B54" s="222"/>
      <c r="C54" s="219"/>
      <c r="D54" s="219"/>
      <c r="E54" s="219"/>
      <c r="F54" s="219"/>
      <c r="G54" s="219"/>
      <c r="H54" s="219"/>
    </row>
    <row r="55" spans="1:8" ht="15">
      <c r="A55" s="221"/>
      <c r="B55" s="222"/>
      <c r="C55" s="219"/>
      <c r="D55" s="219"/>
      <c r="E55" s="219"/>
      <c r="F55" s="219"/>
      <c r="G55" s="219"/>
      <c r="H55" s="219"/>
    </row>
    <row r="56" spans="1:8" ht="15">
      <c r="A56" s="221"/>
      <c r="B56" s="222"/>
      <c r="C56" s="219"/>
      <c r="D56" s="219"/>
      <c r="E56" s="219"/>
      <c r="F56" s="219"/>
      <c r="G56" s="219"/>
      <c r="H56" s="219"/>
    </row>
    <row r="57" spans="1:8" ht="15">
      <c r="A57" s="221"/>
      <c r="B57" s="222"/>
      <c r="C57" s="219"/>
      <c r="D57" s="219"/>
      <c r="E57" s="219"/>
      <c r="F57" s="219"/>
      <c r="G57" s="219"/>
      <c r="H57" s="219"/>
    </row>
    <row r="58" spans="1:8" ht="15">
      <c r="A58" s="221"/>
      <c r="B58" s="222"/>
      <c r="C58" s="219"/>
      <c r="D58" s="219"/>
      <c r="E58" s="219"/>
      <c r="F58" s="219"/>
      <c r="G58" s="219"/>
      <c r="H58" s="219"/>
    </row>
    <row r="59" spans="1:8" ht="15">
      <c r="A59" s="221"/>
      <c r="B59" s="222"/>
      <c r="C59" s="219"/>
      <c r="D59" s="219"/>
      <c r="E59" s="219"/>
      <c r="F59" s="219"/>
      <c r="G59" s="219"/>
      <c r="H59" s="219"/>
    </row>
    <row r="60" spans="1:8" ht="15">
      <c r="A60" s="221"/>
      <c r="B60" s="222"/>
      <c r="C60" s="219"/>
      <c r="D60" s="219"/>
      <c r="E60" s="219"/>
      <c r="F60" s="219"/>
      <c r="G60" s="219"/>
      <c r="H60" s="219"/>
    </row>
    <row r="61" spans="1:8" ht="15">
      <c r="A61" s="221"/>
      <c r="B61" s="222"/>
      <c r="C61" s="219"/>
      <c r="D61" s="219"/>
      <c r="E61" s="219"/>
      <c r="F61" s="219"/>
      <c r="G61" s="219"/>
      <c r="H61" s="219"/>
    </row>
    <row r="62" spans="1:8" ht="15">
      <c r="A62" s="221"/>
      <c r="B62" s="222"/>
      <c r="C62" s="219"/>
      <c r="D62" s="219"/>
      <c r="E62" s="219"/>
      <c r="F62" s="219"/>
      <c r="G62" s="219"/>
      <c r="H62" s="219"/>
    </row>
    <row r="63" spans="1:8" ht="15">
      <c r="A63" s="221"/>
      <c r="B63" s="222"/>
      <c r="C63" s="219"/>
      <c r="D63" s="219"/>
      <c r="E63" s="219"/>
      <c r="F63" s="219"/>
      <c r="G63" s="219"/>
      <c r="H63" s="219"/>
    </row>
    <row r="64" spans="1:8" ht="15">
      <c r="A64" s="221"/>
      <c r="B64" s="222"/>
      <c r="C64" s="219"/>
      <c r="D64" s="219"/>
      <c r="E64" s="219"/>
      <c r="F64" s="219"/>
      <c r="G64" s="219"/>
      <c r="H64" s="219"/>
    </row>
    <row r="65" spans="1:8" ht="12.75">
      <c r="A65" s="221"/>
      <c r="B65" s="222"/>
      <c r="C65" s="210"/>
      <c r="D65" s="210"/>
      <c r="E65" s="210"/>
      <c r="F65" s="210"/>
      <c r="G65" s="210"/>
      <c r="H65" s="210"/>
    </row>
    <row r="66" spans="1:8" ht="12.75">
      <c r="A66" s="221"/>
      <c r="B66" s="222"/>
      <c r="C66" s="210"/>
      <c r="D66" s="210"/>
      <c r="E66" s="210"/>
      <c r="F66" s="210"/>
      <c r="G66" s="210"/>
      <c r="H66" s="210"/>
    </row>
    <row r="67" spans="1:8" ht="12.75">
      <c r="A67" s="221"/>
      <c r="B67" s="222"/>
      <c r="C67" s="210"/>
      <c r="D67" s="210"/>
      <c r="E67" s="210"/>
      <c r="F67" s="210"/>
      <c r="G67" s="210"/>
      <c r="H67" s="210"/>
    </row>
    <row r="68" spans="1:8" ht="12.75">
      <c r="A68" s="221"/>
      <c r="B68" s="222"/>
      <c r="C68" s="210"/>
      <c r="D68" s="210"/>
      <c r="E68" s="210"/>
      <c r="F68" s="210"/>
      <c r="G68" s="210"/>
      <c r="H68" s="210"/>
    </row>
    <row r="69" spans="1:8" ht="12.75">
      <c r="A69" s="221"/>
      <c r="B69" s="222"/>
      <c r="C69" s="210"/>
      <c r="D69" s="210"/>
      <c r="E69" s="210"/>
      <c r="F69" s="210"/>
      <c r="G69" s="210"/>
      <c r="H69" s="210"/>
    </row>
    <row r="70" spans="1:8" ht="12.75">
      <c r="A70" s="221"/>
      <c r="B70" s="222"/>
      <c r="C70" s="210"/>
      <c r="D70" s="210"/>
      <c r="E70" s="210"/>
      <c r="F70" s="210"/>
      <c r="G70" s="210"/>
      <c r="H70" s="210"/>
    </row>
    <row r="71" spans="1:8" ht="12.75">
      <c r="A71" s="221"/>
      <c r="B71" s="222"/>
      <c r="C71" s="210"/>
      <c r="D71" s="210"/>
      <c r="E71" s="210"/>
      <c r="F71" s="210"/>
      <c r="G71" s="210"/>
      <c r="H71" s="210"/>
    </row>
    <row r="72" spans="1:8" ht="12.75">
      <c r="A72" s="221"/>
      <c r="B72" s="222"/>
      <c r="C72" s="210"/>
      <c r="D72" s="210"/>
      <c r="E72" s="210"/>
      <c r="F72" s="210"/>
      <c r="G72" s="210"/>
      <c r="H72" s="210"/>
    </row>
    <row r="73" spans="1:8" ht="12.75">
      <c r="A73" s="221"/>
      <c r="B73" s="222"/>
      <c r="C73" s="210"/>
      <c r="D73" s="210"/>
      <c r="E73" s="210"/>
      <c r="F73" s="210"/>
      <c r="G73" s="210"/>
      <c r="H73" s="210"/>
    </row>
    <row r="74" spans="1:8" ht="12.75">
      <c r="A74" s="221"/>
      <c r="B74" s="222"/>
      <c r="C74" s="210"/>
      <c r="D74" s="210"/>
      <c r="E74" s="210"/>
      <c r="F74" s="210"/>
      <c r="G74" s="210"/>
      <c r="H74" s="210"/>
    </row>
    <row r="75" spans="1:8" ht="12.75">
      <c r="A75" s="221"/>
      <c r="B75" s="222"/>
      <c r="C75" s="210"/>
      <c r="D75" s="210"/>
      <c r="E75" s="210"/>
      <c r="F75" s="210"/>
      <c r="G75" s="210"/>
      <c r="H75" s="210"/>
    </row>
    <row r="76" spans="1:8" ht="12.75">
      <c r="A76" s="221"/>
      <c r="B76" s="222"/>
      <c r="C76" s="210"/>
      <c r="D76" s="210"/>
      <c r="E76" s="210"/>
      <c r="F76" s="210"/>
      <c r="G76" s="210"/>
      <c r="H76" s="210"/>
    </row>
    <row r="77" spans="1:8" ht="12.75">
      <c r="A77" s="221"/>
      <c r="B77" s="222"/>
      <c r="C77" s="210"/>
      <c r="D77" s="210"/>
      <c r="E77" s="210"/>
      <c r="F77" s="210"/>
      <c r="G77" s="210"/>
      <c r="H77" s="210"/>
    </row>
    <row r="78" spans="1:8" ht="12.75">
      <c r="A78" s="221"/>
      <c r="B78" s="222"/>
      <c r="C78" s="210"/>
      <c r="D78" s="210"/>
      <c r="E78" s="210"/>
      <c r="F78" s="210"/>
      <c r="G78" s="210"/>
      <c r="H78" s="210"/>
    </row>
    <row r="79" spans="1:8" ht="12.75">
      <c r="A79" s="221"/>
      <c r="B79" s="222"/>
      <c r="C79" s="210"/>
      <c r="D79" s="210"/>
      <c r="E79" s="210"/>
      <c r="F79" s="210"/>
      <c r="G79" s="210"/>
      <c r="H79" s="210"/>
    </row>
    <row r="80" spans="1:8" ht="12.75">
      <c r="A80" s="221"/>
      <c r="B80" s="222"/>
      <c r="C80" s="210"/>
      <c r="D80" s="210"/>
      <c r="E80" s="210"/>
      <c r="F80" s="210"/>
      <c r="G80" s="210"/>
      <c r="H80" s="210"/>
    </row>
    <row r="81" spans="1:8" ht="12.75">
      <c r="A81" s="221"/>
      <c r="B81" s="222"/>
      <c r="C81" s="210"/>
      <c r="D81" s="210"/>
      <c r="E81" s="210"/>
      <c r="F81" s="210"/>
      <c r="G81" s="210"/>
      <c r="H81" s="210"/>
    </row>
    <row r="82" spans="1:8" ht="12.75">
      <c r="A82" s="221"/>
      <c r="B82" s="222"/>
      <c r="C82" s="210"/>
      <c r="D82" s="210"/>
      <c r="E82" s="210"/>
      <c r="F82" s="210"/>
      <c r="G82" s="210"/>
      <c r="H82" s="210"/>
    </row>
    <row r="83" spans="1:8" ht="12.75">
      <c r="A83" s="221"/>
      <c r="B83" s="222"/>
      <c r="C83" s="210"/>
      <c r="D83" s="210"/>
      <c r="E83" s="210"/>
      <c r="F83" s="210"/>
      <c r="G83" s="210"/>
      <c r="H83" s="210"/>
    </row>
    <row r="84" spans="1:8" ht="12.75">
      <c r="A84" s="221"/>
      <c r="B84" s="222"/>
      <c r="C84" s="210"/>
      <c r="D84" s="210"/>
      <c r="E84" s="210"/>
      <c r="F84" s="210"/>
      <c r="G84" s="210"/>
      <c r="H84" s="210"/>
    </row>
    <row r="85" spans="1:8" ht="12.75">
      <c r="A85" s="221"/>
      <c r="B85" s="222"/>
      <c r="C85" s="210"/>
      <c r="D85" s="210"/>
      <c r="E85" s="210"/>
      <c r="F85" s="210"/>
      <c r="G85" s="210"/>
      <c r="H85" s="210"/>
    </row>
    <row r="86" spans="1:8" ht="12.75">
      <c r="A86" s="221"/>
      <c r="B86" s="222"/>
      <c r="C86" s="210"/>
      <c r="D86" s="210"/>
      <c r="E86" s="210"/>
      <c r="F86" s="210"/>
      <c r="G86" s="210"/>
      <c r="H86" s="210"/>
    </row>
    <row r="87" spans="1:8" ht="12.75">
      <c r="A87" s="221"/>
      <c r="B87" s="222"/>
      <c r="C87" s="210"/>
      <c r="D87" s="210"/>
      <c r="E87" s="210"/>
      <c r="F87" s="210"/>
      <c r="G87" s="210"/>
      <c r="H87" s="210"/>
    </row>
    <row r="88" spans="1:8" ht="12.75">
      <c r="A88" s="221"/>
      <c r="B88" s="222"/>
      <c r="C88" s="210"/>
      <c r="D88" s="210"/>
      <c r="E88" s="210"/>
      <c r="F88" s="210"/>
      <c r="G88" s="210"/>
      <c r="H88" s="210"/>
    </row>
    <row r="89" spans="1:8" ht="12.75">
      <c r="A89" s="221"/>
      <c r="B89" s="222"/>
      <c r="C89" s="210"/>
      <c r="D89" s="210"/>
      <c r="E89" s="210"/>
      <c r="F89" s="210"/>
      <c r="G89" s="210"/>
      <c r="H89" s="210"/>
    </row>
    <row r="90" spans="1:8" ht="12.75">
      <c r="A90" s="221"/>
      <c r="B90" s="222"/>
      <c r="C90" s="210"/>
      <c r="D90" s="210"/>
      <c r="E90" s="210"/>
      <c r="F90" s="210"/>
      <c r="G90" s="210"/>
      <c r="H90" s="210"/>
    </row>
    <row r="91" spans="1:8" ht="12.75">
      <c r="A91" s="221"/>
      <c r="B91" s="222"/>
      <c r="C91" s="210"/>
      <c r="D91" s="210"/>
      <c r="E91" s="210"/>
      <c r="F91" s="210"/>
      <c r="G91" s="210"/>
      <c r="H91" s="210"/>
    </row>
    <row r="92" spans="1:8" ht="12.75">
      <c r="A92" s="221"/>
      <c r="B92" s="222"/>
      <c r="C92" s="210"/>
      <c r="D92" s="210"/>
      <c r="E92" s="210"/>
      <c r="F92" s="210"/>
      <c r="G92" s="210"/>
      <c r="H92" s="210"/>
    </row>
    <row r="93" spans="1:8" ht="12.75">
      <c r="A93" s="221"/>
      <c r="B93" s="222"/>
      <c r="C93" s="210"/>
      <c r="D93" s="210"/>
      <c r="E93" s="210"/>
      <c r="F93" s="210"/>
      <c r="G93" s="210"/>
      <c r="H93" s="210"/>
    </row>
    <row r="94" spans="1:8" ht="12.75">
      <c r="A94" s="221"/>
      <c r="B94" s="222"/>
      <c r="C94" s="210"/>
      <c r="D94" s="210"/>
      <c r="E94" s="210"/>
      <c r="F94" s="210"/>
      <c r="G94" s="210"/>
      <c r="H94" s="210"/>
    </row>
    <row r="95" spans="1:8" ht="12.75">
      <c r="A95" s="221"/>
      <c r="B95" s="222"/>
      <c r="C95" s="210"/>
      <c r="D95" s="210"/>
      <c r="E95" s="210"/>
      <c r="F95" s="210"/>
      <c r="G95" s="210"/>
      <c r="H95" s="210"/>
    </row>
    <row r="96" spans="1:8" ht="12.75">
      <c r="A96" s="221"/>
      <c r="B96" s="222"/>
      <c r="C96" s="210"/>
      <c r="D96" s="210"/>
      <c r="E96" s="210"/>
      <c r="F96" s="210"/>
      <c r="G96" s="210"/>
      <c r="H96" s="210"/>
    </row>
    <row r="97" spans="3:8" ht="12.75">
      <c r="C97" s="211"/>
      <c r="E97" s="211"/>
      <c r="F97" s="211"/>
      <c r="G97" s="211"/>
      <c r="H97" s="211"/>
    </row>
    <row r="98" spans="3:8" ht="12.75">
      <c r="C98" s="211"/>
      <c r="E98" s="211"/>
      <c r="F98" s="211"/>
      <c r="G98" s="211"/>
      <c r="H98" s="211"/>
    </row>
    <row r="99" spans="3:8" ht="12.75">
      <c r="C99" s="211"/>
      <c r="E99" s="211"/>
      <c r="F99" s="211"/>
      <c r="G99" s="211"/>
      <c r="H99" s="211"/>
    </row>
    <row r="100" spans="3:8" ht="12.75">
      <c r="C100" s="211"/>
      <c r="E100" s="211"/>
      <c r="F100" s="211"/>
      <c r="G100" s="211"/>
      <c r="H100" s="211"/>
    </row>
    <row r="101" spans="3:8" ht="12.75">
      <c r="C101" s="211"/>
      <c r="E101" s="211"/>
      <c r="F101" s="211"/>
      <c r="G101" s="211"/>
      <c r="H101" s="211"/>
    </row>
    <row r="102" spans="3:8" ht="12.75">
      <c r="C102" s="211"/>
      <c r="E102" s="211"/>
      <c r="F102" s="211"/>
      <c r="G102" s="211"/>
      <c r="H102" s="211"/>
    </row>
    <row r="103" spans="3:8" ht="12.75">
      <c r="C103" s="211"/>
      <c r="E103" s="211"/>
      <c r="F103" s="211"/>
      <c r="G103" s="211"/>
      <c r="H103" s="211"/>
    </row>
    <row r="104" spans="3:8" ht="12.75">
      <c r="C104" s="211"/>
      <c r="E104" s="211"/>
      <c r="F104" s="211"/>
      <c r="G104" s="211"/>
      <c r="H104" s="211"/>
    </row>
    <row r="105" spans="3:8" ht="12.75">
      <c r="C105" s="211"/>
      <c r="E105" s="211"/>
      <c r="F105" s="211"/>
      <c r="G105" s="211"/>
      <c r="H105" s="211"/>
    </row>
    <row r="106" spans="3:8" ht="12.75">
      <c r="C106" s="211"/>
      <c r="E106" s="211"/>
      <c r="F106" s="211"/>
      <c r="G106" s="211"/>
      <c r="H106" s="211"/>
    </row>
    <row r="107" spans="3:8" ht="12.75">
      <c r="C107" s="211"/>
      <c r="E107" s="211"/>
      <c r="F107" s="211"/>
      <c r="G107" s="211"/>
      <c r="H107" s="211"/>
    </row>
    <row r="108" spans="3:8" ht="12.75">
      <c r="C108" s="211"/>
      <c r="E108" s="211"/>
      <c r="F108" s="211"/>
      <c r="G108" s="211"/>
      <c r="H108" s="211"/>
    </row>
    <row r="109" spans="3:8" ht="12.75">
      <c r="C109" s="211"/>
      <c r="E109" s="211"/>
      <c r="F109" s="211"/>
      <c r="G109" s="211"/>
      <c r="H109" s="211"/>
    </row>
    <row r="110" spans="3:8" ht="12.75">
      <c r="C110" s="211"/>
      <c r="E110" s="211"/>
      <c r="F110" s="211"/>
      <c r="G110" s="211"/>
      <c r="H110" s="211"/>
    </row>
    <row r="111" spans="3:8" ht="12.75">
      <c r="C111" s="211"/>
      <c r="E111" s="211"/>
      <c r="F111" s="211"/>
      <c r="G111" s="211"/>
      <c r="H111" s="211"/>
    </row>
    <row r="112" spans="3:8" ht="12.75">
      <c r="C112" s="211"/>
      <c r="E112" s="211"/>
      <c r="F112" s="211"/>
      <c r="G112" s="211"/>
      <c r="H112" s="211"/>
    </row>
    <row r="113" spans="3:8" ht="12.75">
      <c r="C113" s="211"/>
      <c r="E113" s="211"/>
      <c r="F113" s="211"/>
      <c r="G113" s="211"/>
      <c r="H113" s="211"/>
    </row>
    <row r="114" spans="3:8" ht="12.75">
      <c r="C114" s="211"/>
      <c r="E114" s="211"/>
      <c r="F114" s="211"/>
      <c r="G114" s="211"/>
      <c r="H114" s="211"/>
    </row>
    <row r="115" spans="3:8" ht="12.75">
      <c r="C115" s="211"/>
      <c r="E115" s="211"/>
      <c r="F115" s="211"/>
      <c r="G115" s="211"/>
      <c r="H115" s="211"/>
    </row>
    <row r="116" spans="3:8" ht="12.75">
      <c r="C116" s="211"/>
      <c r="E116" s="211"/>
      <c r="F116" s="211"/>
      <c r="G116" s="211"/>
      <c r="H116" s="211"/>
    </row>
    <row r="117" spans="3:8" ht="12.75">
      <c r="C117" s="211"/>
      <c r="E117" s="211"/>
      <c r="F117" s="211"/>
      <c r="G117" s="211"/>
      <c r="H117" s="211"/>
    </row>
    <row r="118" spans="3:8" ht="12.75">
      <c r="C118" s="211"/>
      <c r="E118" s="211"/>
      <c r="F118" s="211"/>
      <c r="G118" s="211"/>
      <c r="H118" s="211"/>
    </row>
    <row r="119" spans="3:8" ht="12.75">
      <c r="C119" s="211"/>
      <c r="E119" s="211"/>
      <c r="F119" s="211"/>
      <c r="G119" s="211"/>
      <c r="H119" s="211"/>
    </row>
    <row r="120" spans="3:8" ht="12.75">
      <c r="C120" s="211"/>
      <c r="E120" s="211"/>
      <c r="F120" s="211"/>
      <c r="G120" s="211"/>
      <c r="H120" s="211"/>
    </row>
    <row r="121" spans="3:8" ht="12.75">
      <c r="C121" s="211"/>
      <c r="E121" s="211"/>
      <c r="F121" s="211"/>
      <c r="G121" s="211"/>
      <c r="H121" s="211"/>
    </row>
    <row r="122" spans="3:8" ht="12.75">
      <c r="C122" s="211"/>
      <c r="E122" s="211"/>
      <c r="F122" s="211"/>
      <c r="G122" s="211"/>
      <c r="H122" s="211"/>
    </row>
    <row r="123" spans="3:8" ht="12.75">
      <c r="C123" s="211"/>
      <c r="E123" s="211"/>
      <c r="F123" s="211"/>
      <c r="G123" s="211"/>
      <c r="H123" s="211"/>
    </row>
    <row r="124" spans="3:8" ht="12.75">
      <c r="C124" s="211"/>
      <c r="E124" s="211"/>
      <c r="F124" s="211"/>
      <c r="G124" s="211"/>
      <c r="H124" s="211"/>
    </row>
    <row r="125" spans="3:8" ht="12.75">
      <c r="C125" s="211"/>
      <c r="E125" s="211"/>
      <c r="F125" s="211"/>
      <c r="G125" s="211"/>
      <c r="H125" s="211"/>
    </row>
    <row r="126" spans="3:8" ht="12.75">
      <c r="C126" s="211"/>
      <c r="E126" s="211"/>
      <c r="F126" s="211"/>
      <c r="G126" s="211"/>
      <c r="H126" s="211"/>
    </row>
    <row r="127" spans="3:8" ht="12.75">
      <c r="C127" s="211"/>
      <c r="E127" s="211"/>
      <c r="F127" s="211"/>
      <c r="G127" s="211"/>
      <c r="H127" s="211"/>
    </row>
    <row r="128" spans="3:8" ht="12.75">
      <c r="C128" s="211"/>
      <c r="E128" s="211"/>
      <c r="F128" s="211"/>
      <c r="G128" s="211"/>
      <c r="H128" s="211"/>
    </row>
    <row r="129" spans="3:8" ht="12.75">
      <c r="C129" s="211"/>
      <c r="E129" s="211"/>
      <c r="F129" s="211"/>
      <c r="G129" s="211"/>
      <c r="H129" s="211"/>
    </row>
    <row r="130" spans="3:8" ht="12.75">
      <c r="C130" s="211"/>
      <c r="E130" s="211"/>
      <c r="F130" s="211"/>
      <c r="G130" s="211"/>
      <c r="H130" s="211"/>
    </row>
    <row r="131" spans="3:8" ht="12.75">
      <c r="C131" s="211"/>
      <c r="E131" s="211"/>
      <c r="F131" s="211"/>
      <c r="G131" s="211"/>
      <c r="H131" s="211"/>
    </row>
    <row r="132" spans="3:8" ht="12.75">
      <c r="C132" s="211"/>
      <c r="E132" s="211"/>
      <c r="F132" s="211"/>
      <c r="G132" s="211"/>
      <c r="H132" s="211"/>
    </row>
    <row r="133" spans="3:8" ht="12.75">
      <c r="C133" s="211"/>
      <c r="E133" s="211"/>
      <c r="F133" s="211"/>
      <c r="G133" s="211"/>
      <c r="H133" s="211"/>
    </row>
    <row r="134" spans="3:8" ht="12.75">
      <c r="C134" s="211"/>
      <c r="E134" s="211"/>
      <c r="F134" s="211"/>
      <c r="G134" s="211"/>
      <c r="H134" s="211"/>
    </row>
    <row r="135" spans="3:8" ht="12.75">
      <c r="C135" s="211"/>
      <c r="E135" s="211"/>
      <c r="F135" s="211"/>
      <c r="G135" s="211"/>
      <c r="H135" s="211"/>
    </row>
    <row r="136" spans="3:8" ht="12.75">
      <c r="C136" s="211"/>
      <c r="E136" s="211"/>
      <c r="F136" s="211"/>
      <c r="G136" s="211"/>
      <c r="H136" s="211"/>
    </row>
    <row r="137" spans="3:8" ht="12.75">
      <c r="C137" s="211"/>
      <c r="E137" s="211"/>
      <c r="F137" s="211"/>
      <c r="G137" s="211"/>
      <c r="H137" s="211"/>
    </row>
    <row r="138" spans="3:8" ht="12.75">
      <c r="C138" s="211"/>
      <c r="E138" s="211"/>
      <c r="F138" s="211"/>
      <c r="G138" s="211"/>
      <c r="H138" s="211"/>
    </row>
    <row r="139" spans="3:8" ht="12.75">
      <c r="C139" s="211"/>
      <c r="E139" s="211"/>
      <c r="F139" s="211"/>
      <c r="G139" s="211"/>
      <c r="H139" s="211"/>
    </row>
    <row r="140" spans="3:8" ht="12.75">
      <c r="C140" s="211"/>
      <c r="E140" s="211"/>
      <c r="F140" s="211"/>
      <c r="G140" s="211"/>
      <c r="H140" s="211"/>
    </row>
    <row r="141" spans="3:8" ht="12.75">
      <c r="C141" s="211"/>
      <c r="E141" s="211"/>
      <c r="F141" s="211"/>
      <c r="G141" s="211"/>
      <c r="H141" s="211"/>
    </row>
    <row r="142" spans="3:8" ht="12.75">
      <c r="C142" s="211"/>
      <c r="E142" s="211"/>
      <c r="F142" s="211"/>
      <c r="G142" s="211"/>
      <c r="H142" s="211"/>
    </row>
    <row r="143" spans="3:8" ht="12.75">
      <c r="C143" s="211"/>
      <c r="E143" s="211"/>
      <c r="F143" s="211"/>
      <c r="G143" s="211"/>
      <c r="H143" s="211"/>
    </row>
    <row r="144" spans="3:8" ht="12.75">
      <c r="C144" s="211"/>
      <c r="E144" s="211"/>
      <c r="F144" s="211"/>
      <c r="G144" s="211"/>
      <c r="H144" s="211"/>
    </row>
    <row r="145" spans="3:8" ht="12.75">
      <c r="C145" s="211"/>
      <c r="E145" s="211"/>
      <c r="F145" s="211"/>
      <c r="G145" s="211"/>
      <c r="H145" s="211"/>
    </row>
    <row r="146" spans="3:8" ht="12.75">
      <c r="C146" s="211"/>
      <c r="E146" s="211"/>
      <c r="F146" s="211"/>
      <c r="G146" s="211"/>
      <c r="H146" s="211"/>
    </row>
    <row r="147" spans="3:8" ht="12.75">
      <c r="C147" s="211"/>
      <c r="E147" s="211"/>
      <c r="F147" s="211"/>
      <c r="G147" s="211"/>
      <c r="H147" s="211"/>
    </row>
    <row r="148" spans="3:8" ht="12.75">
      <c r="C148" s="211"/>
      <c r="E148" s="211"/>
      <c r="F148" s="211"/>
      <c r="G148" s="211"/>
      <c r="H148" s="211"/>
    </row>
    <row r="149" spans="3:8" ht="12.75">
      <c r="C149" s="211"/>
      <c r="E149" s="211"/>
      <c r="F149" s="211"/>
      <c r="G149" s="211"/>
      <c r="H149" s="211"/>
    </row>
    <row r="150" spans="3:8" ht="12.75">
      <c r="C150" s="211"/>
      <c r="E150" s="211"/>
      <c r="F150" s="211"/>
      <c r="G150" s="211"/>
      <c r="H150" s="211"/>
    </row>
    <row r="151" spans="3:8" ht="12.75">
      <c r="C151" s="211"/>
      <c r="E151" s="211"/>
      <c r="F151" s="211"/>
      <c r="G151" s="211"/>
      <c r="H151" s="211"/>
    </row>
    <row r="152" spans="3:8" ht="12.75">
      <c r="C152" s="211"/>
      <c r="E152" s="211"/>
      <c r="F152" s="211"/>
      <c r="G152" s="211"/>
      <c r="H152" s="211"/>
    </row>
    <row r="153" spans="3:8" ht="12.75">
      <c r="C153" s="211"/>
      <c r="E153" s="211"/>
      <c r="F153" s="211"/>
      <c r="G153" s="211"/>
      <c r="H153" s="211"/>
    </row>
    <row r="154" spans="3:8" ht="12.75">
      <c r="C154" s="211"/>
      <c r="E154" s="211"/>
      <c r="F154" s="211"/>
      <c r="G154" s="211"/>
      <c r="H154" s="211"/>
    </row>
    <row r="155" spans="3:8" ht="12.75">
      <c r="C155" s="211"/>
      <c r="E155" s="211"/>
      <c r="F155" s="211"/>
      <c r="G155" s="211"/>
      <c r="H155" s="211"/>
    </row>
    <row r="156" spans="3:8" ht="12.75">
      <c r="C156" s="211"/>
      <c r="E156" s="211"/>
      <c r="F156" s="211"/>
      <c r="G156" s="211"/>
      <c r="H156" s="211"/>
    </row>
    <row r="157" spans="3:8" ht="12.75">
      <c r="C157" s="211"/>
      <c r="E157" s="211"/>
      <c r="F157" s="211"/>
      <c r="G157" s="211"/>
      <c r="H157" s="211"/>
    </row>
    <row r="158" spans="3:8" ht="12.75">
      <c r="C158" s="211"/>
      <c r="E158" s="211"/>
      <c r="F158" s="211"/>
      <c r="G158" s="211"/>
      <c r="H158" s="211"/>
    </row>
    <row r="159" spans="3:8" ht="12.75">
      <c r="C159" s="211"/>
      <c r="E159" s="211"/>
      <c r="F159" s="211"/>
      <c r="G159" s="211"/>
      <c r="H159" s="211"/>
    </row>
    <row r="160" spans="3:8" ht="12.75">
      <c r="C160" s="211"/>
      <c r="E160" s="211"/>
      <c r="F160" s="211"/>
      <c r="G160" s="211"/>
      <c r="H160" s="211"/>
    </row>
    <row r="161" spans="3:8" ht="12.75">
      <c r="C161" s="211"/>
      <c r="E161" s="211"/>
      <c r="F161" s="211"/>
      <c r="G161" s="211"/>
      <c r="H161" s="211"/>
    </row>
    <row r="162" spans="3:8" ht="12.75">
      <c r="C162" s="211"/>
      <c r="E162" s="211"/>
      <c r="F162" s="211"/>
      <c r="G162" s="211"/>
      <c r="H162" s="211"/>
    </row>
    <row r="163" spans="3:8" ht="12.75">
      <c r="C163" s="211"/>
      <c r="E163" s="211"/>
      <c r="F163" s="211"/>
      <c r="G163" s="211"/>
      <c r="H163" s="211"/>
    </row>
    <row r="164" spans="3:8" ht="12.75">
      <c r="C164" s="211"/>
      <c r="E164" s="211"/>
      <c r="F164" s="211"/>
      <c r="G164" s="211"/>
      <c r="H164" s="211"/>
    </row>
    <row r="165" spans="3:8" ht="12.75">
      <c r="C165" s="211"/>
      <c r="E165" s="211"/>
      <c r="F165" s="211"/>
      <c r="G165" s="211"/>
      <c r="H165" s="211"/>
    </row>
    <row r="166" spans="3:8" ht="12.75">
      <c r="C166" s="211"/>
      <c r="E166" s="211"/>
      <c r="F166" s="211"/>
      <c r="G166" s="211"/>
      <c r="H166" s="211"/>
    </row>
    <row r="167" spans="3:8" ht="12.75">
      <c r="C167" s="211"/>
      <c r="E167" s="211"/>
      <c r="F167" s="211"/>
      <c r="G167" s="211"/>
      <c r="H167" s="211"/>
    </row>
    <row r="168" spans="3:8" ht="12.75">
      <c r="C168" s="211"/>
      <c r="E168" s="211"/>
      <c r="F168" s="211"/>
      <c r="G168" s="211"/>
      <c r="H168" s="211"/>
    </row>
    <row r="169" spans="3:8" ht="12.75">
      <c r="C169" s="211"/>
      <c r="E169" s="211"/>
      <c r="F169" s="211"/>
      <c r="G169" s="211"/>
      <c r="H169" s="211"/>
    </row>
    <row r="170" spans="3:8" ht="12.75">
      <c r="C170" s="211"/>
      <c r="E170" s="211"/>
      <c r="F170" s="211"/>
      <c r="G170" s="211"/>
      <c r="H170" s="211"/>
    </row>
    <row r="171" spans="3:8" ht="12.75">
      <c r="C171" s="211"/>
      <c r="E171" s="211"/>
      <c r="F171" s="211"/>
      <c r="G171" s="211"/>
      <c r="H171" s="211"/>
    </row>
    <row r="172" spans="3:8" ht="12.75">
      <c r="C172" s="211"/>
      <c r="E172" s="211"/>
      <c r="F172" s="211"/>
      <c r="G172" s="211"/>
      <c r="H172" s="211"/>
    </row>
    <row r="173" spans="3:8" ht="12.75">
      <c r="C173" s="211"/>
      <c r="E173" s="211"/>
      <c r="F173" s="211"/>
      <c r="G173" s="211"/>
      <c r="H173" s="211"/>
    </row>
    <row r="174" spans="3:8" ht="12.75">
      <c r="C174" s="211"/>
      <c r="E174" s="211"/>
      <c r="F174" s="211"/>
      <c r="G174" s="211"/>
      <c r="H174" s="211"/>
    </row>
    <row r="175" spans="3:8" ht="12.75">
      <c r="C175" s="211"/>
      <c r="E175" s="211"/>
      <c r="F175" s="211"/>
      <c r="G175" s="211"/>
      <c r="H175" s="211"/>
    </row>
    <row r="176" spans="3:8" ht="12.75">
      <c r="C176" s="211"/>
      <c r="E176" s="211"/>
      <c r="F176" s="211"/>
      <c r="G176" s="211"/>
      <c r="H176" s="211"/>
    </row>
    <row r="177" spans="3:8" ht="12.75">
      <c r="C177" s="211"/>
      <c r="E177" s="211"/>
      <c r="F177" s="211"/>
      <c r="G177" s="211"/>
      <c r="H177" s="211"/>
    </row>
    <row r="178" spans="3:8" ht="12.75">
      <c r="C178" s="211"/>
      <c r="E178" s="211"/>
      <c r="F178" s="211"/>
      <c r="G178" s="211"/>
      <c r="H178" s="211"/>
    </row>
    <row r="179" spans="3:8" ht="12.75">
      <c r="C179" s="211"/>
      <c r="E179" s="211"/>
      <c r="F179" s="211"/>
      <c r="G179" s="211"/>
      <c r="H179" s="211"/>
    </row>
    <row r="180" spans="3:8" ht="12.75">
      <c r="C180" s="211"/>
      <c r="E180" s="211"/>
      <c r="F180" s="211"/>
      <c r="G180" s="211"/>
      <c r="H180" s="211"/>
    </row>
    <row r="181" spans="3:8" ht="12.75">
      <c r="C181" s="211"/>
      <c r="E181" s="211"/>
      <c r="F181" s="211"/>
      <c r="G181" s="211"/>
      <c r="H181" s="211"/>
    </row>
    <row r="182" spans="3:8" ht="12.75">
      <c r="C182" s="211"/>
      <c r="E182" s="211"/>
      <c r="F182" s="211"/>
      <c r="G182" s="211"/>
      <c r="H182" s="211"/>
    </row>
    <row r="183" spans="3:8" ht="12.75">
      <c r="C183" s="211"/>
      <c r="E183" s="211"/>
      <c r="F183" s="211"/>
      <c r="G183" s="211"/>
      <c r="H183" s="211"/>
    </row>
    <row r="184" spans="3:8" ht="12.75">
      <c r="C184" s="211"/>
      <c r="E184" s="211"/>
      <c r="F184" s="211"/>
      <c r="G184" s="211"/>
      <c r="H184" s="211"/>
    </row>
    <row r="185" spans="3:8" ht="12.75">
      <c r="C185" s="211"/>
      <c r="E185" s="211"/>
      <c r="F185" s="211"/>
      <c r="G185" s="211"/>
      <c r="H185" s="211"/>
    </row>
    <row r="186" spans="3:8" ht="12.75">
      <c r="C186" s="211"/>
      <c r="E186" s="211"/>
      <c r="F186" s="211"/>
      <c r="G186" s="211"/>
      <c r="H186" s="211"/>
    </row>
    <row r="187" spans="3:8" ht="12.75">
      <c r="C187" s="211"/>
      <c r="E187" s="211"/>
      <c r="F187" s="211"/>
      <c r="G187" s="211"/>
      <c r="H187" s="211"/>
    </row>
    <row r="188" spans="3:8" ht="12.75">
      <c r="C188" s="211"/>
      <c r="E188" s="211"/>
      <c r="F188" s="211"/>
      <c r="G188" s="211"/>
      <c r="H188" s="211"/>
    </row>
    <row r="189" spans="3:8" ht="12.75">
      <c r="C189" s="211"/>
      <c r="E189" s="211"/>
      <c r="F189" s="211"/>
      <c r="G189" s="211"/>
      <c r="H189" s="211"/>
    </row>
    <row r="190" spans="3:8" ht="12.75">
      <c r="C190" s="211"/>
      <c r="E190" s="211"/>
      <c r="F190" s="211"/>
      <c r="G190" s="211"/>
      <c r="H190" s="211"/>
    </row>
    <row r="191" spans="3:8" ht="12.75">
      <c r="C191" s="211"/>
      <c r="E191" s="211"/>
      <c r="F191" s="211"/>
      <c r="G191" s="211"/>
      <c r="H191" s="211"/>
    </row>
    <row r="192" spans="3:8" ht="12.75">
      <c r="C192" s="211"/>
      <c r="E192" s="211"/>
      <c r="F192" s="211"/>
      <c r="G192" s="211"/>
      <c r="H192" s="211"/>
    </row>
    <row r="193" spans="3:8" ht="12.75">
      <c r="C193" s="211"/>
      <c r="E193" s="211"/>
      <c r="F193" s="211"/>
      <c r="G193" s="211"/>
      <c r="H193" s="211"/>
    </row>
    <row r="194" spans="3:8" ht="12.75">
      <c r="C194" s="211"/>
      <c r="E194" s="211"/>
      <c r="F194" s="211"/>
      <c r="G194" s="211"/>
      <c r="H194" s="211"/>
    </row>
    <row r="195" spans="3:8" ht="12.75">
      <c r="C195" s="211"/>
      <c r="E195" s="211"/>
      <c r="F195" s="211"/>
      <c r="G195" s="211"/>
      <c r="H195" s="211"/>
    </row>
    <row r="196" spans="3:8" ht="12.75">
      <c r="C196" s="211"/>
      <c r="E196" s="211"/>
      <c r="F196" s="211"/>
      <c r="G196" s="211"/>
      <c r="H196" s="211"/>
    </row>
    <row r="197" spans="3:8" ht="12.75">
      <c r="C197" s="211"/>
      <c r="E197" s="211"/>
      <c r="F197" s="211"/>
      <c r="G197" s="211"/>
      <c r="H197" s="211"/>
    </row>
    <row r="198" spans="3:8" ht="12.75">
      <c r="C198" s="211"/>
      <c r="E198" s="211"/>
      <c r="F198" s="211"/>
      <c r="G198" s="211"/>
      <c r="H198" s="211"/>
    </row>
    <row r="199" spans="3:8" ht="12.75">
      <c r="C199" s="211"/>
      <c r="E199" s="211"/>
      <c r="F199" s="211"/>
      <c r="G199" s="211"/>
      <c r="H199" s="211"/>
    </row>
    <row r="200" spans="3:8" ht="12.75">
      <c r="C200" s="211"/>
      <c r="E200" s="211"/>
      <c r="F200" s="211"/>
      <c r="G200" s="211"/>
      <c r="H200" s="211"/>
    </row>
    <row r="201" spans="3:8" ht="12.75">
      <c r="C201" s="211"/>
      <c r="E201" s="211"/>
      <c r="F201" s="211"/>
      <c r="G201" s="211"/>
      <c r="H201" s="211"/>
    </row>
    <row r="202" spans="3:8" ht="12.75">
      <c r="C202" s="211"/>
      <c r="E202" s="211"/>
      <c r="F202" s="211"/>
      <c r="G202" s="211"/>
      <c r="H202" s="211"/>
    </row>
    <row r="203" spans="3:8" ht="12.75">
      <c r="C203" s="211"/>
      <c r="E203" s="211"/>
      <c r="F203" s="211"/>
      <c r="G203" s="211"/>
      <c r="H203" s="211"/>
    </row>
    <row r="204" spans="3:8" ht="12.75">
      <c r="C204" s="211"/>
      <c r="E204" s="211"/>
      <c r="F204" s="211"/>
      <c r="G204" s="211"/>
      <c r="H204" s="211"/>
    </row>
    <row r="205" spans="3:8" ht="12.75">
      <c r="C205" s="211"/>
      <c r="E205" s="211"/>
      <c r="F205" s="211"/>
      <c r="G205" s="211"/>
      <c r="H205" s="211"/>
    </row>
    <row r="206" spans="3:8" ht="12.75">
      <c r="C206" s="211"/>
      <c r="E206" s="211"/>
      <c r="F206" s="211"/>
      <c r="G206" s="211"/>
      <c r="H206" s="211"/>
    </row>
    <row r="207" spans="3:8" ht="12.75">
      <c r="C207" s="211"/>
      <c r="E207" s="211"/>
      <c r="F207" s="211"/>
      <c r="G207" s="211"/>
      <c r="H207" s="211"/>
    </row>
    <row r="208" spans="3:8" ht="12.75">
      <c r="C208" s="211"/>
      <c r="E208" s="211"/>
      <c r="F208" s="211"/>
      <c r="G208" s="211"/>
      <c r="H208" s="211"/>
    </row>
    <row r="209" spans="3:8" ht="12.75">
      <c r="C209" s="211"/>
      <c r="E209" s="211"/>
      <c r="F209" s="211"/>
      <c r="G209" s="211"/>
      <c r="H209" s="211"/>
    </row>
    <row r="210" spans="3:8" ht="12.75">
      <c r="C210" s="211"/>
      <c r="E210" s="211"/>
      <c r="F210" s="211"/>
      <c r="G210" s="211"/>
      <c r="H210" s="211"/>
    </row>
    <row r="211" spans="3:8" ht="12.75">
      <c r="C211" s="211"/>
      <c r="E211" s="211"/>
      <c r="F211" s="211"/>
      <c r="G211" s="211"/>
      <c r="H211" s="211"/>
    </row>
    <row r="212" spans="3:8" ht="12.75">
      <c r="C212" s="211"/>
      <c r="E212" s="211"/>
      <c r="F212" s="211"/>
      <c r="G212" s="211"/>
      <c r="H212" s="211"/>
    </row>
    <row r="213" spans="3:8" ht="12.75">
      <c r="C213" s="211"/>
      <c r="E213" s="211"/>
      <c r="F213" s="211"/>
      <c r="G213" s="211"/>
      <c r="H213" s="211"/>
    </row>
    <row r="214" spans="3:8" ht="12.75">
      <c r="C214" s="211"/>
      <c r="E214" s="211"/>
      <c r="F214" s="211"/>
      <c r="G214" s="211"/>
      <c r="H214" s="211"/>
    </row>
    <row r="215" spans="3:8" ht="12.75">
      <c r="C215" s="211"/>
      <c r="E215" s="211"/>
      <c r="F215" s="211"/>
      <c r="G215" s="211"/>
      <c r="H215" s="211"/>
    </row>
    <row r="216" spans="3:8" ht="12.75">
      <c r="C216" s="211"/>
      <c r="E216" s="211"/>
      <c r="F216" s="211"/>
      <c r="G216" s="211"/>
      <c r="H216" s="211"/>
    </row>
    <row r="217" spans="3:8" ht="12.75">
      <c r="C217" s="211"/>
      <c r="E217" s="211"/>
      <c r="F217" s="211"/>
      <c r="G217" s="211"/>
      <c r="H217" s="211"/>
    </row>
    <row r="218" spans="3:8" ht="12.75">
      <c r="C218" s="211"/>
      <c r="E218" s="211"/>
      <c r="F218" s="211"/>
      <c r="G218" s="211"/>
      <c r="H218" s="211"/>
    </row>
    <row r="219" spans="3:8" ht="12.75">
      <c r="C219" s="211"/>
      <c r="E219" s="211"/>
      <c r="F219" s="211"/>
      <c r="G219" s="211"/>
      <c r="H219" s="211"/>
    </row>
    <row r="220" spans="3:8" ht="12.75">
      <c r="C220" s="211"/>
      <c r="E220" s="211"/>
      <c r="F220" s="211"/>
      <c r="G220" s="211"/>
      <c r="H220" s="211"/>
    </row>
    <row r="221" spans="3:8" ht="12.75">
      <c r="C221" s="211"/>
      <c r="E221" s="211"/>
      <c r="F221" s="211"/>
      <c r="G221" s="211"/>
      <c r="H221" s="211"/>
    </row>
    <row r="222" spans="3:8" ht="12.75">
      <c r="C222" s="211"/>
      <c r="E222" s="211"/>
      <c r="F222" s="211"/>
      <c r="G222" s="211"/>
      <c r="H222" s="211"/>
    </row>
    <row r="223" spans="3:8" ht="12.75">
      <c r="C223" s="211"/>
      <c r="E223" s="211"/>
      <c r="F223" s="211"/>
      <c r="G223" s="211"/>
      <c r="H223" s="211"/>
    </row>
    <row r="224" spans="3:8" ht="12.75">
      <c r="C224" s="211"/>
      <c r="E224" s="211"/>
      <c r="F224" s="211"/>
      <c r="G224" s="211"/>
      <c r="H224" s="211"/>
    </row>
    <row r="225" spans="3:8" ht="12.75">
      <c r="C225" s="211"/>
      <c r="E225" s="211"/>
      <c r="F225" s="211"/>
      <c r="G225" s="211"/>
      <c r="H225" s="211"/>
    </row>
    <row r="226" spans="3:8" ht="12.75">
      <c r="C226" s="211"/>
      <c r="E226" s="211"/>
      <c r="F226" s="211"/>
      <c r="G226" s="211"/>
      <c r="H226" s="211"/>
    </row>
    <row r="227" spans="3:8" ht="12.75">
      <c r="C227" s="211"/>
      <c r="E227" s="211"/>
      <c r="F227" s="211"/>
      <c r="G227" s="211"/>
      <c r="H227" s="211"/>
    </row>
    <row r="228" spans="3:8" ht="12.75">
      <c r="C228" s="211"/>
      <c r="E228" s="211"/>
      <c r="F228" s="211"/>
      <c r="G228" s="211"/>
      <c r="H228" s="211"/>
    </row>
    <row r="229" spans="3:8" ht="12.75">
      <c r="C229" s="211"/>
      <c r="E229" s="211"/>
      <c r="F229" s="211"/>
      <c r="G229" s="211"/>
      <c r="H229" s="211"/>
    </row>
    <row r="230" spans="3:8" ht="12.75">
      <c r="C230" s="211"/>
      <c r="E230" s="211"/>
      <c r="F230" s="211"/>
      <c r="G230" s="211"/>
      <c r="H230" s="211"/>
    </row>
    <row r="231" spans="3:8" ht="12.75">
      <c r="C231" s="211"/>
      <c r="E231" s="211"/>
      <c r="F231" s="211"/>
      <c r="G231" s="211"/>
      <c r="H231" s="211"/>
    </row>
    <row r="232" spans="3:8" ht="12.75">
      <c r="C232" s="211"/>
      <c r="E232" s="211"/>
      <c r="F232" s="211"/>
      <c r="G232" s="211"/>
      <c r="H232" s="211"/>
    </row>
    <row r="233" spans="3:8" ht="12.75">
      <c r="C233" s="211"/>
      <c r="E233" s="211"/>
      <c r="F233" s="211"/>
      <c r="G233" s="211"/>
      <c r="H233" s="211"/>
    </row>
    <row r="234" spans="3:8" ht="12.75">
      <c r="C234" s="211"/>
      <c r="E234" s="211"/>
      <c r="F234" s="211"/>
      <c r="G234" s="211"/>
      <c r="H234" s="211"/>
    </row>
    <row r="235" spans="3:8" ht="12.75">
      <c r="C235" s="211"/>
      <c r="E235" s="211"/>
      <c r="F235" s="211"/>
      <c r="G235" s="211"/>
      <c r="H235" s="211"/>
    </row>
    <row r="236" spans="3:8" ht="12.75">
      <c r="C236" s="211"/>
      <c r="E236" s="211"/>
      <c r="F236" s="211"/>
      <c r="G236" s="211"/>
      <c r="H236" s="211"/>
    </row>
    <row r="237" spans="3:8" ht="12.75">
      <c r="C237" s="211"/>
      <c r="E237" s="211"/>
      <c r="F237" s="211"/>
      <c r="G237" s="211"/>
      <c r="H237" s="211"/>
    </row>
    <row r="238" spans="3:8" ht="12.75">
      <c r="C238" s="211"/>
      <c r="E238" s="211"/>
      <c r="F238" s="211"/>
      <c r="G238" s="211"/>
      <c r="H238" s="211"/>
    </row>
    <row r="239" spans="3:8" ht="12.75">
      <c r="C239" s="211"/>
      <c r="E239" s="211"/>
      <c r="F239" s="211"/>
      <c r="G239" s="211"/>
      <c r="H239" s="211"/>
    </row>
    <row r="240" spans="3:8" ht="12.75">
      <c r="C240" s="211"/>
      <c r="E240" s="211"/>
      <c r="F240" s="211"/>
      <c r="G240" s="211"/>
      <c r="H240" s="211"/>
    </row>
    <row r="241" spans="3:8" ht="12.75">
      <c r="C241" s="211"/>
      <c r="E241" s="211"/>
      <c r="F241" s="211"/>
      <c r="G241" s="211"/>
      <c r="H241" s="211"/>
    </row>
    <row r="242" spans="3:8" ht="12.75">
      <c r="C242" s="211"/>
      <c r="E242" s="211"/>
      <c r="F242" s="211"/>
      <c r="G242" s="211"/>
      <c r="H242" s="211"/>
    </row>
    <row r="243" spans="3:8" ht="12.75">
      <c r="C243" s="211"/>
      <c r="E243" s="211"/>
      <c r="F243" s="211"/>
      <c r="G243" s="211"/>
      <c r="H243" s="211"/>
    </row>
    <row r="244" spans="3:8" ht="12.75">
      <c r="C244" s="211"/>
      <c r="E244" s="211"/>
      <c r="F244" s="211"/>
      <c r="G244" s="211"/>
      <c r="H244" s="211"/>
    </row>
    <row r="245" spans="3:8" ht="12.75">
      <c r="C245" s="211"/>
      <c r="E245" s="211"/>
      <c r="F245" s="211"/>
      <c r="G245" s="211"/>
      <c r="H245" s="211"/>
    </row>
    <row r="246" spans="3:8" ht="12.75">
      <c r="C246" s="211"/>
      <c r="E246" s="211"/>
      <c r="F246" s="211"/>
      <c r="G246" s="211"/>
      <c r="H246" s="211"/>
    </row>
    <row r="247" spans="3:8" ht="12.75">
      <c r="C247" s="211"/>
      <c r="E247" s="211"/>
      <c r="F247" s="211"/>
      <c r="G247" s="211"/>
      <c r="H247" s="211"/>
    </row>
    <row r="248" spans="3:8" ht="12.75">
      <c r="C248" s="211"/>
      <c r="E248" s="211"/>
      <c r="F248" s="211"/>
      <c r="G248" s="211"/>
      <c r="H248" s="211"/>
    </row>
    <row r="249" spans="3:8" ht="12.75">
      <c r="C249" s="211"/>
      <c r="E249" s="211"/>
      <c r="F249" s="211"/>
      <c r="G249" s="211"/>
      <c r="H249" s="211"/>
    </row>
    <row r="250" spans="3:8" ht="12.75">
      <c r="C250" s="211"/>
      <c r="E250" s="211"/>
      <c r="F250" s="211"/>
      <c r="G250" s="211"/>
      <c r="H250" s="211"/>
    </row>
    <row r="251" spans="3:8" ht="12.75">
      <c r="C251" s="211"/>
      <c r="E251" s="211"/>
      <c r="F251" s="211"/>
      <c r="G251" s="211"/>
      <c r="H251" s="211"/>
    </row>
    <row r="252" spans="3:8" ht="12.75">
      <c r="C252" s="211"/>
      <c r="E252" s="211"/>
      <c r="F252" s="211"/>
      <c r="G252" s="211"/>
      <c r="H252" s="211"/>
    </row>
    <row r="253" spans="3:8" ht="12.75">
      <c r="C253" s="211"/>
      <c r="E253" s="211"/>
      <c r="F253" s="211"/>
      <c r="G253" s="211"/>
      <c r="H253" s="211"/>
    </row>
    <row r="254" spans="3:8" ht="12.75">
      <c r="C254" s="211"/>
      <c r="E254" s="211"/>
      <c r="F254" s="211"/>
      <c r="G254" s="211"/>
      <c r="H254" s="211"/>
    </row>
    <row r="255" spans="3:8" ht="12.75">
      <c r="C255" s="211"/>
      <c r="E255" s="211"/>
      <c r="F255" s="211"/>
      <c r="G255" s="211"/>
      <c r="H255" s="211"/>
    </row>
    <row r="256" spans="3:8" ht="12.75">
      <c r="C256" s="211"/>
      <c r="E256" s="211"/>
      <c r="F256" s="211"/>
      <c r="G256" s="211"/>
      <c r="H256" s="211"/>
    </row>
    <row r="257" spans="3:8" ht="12.75">
      <c r="C257" s="211"/>
      <c r="E257" s="211"/>
      <c r="F257" s="211"/>
      <c r="G257" s="211"/>
      <c r="H257" s="211"/>
    </row>
    <row r="258" spans="3:8" ht="12.75">
      <c r="C258" s="211"/>
      <c r="E258" s="211"/>
      <c r="F258" s="211"/>
      <c r="G258" s="211"/>
      <c r="H258" s="211"/>
    </row>
    <row r="259" spans="3:8" ht="12.75">
      <c r="C259" s="211"/>
      <c r="E259" s="211"/>
      <c r="F259" s="211"/>
      <c r="G259" s="211"/>
      <c r="H259" s="211"/>
    </row>
    <row r="260" spans="3:8" ht="12.75">
      <c r="C260" s="211"/>
      <c r="E260" s="211"/>
      <c r="F260" s="211"/>
      <c r="G260" s="211"/>
      <c r="H260" s="211"/>
    </row>
    <row r="261" spans="3:8" ht="12.75">
      <c r="C261" s="211"/>
      <c r="E261" s="211"/>
      <c r="F261" s="211"/>
      <c r="G261" s="211"/>
      <c r="H261" s="211"/>
    </row>
    <row r="262" spans="3:8" ht="12.75">
      <c r="C262" s="211"/>
      <c r="E262" s="211"/>
      <c r="F262" s="211"/>
      <c r="G262" s="211"/>
      <c r="H262" s="211"/>
    </row>
    <row r="263" spans="3:8" ht="12.75">
      <c r="C263" s="211"/>
      <c r="E263" s="211"/>
      <c r="F263" s="211"/>
      <c r="G263" s="211"/>
      <c r="H263" s="211"/>
    </row>
    <row r="264" spans="3:8" ht="12.75">
      <c r="C264" s="211"/>
      <c r="E264" s="211"/>
      <c r="F264" s="211"/>
      <c r="G264" s="211"/>
      <c r="H264" s="211"/>
    </row>
    <row r="265" spans="3:8" ht="12.75">
      <c r="C265" s="211"/>
      <c r="E265" s="211"/>
      <c r="F265" s="211"/>
      <c r="G265" s="211"/>
      <c r="H265" s="211"/>
    </row>
    <row r="266" spans="3:8" ht="12.75">
      <c r="C266" s="211"/>
      <c r="E266" s="211"/>
      <c r="F266" s="211"/>
      <c r="G266" s="211"/>
      <c r="H266" s="211"/>
    </row>
    <row r="267" spans="3:8" ht="12.75">
      <c r="C267" s="211"/>
      <c r="E267" s="211"/>
      <c r="F267" s="211"/>
      <c r="G267" s="211"/>
      <c r="H267" s="211"/>
    </row>
    <row r="268" spans="3:8" ht="12.75">
      <c r="C268" s="211"/>
      <c r="E268" s="211"/>
      <c r="F268" s="211"/>
      <c r="G268" s="211"/>
      <c r="H268" s="211"/>
    </row>
    <row r="269" spans="3:8" ht="12.75">
      <c r="C269" s="211"/>
      <c r="E269" s="211"/>
      <c r="F269" s="211"/>
      <c r="G269" s="211"/>
      <c r="H269" s="211"/>
    </row>
    <row r="270" spans="3:8" ht="12.75">
      <c r="C270" s="211"/>
      <c r="E270" s="211"/>
      <c r="F270" s="211"/>
      <c r="G270" s="211"/>
      <c r="H270" s="211"/>
    </row>
    <row r="271" spans="3:8" ht="12.75">
      <c r="C271" s="211"/>
      <c r="E271" s="211"/>
      <c r="F271" s="211"/>
      <c r="G271" s="211"/>
      <c r="H271" s="211"/>
    </row>
    <row r="272" spans="3:8" ht="12.75">
      <c r="C272" s="211"/>
      <c r="E272" s="211"/>
      <c r="F272" s="211"/>
      <c r="G272" s="211"/>
      <c r="H272" s="211"/>
    </row>
    <row r="273" spans="3:8" ht="12.75">
      <c r="C273" s="211"/>
      <c r="E273" s="211"/>
      <c r="F273" s="211"/>
      <c r="G273" s="211"/>
      <c r="H273" s="211"/>
    </row>
    <row r="274" spans="3:8" ht="12.75">
      <c r="C274" s="211"/>
      <c r="E274" s="211"/>
      <c r="F274" s="211"/>
      <c r="G274" s="211"/>
      <c r="H274" s="211"/>
    </row>
    <row r="275" spans="3:8" ht="12.75">
      <c r="C275" s="211"/>
      <c r="E275" s="211"/>
      <c r="F275" s="211"/>
      <c r="G275" s="211"/>
      <c r="H275" s="211"/>
    </row>
    <row r="276" spans="3:8" ht="12.75">
      <c r="C276" s="211"/>
      <c r="E276" s="211"/>
      <c r="F276" s="211"/>
      <c r="G276" s="211"/>
      <c r="H276" s="211"/>
    </row>
    <row r="277" spans="3:8" ht="12.75">
      <c r="C277" s="211"/>
      <c r="E277" s="211"/>
      <c r="F277" s="211"/>
      <c r="G277" s="211"/>
      <c r="H277" s="211"/>
    </row>
    <row r="278" spans="3:8" ht="12.75">
      <c r="C278" s="211"/>
      <c r="E278" s="211"/>
      <c r="F278" s="211"/>
      <c r="G278" s="211"/>
      <c r="H278" s="211"/>
    </row>
    <row r="279" spans="3:8" ht="12.75">
      <c r="C279" s="211"/>
      <c r="E279" s="211"/>
      <c r="F279" s="211"/>
      <c r="G279" s="211"/>
      <c r="H279" s="211"/>
    </row>
    <row r="280" spans="3:8" ht="12.75">
      <c r="C280" s="211"/>
      <c r="E280" s="211"/>
      <c r="F280" s="211"/>
      <c r="G280" s="211"/>
      <c r="H280" s="211"/>
    </row>
    <row r="281" spans="3:8" ht="12.75">
      <c r="C281" s="211"/>
      <c r="E281" s="211"/>
      <c r="F281" s="211"/>
      <c r="G281" s="211"/>
      <c r="H281" s="211"/>
    </row>
    <row r="282" spans="3:8" ht="12.75">
      <c r="C282" s="211"/>
      <c r="E282" s="211"/>
      <c r="F282" s="211"/>
      <c r="G282" s="211"/>
      <c r="H282" s="211"/>
    </row>
    <row r="283" spans="3:8" ht="12.75">
      <c r="C283" s="211"/>
      <c r="E283" s="211"/>
      <c r="F283" s="211"/>
      <c r="G283" s="211"/>
      <c r="H283" s="211"/>
    </row>
    <row r="284" spans="3:8" ht="12.75">
      <c r="C284" s="211"/>
      <c r="E284" s="211"/>
      <c r="F284" s="211"/>
      <c r="G284" s="211"/>
      <c r="H284" s="211"/>
    </row>
    <row r="285" spans="3:8" ht="12.75">
      <c r="C285" s="211"/>
      <c r="E285" s="211"/>
      <c r="F285" s="211"/>
      <c r="G285" s="211"/>
      <c r="H285" s="211"/>
    </row>
    <row r="286" spans="3:8" ht="12.75">
      <c r="C286" s="211"/>
      <c r="E286" s="211"/>
      <c r="F286" s="211"/>
      <c r="G286" s="211"/>
      <c r="H286" s="211"/>
    </row>
    <row r="287" spans="3:8" ht="12.75">
      <c r="C287" s="211"/>
      <c r="E287" s="211"/>
      <c r="F287" s="211"/>
      <c r="G287" s="211"/>
      <c r="H287" s="211"/>
    </row>
    <row r="288" spans="3:8" ht="12.75">
      <c r="C288" s="211"/>
      <c r="E288" s="211"/>
      <c r="F288" s="211"/>
      <c r="G288" s="211"/>
      <c r="H288" s="211"/>
    </row>
    <row r="289" spans="3:8" ht="12.75">
      <c r="C289" s="211"/>
      <c r="E289" s="211"/>
      <c r="F289" s="211"/>
      <c r="G289" s="211"/>
      <c r="H289" s="211"/>
    </row>
    <row r="290" spans="3:8" ht="12.75">
      <c r="C290" s="211"/>
      <c r="E290" s="211"/>
      <c r="F290" s="211"/>
      <c r="G290" s="211"/>
      <c r="H290" s="211"/>
    </row>
    <row r="291" spans="3:8" ht="12.75">
      <c r="C291" s="211"/>
      <c r="E291" s="211"/>
      <c r="F291" s="211"/>
      <c r="G291" s="211"/>
      <c r="H291" s="211"/>
    </row>
    <row r="292" spans="3:8" ht="12.75">
      <c r="C292" s="211"/>
      <c r="E292" s="211"/>
      <c r="F292" s="211"/>
      <c r="G292" s="211"/>
      <c r="H292" s="211"/>
    </row>
    <row r="293" spans="3:8" ht="12.75">
      <c r="C293" s="211"/>
      <c r="E293" s="211"/>
      <c r="F293" s="211"/>
      <c r="G293" s="211"/>
      <c r="H293" s="211"/>
    </row>
    <row r="294" spans="3:8" ht="12.75">
      <c r="C294" s="211"/>
      <c r="E294" s="211"/>
      <c r="F294" s="211"/>
      <c r="G294" s="211"/>
      <c r="H294" s="211"/>
    </row>
    <row r="295" spans="3:8" ht="12.75">
      <c r="C295" s="211"/>
      <c r="E295" s="211"/>
      <c r="F295" s="211"/>
      <c r="G295" s="211"/>
      <c r="H295" s="211"/>
    </row>
    <row r="296" spans="3:8" ht="12.75">
      <c r="C296" s="211"/>
      <c r="E296" s="211"/>
      <c r="F296" s="211"/>
      <c r="G296" s="211"/>
      <c r="H296" s="211"/>
    </row>
    <row r="297" spans="3:8" ht="12.75">
      <c r="C297" s="211"/>
      <c r="E297" s="211"/>
      <c r="F297" s="211"/>
      <c r="G297" s="211"/>
      <c r="H297" s="211"/>
    </row>
    <row r="298" spans="3:8" ht="12.75">
      <c r="C298" s="211"/>
      <c r="E298" s="211"/>
      <c r="F298" s="211"/>
      <c r="G298" s="211"/>
      <c r="H298" s="211"/>
    </row>
    <row r="299" spans="3:8" ht="12.75">
      <c r="C299" s="211"/>
      <c r="E299" s="211"/>
      <c r="F299" s="211"/>
      <c r="G299" s="211"/>
      <c r="H299" s="211"/>
    </row>
    <row r="300" spans="3:8" ht="12.75">
      <c r="C300" s="211"/>
      <c r="E300" s="211"/>
      <c r="F300" s="211"/>
      <c r="G300" s="211"/>
      <c r="H300" s="211"/>
    </row>
    <row r="301" spans="3:8" ht="12.75">
      <c r="C301" s="211"/>
      <c r="E301" s="211"/>
      <c r="F301" s="211"/>
      <c r="G301" s="211"/>
      <c r="H301" s="211"/>
    </row>
    <row r="302" spans="3:8" ht="12.75">
      <c r="C302" s="211"/>
      <c r="E302" s="211"/>
      <c r="F302" s="211"/>
      <c r="G302" s="211"/>
      <c r="H302" s="211"/>
    </row>
    <row r="303" spans="3:8" ht="12.75">
      <c r="C303" s="211"/>
      <c r="E303" s="211"/>
      <c r="F303" s="211"/>
      <c r="G303" s="211"/>
      <c r="H303" s="211"/>
    </row>
    <row r="304" spans="3:8" ht="12.75">
      <c r="C304" s="211"/>
      <c r="E304" s="211"/>
      <c r="F304" s="211"/>
      <c r="G304" s="211"/>
      <c r="H304" s="211"/>
    </row>
    <row r="305" spans="3:8" ht="12.75">
      <c r="C305" s="211"/>
      <c r="E305" s="211"/>
      <c r="F305" s="211"/>
      <c r="G305" s="211"/>
      <c r="H305" s="211"/>
    </row>
    <row r="306" spans="3:8" ht="12.75">
      <c r="C306" s="211"/>
      <c r="E306" s="211"/>
      <c r="F306" s="211"/>
      <c r="G306" s="211"/>
      <c r="H306" s="211"/>
    </row>
    <row r="307" spans="3:8" ht="12.75">
      <c r="C307" s="211"/>
      <c r="E307" s="211"/>
      <c r="F307" s="211"/>
      <c r="G307" s="211"/>
      <c r="H307" s="211"/>
    </row>
    <row r="308" spans="3:8" ht="12.75">
      <c r="C308" s="211"/>
      <c r="E308" s="211"/>
      <c r="F308" s="211"/>
      <c r="G308" s="211"/>
      <c r="H308" s="211"/>
    </row>
    <row r="309" spans="3:8" ht="12.75">
      <c r="C309" s="211"/>
      <c r="E309" s="211"/>
      <c r="F309" s="211"/>
      <c r="G309" s="211"/>
      <c r="H309" s="211"/>
    </row>
    <row r="310" spans="3:8" ht="12.75">
      <c r="C310" s="211"/>
      <c r="E310" s="211"/>
      <c r="F310" s="211"/>
      <c r="G310" s="211"/>
      <c r="H310" s="211"/>
    </row>
    <row r="311" spans="3:8" ht="12.75">
      <c r="C311" s="211"/>
      <c r="E311" s="211"/>
      <c r="F311" s="211"/>
      <c r="G311" s="211"/>
      <c r="H311" s="211"/>
    </row>
    <row r="312" spans="3:8" ht="12.75">
      <c r="C312" s="211"/>
      <c r="E312" s="211"/>
      <c r="F312" s="211"/>
      <c r="G312" s="211"/>
      <c r="H312" s="211"/>
    </row>
    <row r="313" spans="3:8" ht="12.75">
      <c r="C313" s="211"/>
      <c r="E313" s="211"/>
      <c r="F313" s="211"/>
      <c r="G313" s="211"/>
      <c r="H313" s="211"/>
    </row>
    <row r="314" spans="3:8" ht="12.75">
      <c r="C314" s="211"/>
      <c r="E314" s="211"/>
      <c r="F314" s="211"/>
      <c r="G314" s="211"/>
      <c r="H314" s="211"/>
    </row>
    <row r="315" spans="3:8" ht="12.75">
      <c r="C315" s="211"/>
      <c r="E315" s="211"/>
      <c r="F315" s="211"/>
      <c r="G315" s="211"/>
      <c r="H315" s="211"/>
    </row>
    <row r="316" spans="3:8" ht="12.75">
      <c r="C316" s="211"/>
      <c r="E316" s="211"/>
      <c r="F316" s="211"/>
      <c r="G316" s="211"/>
      <c r="H316" s="211"/>
    </row>
    <row r="317" spans="3:8" ht="12.75">
      <c r="C317" s="211"/>
      <c r="E317" s="211"/>
      <c r="F317" s="211"/>
      <c r="G317" s="211"/>
      <c r="H317" s="211"/>
    </row>
    <row r="318" spans="3:8" ht="12.75">
      <c r="C318" s="211"/>
      <c r="E318" s="211"/>
      <c r="F318" s="211"/>
      <c r="G318" s="211"/>
      <c r="H318" s="211"/>
    </row>
    <row r="319" spans="3:8" ht="12.75">
      <c r="C319" s="211"/>
      <c r="E319" s="211"/>
      <c r="F319" s="211"/>
      <c r="G319" s="211"/>
      <c r="H319" s="211"/>
    </row>
    <row r="320" spans="3:8" ht="12.75">
      <c r="C320" s="211"/>
      <c r="E320" s="211"/>
      <c r="F320" s="211"/>
      <c r="G320" s="211"/>
      <c r="H320" s="211"/>
    </row>
    <row r="321" spans="3:8" ht="12.75">
      <c r="C321" s="211"/>
      <c r="E321" s="211"/>
      <c r="F321" s="211"/>
      <c r="G321" s="211"/>
      <c r="H321" s="211"/>
    </row>
    <row r="322" spans="3:8" ht="12.75">
      <c r="C322" s="211"/>
      <c r="E322" s="211"/>
      <c r="F322" s="211"/>
      <c r="G322" s="211"/>
      <c r="H322" s="211"/>
    </row>
    <row r="323" spans="3:8" ht="12.75">
      <c r="C323" s="211"/>
      <c r="E323" s="211"/>
      <c r="F323" s="211"/>
      <c r="G323" s="211"/>
      <c r="H323" s="211"/>
    </row>
    <row r="324" spans="3:8" ht="12.75">
      <c r="C324" s="211"/>
      <c r="E324" s="211"/>
      <c r="F324" s="211"/>
      <c r="G324" s="211"/>
      <c r="H324" s="211"/>
    </row>
    <row r="325" spans="3:8" ht="12.75">
      <c r="C325" s="211"/>
      <c r="E325" s="211"/>
      <c r="F325" s="211"/>
      <c r="G325" s="211"/>
      <c r="H325" s="211"/>
    </row>
    <row r="326" spans="3:8" ht="12.75">
      <c r="C326" s="211"/>
      <c r="E326" s="211"/>
      <c r="F326" s="211"/>
      <c r="G326" s="211"/>
      <c r="H326" s="211"/>
    </row>
    <row r="327" spans="3:8" ht="12.75">
      <c r="C327" s="211"/>
      <c r="E327" s="211"/>
      <c r="F327" s="211"/>
      <c r="G327" s="211"/>
      <c r="H327" s="211"/>
    </row>
    <row r="328" spans="3:8" ht="12.75">
      <c r="C328" s="211"/>
      <c r="E328" s="211"/>
      <c r="F328" s="211"/>
      <c r="G328" s="211"/>
      <c r="H328" s="211"/>
    </row>
    <row r="329" spans="3:8" ht="12.75">
      <c r="C329" s="211"/>
      <c r="E329" s="211"/>
      <c r="F329" s="211"/>
      <c r="G329" s="211"/>
      <c r="H329" s="211"/>
    </row>
    <row r="330" spans="3:8" ht="12.75">
      <c r="C330" s="211"/>
      <c r="E330" s="211"/>
      <c r="F330" s="211"/>
      <c r="G330" s="211"/>
      <c r="H330" s="211"/>
    </row>
    <row r="331" spans="3:8" ht="12.75">
      <c r="C331" s="211"/>
      <c r="E331" s="211"/>
      <c r="F331" s="211"/>
      <c r="G331" s="211"/>
      <c r="H331" s="211"/>
    </row>
    <row r="332" spans="3:8" ht="12.75">
      <c r="C332" s="211"/>
      <c r="E332" s="211"/>
      <c r="F332" s="211"/>
      <c r="G332" s="211"/>
      <c r="H332" s="211"/>
    </row>
    <row r="333" spans="3:8" ht="12.75">
      <c r="C333" s="211"/>
      <c r="E333" s="211"/>
      <c r="F333" s="211"/>
      <c r="G333" s="211"/>
      <c r="H333" s="211"/>
    </row>
    <row r="334" spans="3:8" ht="12.75">
      <c r="C334" s="211"/>
      <c r="E334" s="211"/>
      <c r="F334" s="211"/>
      <c r="G334" s="211"/>
      <c r="H334" s="211"/>
    </row>
    <row r="335" spans="3:8" ht="12.75">
      <c r="C335" s="211"/>
      <c r="E335" s="211"/>
      <c r="F335" s="211"/>
      <c r="G335" s="211"/>
      <c r="H335" s="211"/>
    </row>
    <row r="336" spans="3:8" ht="12.75">
      <c r="C336" s="211"/>
      <c r="E336" s="211"/>
      <c r="F336" s="211"/>
      <c r="G336" s="211"/>
      <c r="H336" s="211"/>
    </row>
    <row r="337" spans="3:8" ht="12.75">
      <c r="C337" s="211"/>
      <c r="E337" s="211"/>
      <c r="F337" s="211"/>
      <c r="G337" s="211"/>
      <c r="H337" s="211"/>
    </row>
    <row r="338" spans="3:8" ht="12.75">
      <c r="C338" s="211"/>
      <c r="E338" s="211"/>
      <c r="F338" s="211"/>
      <c r="G338" s="211"/>
      <c r="H338" s="211"/>
    </row>
    <row r="339" spans="3:8" ht="12.75">
      <c r="C339" s="211"/>
      <c r="E339" s="211"/>
      <c r="F339" s="211"/>
      <c r="G339" s="211"/>
      <c r="H339" s="211"/>
    </row>
    <row r="340" spans="3:8" ht="12.75">
      <c r="C340" s="211"/>
      <c r="E340" s="211"/>
      <c r="F340" s="211"/>
      <c r="G340" s="211"/>
      <c r="H340" s="211"/>
    </row>
    <row r="341" spans="3:8" ht="12.75">
      <c r="C341" s="211"/>
      <c r="E341" s="211"/>
      <c r="F341" s="211"/>
      <c r="G341" s="211"/>
      <c r="H341" s="211"/>
    </row>
    <row r="342" spans="3:8" ht="12.75">
      <c r="C342" s="211"/>
      <c r="E342" s="211"/>
      <c r="F342" s="211"/>
      <c r="G342" s="211"/>
      <c r="H342" s="211"/>
    </row>
    <row r="343" spans="3:8" ht="12.75">
      <c r="C343" s="211"/>
      <c r="E343" s="211"/>
      <c r="F343" s="211"/>
      <c r="G343" s="211"/>
      <c r="H343" s="211"/>
    </row>
    <row r="344" spans="3:8" ht="12.75">
      <c r="C344" s="211"/>
      <c r="E344" s="211"/>
      <c r="F344" s="211"/>
      <c r="G344" s="211"/>
      <c r="H344" s="211"/>
    </row>
    <row r="345" spans="3:8" ht="12.75">
      <c r="C345" s="211"/>
      <c r="E345" s="211"/>
      <c r="F345" s="211"/>
      <c r="G345" s="211"/>
      <c r="H345" s="211"/>
    </row>
    <row r="346" spans="3:8" ht="12.75">
      <c r="C346" s="211"/>
      <c r="E346" s="211"/>
      <c r="F346" s="211"/>
      <c r="G346" s="211"/>
      <c r="H346" s="211"/>
    </row>
    <row r="347" spans="3:8" ht="12.75">
      <c r="C347" s="211"/>
      <c r="E347" s="211"/>
      <c r="F347" s="211"/>
      <c r="G347" s="211"/>
      <c r="H347" s="211"/>
    </row>
    <row r="348" spans="3:8" ht="12.75">
      <c r="C348" s="211"/>
      <c r="E348" s="211"/>
      <c r="F348" s="211"/>
      <c r="G348" s="211"/>
      <c r="H348" s="211"/>
    </row>
    <row r="349" spans="3:8" ht="12.75">
      <c r="C349" s="211"/>
      <c r="E349" s="211"/>
      <c r="F349" s="211"/>
      <c r="G349" s="211"/>
      <c r="H349" s="211"/>
    </row>
    <row r="350" spans="3:8" ht="12.75">
      <c r="C350" s="211"/>
      <c r="E350" s="211"/>
      <c r="F350" s="211"/>
      <c r="G350" s="211"/>
      <c r="H350" s="211"/>
    </row>
    <row r="351" spans="3:8" ht="12.75">
      <c r="C351" s="211"/>
      <c r="E351" s="211"/>
      <c r="F351" s="211"/>
      <c r="G351" s="211"/>
      <c r="H351" s="211"/>
    </row>
    <row r="352" spans="3:8" ht="12.75">
      <c r="C352" s="211"/>
      <c r="E352" s="211"/>
      <c r="F352" s="211"/>
      <c r="G352" s="211"/>
      <c r="H352" s="211"/>
    </row>
    <row r="353" spans="3:8" ht="12.75">
      <c r="C353" s="211"/>
      <c r="E353" s="211"/>
      <c r="F353" s="211"/>
      <c r="G353" s="211"/>
      <c r="H353" s="211"/>
    </row>
    <row r="354" spans="3:8" ht="12.75">
      <c r="C354" s="211"/>
      <c r="E354" s="211"/>
      <c r="F354" s="211"/>
      <c r="G354" s="211"/>
      <c r="H354" s="211"/>
    </row>
    <row r="355" spans="3:8" ht="12.75">
      <c r="C355" s="211"/>
      <c r="E355" s="211"/>
      <c r="F355" s="211"/>
      <c r="G355" s="211"/>
      <c r="H355" s="211"/>
    </row>
    <row r="356" spans="3:8" ht="12.75">
      <c r="C356" s="211"/>
      <c r="E356" s="211"/>
      <c r="F356" s="211"/>
      <c r="G356" s="211"/>
      <c r="H356" s="211"/>
    </row>
    <row r="357" spans="3:8" ht="12.75">
      <c r="C357" s="211"/>
      <c r="E357" s="211"/>
      <c r="F357" s="211"/>
      <c r="G357" s="211"/>
      <c r="H357" s="211"/>
    </row>
    <row r="358" spans="3:8" ht="12.75">
      <c r="C358" s="211"/>
      <c r="E358" s="211"/>
      <c r="F358" s="211"/>
      <c r="G358" s="211"/>
      <c r="H358" s="211"/>
    </row>
    <row r="359" spans="3:8" ht="12.75">
      <c r="C359" s="211"/>
      <c r="E359" s="211"/>
      <c r="F359" s="211"/>
      <c r="G359" s="211"/>
      <c r="H359" s="211"/>
    </row>
    <row r="360" spans="3:8" ht="12.75">
      <c r="C360" s="211"/>
      <c r="E360" s="211"/>
      <c r="F360" s="211"/>
      <c r="G360" s="211"/>
      <c r="H360" s="211"/>
    </row>
    <row r="361" spans="3:8" ht="12.75">
      <c r="C361" s="211"/>
      <c r="E361" s="211"/>
      <c r="F361" s="211"/>
      <c r="G361" s="211"/>
      <c r="H361" s="211"/>
    </row>
    <row r="362" spans="3:8" ht="12.75">
      <c r="C362" s="211"/>
      <c r="E362" s="211"/>
      <c r="F362" s="211"/>
      <c r="G362" s="211"/>
      <c r="H362" s="211"/>
    </row>
    <row r="363" spans="3:8" ht="12.75">
      <c r="C363" s="211"/>
      <c r="E363" s="211"/>
      <c r="F363" s="211"/>
      <c r="G363" s="211"/>
      <c r="H363" s="211"/>
    </row>
    <row r="364" spans="3:8" ht="12.75">
      <c r="C364" s="211"/>
      <c r="E364" s="211"/>
      <c r="F364" s="211"/>
      <c r="G364" s="211"/>
      <c r="H364" s="211"/>
    </row>
    <row r="365" spans="3:8" ht="12.75">
      <c r="C365" s="211"/>
      <c r="E365" s="211"/>
      <c r="F365" s="211"/>
      <c r="G365" s="211"/>
      <c r="H365" s="211"/>
    </row>
    <row r="366" spans="3:8" ht="12.75">
      <c r="C366" s="211"/>
      <c r="E366" s="211"/>
      <c r="F366" s="211"/>
      <c r="G366" s="211"/>
      <c r="H366" s="211"/>
    </row>
    <row r="367" spans="3:8" ht="12.75">
      <c r="C367" s="211"/>
      <c r="E367" s="211"/>
      <c r="F367" s="211"/>
      <c r="G367" s="211"/>
      <c r="H367" s="211"/>
    </row>
    <row r="368" spans="3:8" ht="12.75">
      <c r="C368" s="211"/>
      <c r="E368" s="211"/>
      <c r="F368" s="211"/>
      <c r="G368" s="211"/>
      <c r="H368" s="211"/>
    </row>
    <row r="369" spans="3:8" ht="12.75">
      <c r="C369" s="211"/>
      <c r="E369" s="211"/>
      <c r="F369" s="211"/>
      <c r="G369" s="211"/>
      <c r="H369" s="211"/>
    </row>
    <row r="370" spans="3:8" ht="12.75">
      <c r="C370" s="211"/>
      <c r="E370" s="211"/>
      <c r="F370" s="211"/>
      <c r="G370" s="211"/>
      <c r="H370" s="211"/>
    </row>
    <row r="371" spans="3:8" ht="12.75">
      <c r="C371" s="211"/>
      <c r="E371" s="211"/>
      <c r="F371" s="211"/>
      <c r="G371" s="211"/>
      <c r="H371" s="211"/>
    </row>
    <row r="372" spans="3:8" ht="12.75">
      <c r="C372" s="211"/>
      <c r="E372" s="211"/>
      <c r="F372" s="211"/>
      <c r="G372" s="211"/>
      <c r="H372" s="211"/>
    </row>
    <row r="373" spans="3:8" ht="12.75">
      <c r="C373" s="211"/>
      <c r="E373" s="211"/>
      <c r="F373" s="211"/>
      <c r="G373" s="211"/>
      <c r="H373" s="211"/>
    </row>
    <row r="374" spans="3:8" ht="12.75">
      <c r="C374" s="211"/>
      <c r="E374" s="211"/>
      <c r="F374" s="211"/>
      <c r="G374" s="211"/>
      <c r="H374" s="211"/>
    </row>
    <row r="375" spans="3:8" ht="12.75">
      <c r="C375" s="211"/>
      <c r="E375" s="211"/>
      <c r="F375" s="211"/>
      <c r="G375" s="211"/>
      <c r="H375" s="211"/>
    </row>
    <row r="376" spans="3:8" ht="12.75">
      <c r="C376" s="211"/>
      <c r="E376" s="211"/>
      <c r="F376" s="211"/>
      <c r="G376" s="211"/>
      <c r="H376" s="211"/>
    </row>
    <row r="377" spans="3:8" ht="12.75">
      <c r="C377" s="211"/>
      <c r="E377" s="211"/>
      <c r="F377" s="211"/>
      <c r="G377" s="211"/>
      <c r="H377" s="211"/>
    </row>
    <row r="378" spans="3:8" ht="12.75">
      <c r="C378" s="211"/>
      <c r="E378" s="211"/>
      <c r="F378" s="211"/>
      <c r="G378" s="211"/>
      <c r="H378" s="211"/>
    </row>
    <row r="379" spans="3:8" ht="12.75">
      <c r="C379" s="211"/>
      <c r="E379" s="211"/>
      <c r="F379" s="211"/>
      <c r="G379" s="211"/>
      <c r="H379" s="211"/>
    </row>
    <row r="380" spans="3:8" ht="12.75">
      <c r="C380" s="211"/>
      <c r="E380" s="211"/>
      <c r="F380" s="211"/>
      <c r="G380" s="211"/>
      <c r="H380" s="211"/>
    </row>
    <row r="381" spans="3:8" ht="12.75">
      <c r="C381" s="211"/>
      <c r="E381" s="211"/>
      <c r="F381" s="211"/>
      <c r="G381" s="211"/>
      <c r="H381" s="211"/>
    </row>
    <row r="382" spans="3:8" ht="12.75">
      <c r="C382" s="211"/>
      <c r="E382" s="211"/>
      <c r="F382" s="211"/>
      <c r="G382" s="211"/>
      <c r="H382" s="211"/>
    </row>
    <row r="383" spans="3:8" ht="12.75">
      <c r="C383" s="211"/>
      <c r="E383" s="211"/>
      <c r="F383" s="211"/>
      <c r="G383" s="211"/>
      <c r="H383" s="211"/>
    </row>
    <row r="384" spans="3:8" ht="12.75">
      <c r="C384" s="211"/>
      <c r="E384" s="211"/>
      <c r="F384" s="211"/>
      <c r="G384" s="211"/>
      <c r="H384" s="211"/>
    </row>
    <row r="385" spans="3:8" ht="12.75">
      <c r="C385" s="211"/>
      <c r="E385" s="211"/>
      <c r="F385" s="211"/>
      <c r="G385" s="211"/>
      <c r="H385" s="211"/>
    </row>
    <row r="386" spans="3:8" ht="12.75">
      <c r="C386" s="211"/>
      <c r="E386" s="211"/>
      <c r="F386" s="211"/>
      <c r="G386" s="211"/>
      <c r="H386" s="211"/>
    </row>
    <row r="387" spans="3:8" ht="12.75">
      <c r="C387" s="211"/>
      <c r="E387" s="211"/>
      <c r="F387" s="211"/>
      <c r="G387" s="211"/>
      <c r="H387" s="211"/>
    </row>
    <row r="388" spans="3:8" ht="12.75">
      <c r="C388" s="211"/>
      <c r="E388" s="211"/>
      <c r="F388" s="211"/>
      <c r="G388" s="211"/>
      <c r="H388" s="211"/>
    </row>
    <row r="389" spans="3:8" ht="12.75">
      <c r="C389" s="211"/>
      <c r="E389" s="211"/>
      <c r="F389" s="211"/>
      <c r="G389" s="211"/>
      <c r="H389" s="211"/>
    </row>
    <row r="390" spans="3:8" ht="12.75">
      <c r="C390" s="211"/>
      <c r="E390" s="211"/>
      <c r="F390" s="211"/>
      <c r="G390" s="211"/>
      <c r="H390" s="211"/>
    </row>
    <row r="391" spans="3:8" ht="12.75">
      <c r="C391" s="211"/>
      <c r="E391" s="211"/>
      <c r="F391" s="211"/>
      <c r="G391" s="211"/>
      <c r="H391" s="211"/>
    </row>
    <row r="392" spans="3:8" ht="12.75">
      <c r="C392" s="211"/>
      <c r="E392" s="211"/>
      <c r="F392" s="211"/>
      <c r="G392" s="211"/>
      <c r="H392" s="211"/>
    </row>
    <row r="393" spans="3:8" ht="12.75">
      <c r="C393" s="211"/>
      <c r="E393" s="211"/>
      <c r="F393" s="211"/>
      <c r="G393" s="211"/>
      <c r="H393" s="211"/>
    </row>
    <row r="394" spans="3:8" ht="12.75">
      <c r="C394" s="211"/>
      <c r="E394" s="211"/>
      <c r="F394" s="211"/>
      <c r="G394" s="211"/>
      <c r="H394" s="211"/>
    </row>
    <row r="395" spans="3:8" ht="12.75">
      <c r="C395" s="211"/>
      <c r="E395" s="211"/>
      <c r="F395" s="211"/>
      <c r="G395" s="211"/>
      <c r="H395" s="211"/>
    </row>
    <row r="396" spans="3:8" ht="12.75">
      <c r="C396" s="211"/>
      <c r="E396" s="211"/>
      <c r="F396" s="211"/>
      <c r="G396" s="211"/>
      <c r="H396" s="211"/>
    </row>
    <row r="397" spans="3:8" ht="12.75">
      <c r="C397" s="211"/>
      <c r="E397" s="211"/>
      <c r="F397" s="211"/>
      <c r="G397" s="211"/>
      <c r="H397" s="211"/>
    </row>
    <row r="398" spans="3:8" ht="12.75">
      <c r="C398" s="211"/>
      <c r="E398" s="211"/>
      <c r="F398" s="211"/>
      <c r="G398" s="211"/>
      <c r="H398" s="211"/>
    </row>
    <row r="399" spans="3:8" ht="12.75">
      <c r="C399" s="211"/>
      <c r="E399" s="211"/>
      <c r="F399" s="211"/>
      <c r="G399" s="211"/>
      <c r="H399" s="211"/>
    </row>
    <row r="400" spans="3:8" ht="12.75">
      <c r="C400" s="211"/>
      <c r="E400" s="211"/>
      <c r="F400" s="211"/>
      <c r="G400" s="211"/>
      <c r="H400" s="211"/>
    </row>
    <row r="401" spans="3:8" ht="12.75">
      <c r="C401" s="211"/>
      <c r="E401" s="211"/>
      <c r="F401" s="211"/>
      <c r="G401" s="211"/>
      <c r="H401" s="211"/>
    </row>
    <row r="402" spans="3:8" ht="12.75">
      <c r="C402" s="211"/>
      <c r="E402" s="211"/>
      <c r="F402" s="211"/>
      <c r="G402" s="211"/>
      <c r="H402" s="211"/>
    </row>
    <row r="403" spans="3:8" ht="12.75">
      <c r="C403" s="211"/>
      <c r="E403" s="211"/>
      <c r="F403" s="211"/>
      <c r="G403" s="211"/>
      <c r="H403" s="211"/>
    </row>
    <row r="404" spans="3:8" ht="12.75">
      <c r="C404" s="211"/>
      <c r="E404" s="211"/>
      <c r="F404" s="211"/>
      <c r="G404" s="211"/>
      <c r="H404" s="211"/>
    </row>
    <row r="405" spans="3:8" ht="12.75">
      <c r="C405" s="211"/>
      <c r="E405" s="211"/>
      <c r="F405" s="211"/>
      <c r="G405" s="211"/>
      <c r="H405" s="211"/>
    </row>
    <row r="406" spans="3:8" ht="12.75">
      <c r="C406" s="211"/>
      <c r="E406" s="211"/>
      <c r="F406" s="211"/>
      <c r="G406" s="211"/>
      <c r="H406" s="211"/>
    </row>
    <row r="407" spans="3:8" ht="12.75">
      <c r="C407" s="211"/>
      <c r="E407" s="211"/>
      <c r="F407" s="211"/>
      <c r="G407" s="211"/>
      <c r="H407" s="211"/>
    </row>
    <row r="408" spans="3:8" ht="12.75">
      <c r="C408" s="211"/>
      <c r="E408" s="211"/>
      <c r="F408" s="211"/>
      <c r="G408" s="211"/>
      <c r="H408" s="211"/>
    </row>
    <row r="409" spans="3:8" ht="12.75">
      <c r="C409" s="211"/>
      <c r="E409" s="211"/>
      <c r="F409" s="211"/>
      <c r="G409" s="211"/>
      <c r="H409" s="211"/>
    </row>
    <row r="410" spans="3:8" ht="12.75">
      <c r="C410" s="211"/>
      <c r="E410" s="211"/>
      <c r="F410" s="211"/>
      <c r="G410" s="211"/>
      <c r="H410" s="211"/>
    </row>
    <row r="411" spans="3:8" ht="12.75">
      <c r="C411" s="211"/>
      <c r="E411" s="211"/>
      <c r="F411" s="211"/>
      <c r="G411" s="211"/>
      <c r="H411" s="211"/>
    </row>
    <row r="412" spans="3:8" ht="12.75">
      <c r="C412" s="211"/>
      <c r="E412" s="211"/>
      <c r="F412" s="211"/>
      <c r="G412" s="211"/>
      <c r="H412" s="211"/>
    </row>
    <row r="413" spans="3:8" ht="12.75">
      <c r="C413" s="211"/>
      <c r="E413" s="211"/>
      <c r="F413" s="211"/>
      <c r="G413" s="211"/>
      <c r="H413" s="211"/>
    </row>
    <row r="414" spans="3:8" ht="12.75">
      <c r="C414" s="211"/>
      <c r="E414" s="211"/>
      <c r="F414" s="211"/>
      <c r="G414" s="211"/>
      <c r="H414" s="211"/>
    </row>
    <row r="415" spans="3:8" ht="12.75">
      <c r="C415" s="211"/>
      <c r="E415" s="211"/>
      <c r="F415" s="211"/>
      <c r="G415" s="211"/>
      <c r="H415" s="211"/>
    </row>
    <row r="416" spans="3:8" ht="12.75">
      <c r="C416" s="211"/>
      <c r="E416" s="211"/>
      <c r="F416" s="211"/>
      <c r="G416" s="211"/>
      <c r="H416" s="211"/>
    </row>
    <row r="417" spans="3:8" ht="12.75">
      <c r="C417" s="211"/>
      <c r="E417" s="211"/>
      <c r="F417" s="211"/>
      <c r="G417" s="211"/>
      <c r="H417" s="211"/>
    </row>
    <row r="418" spans="3:8" ht="12.75">
      <c r="C418" s="211"/>
      <c r="E418" s="211"/>
      <c r="F418" s="211"/>
      <c r="G418" s="211"/>
      <c r="H418" s="211"/>
    </row>
    <row r="419" spans="3:8" ht="12.75">
      <c r="C419" s="211"/>
      <c r="E419" s="211"/>
      <c r="F419" s="211"/>
      <c r="G419" s="211"/>
      <c r="H419" s="211"/>
    </row>
    <row r="420" spans="3:8" ht="12.75">
      <c r="C420" s="211"/>
      <c r="E420" s="211"/>
      <c r="F420" s="211"/>
      <c r="G420" s="211"/>
      <c r="H420" s="211"/>
    </row>
    <row r="421" spans="3:8" ht="12.75">
      <c r="C421" s="211"/>
      <c r="E421" s="211"/>
      <c r="F421" s="211"/>
      <c r="G421" s="211"/>
      <c r="H421" s="211"/>
    </row>
    <row r="422" spans="3:8" ht="12.75">
      <c r="C422" s="211"/>
      <c r="E422" s="211"/>
      <c r="F422" s="211"/>
      <c r="G422" s="211"/>
      <c r="H422" s="211"/>
    </row>
    <row r="423" spans="3:8" ht="12.75">
      <c r="C423" s="211"/>
      <c r="E423" s="211"/>
      <c r="F423" s="211"/>
      <c r="G423" s="211"/>
      <c r="H423" s="211"/>
    </row>
    <row r="424" spans="3:8" ht="12.75">
      <c r="C424" s="211"/>
      <c r="E424" s="211"/>
      <c r="F424" s="211"/>
      <c r="G424" s="211"/>
      <c r="H424" s="211"/>
    </row>
    <row r="425" spans="3:8" ht="12.75">
      <c r="C425" s="211"/>
      <c r="E425" s="211"/>
      <c r="F425" s="211"/>
      <c r="G425" s="211"/>
      <c r="H425" s="211"/>
    </row>
    <row r="426" spans="3:8" ht="12.75">
      <c r="C426" s="211"/>
      <c r="E426" s="211"/>
      <c r="F426" s="211"/>
      <c r="G426" s="211"/>
      <c r="H426" s="211"/>
    </row>
    <row r="427" spans="3:8" ht="12.75">
      <c r="C427" s="211"/>
      <c r="E427" s="211"/>
      <c r="F427" s="211"/>
      <c r="G427" s="211"/>
      <c r="H427" s="211"/>
    </row>
    <row r="428" spans="3:8" ht="12.75">
      <c r="C428" s="211"/>
      <c r="E428" s="211"/>
      <c r="F428" s="211"/>
      <c r="G428" s="211"/>
      <c r="H428" s="211"/>
    </row>
    <row r="429" spans="3:8" ht="12.75">
      <c r="C429" s="211"/>
      <c r="E429" s="211"/>
      <c r="F429" s="211"/>
      <c r="G429" s="211"/>
      <c r="H429" s="211"/>
    </row>
    <row r="430" spans="3:8" ht="12.75">
      <c r="C430" s="211"/>
      <c r="E430" s="211"/>
      <c r="F430" s="211"/>
      <c r="G430" s="211"/>
      <c r="H430" s="211"/>
    </row>
    <row r="431" spans="3:8" ht="12.75">
      <c r="C431" s="211"/>
      <c r="E431" s="211"/>
      <c r="F431" s="211"/>
      <c r="G431" s="211"/>
      <c r="H431" s="211"/>
    </row>
    <row r="432" spans="3:8" ht="12.75">
      <c r="C432" s="211"/>
      <c r="E432" s="211"/>
      <c r="F432" s="211"/>
      <c r="G432" s="211"/>
      <c r="H432" s="211"/>
    </row>
    <row r="433" spans="3:8" ht="12.75">
      <c r="C433" s="211"/>
      <c r="E433" s="211"/>
      <c r="F433" s="211"/>
      <c r="G433" s="211"/>
      <c r="H433" s="211"/>
    </row>
    <row r="434" spans="3:8" ht="12.75">
      <c r="C434" s="211"/>
      <c r="E434" s="211"/>
      <c r="F434" s="211"/>
      <c r="G434" s="211"/>
      <c r="H434" s="211"/>
    </row>
    <row r="435" spans="3:8" ht="12.75">
      <c r="C435" s="211"/>
      <c r="E435" s="211"/>
      <c r="F435" s="211"/>
      <c r="G435" s="211"/>
      <c r="H435" s="211"/>
    </row>
    <row r="436" spans="3:8" ht="12.75">
      <c r="C436" s="211"/>
      <c r="E436" s="211"/>
      <c r="F436" s="211"/>
      <c r="G436" s="211"/>
      <c r="H436" s="211"/>
    </row>
    <row r="437" spans="3:8" ht="12.75">
      <c r="C437" s="211"/>
      <c r="E437" s="211"/>
      <c r="F437" s="211"/>
      <c r="G437" s="211"/>
      <c r="H437" s="211"/>
    </row>
    <row r="438" spans="3:8" ht="12.75">
      <c r="C438" s="211"/>
      <c r="E438" s="211"/>
      <c r="F438" s="211"/>
      <c r="G438" s="211"/>
      <c r="H438" s="211"/>
    </row>
    <row r="439" spans="3:8" ht="12.75">
      <c r="C439" s="211"/>
      <c r="E439" s="211"/>
      <c r="F439" s="211"/>
      <c r="G439" s="211"/>
      <c r="H439" s="211"/>
    </row>
    <row r="440" spans="3:8" ht="12.75">
      <c r="C440" s="211"/>
      <c r="E440" s="211"/>
      <c r="F440" s="211"/>
      <c r="G440" s="211"/>
      <c r="H440" s="211"/>
    </row>
    <row r="441" spans="3:8" ht="12.75">
      <c r="C441" s="211"/>
      <c r="E441" s="211"/>
      <c r="F441" s="211"/>
      <c r="G441" s="211"/>
      <c r="H441" s="211"/>
    </row>
    <row r="442" spans="3:8" ht="12.75">
      <c r="C442" s="211"/>
      <c r="E442" s="211"/>
      <c r="F442" s="211"/>
      <c r="G442" s="211"/>
      <c r="H442" s="211"/>
    </row>
    <row r="443" spans="3:8" ht="12.75">
      <c r="C443" s="211"/>
      <c r="E443" s="211"/>
      <c r="F443" s="211"/>
      <c r="G443" s="211"/>
      <c r="H443" s="211"/>
    </row>
    <row r="444" spans="3:8" ht="12.75">
      <c r="C444" s="211"/>
      <c r="E444" s="211"/>
      <c r="F444" s="211"/>
      <c r="G444" s="211"/>
      <c r="H444" s="211"/>
    </row>
    <row r="445" spans="3:8" ht="12.75">
      <c r="C445" s="211"/>
      <c r="E445" s="211"/>
      <c r="F445" s="211"/>
      <c r="G445" s="211"/>
      <c r="H445" s="211"/>
    </row>
    <row r="446" spans="3:8" ht="12.75">
      <c r="C446" s="211"/>
      <c r="E446" s="211"/>
      <c r="F446" s="211"/>
      <c r="G446" s="211"/>
      <c r="H446" s="211"/>
    </row>
    <row r="447" spans="3:8" ht="12.75">
      <c r="C447" s="211"/>
      <c r="E447" s="211"/>
      <c r="F447" s="211"/>
      <c r="G447" s="211"/>
      <c r="H447" s="211"/>
    </row>
    <row r="448" spans="3:8" ht="12.75">
      <c r="C448" s="211"/>
      <c r="E448" s="211"/>
      <c r="F448" s="211"/>
      <c r="G448" s="211"/>
      <c r="H448" s="211"/>
    </row>
    <row r="449" spans="3:8" ht="12.75">
      <c r="C449" s="211"/>
      <c r="E449" s="211"/>
      <c r="F449" s="211"/>
      <c r="G449" s="211"/>
      <c r="H449" s="211"/>
    </row>
    <row r="450" spans="3:8" ht="12.75">
      <c r="C450" s="211"/>
      <c r="E450" s="211"/>
      <c r="F450" s="211"/>
      <c r="G450" s="211"/>
      <c r="H450" s="211"/>
    </row>
    <row r="451" spans="3:8" ht="12.75">
      <c r="C451" s="211"/>
      <c r="E451" s="211"/>
      <c r="F451" s="211"/>
      <c r="G451" s="211"/>
      <c r="H451" s="211"/>
    </row>
    <row r="452" spans="3:8" ht="12.75">
      <c r="C452" s="211"/>
      <c r="E452" s="211"/>
      <c r="F452" s="211"/>
      <c r="G452" s="211"/>
      <c r="H452" s="211"/>
    </row>
    <row r="453" spans="3:8" ht="12.75">
      <c r="C453" s="211"/>
      <c r="E453" s="211"/>
      <c r="F453" s="211"/>
      <c r="G453" s="211"/>
      <c r="H453" s="211"/>
    </row>
    <row r="454" spans="3:8" ht="12.75">
      <c r="C454" s="211"/>
      <c r="E454" s="211"/>
      <c r="F454" s="211"/>
      <c r="G454" s="211"/>
      <c r="H454" s="211"/>
    </row>
    <row r="455" spans="3:8" ht="12.75">
      <c r="C455" s="211"/>
      <c r="E455" s="211"/>
      <c r="F455" s="211"/>
      <c r="G455" s="211"/>
      <c r="H455" s="211"/>
    </row>
    <row r="456" spans="3:8" ht="12.75">
      <c r="C456" s="211"/>
      <c r="E456" s="211"/>
      <c r="F456" s="211"/>
      <c r="G456" s="211"/>
      <c r="H456" s="211"/>
    </row>
    <row r="457" spans="3:8" ht="12.75">
      <c r="C457" s="211"/>
      <c r="E457" s="211"/>
      <c r="F457" s="211"/>
      <c r="G457" s="211"/>
      <c r="H457" s="211"/>
    </row>
    <row r="458" spans="3:8" ht="12.75">
      <c r="C458" s="211"/>
      <c r="E458" s="211"/>
      <c r="F458" s="211"/>
      <c r="G458" s="211"/>
      <c r="H458" s="211"/>
    </row>
    <row r="459" spans="3:8" ht="12.75">
      <c r="C459" s="211"/>
      <c r="E459" s="211"/>
      <c r="F459" s="211"/>
      <c r="G459" s="211"/>
      <c r="H459" s="211"/>
    </row>
    <row r="460" spans="3:8" ht="12.75">
      <c r="C460" s="211"/>
      <c r="E460" s="211"/>
      <c r="F460" s="211"/>
      <c r="G460" s="211"/>
      <c r="H460" s="211"/>
    </row>
    <row r="461" spans="3:8" ht="12.75">
      <c r="C461" s="211"/>
      <c r="E461" s="211"/>
      <c r="F461" s="211"/>
      <c r="G461" s="211"/>
      <c r="H461" s="211"/>
    </row>
    <row r="462" spans="3:8" ht="12.75">
      <c r="C462" s="211"/>
      <c r="E462" s="211"/>
      <c r="F462" s="211"/>
      <c r="G462" s="211"/>
      <c r="H462" s="211"/>
    </row>
    <row r="463" spans="3:8" ht="12.75">
      <c r="C463" s="211"/>
      <c r="E463" s="211"/>
      <c r="F463" s="211"/>
      <c r="G463" s="211"/>
      <c r="H463" s="211"/>
    </row>
    <row r="464" spans="3:8" ht="12.75">
      <c r="C464" s="211"/>
      <c r="E464" s="211"/>
      <c r="F464" s="211"/>
      <c r="G464" s="211"/>
      <c r="H464" s="211"/>
    </row>
    <row r="465" spans="3:8" ht="12.75">
      <c r="C465" s="211"/>
      <c r="E465" s="211"/>
      <c r="F465" s="211"/>
      <c r="G465" s="211"/>
      <c r="H465" s="211"/>
    </row>
    <row r="466" spans="3:8" ht="12.75">
      <c r="C466" s="211"/>
      <c r="E466" s="211"/>
      <c r="F466" s="211"/>
      <c r="G466" s="211"/>
      <c r="H466" s="211"/>
    </row>
    <row r="467" spans="3:8" ht="12.75">
      <c r="C467" s="211"/>
      <c r="E467" s="211"/>
      <c r="F467" s="211"/>
      <c r="G467" s="211"/>
      <c r="H467" s="211"/>
    </row>
    <row r="468" spans="3:8" ht="12.75">
      <c r="C468" s="211"/>
      <c r="E468" s="211"/>
      <c r="F468" s="211"/>
      <c r="G468" s="211"/>
      <c r="H468" s="211"/>
    </row>
    <row r="469" spans="3:8" ht="12.75">
      <c r="C469" s="211"/>
      <c r="E469" s="211"/>
      <c r="F469" s="211"/>
      <c r="G469" s="211"/>
      <c r="H469" s="211"/>
    </row>
    <row r="470" spans="3:8" ht="12.75">
      <c r="C470" s="211"/>
      <c r="E470" s="211"/>
      <c r="F470" s="211"/>
      <c r="G470" s="211"/>
      <c r="H470" s="211"/>
    </row>
    <row r="471" spans="3:8" ht="12.75">
      <c r="C471" s="211"/>
      <c r="E471" s="211"/>
      <c r="F471" s="211"/>
      <c r="G471" s="211"/>
      <c r="H471" s="211"/>
    </row>
    <row r="472" spans="3:8" ht="12.75">
      <c r="C472" s="211"/>
      <c r="E472" s="211"/>
      <c r="F472" s="211"/>
      <c r="G472" s="211"/>
      <c r="H472" s="211"/>
    </row>
    <row r="473" spans="3:8" ht="12.75">
      <c r="C473" s="211"/>
      <c r="E473" s="211"/>
      <c r="F473" s="211"/>
      <c r="G473" s="211"/>
      <c r="H473" s="211"/>
    </row>
    <row r="474" spans="3:8" ht="12.75">
      <c r="C474" s="211"/>
      <c r="E474" s="211"/>
      <c r="F474" s="211"/>
      <c r="G474" s="211"/>
      <c r="H474" s="211"/>
    </row>
    <row r="475" spans="3:8" ht="12.75">
      <c r="C475" s="211"/>
      <c r="E475" s="211"/>
      <c r="F475" s="211"/>
      <c r="G475" s="211"/>
      <c r="H475" s="211"/>
    </row>
    <row r="476" spans="3:8" ht="12.75">
      <c r="C476" s="211"/>
      <c r="E476" s="211"/>
      <c r="F476" s="211"/>
      <c r="G476" s="211"/>
      <c r="H476" s="211"/>
    </row>
    <row r="477" spans="3:8" ht="12.75">
      <c r="C477" s="211"/>
      <c r="E477" s="211"/>
      <c r="F477" s="211"/>
      <c r="G477" s="211"/>
      <c r="H477" s="211"/>
    </row>
    <row r="478" spans="3:8" ht="12.75">
      <c r="C478" s="211"/>
      <c r="E478" s="211"/>
      <c r="F478" s="211"/>
      <c r="G478" s="211"/>
      <c r="H478" s="211"/>
    </row>
    <row r="479" spans="3:8" ht="12.75">
      <c r="C479" s="211"/>
      <c r="E479" s="211"/>
      <c r="F479" s="211"/>
      <c r="G479" s="211"/>
      <c r="H479" s="211"/>
    </row>
    <row r="480" spans="3:8" ht="12.75">
      <c r="C480" s="211"/>
      <c r="E480" s="211"/>
      <c r="F480" s="211"/>
      <c r="G480" s="211"/>
      <c r="H480" s="211"/>
    </row>
    <row r="481" spans="3:8" ht="12.75">
      <c r="C481" s="211"/>
      <c r="E481" s="211"/>
      <c r="F481" s="211"/>
      <c r="G481" s="211"/>
      <c r="H481" s="211"/>
    </row>
    <row r="482" spans="3:8" ht="12.75">
      <c r="C482" s="211"/>
      <c r="E482" s="211"/>
      <c r="F482" s="211"/>
      <c r="G482" s="211"/>
      <c r="H482" s="211"/>
    </row>
    <row r="483" spans="3:8" ht="12.75">
      <c r="C483" s="211"/>
      <c r="E483" s="211"/>
      <c r="F483" s="211"/>
      <c r="G483" s="211"/>
      <c r="H483" s="211"/>
    </row>
    <row r="484" spans="3:8" ht="12.75">
      <c r="C484" s="211"/>
      <c r="E484" s="211"/>
      <c r="F484" s="211"/>
      <c r="G484" s="211"/>
      <c r="H484" s="211"/>
    </row>
    <row r="485" spans="3:8" ht="12.75">
      <c r="C485" s="211"/>
      <c r="E485" s="211"/>
      <c r="F485" s="211"/>
      <c r="G485" s="211"/>
      <c r="H485" s="211"/>
    </row>
    <row r="486" spans="3:8" ht="12.75">
      <c r="C486" s="211"/>
      <c r="E486" s="211"/>
      <c r="F486" s="211"/>
      <c r="G486" s="211"/>
      <c r="H486" s="211"/>
    </row>
    <row r="487" spans="3:8" ht="12.75">
      <c r="C487" s="211"/>
      <c r="E487" s="211"/>
      <c r="F487" s="211"/>
      <c r="G487" s="211"/>
      <c r="H487" s="211"/>
    </row>
    <row r="488" spans="3:8" ht="12.75">
      <c r="C488" s="211"/>
      <c r="E488" s="211"/>
      <c r="F488" s="211"/>
      <c r="G488" s="211"/>
      <c r="H488" s="211"/>
    </row>
    <row r="489" spans="3:8" ht="12.75">
      <c r="C489" s="211"/>
      <c r="E489" s="211"/>
      <c r="F489" s="211"/>
      <c r="G489" s="211"/>
      <c r="H489" s="211"/>
    </row>
    <row r="490" spans="3:8" ht="12.75">
      <c r="C490" s="211"/>
      <c r="E490" s="211"/>
      <c r="F490" s="211"/>
      <c r="G490" s="211"/>
      <c r="H490" s="211"/>
    </row>
    <row r="491" spans="3:8" ht="12.75">
      <c r="C491" s="211"/>
      <c r="E491" s="211"/>
      <c r="F491" s="211"/>
      <c r="G491" s="211"/>
      <c r="H491" s="211"/>
    </row>
    <row r="492" spans="3:8" ht="12.75">
      <c r="C492" s="211"/>
      <c r="E492" s="211"/>
      <c r="F492" s="211"/>
      <c r="G492" s="211"/>
      <c r="H492" s="211"/>
    </row>
    <row r="493" spans="3:8" ht="12.75">
      <c r="C493" s="211"/>
      <c r="E493" s="211"/>
      <c r="F493" s="211"/>
      <c r="G493" s="211"/>
      <c r="H493" s="211"/>
    </row>
    <row r="494" spans="3:8" ht="12.75">
      <c r="C494" s="211"/>
      <c r="E494" s="211"/>
      <c r="F494" s="211"/>
      <c r="G494" s="211"/>
      <c r="H494" s="211"/>
    </row>
    <row r="495" spans="3:8" ht="12.75">
      <c r="C495" s="211"/>
      <c r="E495" s="211"/>
      <c r="F495" s="211"/>
      <c r="G495" s="211"/>
      <c r="H495" s="211"/>
    </row>
    <row r="496" spans="3:8" ht="12.75">
      <c r="C496" s="211"/>
      <c r="E496" s="211"/>
      <c r="F496" s="211"/>
      <c r="G496" s="211"/>
      <c r="H496" s="211"/>
    </row>
    <row r="497" spans="3:8" ht="12.75">
      <c r="C497" s="211"/>
      <c r="E497" s="211"/>
      <c r="F497" s="211"/>
      <c r="G497" s="211"/>
      <c r="H497" s="211"/>
    </row>
    <row r="498" spans="3:8" ht="12.75">
      <c r="C498" s="211"/>
      <c r="E498" s="211"/>
      <c r="F498" s="211"/>
      <c r="G498" s="211"/>
      <c r="H498" s="211"/>
    </row>
    <row r="499" spans="3:8" ht="12.75">
      <c r="C499" s="211"/>
      <c r="E499" s="211"/>
      <c r="F499" s="211"/>
      <c r="G499" s="211"/>
      <c r="H499" s="211"/>
    </row>
    <row r="500" spans="3:8" ht="12.75">
      <c r="C500" s="211"/>
      <c r="E500" s="211"/>
      <c r="F500" s="211"/>
      <c r="G500" s="211"/>
      <c r="H500" s="211"/>
    </row>
    <row r="501" spans="3:8" ht="12.75">
      <c r="C501" s="211"/>
      <c r="E501" s="211"/>
      <c r="F501" s="211"/>
      <c r="G501" s="211"/>
      <c r="H501" s="211"/>
    </row>
    <row r="502" spans="3:8" ht="12.75">
      <c r="C502" s="211"/>
      <c r="E502" s="211"/>
      <c r="F502" s="211"/>
      <c r="G502" s="211"/>
      <c r="H502" s="211"/>
    </row>
    <row r="503" spans="3:8" ht="12.75">
      <c r="C503" s="211"/>
      <c r="E503" s="211"/>
      <c r="F503" s="211"/>
      <c r="G503" s="211"/>
      <c r="H503" s="211"/>
    </row>
    <row r="504" spans="3:8" ht="12.75">
      <c r="C504" s="211"/>
      <c r="E504" s="211"/>
      <c r="F504" s="211"/>
      <c r="G504" s="211"/>
      <c r="H504" s="211"/>
    </row>
    <row r="505" spans="3:8" ht="12.75">
      <c r="C505" s="211"/>
      <c r="E505" s="211"/>
      <c r="F505" s="211"/>
      <c r="G505" s="211"/>
      <c r="H505" s="211"/>
    </row>
    <row r="506" spans="3:8" ht="12.75">
      <c r="C506" s="211"/>
      <c r="E506" s="211"/>
      <c r="F506" s="211"/>
      <c r="G506" s="211"/>
      <c r="H506" s="211"/>
    </row>
    <row r="507" spans="3:8" ht="12.75">
      <c r="C507" s="211"/>
      <c r="E507" s="211"/>
      <c r="F507" s="211"/>
      <c r="G507" s="211"/>
      <c r="H507" s="211"/>
    </row>
    <row r="508" spans="3:8" ht="12.75">
      <c r="C508" s="211"/>
      <c r="E508" s="211"/>
      <c r="F508" s="211"/>
      <c r="G508" s="211"/>
      <c r="H508" s="211"/>
    </row>
    <row r="509" spans="3:8" ht="12.75">
      <c r="C509" s="211"/>
      <c r="E509" s="211"/>
      <c r="F509" s="211"/>
      <c r="G509" s="211"/>
      <c r="H509" s="211"/>
    </row>
    <row r="510" spans="3:8" ht="12.75">
      <c r="C510" s="211"/>
      <c r="E510" s="211"/>
      <c r="F510" s="211"/>
      <c r="G510" s="211"/>
      <c r="H510" s="211"/>
    </row>
    <row r="511" spans="3:8" ht="12.75">
      <c r="C511" s="211"/>
      <c r="E511" s="211"/>
      <c r="F511" s="211"/>
      <c r="G511" s="211"/>
      <c r="H511" s="211"/>
    </row>
    <row r="512" spans="3:8" ht="12.75">
      <c r="C512" s="211"/>
      <c r="E512" s="211"/>
      <c r="F512" s="211"/>
      <c r="G512" s="211"/>
      <c r="H512" s="211"/>
    </row>
    <row r="513" spans="3:8" ht="12.75">
      <c r="C513" s="211"/>
      <c r="E513" s="211"/>
      <c r="F513" s="211"/>
      <c r="G513" s="211"/>
      <c r="H513" s="211"/>
    </row>
    <row r="514" spans="3:8" ht="12.75">
      <c r="C514" s="211"/>
      <c r="E514" s="211"/>
      <c r="F514" s="211"/>
      <c r="G514" s="211"/>
      <c r="H514" s="211"/>
    </row>
    <row r="515" spans="3:8" ht="12.75">
      <c r="C515" s="211"/>
      <c r="E515" s="211"/>
      <c r="F515" s="211"/>
      <c r="G515" s="211"/>
      <c r="H515" s="211"/>
    </row>
    <row r="516" spans="3:8" ht="12.75">
      <c r="C516" s="211"/>
      <c r="E516" s="211"/>
      <c r="F516" s="211"/>
      <c r="G516" s="211"/>
      <c r="H516" s="211"/>
    </row>
    <row r="517" spans="3:8" ht="12.75">
      <c r="C517" s="211"/>
      <c r="E517" s="211"/>
      <c r="F517" s="211"/>
      <c r="G517" s="211"/>
      <c r="H517" s="211"/>
    </row>
    <row r="518" spans="3:8" ht="12.75">
      <c r="C518" s="211"/>
      <c r="E518" s="211"/>
      <c r="F518" s="211"/>
      <c r="G518" s="211"/>
      <c r="H518" s="211"/>
    </row>
    <row r="519" spans="3:8" ht="12.75">
      <c r="C519" s="211"/>
      <c r="E519" s="211"/>
      <c r="F519" s="211"/>
      <c r="G519" s="211"/>
      <c r="H519" s="211"/>
    </row>
    <row r="520" spans="3:8" ht="12.75">
      <c r="C520" s="211"/>
      <c r="E520" s="211"/>
      <c r="F520" s="211"/>
      <c r="G520" s="211"/>
      <c r="H520" s="211"/>
    </row>
    <row r="521" spans="3:8" ht="12.75">
      <c r="C521" s="211"/>
      <c r="E521" s="211"/>
      <c r="F521" s="211"/>
      <c r="G521" s="211"/>
      <c r="H521" s="211"/>
    </row>
    <row r="522" spans="3:8" ht="12.75">
      <c r="C522" s="211"/>
      <c r="E522" s="211"/>
      <c r="F522" s="211"/>
      <c r="G522" s="211"/>
      <c r="H522" s="211"/>
    </row>
    <row r="523" spans="3:8" ht="12.75">
      <c r="C523" s="211"/>
      <c r="E523" s="211"/>
      <c r="F523" s="211"/>
      <c r="G523" s="211"/>
      <c r="H523" s="211"/>
    </row>
    <row r="524" spans="3:8" ht="12.75">
      <c r="C524" s="211"/>
      <c r="E524" s="211"/>
      <c r="F524" s="211"/>
      <c r="G524" s="211"/>
      <c r="H524" s="211"/>
    </row>
    <row r="525" spans="3:8" ht="12.75">
      <c r="C525" s="211"/>
      <c r="E525" s="211"/>
      <c r="F525" s="211"/>
      <c r="G525" s="211"/>
      <c r="H525" s="211"/>
    </row>
    <row r="526" spans="3:8" ht="12.75">
      <c r="C526" s="211"/>
      <c r="E526" s="211"/>
      <c r="F526" s="211"/>
      <c r="G526" s="211"/>
      <c r="H526" s="211"/>
    </row>
    <row r="527" spans="3:8" ht="12.75">
      <c r="C527" s="211"/>
      <c r="E527" s="211"/>
      <c r="F527" s="211"/>
      <c r="G527" s="211"/>
      <c r="H527" s="211"/>
    </row>
    <row r="528" spans="3:8" ht="12.75">
      <c r="C528" s="211"/>
      <c r="E528" s="211"/>
      <c r="F528" s="211"/>
      <c r="G528" s="211"/>
      <c r="H528" s="211"/>
    </row>
    <row r="529" spans="3:8" ht="12.75">
      <c r="C529" s="211"/>
      <c r="E529" s="211"/>
      <c r="F529" s="211"/>
      <c r="G529" s="211"/>
      <c r="H529" s="211"/>
    </row>
    <row r="530" spans="3:8" ht="12.75">
      <c r="C530" s="211"/>
      <c r="E530" s="211"/>
      <c r="F530" s="211"/>
      <c r="G530" s="211"/>
      <c r="H530" s="211"/>
    </row>
    <row r="531" spans="3:8" ht="12.75">
      <c r="C531" s="211"/>
      <c r="E531" s="211"/>
      <c r="F531" s="211"/>
      <c r="G531" s="211"/>
      <c r="H531" s="211"/>
    </row>
    <row r="532" spans="3:8" ht="12.75">
      <c r="C532" s="211"/>
      <c r="E532" s="211"/>
      <c r="F532" s="211"/>
      <c r="G532" s="211"/>
      <c r="H532" s="211"/>
    </row>
    <row r="533" spans="3:8" ht="12.75">
      <c r="C533" s="211"/>
      <c r="E533" s="211"/>
      <c r="F533" s="211"/>
      <c r="G533" s="211"/>
      <c r="H533" s="211"/>
    </row>
    <row r="534" spans="3:8" ht="12.75">
      <c r="C534" s="211"/>
      <c r="E534" s="211"/>
      <c r="F534" s="211"/>
      <c r="G534" s="211"/>
      <c r="H534" s="211"/>
    </row>
    <row r="535" spans="3:8" ht="12.75">
      <c r="C535" s="211"/>
      <c r="E535" s="211"/>
      <c r="F535" s="211"/>
      <c r="G535" s="211"/>
      <c r="H535" s="211"/>
    </row>
    <row r="536" spans="3:8" ht="12.75">
      <c r="C536" s="211"/>
      <c r="E536" s="211"/>
      <c r="F536" s="211"/>
      <c r="G536" s="211"/>
      <c r="H536" s="211"/>
    </row>
    <row r="537" spans="3:8" ht="12.75">
      <c r="C537" s="211"/>
      <c r="E537" s="211"/>
      <c r="F537" s="211"/>
      <c r="G537" s="211"/>
      <c r="H537" s="211"/>
    </row>
    <row r="538" spans="3:8" ht="12.75">
      <c r="C538" s="211"/>
      <c r="E538" s="211"/>
      <c r="F538" s="211"/>
      <c r="G538" s="211"/>
      <c r="H538" s="211"/>
    </row>
    <row r="539" spans="3:8" ht="12.75">
      <c r="C539" s="211"/>
      <c r="E539" s="211"/>
      <c r="F539" s="211"/>
      <c r="G539" s="211"/>
      <c r="H539" s="211"/>
    </row>
    <row r="540" spans="3:8" ht="12.75">
      <c r="C540" s="211"/>
      <c r="E540" s="211"/>
      <c r="F540" s="211"/>
      <c r="G540" s="211"/>
      <c r="H540" s="211"/>
    </row>
    <row r="541" spans="3:8" ht="12.75">
      <c r="C541" s="211"/>
      <c r="E541" s="211"/>
      <c r="F541" s="211"/>
      <c r="G541" s="211"/>
      <c r="H541" s="211"/>
    </row>
    <row r="542" spans="3:8" ht="12.75">
      <c r="C542" s="211"/>
      <c r="E542" s="211"/>
      <c r="F542" s="211"/>
      <c r="G542" s="211"/>
      <c r="H542" s="211"/>
    </row>
    <row r="543" spans="3:8" ht="12.75">
      <c r="C543" s="211"/>
      <c r="E543" s="211"/>
      <c r="F543" s="211"/>
      <c r="G543" s="211"/>
      <c r="H543" s="211"/>
    </row>
    <row r="544" spans="3:8" ht="12.75">
      <c r="C544" s="211"/>
      <c r="E544" s="211"/>
      <c r="F544" s="211"/>
      <c r="G544" s="211"/>
      <c r="H544" s="211"/>
    </row>
    <row r="545" spans="3:8" ht="12.75">
      <c r="C545" s="211"/>
      <c r="E545" s="211"/>
      <c r="F545" s="211"/>
      <c r="G545" s="211"/>
      <c r="H545" s="211"/>
    </row>
    <row r="546" spans="3:8" ht="12.75">
      <c r="C546" s="211"/>
      <c r="E546" s="211"/>
      <c r="F546" s="211"/>
      <c r="G546" s="211"/>
      <c r="H546" s="211"/>
    </row>
    <row r="547" spans="3:8" ht="12.75">
      <c r="C547" s="211"/>
      <c r="E547" s="211"/>
      <c r="F547" s="211"/>
      <c r="G547" s="211"/>
      <c r="H547" s="211"/>
    </row>
    <row r="548" spans="3:8" ht="12.75">
      <c r="C548" s="211"/>
      <c r="E548" s="211"/>
      <c r="F548" s="211"/>
      <c r="G548" s="211"/>
      <c r="H548" s="211"/>
    </row>
    <row r="549" spans="3:8" ht="12.75">
      <c r="C549" s="211"/>
      <c r="E549" s="211"/>
      <c r="F549" s="211"/>
      <c r="G549" s="211"/>
      <c r="H549" s="211"/>
    </row>
    <row r="550" spans="3:8" ht="12.75">
      <c r="C550" s="211"/>
      <c r="E550" s="211"/>
      <c r="F550" s="211"/>
      <c r="G550" s="211"/>
      <c r="H550" s="211"/>
    </row>
    <row r="551" spans="3:8" ht="12.75">
      <c r="C551" s="211"/>
      <c r="E551" s="211"/>
      <c r="F551" s="211"/>
      <c r="G551" s="211"/>
      <c r="H551" s="211"/>
    </row>
    <row r="552" spans="3:8" ht="12.75">
      <c r="C552" s="211"/>
      <c r="E552" s="211"/>
      <c r="F552" s="211"/>
      <c r="G552" s="211"/>
      <c r="H552" s="211"/>
    </row>
    <row r="553" spans="3:8" ht="12.75">
      <c r="C553" s="211"/>
      <c r="E553" s="211"/>
      <c r="F553" s="211"/>
      <c r="G553" s="211"/>
      <c r="H553" s="211"/>
    </row>
    <row r="554" spans="3:8" ht="12.75">
      <c r="C554" s="211"/>
      <c r="E554" s="211"/>
      <c r="F554" s="211"/>
      <c r="G554" s="211"/>
      <c r="H554" s="211"/>
    </row>
    <row r="555" spans="3:8" ht="12.75">
      <c r="C555" s="211"/>
      <c r="E555" s="211"/>
      <c r="F555" s="211"/>
      <c r="G555" s="211"/>
      <c r="H555" s="211"/>
    </row>
    <row r="556" spans="3:8" ht="12.75">
      <c r="C556" s="211"/>
      <c r="E556" s="211"/>
      <c r="F556" s="211"/>
      <c r="G556" s="211"/>
      <c r="H556" s="211"/>
    </row>
    <row r="557" spans="3:8" ht="12.75">
      <c r="C557" s="211"/>
      <c r="E557" s="211"/>
      <c r="F557" s="211"/>
      <c r="G557" s="211"/>
      <c r="H557" s="211"/>
    </row>
    <row r="558" spans="3:8" ht="12.75">
      <c r="C558" s="211"/>
      <c r="E558" s="211"/>
      <c r="F558" s="211"/>
      <c r="G558" s="211"/>
      <c r="H558" s="211"/>
    </row>
    <row r="559" spans="3:8" ht="12.75">
      <c r="C559" s="211"/>
      <c r="E559" s="211"/>
      <c r="F559" s="211"/>
      <c r="G559" s="211"/>
      <c r="H559" s="211"/>
    </row>
    <row r="560" spans="3:8" ht="12.75">
      <c r="C560" s="211"/>
      <c r="E560" s="211"/>
      <c r="F560" s="211"/>
      <c r="G560" s="211"/>
      <c r="H560" s="211"/>
    </row>
    <row r="561" spans="3:8" ht="12.75">
      <c r="C561" s="211"/>
      <c r="E561" s="211"/>
      <c r="F561" s="211"/>
      <c r="G561" s="211"/>
      <c r="H561" s="211"/>
    </row>
    <row r="562" spans="3:8" ht="12.75">
      <c r="C562" s="211"/>
      <c r="E562" s="211"/>
      <c r="F562" s="211"/>
      <c r="G562" s="211"/>
      <c r="H562" s="211"/>
    </row>
    <row r="563" spans="3:8" ht="12.75">
      <c r="C563" s="211"/>
      <c r="E563" s="211"/>
      <c r="F563" s="211"/>
      <c r="G563" s="211"/>
      <c r="H563" s="211"/>
    </row>
    <row r="564" spans="3:8" ht="12.75">
      <c r="C564" s="211"/>
      <c r="E564" s="211"/>
      <c r="F564" s="211"/>
      <c r="G564" s="211"/>
      <c r="H564" s="211"/>
    </row>
    <row r="565" spans="3:8" ht="12.75">
      <c r="C565" s="211"/>
      <c r="E565" s="211"/>
      <c r="F565" s="211"/>
      <c r="G565" s="211"/>
      <c r="H565" s="211"/>
    </row>
    <row r="566" spans="3:8" ht="12.75">
      <c r="C566" s="211"/>
      <c r="E566" s="211"/>
      <c r="F566" s="211"/>
      <c r="G566" s="211"/>
      <c r="H566" s="211"/>
    </row>
    <row r="567" spans="3:8" ht="12.75">
      <c r="C567" s="211"/>
      <c r="E567" s="211"/>
      <c r="F567" s="211"/>
      <c r="G567" s="211"/>
      <c r="H567" s="211"/>
    </row>
    <row r="568" spans="3:8" ht="12.75">
      <c r="C568" s="211"/>
      <c r="E568" s="211"/>
      <c r="F568" s="211"/>
      <c r="G568" s="211"/>
      <c r="H568" s="211"/>
    </row>
    <row r="569" spans="3:8" ht="12.75">
      <c r="C569" s="211"/>
      <c r="E569" s="211"/>
      <c r="F569" s="211"/>
      <c r="G569" s="211"/>
      <c r="H569" s="211"/>
    </row>
    <row r="570" spans="3:8" ht="12.75">
      <c r="C570" s="211"/>
      <c r="E570" s="211"/>
      <c r="F570" s="211"/>
      <c r="G570" s="211"/>
      <c r="H570" s="211"/>
    </row>
    <row r="571" spans="3:8" ht="12.75">
      <c r="C571" s="211"/>
      <c r="E571" s="211"/>
      <c r="F571" s="211"/>
      <c r="G571" s="211"/>
      <c r="H571" s="211"/>
    </row>
    <row r="572" spans="3:8" ht="12.75">
      <c r="C572" s="211"/>
      <c r="E572" s="211"/>
      <c r="F572" s="211"/>
      <c r="G572" s="211"/>
      <c r="H572" s="211"/>
    </row>
    <row r="573" spans="3:8" ht="12.75">
      <c r="C573" s="211"/>
      <c r="E573" s="211"/>
      <c r="F573" s="211"/>
      <c r="G573" s="211"/>
      <c r="H573" s="211"/>
    </row>
    <row r="574" spans="3:8" ht="12.75">
      <c r="C574" s="211"/>
      <c r="E574" s="211"/>
      <c r="F574" s="211"/>
      <c r="G574" s="211"/>
      <c r="H574" s="211"/>
    </row>
    <row r="575" spans="3:8" ht="12.75">
      <c r="C575" s="211"/>
      <c r="E575" s="211"/>
      <c r="F575" s="211"/>
      <c r="G575" s="211"/>
      <c r="H575" s="211"/>
    </row>
    <row r="576" spans="3:8" ht="12.75">
      <c r="C576" s="211"/>
      <c r="E576" s="211"/>
      <c r="F576" s="211"/>
      <c r="G576" s="211"/>
      <c r="H576" s="211"/>
    </row>
    <row r="577" spans="3:8" ht="12.75">
      <c r="C577" s="211"/>
      <c r="E577" s="211"/>
      <c r="F577" s="211"/>
      <c r="G577" s="211"/>
      <c r="H577" s="211"/>
    </row>
    <row r="578" spans="3:8" ht="12.75">
      <c r="C578" s="211"/>
      <c r="E578" s="211"/>
      <c r="F578" s="211"/>
      <c r="G578" s="211"/>
      <c r="H578" s="211"/>
    </row>
    <row r="579" spans="3:8" ht="12.75">
      <c r="C579" s="211"/>
      <c r="E579" s="211"/>
      <c r="F579" s="211"/>
      <c r="G579" s="211"/>
      <c r="H579" s="211"/>
    </row>
    <row r="580" spans="3:8" ht="12.75">
      <c r="C580" s="211"/>
      <c r="E580" s="211"/>
      <c r="F580" s="211"/>
      <c r="G580" s="211"/>
      <c r="H580" s="211"/>
    </row>
    <row r="581" spans="3:8" ht="12.75">
      <c r="C581" s="211"/>
      <c r="E581" s="211"/>
      <c r="F581" s="211"/>
      <c r="G581" s="211"/>
      <c r="H581" s="211"/>
    </row>
    <row r="582" spans="3:8" ht="12.75">
      <c r="C582" s="211"/>
      <c r="E582" s="211"/>
      <c r="F582" s="211"/>
      <c r="G582" s="211"/>
      <c r="H582" s="211"/>
    </row>
    <row r="583" spans="3:8" ht="12.75">
      <c r="C583" s="211"/>
      <c r="E583" s="211"/>
      <c r="F583" s="211"/>
      <c r="G583" s="211"/>
      <c r="H583" s="211"/>
    </row>
    <row r="584" spans="3:8" ht="12.75">
      <c r="C584" s="211"/>
      <c r="E584" s="211"/>
      <c r="F584" s="211"/>
      <c r="G584" s="211"/>
      <c r="H584" s="211"/>
    </row>
    <row r="585" spans="3:8" ht="12.75">
      <c r="C585" s="211"/>
      <c r="E585" s="211"/>
      <c r="F585" s="211"/>
      <c r="G585" s="211"/>
      <c r="H585" s="211"/>
    </row>
    <row r="586" spans="3:8" ht="12.75">
      <c r="C586" s="211"/>
      <c r="E586" s="211"/>
      <c r="F586" s="211"/>
      <c r="G586" s="211"/>
      <c r="H586" s="211"/>
    </row>
    <row r="587" spans="3:8" ht="12.75">
      <c r="C587" s="211"/>
      <c r="E587" s="211"/>
      <c r="F587" s="211"/>
      <c r="G587" s="211"/>
      <c r="H587" s="211"/>
    </row>
    <row r="588" spans="3:8" ht="12.75">
      <c r="C588" s="211"/>
      <c r="E588" s="211"/>
      <c r="F588" s="211"/>
      <c r="G588" s="211"/>
      <c r="H588" s="211"/>
    </row>
    <row r="589" spans="3:8" ht="12.75">
      <c r="C589" s="211"/>
      <c r="E589" s="211"/>
      <c r="F589" s="211"/>
      <c r="G589" s="211"/>
      <c r="H589" s="211"/>
    </row>
    <row r="590" spans="3:8" ht="12.75">
      <c r="C590" s="211"/>
      <c r="E590" s="211"/>
      <c r="F590" s="211"/>
      <c r="G590" s="211"/>
      <c r="H590" s="211"/>
    </row>
    <row r="591" spans="3:8" ht="12.75">
      <c r="C591" s="211"/>
      <c r="E591" s="211"/>
      <c r="F591" s="211"/>
      <c r="G591" s="211"/>
      <c r="H591" s="211"/>
    </row>
    <row r="592" spans="3:8" ht="12.75">
      <c r="C592" s="211"/>
      <c r="E592" s="211"/>
      <c r="F592" s="211"/>
      <c r="G592" s="211"/>
      <c r="H592" s="211"/>
    </row>
    <row r="593" spans="3:8" ht="12.75">
      <c r="C593" s="211"/>
      <c r="E593" s="211"/>
      <c r="F593" s="211"/>
      <c r="G593" s="211"/>
      <c r="H593" s="211"/>
    </row>
    <row r="594" spans="3:8" ht="12.75">
      <c r="C594" s="211"/>
      <c r="E594" s="211"/>
      <c r="F594" s="211"/>
      <c r="G594" s="211"/>
      <c r="H594" s="211"/>
    </row>
    <row r="595" spans="3:8" ht="12.75">
      <c r="C595" s="211"/>
      <c r="E595" s="211"/>
      <c r="F595" s="211"/>
      <c r="G595" s="211"/>
      <c r="H595" s="211"/>
    </row>
    <row r="596" spans="3:8" ht="12.75">
      <c r="C596" s="211"/>
      <c r="E596" s="211"/>
      <c r="F596" s="211"/>
      <c r="G596" s="211"/>
      <c r="H596" s="211"/>
    </row>
    <row r="597" spans="3:8" ht="12.75">
      <c r="C597" s="211"/>
      <c r="E597" s="211"/>
      <c r="F597" s="211"/>
      <c r="G597" s="211"/>
      <c r="H597" s="211"/>
    </row>
    <row r="598" spans="3:8" ht="12.75">
      <c r="C598" s="211"/>
      <c r="E598" s="211"/>
      <c r="F598" s="211"/>
      <c r="G598" s="211"/>
      <c r="H598" s="211"/>
    </row>
    <row r="599" spans="3:8" ht="12.75">
      <c r="C599" s="211"/>
      <c r="E599" s="211"/>
      <c r="F599" s="211"/>
      <c r="G599" s="211"/>
      <c r="H599" s="211"/>
    </row>
    <row r="600" spans="3:8" ht="12.75">
      <c r="C600" s="211"/>
      <c r="E600" s="211"/>
      <c r="F600" s="211"/>
      <c r="G600" s="211"/>
      <c r="H600" s="211"/>
    </row>
    <row r="601" spans="3:8" ht="12.75">
      <c r="C601" s="211"/>
      <c r="E601" s="211"/>
      <c r="F601" s="211"/>
      <c r="G601" s="211"/>
      <c r="H601" s="211"/>
    </row>
    <row r="602" spans="3:8" ht="12.75">
      <c r="C602" s="211"/>
      <c r="E602" s="211"/>
      <c r="F602" s="211"/>
      <c r="G602" s="211"/>
      <c r="H602" s="211"/>
    </row>
    <row r="603" spans="3:8" ht="12.75">
      <c r="C603" s="211"/>
      <c r="E603" s="211"/>
      <c r="F603" s="211"/>
      <c r="G603" s="211"/>
      <c r="H603" s="211"/>
    </row>
    <row r="604" spans="3:8" ht="12.75">
      <c r="C604" s="211"/>
      <c r="E604" s="211"/>
      <c r="F604" s="211"/>
      <c r="G604" s="211"/>
      <c r="H604" s="211"/>
    </row>
    <row r="605" spans="3:8" ht="12.75">
      <c r="C605" s="211"/>
      <c r="E605" s="211"/>
      <c r="F605" s="211"/>
      <c r="G605" s="211"/>
      <c r="H605" s="211"/>
    </row>
    <row r="606" spans="3:8" ht="12.75">
      <c r="C606" s="211"/>
      <c r="E606" s="211"/>
      <c r="F606" s="211"/>
      <c r="G606" s="211"/>
      <c r="H606" s="211"/>
    </row>
    <row r="607" spans="3:8" ht="12.75">
      <c r="C607" s="211"/>
      <c r="E607" s="211"/>
      <c r="F607" s="211"/>
      <c r="G607" s="211"/>
      <c r="H607" s="211"/>
    </row>
    <row r="608" spans="3:8" ht="12.75">
      <c r="C608" s="211"/>
      <c r="E608" s="211"/>
      <c r="F608" s="211"/>
      <c r="G608" s="211"/>
      <c r="H608" s="211"/>
    </row>
    <row r="609" spans="3:8" ht="12.75">
      <c r="C609" s="211"/>
      <c r="E609" s="211"/>
      <c r="F609" s="211"/>
      <c r="G609" s="211"/>
      <c r="H609" s="211"/>
    </row>
    <row r="610" spans="3:8" ht="12.75">
      <c r="C610" s="211"/>
      <c r="E610" s="211"/>
      <c r="F610" s="211"/>
      <c r="G610" s="211"/>
      <c r="H610" s="211"/>
    </row>
    <row r="611" spans="3:8" ht="12.75">
      <c r="C611" s="211"/>
      <c r="E611" s="211"/>
      <c r="F611" s="211"/>
      <c r="G611" s="211"/>
      <c r="H611" s="211"/>
    </row>
    <row r="612" spans="3:8" ht="12.75">
      <c r="C612" s="211"/>
      <c r="E612" s="211"/>
      <c r="F612" s="211"/>
      <c r="G612" s="211"/>
      <c r="H612" s="211"/>
    </row>
    <row r="613" spans="3:8" ht="12.75">
      <c r="C613" s="211"/>
      <c r="E613" s="211"/>
      <c r="F613" s="211"/>
      <c r="G613" s="211"/>
      <c r="H613" s="211"/>
    </row>
    <row r="614" spans="3:8" ht="12.75">
      <c r="C614" s="211"/>
      <c r="E614" s="211"/>
      <c r="F614" s="211"/>
      <c r="G614" s="211"/>
      <c r="H614" s="211"/>
    </row>
    <row r="615" spans="3:8" ht="12.75">
      <c r="C615" s="211"/>
      <c r="E615" s="211"/>
      <c r="F615" s="211"/>
      <c r="G615" s="211"/>
      <c r="H615" s="211"/>
    </row>
    <row r="616" spans="3:8" ht="12.75">
      <c r="C616" s="211"/>
      <c r="E616" s="211"/>
      <c r="F616" s="211"/>
      <c r="G616" s="211"/>
      <c r="H616" s="211"/>
    </row>
    <row r="617" spans="3:8" ht="12.75">
      <c r="C617" s="211"/>
      <c r="E617" s="211"/>
      <c r="F617" s="211"/>
      <c r="G617" s="211"/>
      <c r="H617" s="211"/>
    </row>
    <row r="618" spans="3:8" ht="12.75">
      <c r="C618" s="211"/>
      <c r="E618" s="211"/>
      <c r="F618" s="211"/>
      <c r="G618" s="211"/>
      <c r="H618" s="211"/>
    </row>
    <row r="619" spans="3:8" ht="12.75">
      <c r="C619" s="211"/>
      <c r="E619" s="211"/>
      <c r="F619" s="211"/>
      <c r="G619" s="211"/>
      <c r="H619" s="211"/>
    </row>
    <row r="620" spans="3:8" ht="12.75">
      <c r="C620" s="211"/>
      <c r="E620" s="211"/>
      <c r="F620" s="211"/>
      <c r="G620" s="211"/>
      <c r="H620" s="211"/>
    </row>
    <row r="621" spans="3:8" ht="12.75">
      <c r="C621" s="211"/>
      <c r="E621" s="211"/>
      <c r="F621" s="211"/>
      <c r="G621" s="211"/>
      <c r="H621" s="211"/>
    </row>
    <row r="622" spans="3:8" ht="12.75">
      <c r="C622" s="211"/>
      <c r="E622" s="211"/>
      <c r="F622" s="211"/>
      <c r="G622" s="211"/>
      <c r="H622" s="211"/>
    </row>
    <row r="623" spans="3:8" ht="12.75">
      <c r="C623" s="211"/>
      <c r="E623" s="211"/>
      <c r="F623" s="211"/>
      <c r="G623" s="211"/>
      <c r="H623" s="211"/>
    </row>
    <row r="624" spans="3:8" ht="12.75">
      <c r="C624" s="211"/>
      <c r="E624" s="211"/>
      <c r="F624" s="211"/>
      <c r="G624" s="211"/>
      <c r="H624" s="211"/>
    </row>
    <row r="625" spans="3:8" ht="12.75">
      <c r="C625" s="211"/>
      <c r="E625" s="211"/>
      <c r="F625" s="211"/>
      <c r="G625" s="211"/>
      <c r="H625" s="211"/>
    </row>
    <row r="626" spans="3:8" ht="12.75">
      <c r="C626" s="211"/>
      <c r="E626" s="211"/>
      <c r="F626" s="211"/>
      <c r="G626" s="211"/>
      <c r="H626" s="211"/>
    </row>
    <row r="627" spans="3:8" ht="12.75">
      <c r="C627" s="211"/>
      <c r="E627" s="211"/>
      <c r="F627" s="211"/>
      <c r="G627" s="211"/>
      <c r="H627" s="211"/>
    </row>
    <row r="628" spans="3:8" ht="12.75">
      <c r="C628" s="211"/>
      <c r="E628" s="211"/>
      <c r="F628" s="211"/>
      <c r="G628" s="211"/>
      <c r="H628" s="211"/>
    </row>
    <row r="629" spans="3:8" ht="12.75">
      <c r="C629" s="211"/>
      <c r="E629" s="211"/>
      <c r="F629" s="211"/>
      <c r="G629" s="211"/>
      <c r="H629" s="211"/>
    </row>
    <row r="630" spans="3:8" ht="12.75">
      <c r="C630" s="211"/>
      <c r="E630" s="211"/>
      <c r="F630" s="211"/>
      <c r="G630" s="211"/>
      <c r="H630" s="211"/>
    </row>
    <row r="631" spans="3:8" ht="12.75">
      <c r="C631" s="211"/>
      <c r="E631" s="211"/>
      <c r="F631" s="211"/>
      <c r="G631" s="211"/>
      <c r="H631" s="211"/>
    </row>
    <row r="632" spans="3:8" ht="12.75">
      <c r="C632" s="211"/>
      <c r="E632" s="211"/>
      <c r="F632" s="211"/>
      <c r="G632" s="211"/>
      <c r="H632" s="211"/>
    </row>
    <row r="633" spans="3:8" ht="12.75">
      <c r="C633" s="211"/>
      <c r="E633" s="211"/>
      <c r="F633" s="211"/>
      <c r="G633" s="211"/>
      <c r="H633" s="211"/>
    </row>
    <row r="634" spans="3:8" ht="12.75">
      <c r="C634" s="211"/>
      <c r="E634" s="211"/>
      <c r="F634" s="211"/>
      <c r="G634" s="211"/>
      <c r="H634" s="211"/>
    </row>
    <row r="635" spans="3:8" ht="12.75">
      <c r="C635" s="211"/>
      <c r="E635" s="211"/>
      <c r="F635" s="211"/>
      <c r="G635" s="211"/>
      <c r="H635" s="211"/>
    </row>
    <row r="636" spans="3:8" ht="12.75">
      <c r="C636" s="211"/>
      <c r="E636" s="211"/>
      <c r="F636" s="211"/>
      <c r="G636" s="211"/>
      <c r="H636" s="211"/>
    </row>
    <row r="637" spans="3:8" ht="12.75">
      <c r="C637" s="211"/>
      <c r="E637" s="211"/>
      <c r="F637" s="211"/>
      <c r="G637" s="211"/>
      <c r="H637" s="211"/>
    </row>
    <row r="638" spans="3:8" ht="12.75">
      <c r="C638" s="211"/>
      <c r="E638" s="211"/>
      <c r="F638" s="211"/>
      <c r="G638" s="211"/>
      <c r="H638" s="211"/>
    </row>
    <row r="639" spans="3:8" ht="12.75">
      <c r="C639" s="211"/>
      <c r="E639" s="211"/>
      <c r="F639" s="211"/>
      <c r="G639" s="211"/>
      <c r="H639" s="211"/>
    </row>
    <row r="640" spans="3:8" ht="12.75">
      <c r="C640" s="211"/>
      <c r="E640" s="211"/>
      <c r="F640" s="211"/>
      <c r="G640" s="211"/>
      <c r="H640" s="211"/>
    </row>
    <row r="641" spans="3:8" ht="12.75">
      <c r="C641" s="211"/>
      <c r="E641" s="211"/>
      <c r="F641" s="211"/>
      <c r="G641" s="211"/>
      <c r="H641" s="211"/>
    </row>
    <row r="642" spans="3:8" ht="12.75">
      <c r="C642" s="211"/>
      <c r="E642" s="211"/>
      <c r="F642" s="211"/>
      <c r="G642" s="211"/>
      <c r="H642" s="211"/>
    </row>
    <row r="643" spans="3:8" ht="12.75">
      <c r="C643" s="211"/>
      <c r="E643" s="211"/>
      <c r="F643" s="211"/>
      <c r="G643" s="211"/>
      <c r="H643" s="211"/>
    </row>
    <row r="644" spans="3:8" ht="12.75">
      <c r="C644" s="211"/>
      <c r="E644" s="211"/>
      <c r="F644" s="211"/>
      <c r="G644" s="211"/>
      <c r="H644" s="211"/>
    </row>
    <row r="645" spans="3:8" ht="12.75">
      <c r="C645" s="211"/>
      <c r="E645" s="211"/>
      <c r="F645" s="211"/>
      <c r="G645" s="211"/>
      <c r="H645" s="211"/>
    </row>
    <row r="646" spans="3:8" ht="12.75">
      <c r="C646" s="211"/>
      <c r="E646" s="211"/>
      <c r="F646" s="211"/>
      <c r="G646" s="211"/>
      <c r="H646" s="211"/>
    </row>
    <row r="647" spans="3:8" ht="12.75">
      <c r="C647" s="211"/>
      <c r="E647" s="211"/>
      <c r="F647" s="211"/>
      <c r="G647" s="211"/>
      <c r="H647" s="211"/>
    </row>
    <row r="648" spans="3:8" ht="12.75">
      <c r="C648" s="211"/>
      <c r="E648" s="211"/>
      <c r="F648" s="211"/>
      <c r="G648" s="211"/>
      <c r="H648" s="211"/>
    </row>
    <row r="649" spans="3:8" ht="12.75">
      <c r="C649" s="211"/>
      <c r="E649" s="211"/>
      <c r="F649" s="211"/>
      <c r="G649" s="211"/>
      <c r="H649" s="211"/>
    </row>
    <row r="650" spans="3:8" ht="12.75">
      <c r="C650" s="211"/>
      <c r="E650" s="211"/>
      <c r="F650" s="211"/>
      <c r="G650" s="211"/>
      <c r="H650" s="211"/>
    </row>
    <row r="651" spans="3:8" ht="12.75">
      <c r="C651" s="211"/>
      <c r="E651" s="211"/>
      <c r="F651" s="211"/>
      <c r="G651" s="211"/>
      <c r="H651" s="211"/>
    </row>
    <row r="652" spans="3:8" ht="12.75">
      <c r="C652" s="211"/>
      <c r="E652" s="211"/>
      <c r="F652" s="211"/>
      <c r="G652" s="211"/>
      <c r="H652" s="211"/>
    </row>
    <row r="653" spans="3:8" ht="12.75">
      <c r="C653" s="211"/>
      <c r="E653" s="211"/>
      <c r="F653" s="211"/>
      <c r="G653" s="211"/>
      <c r="H653" s="211"/>
    </row>
    <row r="654" spans="3:8" ht="12.75">
      <c r="C654" s="211"/>
      <c r="E654" s="211"/>
      <c r="F654" s="211"/>
      <c r="G654" s="211"/>
      <c r="H654" s="211"/>
    </row>
    <row r="655" spans="3:8" ht="12.75">
      <c r="C655" s="211"/>
      <c r="E655" s="211"/>
      <c r="F655" s="211"/>
      <c r="G655" s="211"/>
      <c r="H655" s="211"/>
    </row>
    <row r="656" spans="3:8" ht="12.75">
      <c r="C656" s="211"/>
      <c r="E656" s="211"/>
      <c r="F656" s="211"/>
      <c r="G656" s="211"/>
      <c r="H656" s="211"/>
    </row>
    <row r="657" spans="3:8" ht="12.75">
      <c r="C657" s="211"/>
      <c r="E657" s="211"/>
      <c r="F657" s="211"/>
      <c r="G657" s="211"/>
      <c r="H657" s="211"/>
    </row>
    <row r="658" spans="3:8" ht="12.75">
      <c r="C658" s="211"/>
      <c r="E658" s="211"/>
      <c r="F658" s="211"/>
      <c r="G658" s="211"/>
      <c r="H658" s="211"/>
    </row>
    <row r="659" spans="3:8" ht="12.75">
      <c r="C659" s="211"/>
      <c r="E659" s="211"/>
      <c r="F659" s="211"/>
      <c r="G659" s="211"/>
      <c r="H659" s="211"/>
    </row>
    <row r="660" spans="3:8" ht="12.75">
      <c r="C660" s="211"/>
      <c r="E660" s="211"/>
      <c r="F660" s="211"/>
      <c r="G660" s="211"/>
      <c r="H660" s="211"/>
    </row>
    <row r="661" spans="3:8" ht="12.75">
      <c r="C661" s="211"/>
      <c r="E661" s="211"/>
      <c r="F661" s="211"/>
      <c r="G661" s="211"/>
      <c r="H661" s="211"/>
    </row>
    <row r="662" spans="3:8" ht="12.75">
      <c r="C662" s="211"/>
      <c r="E662" s="211"/>
      <c r="F662" s="211"/>
      <c r="G662" s="211"/>
      <c r="H662" s="211"/>
    </row>
    <row r="663" spans="3:8" ht="12.75">
      <c r="C663" s="211"/>
      <c r="E663" s="211"/>
      <c r="F663" s="211"/>
      <c r="G663" s="211"/>
      <c r="H663" s="211"/>
    </row>
    <row r="664" spans="3:8" ht="12.75">
      <c r="C664" s="211"/>
      <c r="E664" s="211"/>
      <c r="F664" s="211"/>
      <c r="G664" s="211"/>
      <c r="H664" s="211"/>
    </row>
    <row r="665" spans="3:8" ht="12.75">
      <c r="C665" s="211"/>
      <c r="E665" s="211"/>
      <c r="F665" s="211"/>
      <c r="G665" s="211"/>
      <c r="H665" s="211"/>
    </row>
    <row r="666" spans="3:8" ht="12.75">
      <c r="C666" s="211"/>
      <c r="E666" s="211"/>
      <c r="F666" s="211"/>
      <c r="G666" s="211"/>
      <c r="H666" s="211"/>
    </row>
    <row r="667" spans="3:8" ht="12.75">
      <c r="C667" s="211"/>
      <c r="E667" s="211"/>
      <c r="F667" s="211"/>
      <c r="G667" s="211"/>
      <c r="H667" s="211"/>
    </row>
    <row r="668" spans="3:8" ht="12.75">
      <c r="C668" s="211"/>
      <c r="E668" s="211"/>
      <c r="F668" s="211"/>
      <c r="G668" s="211"/>
      <c r="H668" s="211"/>
    </row>
    <row r="669" spans="3:8" ht="12.75">
      <c r="C669" s="211"/>
      <c r="E669" s="211"/>
      <c r="F669" s="211"/>
      <c r="G669" s="211"/>
      <c r="H669" s="211"/>
    </row>
    <row r="670" spans="3:8" ht="12.75">
      <c r="C670" s="211"/>
      <c r="E670" s="211"/>
      <c r="F670" s="211"/>
      <c r="G670" s="211"/>
      <c r="H670" s="211"/>
    </row>
    <row r="671" spans="3:8" ht="12.75">
      <c r="C671" s="211"/>
      <c r="E671" s="211"/>
      <c r="F671" s="211"/>
      <c r="G671" s="211"/>
      <c r="H671" s="211"/>
    </row>
    <row r="672" spans="3:8" ht="12.75">
      <c r="C672" s="211"/>
      <c r="E672" s="211"/>
      <c r="F672" s="211"/>
      <c r="G672" s="211"/>
      <c r="H672" s="211"/>
    </row>
    <row r="673" spans="3:8" ht="12.75">
      <c r="C673" s="211"/>
      <c r="E673" s="211"/>
      <c r="F673" s="211"/>
      <c r="G673" s="211"/>
      <c r="H673" s="211"/>
    </row>
    <row r="674" spans="3:8" ht="12.75">
      <c r="C674" s="211"/>
      <c r="E674" s="211"/>
      <c r="F674" s="211"/>
      <c r="G674" s="211"/>
      <c r="H674" s="211"/>
    </row>
    <row r="675" spans="3:8" ht="12.75">
      <c r="C675" s="211"/>
      <c r="E675" s="211"/>
      <c r="F675" s="211"/>
      <c r="G675" s="211"/>
      <c r="H675" s="211"/>
    </row>
    <row r="676" spans="3:8" ht="12.75">
      <c r="C676" s="211"/>
      <c r="E676" s="211"/>
      <c r="F676" s="211"/>
      <c r="G676" s="211"/>
      <c r="H676" s="211"/>
    </row>
    <row r="677" spans="3:8" ht="12.75">
      <c r="C677" s="211"/>
      <c r="E677" s="211"/>
      <c r="F677" s="211"/>
      <c r="G677" s="211"/>
      <c r="H677" s="211"/>
    </row>
    <row r="678" spans="3:8" ht="12.75">
      <c r="C678" s="211"/>
      <c r="E678" s="211"/>
      <c r="F678" s="211"/>
      <c r="G678" s="211"/>
      <c r="H678" s="211"/>
    </row>
    <row r="679" spans="3:8" ht="12.75">
      <c r="C679" s="211"/>
      <c r="E679" s="211"/>
      <c r="F679" s="211"/>
      <c r="G679" s="211"/>
      <c r="H679" s="211"/>
    </row>
    <row r="680" spans="3:8" ht="12.75">
      <c r="C680" s="211"/>
      <c r="E680" s="211"/>
      <c r="F680" s="211"/>
      <c r="G680" s="211"/>
      <c r="H680" s="211"/>
    </row>
    <row r="681" spans="3:8" ht="12.75">
      <c r="C681" s="211"/>
      <c r="E681" s="211"/>
      <c r="F681" s="211"/>
      <c r="G681" s="211"/>
      <c r="H681" s="211"/>
    </row>
    <row r="682" spans="3:8" ht="12.75">
      <c r="C682" s="211"/>
      <c r="E682" s="211"/>
      <c r="F682" s="211"/>
      <c r="G682" s="211"/>
      <c r="H682" s="211"/>
    </row>
    <row r="683" spans="3:8" ht="12.75">
      <c r="C683" s="211"/>
      <c r="E683" s="211"/>
      <c r="F683" s="211"/>
      <c r="G683" s="211"/>
      <c r="H683" s="211"/>
    </row>
    <row r="684" spans="3:8" ht="12.75">
      <c r="C684" s="211"/>
      <c r="E684" s="211"/>
      <c r="F684" s="211"/>
      <c r="G684" s="211"/>
      <c r="H684" s="211"/>
    </row>
    <row r="685" spans="3:8" ht="12.75">
      <c r="C685" s="211"/>
      <c r="E685" s="211"/>
      <c r="F685" s="211"/>
      <c r="G685" s="211"/>
      <c r="H685" s="211"/>
    </row>
    <row r="686" spans="3:8" ht="12.75">
      <c r="C686" s="211"/>
      <c r="E686" s="211"/>
      <c r="F686" s="211"/>
      <c r="G686" s="211"/>
      <c r="H686" s="211"/>
    </row>
    <row r="687" spans="3:8" ht="12.75">
      <c r="C687" s="211"/>
      <c r="E687" s="211"/>
      <c r="F687" s="211"/>
      <c r="G687" s="211"/>
      <c r="H687" s="211"/>
    </row>
    <row r="688" spans="3:8" ht="12.75">
      <c r="C688" s="211"/>
      <c r="E688" s="211"/>
      <c r="F688" s="211"/>
      <c r="G688" s="211"/>
      <c r="H688" s="211"/>
    </row>
    <row r="689" spans="3:8" ht="12.75">
      <c r="C689" s="211"/>
      <c r="E689" s="211"/>
      <c r="F689" s="211"/>
      <c r="G689" s="211"/>
      <c r="H689" s="211"/>
    </row>
    <row r="690" spans="3:8" ht="12.75">
      <c r="C690" s="211"/>
      <c r="E690" s="211"/>
      <c r="F690" s="211"/>
      <c r="G690" s="211"/>
      <c r="H690" s="211"/>
    </row>
    <row r="691" spans="3:8" ht="12.75">
      <c r="C691" s="211"/>
      <c r="E691" s="211"/>
      <c r="F691" s="211"/>
      <c r="G691" s="211"/>
      <c r="H691" s="211"/>
    </row>
    <row r="692" spans="3:8" ht="12.75">
      <c r="C692" s="211"/>
      <c r="E692" s="211"/>
      <c r="F692" s="211"/>
      <c r="G692" s="211"/>
      <c r="H692" s="211"/>
    </row>
    <row r="693" spans="3:8" ht="12.75">
      <c r="C693" s="211"/>
      <c r="E693" s="211"/>
      <c r="F693" s="211"/>
      <c r="G693" s="211"/>
      <c r="H693" s="211"/>
    </row>
    <row r="694" spans="3:8" ht="12.75">
      <c r="C694" s="211"/>
      <c r="E694" s="211"/>
      <c r="F694" s="211"/>
      <c r="G694" s="211"/>
      <c r="H694" s="211"/>
    </row>
    <row r="695" spans="3:8" ht="12.75">
      <c r="C695" s="211"/>
      <c r="E695" s="211"/>
      <c r="F695" s="211"/>
      <c r="G695" s="211"/>
      <c r="H695" s="211"/>
    </row>
    <row r="696" spans="3:8" ht="12.75">
      <c r="C696" s="211"/>
      <c r="E696" s="211"/>
      <c r="F696" s="211"/>
      <c r="G696" s="211"/>
      <c r="H696" s="211"/>
    </row>
    <row r="697" spans="3:8" ht="12.75">
      <c r="C697" s="211"/>
      <c r="E697" s="211"/>
      <c r="F697" s="211"/>
      <c r="G697" s="211"/>
      <c r="H697" s="211"/>
    </row>
    <row r="698" spans="3:8" ht="12.75">
      <c r="C698" s="211"/>
      <c r="E698" s="211"/>
      <c r="F698" s="211"/>
      <c r="G698" s="211"/>
      <c r="H698" s="211"/>
    </row>
    <row r="699" spans="3:8" ht="12.75">
      <c r="C699" s="211"/>
      <c r="E699" s="211"/>
      <c r="F699" s="211"/>
      <c r="G699" s="211"/>
      <c r="H699" s="211"/>
    </row>
    <row r="700" spans="3:8" ht="12.75">
      <c r="C700" s="211"/>
      <c r="E700" s="211"/>
      <c r="F700" s="211"/>
      <c r="G700" s="211"/>
      <c r="H700" s="211"/>
    </row>
    <row r="701" spans="3:8" ht="12.75">
      <c r="C701" s="211"/>
      <c r="E701" s="211"/>
      <c r="F701" s="211"/>
      <c r="G701" s="211"/>
      <c r="H701" s="211"/>
    </row>
    <row r="702" spans="3:8" ht="12.75">
      <c r="C702" s="211"/>
      <c r="E702" s="211"/>
      <c r="F702" s="211"/>
      <c r="G702" s="211"/>
      <c r="H702" s="211"/>
    </row>
    <row r="703" spans="3:8" ht="12.75">
      <c r="C703" s="211"/>
      <c r="E703" s="211"/>
      <c r="F703" s="211"/>
      <c r="G703" s="211"/>
      <c r="H703" s="211"/>
    </row>
    <row r="704" spans="3:8" ht="12.75">
      <c r="C704" s="211"/>
      <c r="E704" s="211"/>
      <c r="F704" s="211"/>
      <c r="G704" s="211"/>
      <c r="H704" s="211"/>
    </row>
    <row r="705" spans="3:8" ht="12.75">
      <c r="C705" s="211"/>
      <c r="E705" s="211"/>
      <c r="F705" s="211"/>
      <c r="G705" s="211"/>
      <c r="H705" s="211"/>
    </row>
    <row r="706" spans="3:8" ht="12.75">
      <c r="C706" s="211"/>
      <c r="E706" s="211"/>
      <c r="F706" s="211"/>
      <c r="G706" s="211"/>
      <c r="H706" s="211"/>
    </row>
    <row r="707" spans="3:8" ht="12.75">
      <c r="C707" s="211"/>
      <c r="E707" s="211"/>
      <c r="F707" s="211"/>
      <c r="G707" s="211"/>
      <c r="H707" s="211"/>
    </row>
    <row r="708" spans="3:8" ht="12.75">
      <c r="C708" s="211"/>
      <c r="E708" s="211"/>
      <c r="F708" s="211"/>
      <c r="G708" s="211"/>
      <c r="H708" s="211"/>
    </row>
    <row r="709" spans="3:8" ht="12.75">
      <c r="C709" s="211"/>
      <c r="E709" s="211"/>
      <c r="F709" s="211"/>
      <c r="G709" s="211"/>
      <c r="H709" s="211"/>
    </row>
    <row r="710" spans="3:8" ht="12.75">
      <c r="C710" s="211"/>
      <c r="E710" s="211"/>
      <c r="F710" s="211"/>
      <c r="G710" s="211"/>
      <c r="H710" s="211"/>
    </row>
    <row r="711" spans="3:8" ht="12.75">
      <c r="C711" s="211"/>
      <c r="E711" s="211"/>
      <c r="F711" s="211"/>
      <c r="G711" s="211"/>
      <c r="H711" s="211"/>
    </row>
    <row r="712" spans="3:8" ht="12.75">
      <c r="C712" s="211"/>
      <c r="E712" s="211"/>
      <c r="F712" s="211"/>
      <c r="G712" s="211"/>
      <c r="H712" s="211"/>
    </row>
    <row r="713" spans="3:8" ht="12.75">
      <c r="C713" s="211"/>
      <c r="E713" s="211"/>
      <c r="F713" s="211"/>
      <c r="G713" s="211"/>
      <c r="H713" s="211"/>
    </row>
    <row r="714" spans="3:8" ht="12.75">
      <c r="C714" s="211"/>
      <c r="E714" s="211"/>
      <c r="F714" s="211"/>
      <c r="G714" s="211"/>
      <c r="H714" s="211"/>
    </row>
    <row r="715" spans="3:8" ht="12.75">
      <c r="C715" s="211"/>
      <c r="E715" s="211"/>
      <c r="F715" s="211"/>
      <c r="G715" s="211"/>
      <c r="H715" s="211"/>
    </row>
    <row r="716" spans="3:8" ht="12.75">
      <c r="C716" s="211"/>
      <c r="E716" s="211"/>
      <c r="F716" s="211"/>
      <c r="G716" s="211"/>
      <c r="H716" s="211"/>
    </row>
    <row r="717" spans="3:8" ht="12.75">
      <c r="C717" s="211"/>
      <c r="E717" s="211"/>
      <c r="F717" s="211"/>
      <c r="G717" s="211"/>
      <c r="H717" s="211"/>
    </row>
    <row r="718" spans="3:8" ht="12.75">
      <c r="C718" s="211"/>
      <c r="E718" s="211"/>
      <c r="F718" s="211"/>
      <c r="G718" s="211"/>
      <c r="H718" s="211"/>
    </row>
    <row r="719" spans="3:8" ht="12.75">
      <c r="C719" s="211"/>
      <c r="E719" s="211"/>
      <c r="F719" s="211"/>
      <c r="G719" s="211"/>
      <c r="H719" s="211"/>
    </row>
    <row r="720" spans="3:8" ht="12.75">
      <c r="C720" s="211"/>
      <c r="E720" s="211"/>
      <c r="F720" s="211"/>
      <c r="G720" s="211"/>
      <c r="H720" s="211"/>
    </row>
    <row r="721" spans="3:8" ht="12.75">
      <c r="C721" s="211"/>
      <c r="E721" s="211"/>
      <c r="F721" s="211"/>
      <c r="G721" s="211"/>
      <c r="H721" s="211"/>
    </row>
    <row r="722" spans="3:8" ht="12.75">
      <c r="C722" s="211"/>
      <c r="E722" s="211"/>
      <c r="F722" s="211"/>
      <c r="G722" s="211"/>
      <c r="H722" s="211"/>
    </row>
    <row r="723" spans="3:8" ht="12.75">
      <c r="C723" s="211"/>
      <c r="E723" s="211"/>
      <c r="F723" s="211"/>
      <c r="G723" s="211"/>
      <c r="H723" s="211"/>
    </row>
    <row r="724" spans="3:8" ht="12.75">
      <c r="C724" s="211"/>
      <c r="E724" s="211"/>
      <c r="F724" s="211"/>
      <c r="G724" s="211"/>
      <c r="H724" s="211"/>
    </row>
    <row r="725" spans="3:8" ht="12.75">
      <c r="C725" s="211"/>
      <c r="E725" s="211"/>
      <c r="F725" s="211"/>
      <c r="G725" s="211"/>
      <c r="H725" s="211"/>
    </row>
    <row r="726" spans="3:8" ht="12.75">
      <c r="C726" s="211"/>
      <c r="E726" s="211"/>
      <c r="F726" s="211"/>
      <c r="G726" s="211"/>
      <c r="H726" s="211"/>
    </row>
    <row r="727" spans="3:8" ht="12.75">
      <c r="C727" s="211"/>
      <c r="E727" s="211"/>
      <c r="F727" s="211"/>
      <c r="G727" s="211"/>
      <c r="H727" s="211"/>
    </row>
    <row r="728" spans="3:8" ht="12.75">
      <c r="C728" s="211"/>
      <c r="E728" s="211"/>
      <c r="F728" s="211"/>
      <c r="G728" s="211"/>
      <c r="H728" s="211"/>
    </row>
    <row r="729" spans="3:8" ht="12.75">
      <c r="C729" s="211"/>
      <c r="E729" s="211"/>
      <c r="F729" s="211"/>
      <c r="G729" s="211"/>
      <c r="H729" s="211"/>
    </row>
    <row r="730" spans="3:8" ht="12.75">
      <c r="C730" s="211"/>
      <c r="E730" s="211"/>
      <c r="F730" s="211"/>
      <c r="G730" s="211"/>
      <c r="H730" s="211"/>
    </row>
    <row r="731" spans="3:8" ht="12.75">
      <c r="C731" s="211"/>
      <c r="E731" s="211"/>
      <c r="F731" s="211"/>
      <c r="G731" s="211"/>
      <c r="H731" s="211"/>
    </row>
    <row r="732" spans="3:8" ht="12.75">
      <c r="C732" s="211"/>
      <c r="E732" s="211"/>
      <c r="F732" s="211"/>
      <c r="G732" s="211"/>
      <c r="H732" s="211"/>
    </row>
    <row r="733" spans="3:8" ht="12.75">
      <c r="C733" s="211"/>
      <c r="E733" s="211"/>
      <c r="F733" s="211"/>
      <c r="G733" s="211"/>
      <c r="H733" s="211"/>
    </row>
    <row r="734" spans="3:8" ht="12.75">
      <c r="C734" s="211"/>
      <c r="E734" s="211"/>
      <c r="F734" s="211"/>
      <c r="G734" s="211"/>
      <c r="H734" s="211"/>
    </row>
    <row r="735" spans="3:8" ht="12.75">
      <c r="C735" s="211"/>
      <c r="E735" s="211"/>
      <c r="F735" s="211"/>
      <c r="G735" s="211"/>
      <c r="H735" s="211"/>
    </row>
    <row r="736" spans="3:8" ht="12.75">
      <c r="C736" s="211"/>
      <c r="E736" s="211"/>
      <c r="F736" s="211"/>
      <c r="G736" s="211"/>
      <c r="H736" s="211"/>
    </row>
    <row r="737" spans="3:8" ht="12.75">
      <c r="C737" s="211"/>
      <c r="E737" s="211"/>
      <c r="F737" s="211"/>
      <c r="G737" s="211"/>
      <c r="H737" s="211"/>
    </row>
    <row r="738" spans="3:8" ht="12.75">
      <c r="C738" s="211"/>
      <c r="E738" s="211"/>
      <c r="F738" s="211"/>
      <c r="G738" s="211"/>
      <c r="H738" s="211"/>
    </row>
    <row r="739" spans="3:8" ht="12.75">
      <c r="C739" s="211"/>
      <c r="E739" s="211"/>
      <c r="F739" s="211"/>
      <c r="G739" s="211"/>
      <c r="H739" s="211"/>
    </row>
    <row r="740" spans="3:8" ht="12.75">
      <c r="C740" s="211"/>
      <c r="E740" s="211"/>
      <c r="F740" s="211"/>
      <c r="G740" s="211"/>
      <c r="H740" s="211"/>
    </row>
    <row r="741" spans="3:8" ht="12.75">
      <c r="C741" s="211"/>
      <c r="E741" s="211"/>
      <c r="F741" s="211"/>
      <c r="G741" s="211"/>
      <c r="H741" s="211"/>
    </row>
    <row r="742" spans="3:8" ht="12.75">
      <c r="C742" s="211"/>
      <c r="E742" s="211"/>
      <c r="F742" s="211"/>
      <c r="G742" s="211"/>
      <c r="H742" s="211"/>
    </row>
    <row r="743" spans="3:8" ht="12.75">
      <c r="C743" s="211"/>
      <c r="E743" s="211"/>
      <c r="F743" s="211"/>
      <c r="G743" s="211"/>
      <c r="H743" s="211"/>
    </row>
    <row r="744" spans="3:8" ht="12.75">
      <c r="C744" s="211"/>
      <c r="E744" s="211"/>
      <c r="F744" s="211"/>
      <c r="G744" s="211"/>
      <c r="H744" s="211"/>
    </row>
    <row r="745" spans="3:8" ht="12.75">
      <c r="C745" s="211"/>
      <c r="E745" s="211"/>
      <c r="F745" s="211"/>
      <c r="G745" s="211"/>
      <c r="H745" s="211"/>
    </row>
    <row r="746" spans="3:8" ht="12.75">
      <c r="C746" s="211"/>
      <c r="E746" s="211"/>
      <c r="F746" s="211"/>
      <c r="G746" s="211"/>
      <c r="H746" s="211"/>
    </row>
    <row r="747" spans="3:8" ht="12.75">
      <c r="C747" s="211"/>
      <c r="E747" s="211"/>
      <c r="F747" s="211"/>
      <c r="G747" s="211"/>
      <c r="H747" s="211"/>
    </row>
    <row r="748" spans="3:8" ht="12.75">
      <c r="C748" s="211"/>
      <c r="E748" s="211"/>
      <c r="F748" s="211"/>
      <c r="G748" s="211"/>
      <c r="H748" s="211"/>
    </row>
    <row r="749" spans="3:8" ht="12.75">
      <c r="C749" s="211"/>
      <c r="E749" s="211"/>
      <c r="F749" s="211"/>
      <c r="G749" s="211"/>
      <c r="H749" s="211"/>
    </row>
    <row r="750" spans="3:8" ht="12.75">
      <c r="C750" s="211"/>
      <c r="E750" s="211"/>
      <c r="F750" s="211"/>
      <c r="G750" s="211"/>
      <c r="H750" s="211"/>
    </row>
    <row r="751" spans="3:8" ht="12.75">
      <c r="C751" s="211"/>
      <c r="E751" s="211"/>
      <c r="F751" s="211"/>
      <c r="G751" s="211"/>
      <c r="H751" s="211"/>
    </row>
    <row r="752" spans="3:8" ht="12.75">
      <c r="C752" s="211"/>
      <c r="E752" s="211"/>
      <c r="F752" s="211"/>
      <c r="G752" s="211"/>
      <c r="H752" s="211"/>
    </row>
    <row r="753" spans="3:8" ht="12.75">
      <c r="C753" s="211"/>
      <c r="E753" s="211"/>
      <c r="F753" s="211"/>
      <c r="G753" s="211"/>
      <c r="H753" s="211"/>
    </row>
    <row r="754" spans="3:8" ht="12.75">
      <c r="C754" s="211"/>
      <c r="E754" s="211"/>
      <c r="F754" s="211"/>
      <c r="G754" s="211"/>
      <c r="H754" s="211"/>
    </row>
    <row r="755" spans="3:8" ht="12.75">
      <c r="C755" s="211"/>
      <c r="E755" s="211"/>
      <c r="F755" s="211"/>
      <c r="G755" s="211"/>
      <c r="H755" s="211"/>
    </row>
    <row r="756" spans="3:8" ht="12.75">
      <c r="C756" s="211"/>
      <c r="E756" s="211"/>
      <c r="F756" s="211"/>
      <c r="G756" s="211"/>
      <c r="H756" s="211"/>
    </row>
    <row r="757" spans="3:8" ht="12.75">
      <c r="C757" s="211"/>
      <c r="E757" s="211"/>
      <c r="F757" s="211"/>
      <c r="G757" s="211"/>
      <c r="H757" s="211"/>
    </row>
    <row r="758" spans="3:8" ht="12.75">
      <c r="C758" s="211"/>
      <c r="E758" s="211"/>
      <c r="F758" s="211"/>
      <c r="G758" s="211"/>
      <c r="H758" s="211"/>
    </row>
    <row r="759" spans="3:8" ht="12.75">
      <c r="C759" s="211"/>
      <c r="E759" s="211"/>
      <c r="F759" s="211"/>
      <c r="G759" s="211"/>
      <c r="H759" s="211"/>
    </row>
    <row r="760" spans="3:8" ht="12.75">
      <c r="C760" s="211"/>
      <c r="E760" s="211"/>
      <c r="F760" s="211"/>
      <c r="G760" s="211"/>
      <c r="H760" s="211"/>
    </row>
    <row r="761" spans="3:8" ht="12.75">
      <c r="C761" s="211"/>
      <c r="E761" s="211"/>
      <c r="F761" s="211"/>
      <c r="G761" s="211"/>
      <c r="H761" s="211"/>
    </row>
    <row r="762" spans="3:8" ht="12.75">
      <c r="C762" s="211"/>
      <c r="E762" s="211"/>
      <c r="F762" s="211"/>
      <c r="G762" s="211"/>
      <c r="H762" s="211"/>
    </row>
    <row r="763" spans="3:8" ht="12.75">
      <c r="C763" s="211"/>
      <c r="E763" s="211"/>
      <c r="F763" s="211"/>
      <c r="G763" s="211"/>
      <c r="H763" s="211"/>
    </row>
    <row r="764" spans="3:8" ht="12.75">
      <c r="C764" s="211"/>
      <c r="E764" s="211"/>
      <c r="F764" s="211"/>
      <c r="G764" s="211"/>
      <c r="H764" s="211"/>
    </row>
    <row r="765" spans="3:8" ht="12.75">
      <c r="C765" s="211"/>
      <c r="E765" s="211"/>
      <c r="F765" s="211"/>
      <c r="G765" s="211"/>
      <c r="H765" s="211"/>
    </row>
    <row r="766" spans="3:8" ht="12.75">
      <c r="C766" s="211"/>
      <c r="E766" s="211"/>
      <c r="F766" s="211"/>
      <c r="G766" s="211"/>
      <c r="H766" s="211"/>
    </row>
    <row r="767" spans="3:8" ht="12.75">
      <c r="C767" s="211"/>
      <c r="E767" s="211"/>
      <c r="F767" s="211"/>
      <c r="G767" s="211"/>
      <c r="H767" s="211"/>
    </row>
    <row r="768" spans="3:8" ht="12.75">
      <c r="C768" s="211"/>
      <c r="E768" s="211"/>
      <c r="F768" s="211"/>
      <c r="G768" s="211"/>
      <c r="H768" s="211"/>
    </row>
    <row r="769" spans="3:8" ht="12.75">
      <c r="C769" s="211"/>
      <c r="E769" s="211"/>
      <c r="F769" s="211"/>
      <c r="G769" s="211"/>
      <c r="H769" s="211"/>
    </row>
    <row r="770" spans="3:8" ht="12.75">
      <c r="C770" s="211"/>
      <c r="E770" s="211"/>
      <c r="F770" s="211"/>
      <c r="G770" s="211"/>
      <c r="H770" s="211"/>
    </row>
    <row r="771" spans="3:8" ht="12.75">
      <c r="C771" s="211"/>
      <c r="E771" s="211"/>
      <c r="F771" s="211"/>
      <c r="G771" s="211"/>
      <c r="H771" s="211"/>
    </row>
    <row r="772" spans="3:8" ht="12.75">
      <c r="C772" s="211"/>
      <c r="E772" s="211"/>
      <c r="F772" s="211"/>
      <c r="G772" s="211"/>
      <c r="H772" s="211"/>
    </row>
    <row r="773" spans="3:8" ht="12.75">
      <c r="C773" s="211"/>
      <c r="E773" s="211"/>
      <c r="F773" s="211"/>
      <c r="G773" s="211"/>
      <c r="H773" s="211"/>
    </row>
    <row r="774" spans="3:8" ht="12.75">
      <c r="C774" s="211"/>
      <c r="E774" s="211"/>
      <c r="F774" s="211"/>
      <c r="G774" s="211"/>
      <c r="H774" s="211"/>
    </row>
    <row r="775" spans="3:8" ht="12.75">
      <c r="C775" s="211"/>
      <c r="E775" s="211"/>
      <c r="F775" s="211"/>
      <c r="G775" s="211"/>
      <c r="H775" s="211"/>
    </row>
    <row r="776" spans="3:8" ht="12.75">
      <c r="C776" s="211"/>
      <c r="E776" s="211"/>
      <c r="F776" s="211"/>
      <c r="G776" s="211"/>
      <c r="H776" s="211"/>
    </row>
    <row r="777" spans="3:8" ht="12.75">
      <c r="C777" s="211"/>
      <c r="E777" s="211"/>
      <c r="F777" s="211"/>
      <c r="G777" s="211"/>
      <c r="H777" s="211"/>
    </row>
    <row r="778" spans="3:8" ht="12.75">
      <c r="C778" s="211"/>
      <c r="E778" s="211"/>
      <c r="F778" s="211"/>
      <c r="G778" s="211"/>
      <c r="H778" s="211"/>
    </row>
    <row r="779" spans="3:8" ht="12.75">
      <c r="C779" s="211"/>
      <c r="E779" s="211"/>
      <c r="F779" s="211"/>
      <c r="G779" s="211"/>
      <c r="H779" s="211"/>
    </row>
    <row r="780" spans="3:8" ht="12.75">
      <c r="C780" s="211"/>
      <c r="E780" s="211"/>
      <c r="F780" s="211"/>
      <c r="G780" s="211"/>
      <c r="H780" s="211"/>
    </row>
    <row r="781" spans="3:8" ht="12.75">
      <c r="C781" s="211"/>
      <c r="E781" s="211"/>
      <c r="F781" s="211"/>
      <c r="G781" s="211"/>
      <c r="H781" s="211"/>
    </row>
    <row r="782" spans="3:8" ht="12.75">
      <c r="C782" s="211"/>
      <c r="E782" s="211"/>
      <c r="F782" s="211"/>
      <c r="G782" s="211"/>
      <c r="H782" s="211"/>
    </row>
    <row r="783" spans="3:8" ht="12.75">
      <c r="C783" s="211"/>
      <c r="E783" s="211"/>
      <c r="F783" s="211"/>
      <c r="G783" s="211"/>
      <c r="H783" s="211"/>
    </row>
    <row r="784" spans="3:8" ht="12.75">
      <c r="C784" s="211"/>
      <c r="E784" s="211"/>
      <c r="F784" s="211"/>
      <c r="G784" s="211"/>
      <c r="H784" s="211"/>
    </row>
    <row r="785" spans="3:8" ht="12.75">
      <c r="C785" s="211"/>
      <c r="E785" s="211"/>
      <c r="F785" s="211"/>
      <c r="G785" s="211"/>
      <c r="H785" s="211"/>
    </row>
    <row r="786" spans="3:8" ht="12.75">
      <c r="C786" s="211"/>
      <c r="E786" s="211"/>
      <c r="F786" s="211"/>
      <c r="G786" s="211"/>
      <c r="H786" s="211"/>
    </row>
    <row r="787" spans="3:8" ht="12.75">
      <c r="C787" s="211"/>
      <c r="E787" s="211"/>
      <c r="F787" s="211"/>
      <c r="G787" s="211"/>
      <c r="H787" s="211"/>
    </row>
    <row r="788" spans="3:8" ht="12.75">
      <c r="C788" s="211"/>
      <c r="E788" s="211"/>
      <c r="F788" s="211"/>
      <c r="G788" s="211"/>
      <c r="H788" s="211"/>
    </row>
    <row r="789" spans="3:8" ht="12.75">
      <c r="C789" s="211"/>
      <c r="E789" s="211"/>
      <c r="F789" s="211"/>
      <c r="G789" s="211"/>
      <c r="H789" s="211"/>
    </row>
    <row r="790" spans="3:8" ht="12.75">
      <c r="C790" s="211"/>
      <c r="E790" s="211"/>
      <c r="F790" s="211"/>
      <c r="G790" s="211"/>
      <c r="H790" s="211"/>
    </row>
    <row r="791" spans="3:8" ht="12.75">
      <c r="C791" s="211"/>
      <c r="E791" s="211"/>
      <c r="F791" s="211"/>
      <c r="G791" s="211"/>
      <c r="H791" s="211"/>
    </row>
    <row r="792" spans="3:8" ht="12.75">
      <c r="C792" s="211"/>
      <c r="E792" s="211"/>
      <c r="F792" s="211"/>
      <c r="G792" s="211"/>
      <c r="H792" s="211"/>
    </row>
    <row r="793" spans="3:8" ht="12.75">
      <c r="C793" s="211"/>
      <c r="E793" s="211"/>
      <c r="F793" s="211"/>
      <c r="G793" s="211"/>
      <c r="H793" s="211"/>
    </row>
    <row r="794" spans="3:8" ht="12.75">
      <c r="C794" s="211"/>
      <c r="E794" s="211"/>
      <c r="F794" s="211"/>
      <c r="G794" s="211"/>
      <c r="H794" s="211"/>
    </row>
    <row r="795" spans="3:8" ht="12.75">
      <c r="C795" s="211"/>
      <c r="E795" s="211"/>
      <c r="F795" s="211"/>
      <c r="G795" s="211"/>
      <c r="H795" s="211"/>
    </row>
    <row r="796" spans="3:8" ht="12.75">
      <c r="C796" s="211"/>
      <c r="E796" s="211"/>
      <c r="F796" s="211"/>
      <c r="G796" s="211"/>
      <c r="H796" s="211"/>
    </row>
    <row r="797" spans="3:8" ht="12.75">
      <c r="C797" s="211"/>
      <c r="E797" s="211"/>
      <c r="F797" s="211"/>
      <c r="G797" s="211"/>
      <c r="H797" s="211"/>
    </row>
    <row r="798" spans="3:8" ht="12.75">
      <c r="C798" s="211"/>
      <c r="E798" s="211"/>
      <c r="F798" s="211"/>
      <c r="G798" s="211"/>
      <c r="H798" s="211"/>
    </row>
    <row r="799" spans="3:8" ht="12.75">
      <c r="C799" s="211"/>
      <c r="E799" s="211"/>
      <c r="F799" s="211"/>
      <c r="G799" s="211"/>
      <c r="H799" s="211"/>
    </row>
    <row r="800" spans="3:8" ht="12.75">
      <c r="C800" s="211"/>
      <c r="E800" s="211"/>
      <c r="F800" s="211"/>
      <c r="G800" s="211"/>
      <c r="H800" s="211"/>
    </row>
    <row r="801" spans="3:8" ht="12.75">
      <c r="C801" s="211"/>
      <c r="E801" s="211"/>
      <c r="F801" s="211"/>
      <c r="G801" s="211"/>
      <c r="H801" s="211"/>
    </row>
    <row r="802" spans="3:8" ht="12.75">
      <c r="C802" s="211"/>
      <c r="E802" s="211"/>
      <c r="F802" s="211"/>
      <c r="G802" s="211"/>
      <c r="H802" s="211"/>
    </row>
    <row r="803" spans="3:8" ht="12.75">
      <c r="C803" s="211"/>
      <c r="E803" s="211"/>
      <c r="F803" s="211"/>
      <c r="G803" s="211"/>
      <c r="H803" s="211"/>
    </row>
    <row r="804" spans="3:8" ht="12.75">
      <c r="C804" s="211"/>
      <c r="E804" s="211"/>
      <c r="F804" s="211"/>
      <c r="G804" s="211"/>
      <c r="H804" s="211"/>
    </row>
    <row r="805" spans="3:8" ht="12.75">
      <c r="C805" s="211"/>
      <c r="E805" s="211"/>
      <c r="F805" s="211"/>
      <c r="G805" s="211"/>
      <c r="H805" s="211"/>
    </row>
    <row r="806" spans="3:8" ht="12.75">
      <c r="C806" s="211"/>
      <c r="E806" s="211"/>
      <c r="F806" s="211"/>
      <c r="G806" s="211"/>
      <c r="H806" s="211"/>
    </row>
    <row r="807" spans="3:8" ht="12.75">
      <c r="C807" s="211"/>
      <c r="E807" s="211"/>
      <c r="F807" s="211"/>
      <c r="G807" s="211"/>
      <c r="H807" s="211"/>
    </row>
    <row r="808" spans="3:8" ht="12.75">
      <c r="C808" s="211"/>
      <c r="E808" s="211"/>
      <c r="F808" s="211"/>
      <c r="G808" s="211"/>
      <c r="H808" s="211"/>
    </row>
    <row r="809" spans="3:8" ht="12.75">
      <c r="C809" s="211"/>
      <c r="E809" s="211"/>
      <c r="F809" s="211"/>
      <c r="G809" s="211"/>
      <c r="H809" s="211"/>
    </row>
    <row r="810" spans="3:8" ht="12.75">
      <c r="C810" s="211"/>
      <c r="E810" s="211"/>
      <c r="F810" s="211"/>
      <c r="G810" s="211"/>
      <c r="H810" s="211"/>
    </row>
    <row r="811" spans="3:8" ht="12.75">
      <c r="C811" s="211"/>
      <c r="E811" s="211"/>
      <c r="F811" s="211"/>
      <c r="G811" s="211"/>
      <c r="H811" s="211"/>
    </row>
    <row r="812" spans="3:8" ht="12.75">
      <c r="C812" s="211"/>
      <c r="E812" s="211"/>
      <c r="F812" s="211"/>
      <c r="G812" s="211"/>
      <c r="H812" s="211"/>
    </row>
    <row r="813" spans="3:8" ht="12.75">
      <c r="C813" s="211"/>
      <c r="E813" s="211"/>
      <c r="F813" s="211"/>
      <c r="G813" s="211"/>
      <c r="H813" s="211"/>
    </row>
    <row r="814" spans="3:8" ht="12.75">
      <c r="C814" s="211"/>
      <c r="E814" s="211"/>
      <c r="F814" s="211"/>
      <c r="G814" s="211"/>
      <c r="H814" s="211"/>
    </row>
    <row r="815" spans="3:8" ht="12.75">
      <c r="C815" s="211"/>
      <c r="E815" s="211"/>
      <c r="F815" s="211"/>
      <c r="G815" s="211"/>
      <c r="H815" s="211"/>
    </row>
    <row r="816" spans="3:8" ht="12.75">
      <c r="C816" s="211"/>
      <c r="E816" s="211"/>
      <c r="F816" s="211"/>
      <c r="G816" s="211"/>
      <c r="H816" s="211"/>
    </row>
    <row r="817" spans="3:8" ht="12.75">
      <c r="C817" s="211"/>
      <c r="E817" s="211"/>
      <c r="F817" s="211"/>
      <c r="G817" s="211"/>
      <c r="H817" s="211"/>
    </row>
    <row r="818" spans="3:8" ht="12.75">
      <c r="C818" s="211"/>
      <c r="E818" s="211"/>
      <c r="F818" s="211"/>
      <c r="G818" s="211"/>
      <c r="H818" s="211"/>
    </row>
    <row r="819" spans="3:8" ht="12.75">
      <c r="C819" s="211"/>
      <c r="E819" s="211"/>
      <c r="F819" s="211"/>
      <c r="G819" s="211"/>
      <c r="H819" s="211"/>
    </row>
    <row r="820" spans="3:8" ht="12.75">
      <c r="C820" s="211"/>
      <c r="E820" s="211"/>
      <c r="F820" s="211"/>
      <c r="G820" s="211"/>
      <c r="H820" s="211"/>
    </row>
    <row r="821" spans="3:8" ht="12.75">
      <c r="C821" s="211"/>
      <c r="E821" s="211"/>
      <c r="F821" s="211"/>
      <c r="G821" s="211"/>
      <c r="H821" s="211"/>
    </row>
    <row r="822" spans="3:8" ht="12.75">
      <c r="C822" s="211"/>
      <c r="E822" s="211"/>
      <c r="F822" s="211"/>
      <c r="G822" s="211"/>
      <c r="H822" s="211"/>
    </row>
    <row r="823" spans="3:8" ht="12.75">
      <c r="C823" s="211"/>
      <c r="E823" s="211"/>
      <c r="F823" s="211"/>
      <c r="G823" s="211"/>
      <c r="H823" s="211"/>
    </row>
    <row r="824" spans="3:8" ht="12.75">
      <c r="C824" s="211"/>
      <c r="E824" s="211"/>
      <c r="F824" s="211"/>
      <c r="G824" s="211"/>
      <c r="H824" s="211"/>
    </row>
    <row r="825" spans="3:8" ht="12.75">
      <c r="C825" s="211"/>
      <c r="E825" s="211"/>
      <c r="F825" s="211"/>
      <c r="G825" s="211"/>
      <c r="H825" s="211"/>
    </row>
    <row r="826" spans="3:8" ht="12.75">
      <c r="C826" s="211"/>
      <c r="E826" s="211"/>
      <c r="F826" s="211"/>
      <c r="G826" s="211"/>
      <c r="H826" s="211"/>
    </row>
    <row r="827" spans="3:8" ht="12.75">
      <c r="C827" s="211"/>
      <c r="E827" s="211"/>
      <c r="F827" s="211"/>
      <c r="G827" s="211"/>
      <c r="H827" s="211"/>
    </row>
    <row r="828" spans="3:8" ht="12.75">
      <c r="C828" s="211"/>
      <c r="E828" s="211"/>
      <c r="F828" s="211"/>
      <c r="G828" s="211"/>
      <c r="H828" s="211"/>
    </row>
    <row r="829" spans="3:8" ht="12.75">
      <c r="C829" s="211"/>
      <c r="E829" s="211"/>
      <c r="F829" s="211"/>
      <c r="G829" s="211"/>
      <c r="H829" s="211"/>
    </row>
    <row r="830" spans="3:8" ht="12.75">
      <c r="C830" s="211"/>
      <c r="E830" s="211"/>
      <c r="F830" s="211"/>
      <c r="G830" s="211"/>
      <c r="H830" s="211"/>
    </row>
    <row r="831" spans="3:8" ht="12.75">
      <c r="C831" s="211"/>
      <c r="E831" s="211"/>
      <c r="F831" s="211"/>
      <c r="G831" s="211"/>
      <c r="H831" s="211"/>
    </row>
    <row r="832" spans="3:8" ht="12.75">
      <c r="C832" s="211"/>
      <c r="E832" s="211"/>
      <c r="F832" s="211"/>
      <c r="G832" s="211"/>
      <c r="H832" s="211"/>
    </row>
    <row r="833" spans="3:8" ht="12.75">
      <c r="C833" s="211"/>
      <c r="E833" s="211"/>
      <c r="F833" s="211"/>
      <c r="G833" s="211"/>
      <c r="H833" s="211"/>
    </row>
    <row r="834" spans="3:8" ht="12.75">
      <c r="C834" s="211"/>
      <c r="E834" s="211"/>
      <c r="F834" s="211"/>
      <c r="G834" s="211"/>
      <c r="H834" s="211"/>
    </row>
    <row r="835" spans="3:8" ht="12.75">
      <c r="C835" s="211"/>
      <c r="E835" s="211"/>
      <c r="F835" s="211"/>
      <c r="G835" s="211"/>
      <c r="H835" s="211"/>
    </row>
    <row r="836" spans="3:8" ht="12.75">
      <c r="C836" s="211"/>
      <c r="E836" s="211"/>
      <c r="F836" s="211"/>
      <c r="G836" s="211"/>
      <c r="H836" s="211"/>
    </row>
    <row r="837" spans="3:8" ht="12.75">
      <c r="C837" s="211"/>
      <c r="E837" s="211"/>
      <c r="F837" s="211"/>
      <c r="G837" s="211"/>
      <c r="H837" s="211"/>
    </row>
    <row r="838" spans="3:8" ht="12.75">
      <c r="C838" s="211"/>
      <c r="E838" s="211"/>
      <c r="F838" s="211"/>
      <c r="G838" s="211"/>
      <c r="H838" s="211"/>
    </row>
    <row r="839" spans="3:8" ht="12.75">
      <c r="C839" s="211"/>
      <c r="E839" s="211"/>
      <c r="F839" s="211"/>
      <c r="G839" s="211"/>
      <c r="H839" s="211"/>
    </row>
    <row r="840" spans="3:8" ht="12.75">
      <c r="C840" s="211"/>
      <c r="E840" s="211"/>
      <c r="F840" s="211"/>
      <c r="G840" s="211"/>
      <c r="H840" s="211"/>
    </row>
    <row r="841" spans="3:8" ht="12.75">
      <c r="C841" s="211"/>
      <c r="E841" s="211"/>
      <c r="F841" s="211"/>
      <c r="G841" s="211"/>
      <c r="H841" s="211"/>
    </row>
    <row r="842" spans="3:8" ht="12.75">
      <c r="C842" s="211"/>
      <c r="E842" s="211"/>
      <c r="F842" s="211"/>
      <c r="G842" s="211"/>
      <c r="H842" s="211"/>
    </row>
    <row r="843" spans="3:8" ht="12.75">
      <c r="C843" s="211"/>
      <c r="E843" s="211"/>
      <c r="F843" s="211"/>
      <c r="G843" s="211"/>
      <c r="H843" s="211"/>
    </row>
    <row r="844" spans="3:8" ht="12.75">
      <c r="C844" s="211"/>
      <c r="E844" s="211"/>
      <c r="F844" s="211"/>
      <c r="G844" s="211"/>
      <c r="H844" s="211"/>
    </row>
    <row r="845" spans="3:8" ht="12.75">
      <c r="C845" s="211"/>
      <c r="E845" s="211"/>
      <c r="F845" s="211"/>
      <c r="G845" s="211"/>
      <c r="H845" s="211"/>
    </row>
    <row r="846" spans="3:8" ht="12.75">
      <c r="C846" s="211"/>
      <c r="E846" s="211"/>
      <c r="F846" s="211"/>
      <c r="G846" s="211"/>
      <c r="H846" s="211"/>
    </row>
    <row r="847" spans="3:8" ht="12.75">
      <c r="C847" s="211"/>
      <c r="E847" s="211"/>
      <c r="F847" s="211"/>
      <c r="G847" s="211"/>
      <c r="H847" s="211"/>
    </row>
    <row r="848" spans="3:8" ht="12.75">
      <c r="C848" s="211"/>
      <c r="E848" s="211"/>
      <c r="F848" s="211"/>
      <c r="G848" s="211"/>
      <c r="H848" s="211"/>
    </row>
    <row r="849" spans="3:8" ht="12.75">
      <c r="C849" s="211"/>
      <c r="E849" s="211"/>
      <c r="F849" s="211"/>
      <c r="G849" s="211"/>
      <c r="H849" s="211"/>
    </row>
    <row r="850" spans="3:8" ht="12.75">
      <c r="C850" s="211"/>
      <c r="E850" s="211"/>
      <c r="F850" s="211"/>
      <c r="G850" s="211"/>
      <c r="H850" s="211"/>
    </row>
    <row r="851" spans="3:8" ht="12.75">
      <c r="C851" s="211"/>
      <c r="E851" s="211"/>
      <c r="F851" s="211"/>
      <c r="G851" s="211"/>
      <c r="H851" s="211"/>
    </row>
    <row r="852" spans="3:8" ht="12.75">
      <c r="C852" s="211"/>
      <c r="E852" s="211"/>
      <c r="F852" s="211"/>
      <c r="G852" s="211"/>
      <c r="H852" s="211"/>
    </row>
    <row r="853" spans="3:8" ht="12.75">
      <c r="C853" s="211"/>
      <c r="E853" s="211"/>
      <c r="F853" s="211"/>
      <c r="G853" s="211"/>
      <c r="H853" s="211"/>
    </row>
    <row r="854" spans="3:8" ht="12.75">
      <c r="C854" s="211"/>
      <c r="E854" s="211"/>
      <c r="F854" s="211"/>
      <c r="G854" s="211"/>
      <c r="H854" s="211"/>
    </row>
    <row r="855" spans="3:8" ht="12.75">
      <c r="C855" s="211"/>
      <c r="E855" s="211"/>
      <c r="F855" s="211"/>
      <c r="G855" s="211"/>
      <c r="H855" s="211"/>
    </row>
    <row r="856" spans="3:8" ht="12.75">
      <c r="C856" s="211"/>
      <c r="E856" s="211"/>
      <c r="F856" s="211"/>
      <c r="G856" s="211"/>
      <c r="H856" s="211"/>
    </row>
    <row r="857" spans="3:8" ht="12.75">
      <c r="C857" s="211"/>
      <c r="E857" s="211"/>
      <c r="F857" s="211"/>
      <c r="G857" s="211"/>
      <c r="H857" s="211"/>
    </row>
    <row r="858" spans="3:8" ht="12.75">
      <c r="C858" s="211"/>
      <c r="E858" s="211"/>
      <c r="F858" s="211"/>
      <c r="G858" s="211"/>
      <c r="H858" s="211"/>
    </row>
    <row r="859" spans="3:8" ht="12.75">
      <c r="C859" s="211"/>
      <c r="E859" s="211"/>
      <c r="F859" s="211"/>
      <c r="G859" s="211"/>
      <c r="H859" s="211"/>
    </row>
    <row r="860" spans="3:8" ht="12.75">
      <c r="C860" s="211"/>
      <c r="E860" s="211"/>
      <c r="F860" s="211"/>
      <c r="G860" s="211"/>
      <c r="H860" s="211"/>
    </row>
    <row r="861" spans="3:8" ht="12.75">
      <c r="C861" s="211"/>
      <c r="E861" s="211"/>
      <c r="F861" s="211"/>
      <c r="G861" s="211"/>
      <c r="H861" s="211"/>
    </row>
    <row r="862" spans="3:8" ht="12.75">
      <c r="C862" s="211"/>
      <c r="E862" s="211"/>
      <c r="F862" s="211"/>
      <c r="G862" s="211"/>
      <c r="H862" s="211"/>
    </row>
    <row r="863" spans="3:8" ht="12.75">
      <c r="C863" s="211"/>
      <c r="E863" s="211"/>
      <c r="F863" s="211"/>
      <c r="G863" s="211"/>
      <c r="H863" s="211"/>
    </row>
    <row r="864" spans="3:8" ht="12.75">
      <c r="C864" s="211"/>
      <c r="E864" s="211"/>
      <c r="F864" s="211"/>
      <c r="G864" s="211"/>
      <c r="H864" s="211"/>
    </row>
    <row r="865" spans="3:8" ht="12.75">
      <c r="C865" s="211"/>
      <c r="E865" s="211"/>
      <c r="F865" s="211"/>
      <c r="G865" s="211"/>
      <c r="H865" s="211"/>
    </row>
    <row r="866" spans="3:8" ht="12.75">
      <c r="C866" s="211"/>
      <c r="E866" s="211"/>
      <c r="F866" s="211"/>
      <c r="G866" s="211"/>
      <c r="H866" s="211"/>
    </row>
    <row r="867" spans="3:8" ht="12.75">
      <c r="C867" s="211"/>
      <c r="E867" s="211"/>
      <c r="F867" s="211"/>
      <c r="G867" s="211"/>
      <c r="H867" s="211"/>
    </row>
    <row r="868" spans="3:8" ht="12.75">
      <c r="C868" s="211"/>
      <c r="E868" s="211"/>
      <c r="F868" s="211"/>
      <c r="G868" s="211"/>
      <c r="H868" s="211"/>
    </row>
    <row r="869" spans="3:8" ht="12.75">
      <c r="C869" s="211"/>
      <c r="E869" s="211"/>
      <c r="F869" s="211"/>
      <c r="G869" s="211"/>
      <c r="H869" s="211"/>
    </row>
    <row r="870" spans="3:8" ht="12.75">
      <c r="C870" s="211"/>
      <c r="E870" s="211"/>
      <c r="F870" s="211"/>
      <c r="G870" s="211"/>
      <c r="H870" s="211"/>
    </row>
    <row r="871" spans="3:8" ht="12.75">
      <c r="C871" s="211"/>
      <c r="E871" s="211"/>
      <c r="F871" s="211"/>
      <c r="G871" s="211"/>
      <c r="H871" s="211"/>
    </row>
    <row r="872" spans="3:8" ht="12.75">
      <c r="C872" s="211"/>
      <c r="E872" s="211"/>
      <c r="F872" s="211"/>
      <c r="G872" s="211"/>
      <c r="H872" s="211"/>
    </row>
    <row r="873" spans="3:8" ht="12.75">
      <c r="C873" s="211"/>
      <c r="E873" s="211"/>
      <c r="F873" s="211"/>
      <c r="G873" s="211"/>
      <c r="H873" s="211"/>
    </row>
    <row r="874" spans="3:8" ht="12.75">
      <c r="C874" s="211"/>
      <c r="E874" s="211"/>
      <c r="F874" s="211"/>
      <c r="G874" s="211"/>
      <c r="H874" s="211"/>
    </row>
    <row r="875" spans="3:8" ht="12.75">
      <c r="C875" s="211"/>
      <c r="E875" s="211"/>
      <c r="F875" s="211"/>
      <c r="G875" s="211"/>
      <c r="H875" s="211"/>
    </row>
  </sheetData>
  <sheetProtection/>
  <mergeCells count="14">
    <mergeCell ref="E3:E4"/>
    <mergeCell ref="F3:F4"/>
    <mergeCell ref="G3:G4"/>
    <mergeCell ref="H3:H4"/>
    <mergeCell ref="A33:D33"/>
    <mergeCell ref="A34:H34"/>
    <mergeCell ref="A1:H1"/>
    <mergeCell ref="A2:A4"/>
    <mergeCell ref="B2:B4"/>
    <mergeCell ref="C2:D2"/>
    <mergeCell ref="E2:F2"/>
    <mergeCell ref="G2:H2"/>
    <mergeCell ref="C3:C4"/>
    <mergeCell ref="D3:D4"/>
  </mergeCells>
  <printOptions/>
  <pageMargins left="0.75" right="0.75" top="1" bottom="1" header="0.5" footer="0.5"/>
  <pageSetup horizontalDpi="1200" verticalDpi="1200" orientation="portrait" scale="80" r:id="rId1"/>
  <headerFooter alignWithMargins="0">
    <oddHeader>&amp;LHOUSING, SLUMS AND BASIC FACILITIES</oddHeader>
    <oddFooter>&amp;C247</oddFooter>
  </headerFooter>
</worksheet>
</file>

<file path=xl/worksheets/sheet11.xml><?xml version="1.0" encoding="utf-8"?>
<worksheet xmlns="http://schemas.openxmlformats.org/spreadsheetml/2006/main" xmlns:r="http://schemas.openxmlformats.org/officeDocument/2006/relationships">
  <dimension ref="A1:I95"/>
  <sheetViews>
    <sheetView view="pageBreakPreview" zoomScale="60" zoomScaleNormal="60" zoomScalePageLayoutView="0" workbookViewId="0" topLeftCell="A1">
      <selection activeCell="A1" sqref="A1:F1"/>
    </sheetView>
  </sheetViews>
  <sheetFormatPr defaultColWidth="9.140625" defaultRowHeight="12.75"/>
  <cols>
    <col min="1" max="1" width="5.28125" style="0" customWidth="1"/>
    <col min="2" max="2" width="18.8515625" style="0" customWidth="1"/>
    <col min="3" max="3" width="18.7109375" style="183" customWidth="1"/>
    <col min="4" max="4" width="13.140625" style="211" customWidth="1"/>
    <col min="5" max="5" width="15.7109375" style="183" customWidth="1"/>
    <col min="6" max="6" width="16.57421875" style="183" customWidth="1"/>
    <col min="7" max="9" width="9.140625" style="183" customWidth="1"/>
  </cols>
  <sheetData>
    <row r="1" spans="1:9" s="1" customFormat="1" ht="49.5" customHeight="1">
      <c r="A1" s="462" t="s">
        <v>495</v>
      </c>
      <c r="B1" s="462"/>
      <c r="C1" s="462"/>
      <c r="D1" s="462"/>
      <c r="E1" s="462"/>
      <c r="F1" s="462"/>
      <c r="G1" s="100"/>
      <c r="H1" s="100"/>
      <c r="I1" s="100"/>
    </row>
    <row r="2" spans="1:6" s="35" customFormat="1" ht="16.5" customHeight="1">
      <c r="A2" s="487" t="s">
        <v>607</v>
      </c>
      <c r="B2" s="487" t="s">
        <v>39</v>
      </c>
      <c r="C2" s="487" t="s">
        <v>40</v>
      </c>
      <c r="D2" s="487" t="s">
        <v>41</v>
      </c>
      <c r="E2" s="487" t="s">
        <v>31</v>
      </c>
      <c r="F2" s="487" t="s">
        <v>42</v>
      </c>
    </row>
    <row r="3" spans="1:6" s="35" customFormat="1" ht="68.25" customHeight="1">
      <c r="A3" s="470"/>
      <c r="B3" s="470"/>
      <c r="C3" s="470"/>
      <c r="D3" s="470"/>
      <c r="E3" s="470"/>
      <c r="F3" s="470"/>
    </row>
    <row r="4" spans="1:6" s="35" customFormat="1" ht="15.75">
      <c r="A4" s="110">
        <v>1</v>
      </c>
      <c r="B4" s="110">
        <v>2</v>
      </c>
      <c r="C4" s="107">
        <v>3</v>
      </c>
      <c r="D4" s="107">
        <v>4</v>
      </c>
      <c r="E4" s="107">
        <v>5</v>
      </c>
      <c r="F4" s="107">
        <v>6</v>
      </c>
    </row>
    <row r="5" spans="1:9" s="27" customFormat="1" ht="17.25" customHeight="1">
      <c r="A5" s="199">
        <v>1</v>
      </c>
      <c r="B5" s="239" t="s">
        <v>43</v>
      </c>
      <c r="C5" s="200" t="s">
        <v>535</v>
      </c>
      <c r="D5" s="200">
        <v>11978450</v>
      </c>
      <c r="E5" s="200">
        <v>6475440</v>
      </c>
      <c r="F5" s="118">
        <v>54.1</v>
      </c>
      <c r="G5" s="201"/>
      <c r="H5" s="201"/>
      <c r="I5" s="201"/>
    </row>
    <row r="6" spans="1:6" ht="15">
      <c r="A6" s="133">
        <v>2</v>
      </c>
      <c r="B6" s="112" t="s">
        <v>35</v>
      </c>
      <c r="C6" s="200" t="s">
        <v>35</v>
      </c>
      <c r="D6" s="200">
        <v>9879172</v>
      </c>
      <c r="E6" s="200">
        <v>1851231</v>
      </c>
      <c r="F6" s="118">
        <v>18.7</v>
      </c>
    </row>
    <row r="7" spans="1:6" ht="15">
      <c r="A7" s="133">
        <v>3</v>
      </c>
      <c r="B7" s="112" t="s">
        <v>44</v>
      </c>
      <c r="C7" s="200" t="s">
        <v>547</v>
      </c>
      <c r="D7" s="200">
        <v>4572876</v>
      </c>
      <c r="E7" s="200">
        <v>1485309</v>
      </c>
      <c r="F7" s="118">
        <v>32.5</v>
      </c>
    </row>
    <row r="8" spans="1:6" ht="15">
      <c r="A8" s="199">
        <v>4</v>
      </c>
      <c r="B8" s="112" t="s">
        <v>45</v>
      </c>
      <c r="C8" s="200" t="s">
        <v>544</v>
      </c>
      <c r="D8" s="200">
        <v>4343645</v>
      </c>
      <c r="E8" s="200">
        <v>819873</v>
      </c>
      <c r="F8" s="118">
        <v>18.9</v>
      </c>
    </row>
    <row r="9" spans="1:6" ht="15">
      <c r="A9" s="133">
        <v>5</v>
      </c>
      <c r="B9" s="112" t="s">
        <v>46</v>
      </c>
      <c r="C9" s="200" t="s">
        <v>532</v>
      </c>
      <c r="D9" s="200">
        <v>4301326</v>
      </c>
      <c r="E9" s="200">
        <v>430501</v>
      </c>
      <c r="F9" s="118">
        <v>10</v>
      </c>
    </row>
    <row r="10" spans="1:6" ht="15">
      <c r="A10" s="133">
        <v>6</v>
      </c>
      <c r="B10" s="112" t="s">
        <v>47</v>
      </c>
      <c r="C10" s="200" t="s">
        <v>523</v>
      </c>
      <c r="D10" s="200">
        <v>3637483</v>
      </c>
      <c r="E10" s="200">
        <v>626849</v>
      </c>
      <c r="F10" s="118">
        <v>17.2</v>
      </c>
    </row>
    <row r="11" spans="1:6" ht="15">
      <c r="A11" s="199">
        <v>7</v>
      </c>
      <c r="B11" s="112" t="s">
        <v>48</v>
      </c>
      <c r="C11" s="200" t="s">
        <v>528</v>
      </c>
      <c r="D11" s="200">
        <v>3520085</v>
      </c>
      <c r="E11" s="200">
        <v>473662</v>
      </c>
      <c r="F11" s="118">
        <v>13.5</v>
      </c>
    </row>
    <row r="12" spans="1:6" ht="15">
      <c r="A12" s="133">
        <v>8</v>
      </c>
      <c r="B12" s="112" t="s">
        <v>49</v>
      </c>
      <c r="C12" s="200" t="s">
        <v>528</v>
      </c>
      <c r="D12" s="200">
        <v>2433835</v>
      </c>
      <c r="E12" s="200">
        <v>508485</v>
      </c>
      <c r="F12" s="118">
        <v>20.9</v>
      </c>
    </row>
    <row r="13" spans="1:6" ht="15">
      <c r="A13" s="133">
        <v>9</v>
      </c>
      <c r="B13" s="112" t="s">
        <v>50</v>
      </c>
      <c r="C13" s="200" t="s">
        <v>546</v>
      </c>
      <c r="D13" s="200">
        <v>2551337</v>
      </c>
      <c r="E13" s="200">
        <v>367980</v>
      </c>
      <c r="F13" s="118">
        <v>14.4</v>
      </c>
    </row>
    <row r="14" spans="1:6" ht="15">
      <c r="A14" s="199">
        <v>10</v>
      </c>
      <c r="B14" s="112" t="s">
        <v>51</v>
      </c>
      <c r="C14" s="200" t="s">
        <v>535</v>
      </c>
      <c r="D14" s="200">
        <v>2538473</v>
      </c>
      <c r="E14" s="200">
        <v>492179</v>
      </c>
      <c r="F14" s="118">
        <v>19.4</v>
      </c>
    </row>
    <row r="15" spans="1:6" ht="15">
      <c r="A15" s="133">
        <v>11</v>
      </c>
      <c r="B15" s="112" t="s">
        <v>52</v>
      </c>
      <c r="C15" s="200" t="s">
        <v>542</v>
      </c>
      <c r="D15" s="200">
        <v>2322575</v>
      </c>
      <c r="E15" s="200">
        <v>368570</v>
      </c>
      <c r="F15" s="118">
        <v>15.9</v>
      </c>
    </row>
    <row r="16" spans="1:6" ht="15">
      <c r="A16" s="133">
        <v>12</v>
      </c>
      <c r="B16" s="112" t="s">
        <v>53</v>
      </c>
      <c r="C16" s="200" t="s">
        <v>546</v>
      </c>
      <c r="D16" s="200">
        <v>2185927</v>
      </c>
      <c r="E16" s="200">
        <v>179176</v>
      </c>
      <c r="F16" s="118">
        <v>8.2</v>
      </c>
    </row>
    <row r="17" spans="1:6" ht="15">
      <c r="A17" s="199">
        <v>13</v>
      </c>
      <c r="B17" s="112" t="s">
        <v>54</v>
      </c>
      <c r="C17" s="200" t="s">
        <v>535</v>
      </c>
      <c r="D17" s="200">
        <v>2052066</v>
      </c>
      <c r="E17" s="200">
        <v>737219</v>
      </c>
      <c r="F17" s="118">
        <v>35.9</v>
      </c>
    </row>
    <row r="18" spans="1:6" ht="15">
      <c r="A18" s="133">
        <v>14</v>
      </c>
      <c r="B18" s="112" t="s">
        <v>55</v>
      </c>
      <c r="C18" s="200" t="s">
        <v>534</v>
      </c>
      <c r="D18" s="200">
        <v>1474968</v>
      </c>
      <c r="E18" s="200">
        <v>260975</v>
      </c>
      <c r="F18" s="118">
        <v>17.7</v>
      </c>
    </row>
    <row r="19" spans="1:6" ht="15">
      <c r="A19" s="133">
        <v>15</v>
      </c>
      <c r="B19" s="112" t="s">
        <v>56</v>
      </c>
      <c r="C19" s="200" t="s">
        <v>534</v>
      </c>
      <c r="D19" s="200">
        <v>1437354</v>
      </c>
      <c r="E19" s="200">
        <v>125720</v>
      </c>
      <c r="F19" s="118">
        <v>8.7</v>
      </c>
    </row>
    <row r="20" spans="1:6" ht="15">
      <c r="A20" s="199">
        <v>16</v>
      </c>
      <c r="B20" s="112" t="s">
        <v>556</v>
      </c>
      <c r="C20" s="200" t="s">
        <v>541</v>
      </c>
      <c r="D20" s="200">
        <v>1398467</v>
      </c>
      <c r="E20" s="200">
        <v>314904</v>
      </c>
      <c r="F20" s="118">
        <v>22.5</v>
      </c>
    </row>
    <row r="21" spans="1:6" ht="15">
      <c r="A21" s="133">
        <v>17</v>
      </c>
      <c r="B21" s="112" t="s">
        <v>57</v>
      </c>
      <c r="C21" s="200" t="s">
        <v>526</v>
      </c>
      <c r="D21" s="200">
        <v>1366444</v>
      </c>
      <c r="E21" s="200">
        <v>3592</v>
      </c>
      <c r="F21" s="118">
        <v>0.3</v>
      </c>
    </row>
    <row r="22" spans="1:6" ht="15">
      <c r="A22" s="133">
        <v>18</v>
      </c>
      <c r="B22" s="112" t="s">
        <v>58</v>
      </c>
      <c r="C22" s="200" t="s">
        <v>528</v>
      </c>
      <c r="D22" s="200">
        <v>1306227</v>
      </c>
      <c r="E22" s="200">
        <v>186020</v>
      </c>
      <c r="F22" s="118">
        <v>14.2</v>
      </c>
    </row>
    <row r="23" spans="1:6" ht="15">
      <c r="A23" s="199">
        <v>19</v>
      </c>
      <c r="B23" s="112" t="s">
        <v>59</v>
      </c>
      <c r="C23" s="200" t="s">
        <v>546</v>
      </c>
      <c r="D23" s="200">
        <v>1275134</v>
      </c>
      <c r="E23" s="200">
        <v>121761</v>
      </c>
      <c r="F23" s="118">
        <v>9.5</v>
      </c>
    </row>
    <row r="24" spans="1:6" ht="15">
      <c r="A24" s="133">
        <v>20</v>
      </c>
      <c r="B24" s="112" t="s">
        <v>60</v>
      </c>
      <c r="C24" s="200" t="s">
        <v>535</v>
      </c>
      <c r="D24" s="200">
        <v>1262551</v>
      </c>
      <c r="E24" s="200">
        <v>351065</v>
      </c>
      <c r="F24" s="118">
        <v>27.8</v>
      </c>
    </row>
    <row r="25" spans="1:6" ht="15">
      <c r="A25" s="133">
        <v>21</v>
      </c>
      <c r="B25" s="202" t="s">
        <v>61</v>
      </c>
      <c r="C25" s="200" t="s">
        <v>535</v>
      </c>
      <c r="D25" s="200">
        <v>1193512</v>
      </c>
      <c r="E25" s="200">
        <v>34860</v>
      </c>
      <c r="F25" s="118">
        <v>2.9</v>
      </c>
    </row>
    <row r="26" spans="1:6" ht="15">
      <c r="A26" s="199">
        <v>22</v>
      </c>
      <c r="B26" s="202" t="s">
        <v>62</v>
      </c>
      <c r="C26" s="200" t="s">
        <v>546</v>
      </c>
      <c r="D26" s="200">
        <v>1091918</v>
      </c>
      <c r="E26" s="200">
        <v>137977</v>
      </c>
      <c r="F26" s="118">
        <v>12.6</v>
      </c>
    </row>
    <row r="27" spans="1:6" ht="15">
      <c r="A27" s="133">
        <v>23</v>
      </c>
      <c r="B27" s="202" t="s">
        <v>63</v>
      </c>
      <c r="C27" s="200" t="s">
        <v>535</v>
      </c>
      <c r="D27" s="200">
        <v>1077236</v>
      </c>
      <c r="E27" s="200">
        <v>138797</v>
      </c>
      <c r="F27" s="118">
        <v>12.9</v>
      </c>
    </row>
    <row r="28" spans="1:6" ht="15">
      <c r="A28" s="133">
        <v>24</v>
      </c>
      <c r="B28" s="202" t="s">
        <v>64</v>
      </c>
      <c r="C28" s="200" t="s">
        <v>546</v>
      </c>
      <c r="D28" s="200">
        <v>1068772</v>
      </c>
      <c r="E28" s="200">
        <v>471581</v>
      </c>
      <c r="F28" s="118">
        <v>44.1</v>
      </c>
    </row>
    <row r="29" spans="1:6" ht="15">
      <c r="A29" s="199">
        <v>25</v>
      </c>
      <c r="B29" s="202" t="s">
        <v>65</v>
      </c>
      <c r="C29" s="200" t="s">
        <v>529</v>
      </c>
      <c r="D29" s="200">
        <v>1055938</v>
      </c>
      <c r="E29" s="200">
        <v>490981</v>
      </c>
      <c r="F29" s="118">
        <v>46.5</v>
      </c>
    </row>
    <row r="30" spans="1:6" ht="15">
      <c r="A30" s="133">
        <v>26</v>
      </c>
      <c r="B30" s="114" t="s">
        <v>66</v>
      </c>
      <c r="C30" s="200" t="s">
        <v>535</v>
      </c>
      <c r="D30" s="200">
        <v>1012472</v>
      </c>
      <c r="E30" s="200">
        <v>123957</v>
      </c>
      <c r="F30" s="118">
        <v>12.2</v>
      </c>
    </row>
    <row r="31" spans="1:6" ht="15">
      <c r="A31" s="238">
        <v>27</v>
      </c>
      <c r="B31" s="213" t="s">
        <v>67</v>
      </c>
      <c r="C31" s="200" t="s">
        <v>547</v>
      </c>
      <c r="D31" s="200">
        <v>1007532</v>
      </c>
      <c r="E31" s="200">
        <v>118286</v>
      </c>
      <c r="F31" s="118">
        <v>11.7</v>
      </c>
    </row>
    <row r="32" spans="1:6" s="7" customFormat="1" ht="15.75">
      <c r="A32" s="203"/>
      <c r="B32" s="204" t="s">
        <v>512</v>
      </c>
      <c r="C32" s="205"/>
      <c r="D32" s="205">
        <v>73345775</v>
      </c>
      <c r="E32" s="205">
        <v>17696950</v>
      </c>
      <c r="F32" s="122">
        <v>24.1</v>
      </c>
    </row>
    <row r="33" spans="1:6" ht="15">
      <c r="A33" s="113" t="s">
        <v>664</v>
      </c>
      <c r="B33" s="113"/>
      <c r="C33" s="207"/>
      <c r="D33" s="207"/>
      <c r="E33" s="207"/>
      <c r="F33" s="207"/>
    </row>
    <row r="34" spans="1:6" ht="15">
      <c r="A34" s="113"/>
      <c r="B34" s="113"/>
      <c r="C34" s="207"/>
      <c r="D34" s="207"/>
      <c r="E34" s="207"/>
      <c r="F34" s="207"/>
    </row>
    <row r="35" spans="1:6" ht="15">
      <c r="A35" s="113"/>
      <c r="B35" s="113"/>
      <c r="C35" s="207"/>
      <c r="D35" s="207"/>
      <c r="E35" s="207"/>
      <c r="F35" s="207"/>
    </row>
    <row r="36" spans="1:6" ht="15">
      <c r="A36" s="113"/>
      <c r="B36" s="113"/>
      <c r="C36" s="207"/>
      <c r="D36" s="207"/>
      <c r="E36" s="207"/>
      <c r="F36" s="207"/>
    </row>
    <row r="37" spans="1:6" ht="15">
      <c r="A37" s="12"/>
      <c r="B37" s="12"/>
      <c r="C37" s="207"/>
      <c r="D37" s="207"/>
      <c r="E37" s="207"/>
      <c r="F37" s="207"/>
    </row>
    <row r="38" spans="1:6" ht="15">
      <c r="A38" s="12"/>
      <c r="B38" s="12"/>
      <c r="C38" s="207"/>
      <c r="D38" s="207"/>
      <c r="E38" s="207"/>
      <c r="F38" s="207"/>
    </row>
    <row r="39" spans="1:6" ht="15">
      <c r="A39" s="12"/>
      <c r="B39" s="12"/>
      <c r="C39" s="207"/>
      <c r="D39" s="207"/>
      <c r="E39" s="207"/>
      <c r="F39" s="207"/>
    </row>
    <row r="40" spans="1:6" ht="15">
      <c r="A40" s="12"/>
      <c r="B40" s="12"/>
      <c r="C40" s="207"/>
      <c r="D40" s="207"/>
      <c r="E40" s="207"/>
      <c r="F40" s="207"/>
    </row>
    <row r="41" spans="1:6" ht="15">
      <c r="A41" s="12"/>
      <c r="B41" s="12"/>
      <c r="C41" s="207"/>
      <c r="D41" s="207"/>
      <c r="E41" s="207"/>
      <c r="F41" s="207"/>
    </row>
    <row r="42" spans="1:6" ht="15">
      <c r="A42" s="12"/>
      <c r="B42" s="12"/>
      <c r="C42" s="207"/>
      <c r="D42" s="207"/>
      <c r="E42" s="207"/>
      <c r="F42" s="207"/>
    </row>
    <row r="43" spans="1:6" ht="15">
      <c r="A43" s="12"/>
      <c r="B43" s="12"/>
      <c r="C43" s="207"/>
      <c r="D43" s="207"/>
      <c r="E43" s="207"/>
      <c r="F43" s="207"/>
    </row>
    <row r="44" spans="1:6" ht="15">
      <c r="A44" s="12"/>
      <c r="B44" s="12"/>
      <c r="C44" s="207"/>
      <c r="D44" s="207"/>
      <c r="E44" s="207"/>
      <c r="F44" s="207"/>
    </row>
    <row r="45" spans="1:6" ht="15">
      <c r="A45" s="12"/>
      <c r="B45" s="12"/>
      <c r="C45" s="207"/>
      <c r="D45" s="207"/>
      <c r="E45" s="207"/>
      <c r="F45" s="207"/>
    </row>
    <row r="46" spans="1:6" ht="15">
      <c r="A46" s="12"/>
      <c r="B46" s="12"/>
      <c r="C46" s="207"/>
      <c r="D46" s="207"/>
      <c r="E46" s="207"/>
      <c r="F46" s="207"/>
    </row>
    <row r="47" spans="1:6" ht="15">
      <c r="A47" s="12"/>
      <c r="B47" s="12"/>
      <c r="C47" s="207"/>
      <c r="D47" s="207"/>
      <c r="E47" s="207"/>
      <c r="F47" s="207"/>
    </row>
    <row r="48" spans="1:6" ht="15">
      <c r="A48" s="12"/>
      <c r="B48" s="12"/>
      <c r="C48" s="207"/>
      <c r="D48" s="207"/>
      <c r="E48" s="207"/>
      <c r="F48" s="207"/>
    </row>
    <row r="49" spans="1:6" ht="15">
      <c r="A49" s="12"/>
      <c r="B49" s="12"/>
      <c r="C49" s="207"/>
      <c r="D49" s="207"/>
      <c r="E49" s="207"/>
      <c r="F49" s="207"/>
    </row>
    <row r="50" spans="1:6" ht="15">
      <c r="A50" s="12"/>
      <c r="B50" s="12"/>
      <c r="C50" s="207"/>
      <c r="D50" s="207"/>
      <c r="E50" s="207"/>
      <c r="F50" s="207"/>
    </row>
    <row r="51" spans="1:6" ht="15">
      <c r="A51" s="12"/>
      <c r="B51" s="12"/>
      <c r="C51" s="207"/>
      <c r="D51" s="207"/>
      <c r="E51" s="207"/>
      <c r="F51" s="207"/>
    </row>
    <row r="52" spans="1:6" ht="15">
      <c r="A52" s="12"/>
      <c r="B52" s="12"/>
      <c r="C52" s="207"/>
      <c r="D52" s="207"/>
      <c r="E52" s="207"/>
      <c r="F52" s="207"/>
    </row>
    <row r="53" spans="1:6" ht="15">
      <c r="A53" s="12"/>
      <c r="B53" s="12"/>
      <c r="C53" s="207"/>
      <c r="D53" s="207"/>
      <c r="E53" s="207"/>
      <c r="F53" s="207"/>
    </row>
    <row r="54" spans="1:6" ht="15">
      <c r="A54" s="12"/>
      <c r="B54" s="12"/>
      <c r="C54" s="207"/>
      <c r="D54" s="207"/>
      <c r="E54" s="207"/>
      <c r="F54" s="207"/>
    </row>
    <row r="55" spans="1:6" ht="15">
      <c r="A55" s="12"/>
      <c r="B55" s="12"/>
      <c r="C55" s="207"/>
      <c r="D55" s="207"/>
      <c r="E55" s="207"/>
      <c r="F55" s="207"/>
    </row>
    <row r="56" spans="1:6" ht="15">
      <c r="A56" s="12"/>
      <c r="B56" s="12"/>
      <c r="C56" s="207"/>
      <c r="D56" s="207"/>
      <c r="E56" s="207"/>
      <c r="F56" s="207"/>
    </row>
    <row r="57" spans="1:6" ht="15">
      <c r="A57" s="12"/>
      <c r="B57" s="12"/>
      <c r="C57" s="207"/>
      <c r="D57" s="207"/>
      <c r="E57" s="207"/>
      <c r="F57" s="207"/>
    </row>
    <row r="58" spans="1:6" ht="15">
      <c r="A58" s="12"/>
      <c r="B58" s="12"/>
      <c r="C58" s="207"/>
      <c r="D58" s="207"/>
      <c r="E58" s="207"/>
      <c r="F58" s="207"/>
    </row>
    <row r="59" spans="1:6" ht="15">
      <c r="A59" s="12"/>
      <c r="B59" s="12"/>
      <c r="C59" s="207"/>
      <c r="D59" s="207"/>
      <c r="E59" s="207"/>
      <c r="F59" s="207"/>
    </row>
    <row r="60" spans="1:6" ht="15">
      <c r="A60" s="12"/>
      <c r="B60" s="12"/>
      <c r="C60" s="207"/>
      <c r="D60" s="207"/>
      <c r="E60" s="207"/>
      <c r="F60" s="207"/>
    </row>
    <row r="61" spans="1:6" ht="15">
      <c r="A61" s="12"/>
      <c r="B61" s="12"/>
      <c r="C61" s="207"/>
      <c r="D61" s="207"/>
      <c r="E61" s="207"/>
      <c r="F61" s="207"/>
    </row>
    <row r="62" spans="1:6" ht="15">
      <c r="A62" s="12"/>
      <c r="B62" s="12"/>
      <c r="C62" s="207"/>
      <c r="D62" s="207"/>
      <c r="E62" s="207"/>
      <c r="F62" s="207"/>
    </row>
    <row r="63" spans="1:6" ht="15">
      <c r="A63" s="12"/>
      <c r="B63" s="12"/>
      <c r="C63" s="207"/>
      <c r="D63" s="207"/>
      <c r="E63" s="207"/>
      <c r="F63" s="207"/>
    </row>
    <row r="64" spans="1:6" ht="12.75">
      <c r="A64" s="12"/>
      <c r="B64" s="12"/>
      <c r="C64" s="209"/>
      <c r="D64" s="210"/>
      <c r="E64" s="209"/>
      <c r="F64" s="209"/>
    </row>
    <row r="65" spans="1:6" ht="12.75">
      <c r="A65" s="12"/>
      <c r="B65" s="12"/>
      <c r="C65" s="209"/>
      <c r="D65" s="210"/>
      <c r="E65" s="209"/>
      <c r="F65" s="209"/>
    </row>
    <row r="66" spans="1:6" ht="12.75">
      <c r="A66" s="12"/>
      <c r="B66" s="12"/>
      <c r="C66" s="209"/>
      <c r="D66" s="210"/>
      <c r="E66" s="209"/>
      <c r="F66" s="209"/>
    </row>
    <row r="67" spans="1:6" ht="12.75">
      <c r="A67" s="12"/>
      <c r="B67" s="12"/>
      <c r="C67" s="209"/>
      <c r="D67" s="210"/>
      <c r="E67" s="209"/>
      <c r="F67" s="209"/>
    </row>
    <row r="68" spans="1:6" ht="12.75">
      <c r="A68" s="12"/>
      <c r="B68" s="12"/>
      <c r="C68" s="209"/>
      <c r="D68" s="210"/>
      <c r="E68" s="209"/>
      <c r="F68" s="209"/>
    </row>
    <row r="69" spans="1:6" ht="12.75">
      <c r="A69" s="12"/>
      <c r="B69" s="12"/>
      <c r="C69" s="209"/>
      <c r="D69" s="210"/>
      <c r="E69" s="209"/>
      <c r="F69" s="209"/>
    </row>
    <row r="70" spans="1:6" ht="12.75">
      <c r="A70" s="12"/>
      <c r="B70" s="12"/>
      <c r="C70" s="209"/>
      <c r="D70" s="210"/>
      <c r="E70" s="209"/>
      <c r="F70" s="209"/>
    </row>
    <row r="71" spans="1:6" ht="12.75">
      <c r="A71" s="12"/>
      <c r="B71" s="12"/>
      <c r="C71" s="209"/>
      <c r="D71" s="210"/>
      <c r="E71" s="209"/>
      <c r="F71" s="209"/>
    </row>
    <row r="72" spans="1:6" ht="12.75">
      <c r="A72" s="12"/>
      <c r="B72" s="12"/>
      <c r="C72" s="209"/>
      <c r="D72" s="210"/>
      <c r="E72" s="209"/>
      <c r="F72" s="209"/>
    </row>
    <row r="73" spans="1:6" ht="12.75">
      <c r="A73" s="12"/>
      <c r="B73" s="12"/>
      <c r="C73" s="209"/>
      <c r="D73" s="210"/>
      <c r="E73" s="209"/>
      <c r="F73" s="209"/>
    </row>
    <row r="74" spans="1:6" ht="12.75">
      <c r="A74" s="12"/>
      <c r="B74" s="12"/>
      <c r="C74" s="209"/>
      <c r="D74" s="210"/>
      <c r="E74" s="209"/>
      <c r="F74" s="209"/>
    </row>
    <row r="75" spans="1:6" ht="12.75">
      <c r="A75" s="12"/>
      <c r="B75" s="12"/>
      <c r="C75" s="209"/>
      <c r="D75" s="210"/>
      <c r="E75" s="209"/>
      <c r="F75" s="209"/>
    </row>
    <row r="76" spans="1:6" ht="12.75">
      <c r="A76" s="12"/>
      <c r="B76" s="12"/>
      <c r="C76" s="209"/>
      <c r="D76" s="210"/>
      <c r="E76" s="209"/>
      <c r="F76" s="209"/>
    </row>
    <row r="77" spans="1:6" ht="12.75">
      <c r="A77" s="12"/>
      <c r="B77" s="12"/>
      <c r="C77" s="209"/>
      <c r="D77" s="210"/>
      <c r="E77" s="209"/>
      <c r="F77" s="209"/>
    </row>
    <row r="78" spans="1:6" ht="12.75">
      <c r="A78" s="12"/>
      <c r="B78" s="12"/>
      <c r="C78" s="209"/>
      <c r="D78" s="210"/>
      <c r="E78" s="209"/>
      <c r="F78" s="209"/>
    </row>
    <row r="79" spans="1:6" ht="12.75">
      <c r="A79" s="12"/>
      <c r="B79" s="12"/>
      <c r="C79" s="209"/>
      <c r="D79" s="210"/>
      <c r="E79" s="209"/>
      <c r="F79" s="209"/>
    </row>
    <row r="80" spans="1:6" ht="12.75">
      <c r="A80" s="12"/>
      <c r="B80" s="12"/>
      <c r="C80" s="209"/>
      <c r="D80" s="210"/>
      <c r="E80" s="209"/>
      <c r="F80" s="209"/>
    </row>
    <row r="81" spans="1:6" ht="12.75">
      <c r="A81" s="12"/>
      <c r="B81" s="12"/>
      <c r="C81" s="209"/>
      <c r="D81" s="210"/>
      <c r="E81" s="209"/>
      <c r="F81" s="209"/>
    </row>
    <row r="82" spans="1:6" ht="12.75">
      <c r="A82" s="12"/>
      <c r="B82" s="12"/>
      <c r="C82" s="209"/>
      <c r="D82" s="210"/>
      <c r="E82" s="209"/>
      <c r="F82" s="209"/>
    </row>
    <row r="83" spans="1:6" ht="12.75">
      <c r="A83" s="12"/>
      <c r="B83" s="12"/>
      <c r="C83" s="209"/>
      <c r="D83" s="210"/>
      <c r="E83" s="209"/>
      <c r="F83" s="209"/>
    </row>
    <row r="84" spans="1:6" ht="12.75">
      <c r="A84" s="12"/>
      <c r="B84" s="12"/>
      <c r="C84" s="209"/>
      <c r="D84" s="210"/>
      <c r="E84" s="209"/>
      <c r="F84" s="209"/>
    </row>
    <row r="85" spans="1:6" ht="12.75">
      <c r="A85" s="12"/>
      <c r="B85" s="12"/>
      <c r="C85" s="209"/>
      <c r="D85" s="210"/>
      <c r="E85" s="209"/>
      <c r="F85" s="209"/>
    </row>
    <row r="86" spans="1:6" ht="12.75">
      <c r="A86" s="12"/>
      <c r="B86" s="12"/>
      <c r="C86" s="209"/>
      <c r="D86" s="210"/>
      <c r="E86" s="209"/>
      <c r="F86" s="209"/>
    </row>
    <row r="87" spans="1:6" ht="12.75">
      <c r="A87" s="12"/>
      <c r="B87" s="12"/>
      <c r="C87" s="209"/>
      <c r="D87" s="210"/>
      <c r="E87" s="209"/>
      <c r="F87" s="209"/>
    </row>
    <row r="88" spans="1:6" ht="12.75">
      <c r="A88" s="12"/>
      <c r="B88" s="12"/>
      <c r="C88" s="209"/>
      <c r="D88" s="210"/>
      <c r="E88" s="209"/>
      <c r="F88" s="209"/>
    </row>
    <row r="89" spans="1:6" ht="12.75">
      <c r="A89" s="12"/>
      <c r="B89" s="12"/>
      <c r="C89" s="209"/>
      <c r="D89" s="210"/>
      <c r="E89" s="209"/>
      <c r="F89" s="209"/>
    </row>
    <row r="90" spans="1:6" ht="12.75">
      <c r="A90" s="12"/>
      <c r="B90" s="12"/>
      <c r="C90" s="209"/>
      <c r="D90" s="210"/>
      <c r="E90" s="209"/>
      <c r="F90" s="209"/>
    </row>
    <row r="91" spans="1:6" ht="12.75">
      <c r="A91" s="12"/>
      <c r="B91" s="12"/>
      <c r="C91" s="209"/>
      <c r="D91" s="210"/>
      <c r="E91" s="209"/>
      <c r="F91" s="209"/>
    </row>
    <row r="92" spans="1:6" ht="12.75">
      <c r="A92" s="12"/>
      <c r="B92" s="12"/>
      <c r="C92" s="209"/>
      <c r="D92" s="210"/>
      <c r="E92" s="209"/>
      <c r="F92" s="209"/>
    </row>
    <row r="93" spans="1:6" ht="12.75">
      <c r="A93" s="12"/>
      <c r="B93" s="12"/>
      <c r="C93" s="209"/>
      <c r="D93" s="210"/>
      <c r="E93" s="209"/>
      <c r="F93" s="209"/>
    </row>
    <row r="94" spans="1:6" ht="12.75">
      <c r="A94" s="12"/>
      <c r="B94" s="12"/>
      <c r="C94" s="209"/>
      <c r="D94" s="210"/>
      <c r="E94" s="209"/>
      <c r="F94" s="209"/>
    </row>
    <row r="95" spans="1:6" ht="12.75">
      <c r="A95" s="12"/>
      <c r="B95" s="12"/>
      <c r="C95" s="209"/>
      <c r="D95" s="210"/>
      <c r="E95" s="209"/>
      <c r="F95" s="209"/>
    </row>
  </sheetData>
  <sheetProtection/>
  <mergeCells count="7">
    <mergeCell ref="A1:F1"/>
    <mergeCell ref="A2:A3"/>
    <mergeCell ref="B2:B3"/>
    <mergeCell ref="C2:C3"/>
    <mergeCell ref="D2:D3"/>
    <mergeCell ref="E2:E3"/>
    <mergeCell ref="F2:F3"/>
  </mergeCells>
  <printOptions/>
  <pageMargins left="0.75" right="0.75" top="1" bottom="1" header="0.5" footer="0.5"/>
  <pageSetup horizontalDpi="1200" verticalDpi="1200" orientation="portrait" r:id="rId1"/>
  <headerFooter alignWithMargins="0">
    <oddHeader>&amp;RHOUSING, SLUMS AND BASIC FACILITIES</oddHeader>
    <oddFooter>&amp;C246</oddFooter>
  </headerFooter>
</worksheet>
</file>

<file path=xl/worksheets/sheet12.xml><?xml version="1.0" encoding="utf-8"?>
<worksheet xmlns="http://schemas.openxmlformats.org/spreadsheetml/2006/main" xmlns:r="http://schemas.openxmlformats.org/officeDocument/2006/relationships">
  <dimension ref="A1:K100"/>
  <sheetViews>
    <sheetView view="pageBreakPreview" zoomScale="70" zoomScaleSheetLayoutView="70" zoomScalePageLayoutView="0" workbookViewId="0" topLeftCell="A1">
      <selection activeCell="M8" sqref="M8"/>
    </sheetView>
  </sheetViews>
  <sheetFormatPr defaultColWidth="9.140625" defaultRowHeight="12.75"/>
  <cols>
    <col min="1" max="1" width="6.8515625" style="0" customWidth="1"/>
    <col min="2" max="2" width="21.7109375" style="0" customWidth="1"/>
    <col min="3" max="3" width="10.57421875" style="183" customWidth="1"/>
    <col min="4" max="4" width="15.57421875" style="211" customWidth="1"/>
    <col min="5" max="5" width="16.57421875" style="183" customWidth="1"/>
    <col min="6" max="6" width="15.421875" style="183" customWidth="1"/>
    <col min="7" max="7" width="10.7109375" style="212" customWidth="1"/>
    <col min="8" max="8" width="17.421875" style="212" customWidth="1"/>
    <col min="9" max="11" width="9.140625" style="183" customWidth="1"/>
  </cols>
  <sheetData>
    <row r="1" spans="1:8" ht="24" customHeight="1">
      <c r="A1" s="463" t="s">
        <v>460</v>
      </c>
      <c r="B1" s="463"/>
      <c r="C1" s="463"/>
      <c r="D1" s="463"/>
      <c r="E1" s="463"/>
      <c r="F1" s="463"/>
      <c r="G1" s="463"/>
      <c r="H1" s="463"/>
    </row>
    <row r="2" ht="7.5" customHeight="1">
      <c r="A2" s="435"/>
    </row>
    <row r="3" spans="1:8" ht="36.75" customHeight="1">
      <c r="A3" s="495" t="s">
        <v>461</v>
      </c>
      <c r="B3" s="495"/>
      <c r="C3" s="495"/>
      <c r="D3" s="495"/>
      <c r="E3" s="495"/>
      <c r="F3" s="495"/>
      <c r="G3" s="495"/>
      <c r="H3" s="495"/>
    </row>
    <row r="4" ht="3.75" customHeight="1">
      <c r="A4" s="441"/>
    </row>
    <row r="5" spans="1:8" ht="99.75" customHeight="1">
      <c r="A5" s="495" t="s">
        <v>462</v>
      </c>
      <c r="B5" s="495"/>
      <c r="C5" s="495"/>
      <c r="D5" s="495"/>
      <c r="E5" s="495"/>
      <c r="F5" s="495"/>
      <c r="G5" s="495"/>
      <c r="H5" s="495"/>
    </row>
    <row r="6" spans="1:11" s="1" customFormat="1" ht="36.75" customHeight="1">
      <c r="A6" s="467" t="s">
        <v>494</v>
      </c>
      <c r="B6" s="467"/>
      <c r="C6" s="467"/>
      <c r="D6" s="467"/>
      <c r="E6" s="467"/>
      <c r="F6" s="467"/>
      <c r="G6" s="467"/>
      <c r="H6" s="467"/>
      <c r="I6" s="100"/>
      <c r="J6" s="100"/>
      <c r="K6" s="100"/>
    </row>
    <row r="7" spans="1:8" s="35" customFormat="1" ht="32.25" customHeight="1">
      <c r="A7" s="487" t="s">
        <v>607</v>
      </c>
      <c r="B7" s="451" t="s">
        <v>522</v>
      </c>
      <c r="C7" s="487" t="s">
        <v>28</v>
      </c>
      <c r="D7" s="487" t="s">
        <v>29</v>
      </c>
      <c r="E7" s="487" t="s">
        <v>30</v>
      </c>
      <c r="F7" s="487" t="s">
        <v>31</v>
      </c>
      <c r="G7" s="464" t="s">
        <v>32</v>
      </c>
      <c r="H7" s="465"/>
    </row>
    <row r="8" spans="1:8" s="35" customFormat="1" ht="62.25" customHeight="1">
      <c r="A8" s="470"/>
      <c r="B8" s="452"/>
      <c r="C8" s="470"/>
      <c r="D8" s="470"/>
      <c r="E8" s="470"/>
      <c r="F8" s="470"/>
      <c r="G8" s="194" t="s">
        <v>33</v>
      </c>
      <c r="H8" s="195" t="s">
        <v>30</v>
      </c>
    </row>
    <row r="9" spans="1:8" s="35" customFormat="1" ht="15.75">
      <c r="A9" s="110">
        <v>1</v>
      </c>
      <c r="B9" s="196">
        <v>2</v>
      </c>
      <c r="C9" s="197">
        <v>3</v>
      </c>
      <c r="D9" s="197">
        <v>4</v>
      </c>
      <c r="E9" s="197">
        <v>5</v>
      </c>
      <c r="F9" s="197">
        <v>6</v>
      </c>
      <c r="G9" s="198">
        <v>7</v>
      </c>
      <c r="H9" s="198">
        <v>8</v>
      </c>
    </row>
    <row r="10" spans="1:11" s="27" customFormat="1" ht="21.75" customHeight="1">
      <c r="A10" s="199">
        <v>1</v>
      </c>
      <c r="B10" s="112" t="s">
        <v>531</v>
      </c>
      <c r="C10" s="200">
        <v>5</v>
      </c>
      <c r="D10" s="200">
        <v>2516638</v>
      </c>
      <c r="E10" s="200">
        <v>1446148</v>
      </c>
      <c r="F10" s="200">
        <v>268513</v>
      </c>
      <c r="G10" s="149">
        <v>10.7</v>
      </c>
      <c r="H10" s="149">
        <v>18.6</v>
      </c>
      <c r="I10" s="201"/>
      <c r="J10" s="201"/>
      <c r="K10" s="201"/>
    </row>
    <row r="11" spans="1:8" ht="21.75" customHeight="1">
      <c r="A11" s="133">
        <v>2</v>
      </c>
      <c r="B11" s="112" t="s">
        <v>541</v>
      </c>
      <c r="C11" s="200">
        <v>27</v>
      </c>
      <c r="D11" s="200">
        <v>8262511</v>
      </c>
      <c r="E11" s="200">
        <v>5660268</v>
      </c>
      <c r="F11" s="200">
        <v>1159561</v>
      </c>
      <c r="G11" s="149">
        <v>14</v>
      </c>
      <c r="H11" s="149">
        <v>20.5</v>
      </c>
    </row>
    <row r="12" spans="1:8" ht="21.75" customHeight="1">
      <c r="A12" s="133">
        <v>3</v>
      </c>
      <c r="B12" s="112" t="s">
        <v>34</v>
      </c>
      <c r="C12" s="200">
        <v>1</v>
      </c>
      <c r="D12" s="200">
        <v>808515</v>
      </c>
      <c r="E12" s="200">
        <v>808515</v>
      </c>
      <c r="F12" s="200">
        <v>107125</v>
      </c>
      <c r="G12" s="149">
        <v>13.2</v>
      </c>
      <c r="H12" s="149">
        <v>13.2</v>
      </c>
    </row>
    <row r="13" spans="1:8" ht="21.75" customHeight="1">
      <c r="A13" s="199">
        <v>4</v>
      </c>
      <c r="B13" s="112" t="s">
        <v>588</v>
      </c>
      <c r="C13" s="200">
        <v>6</v>
      </c>
      <c r="D13" s="200">
        <v>2179074</v>
      </c>
      <c r="E13" s="200">
        <v>1010188</v>
      </c>
      <c r="F13" s="200">
        <v>195470</v>
      </c>
      <c r="G13" s="149">
        <v>9</v>
      </c>
      <c r="H13" s="149">
        <v>19.3</v>
      </c>
    </row>
    <row r="14" spans="1:8" ht="21.75" customHeight="1">
      <c r="A14" s="133">
        <v>5</v>
      </c>
      <c r="B14" s="112" t="s">
        <v>529</v>
      </c>
      <c r="C14" s="200">
        <v>22</v>
      </c>
      <c r="D14" s="200">
        <v>6115304</v>
      </c>
      <c r="E14" s="200">
        <v>4296670</v>
      </c>
      <c r="F14" s="200">
        <v>1420407</v>
      </c>
      <c r="G14" s="149">
        <v>23.2</v>
      </c>
      <c r="H14" s="149">
        <v>33.1</v>
      </c>
    </row>
    <row r="15" spans="1:8" ht="21.75" customHeight="1">
      <c r="A15" s="133">
        <v>6</v>
      </c>
      <c r="B15" s="112" t="s">
        <v>35</v>
      </c>
      <c r="C15" s="200">
        <v>16</v>
      </c>
      <c r="D15" s="200">
        <v>12905780</v>
      </c>
      <c r="E15" s="200">
        <v>11277586</v>
      </c>
      <c r="F15" s="200">
        <v>2029755</v>
      </c>
      <c r="G15" s="149">
        <v>15.7</v>
      </c>
      <c r="H15" s="149">
        <v>18</v>
      </c>
    </row>
    <row r="16" spans="1:8" ht="21.75" customHeight="1">
      <c r="A16" s="199">
        <v>7</v>
      </c>
      <c r="B16" s="112" t="s">
        <v>542</v>
      </c>
      <c r="C16" s="200">
        <v>26</v>
      </c>
      <c r="D16" s="200">
        <v>13214375</v>
      </c>
      <c r="E16" s="200">
        <v>7668508</v>
      </c>
      <c r="F16" s="200">
        <v>1294106</v>
      </c>
      <c r="G16" s="149">
        <v>9.8</v>
      </c>
      <c r="H16" s="149">
        <v>16.9</v>
      </c>
    </row>
    <row r="17" spans="1:8" ht="21.75" customHeight="1">
      <c r="A17" s="133">
        <v>8</v>
      </c>
      <c r="B17" s="112" t="s">
        <v>546</v>
      </c>
      <c r="C17" s="200">
        <v>69</v>
      </c>
      <c r="D17" s="200">
        <v>34539582</v>
      </c>
      <c r="E17" s="200">
        <v>21256870</v>
      </c>
      <c r="F17" s="200">
        <v>4395276</v>
      </c>
      <c r="G17" s="149">
        <v>12.7</v>
      </c>
      <c r="H17" s="149">
        <v>20.7</v>
      </c>
    </row>
    <row r="18" spans="1:8" ht="21.75" customHeight="1">
      <c r="A18" s="133">
        <v>9</v>
      </c>
      <c r="B18" s="112" t="s">
        <v>526</v>
      </c>
      <c r="C18" s="200">
        <v>23</v>
      </c>
      <c r="D18" s="200">
        <v>8681800</v>
      </c>
      <c r="E18" s="200">
        <v>4814512</v>
      </c>
      <c r="F18" s="200">
        <v>531481</v>
      </c>
      <c r="G18" s="149">
        <v>6.1</v>
      </c>
      <c r="H18" s="149">
        <v>11</v>
      </c>
    </row>
    <row r="19" spans="1:8" ht="21.75" customHeight="1">
      <c r="A19" s="199">
        <v>10</v>
      </c>
      <c r="B19" s="112" t="s">
        <v>545</v>
      </c>
      <c r="C19" s="200">
        <v>1</v>
      </c>
      <c r="D19" s="200">
        <v>545750</v>
      </c>
      <c r="E19" s="200">
        <v>189998</v>
      </c>
      <c r="F19" s="200">
        <v>29949</v>
      </c>
      <c r="G19" s="149">
        <v>5.5</v>
      </c>
      <c r="H19" s="149">
        <v>15.8</v>
      </c>
    </row>
    <row r="20" spans="1:8" ht="21.75" customHeight="1">
      <c r="A20" s="133">
        <v>11</v>
      </c>
      <c r="B20" s="112" t="s">
        <v>537</v>
      </c>
      <c r="C20" s="200">
        <v>1</v>
      </c>
      <c r="D20" s="200">
        <v>454111</v>
      </c>
      <c r="E20" s="200">
        <v>132867</v>
      </c>
      <c r="F20" s="200">
        <v>86304</v>
      </c>
      <c r="G20" s="149">
        <v>19</v>
      </c>
      <c r="H20" s="149">
        <v>65</v>
      </c>
    </row>
    <row r="21" spans="1:8" ht="21.75" customHeight="1">
      <c r="A21" s="133">
        <v>12</v>
      </c>
      <c r="B21" s="112" t="s">
        <v>525</v>
      </c>
      <c r="C21" s="200">
        <v>7</v>
      </c>
      <c r="D21" s="200">
        <v>3439240</v>
      </c>
      <c r="E21" s="200">
        <v>1371881</v>
      </c>
      <c r="F21" s="200">
        <v>82289</v>
      </c>
      <c r="G21" s="149">
        <v>2.4</v>
      </c>
      <c r="H21" s="149">
        <v>6</v>
      </c>
    </row>
    <row r="22" spans="1:8" ht="21.75" customHeight="1">
      <c r="A22" s="199">
        <v>13</v>
      </c>
      <c r="B22" s="112" t="s">
        <v>547</v>
      </c>
      <c r="C22" s="200">
        <v>59</v>
      </c>
      <c r="D22" s="200">
        <v>22427251</v>
      </c>
      <c r="E22" s="200">
        <v>15184596</v>
      </c>
      <c r="F22" s="200">
        <v>4115980</v>
      </c>
      <c r="G22" s="149">
        <v>18.4</v>
      </c>
      <c r="H22" s="149">
        <v>27.1</v>
      </c>
    </row>
    <row r="23" spans="1:8" ht="21.75" customHeight="1">
      <c r="A23" s="133">
        <v>14</v>
      </c>
      <c r="B23" s="112" t="s">
        <v>587</v>
      </c>
      <c r="C23" s="200">
        <v>11</v>
      </c>
      <c r="D23" s="200">
        <v>5993741</v>
      </c>
      <c r="E23" s="200">
        <v>2422943</v>
      </c>
      <c r="F23" s="200">
        <v>301569</v>
      </c>
      <c r="G23" s="149">
        <v>5</v>
      </c>
      <c r="H23" s="149">
        <v>12.4</v>
      </c>
    </row>
    <row r="24" spans="1:8" ht="21.75" customHeight="1">
      <c r="A24" s="133">
        <v>15</v>
      </c>
      <c r="B24" s="112" t="s">
        <v>540</v>
      </c>
      <c r="C24" s="200">
        <v>15</v>
      </c>
      <c r="D24" s="200">
        <v>5517238</v>
      </c>
      <c r="E24" s="200">
        <v>2838014</v>
      </c>
      <c r="F24" s="200">
        <v>629999</v>
      </c>
      <c r="G24" s="149">
        <v>11.4</v>
      </c>
      <c r="H24" s="149">
        <v>22.2</v>
      </c>
    </row>
    <row r="25" spans="1:8" ht="21.75" customHeight="1">
      <c r="A25" s="199">
        <v>16</v>
      </c>
      <c r="B25" s="112" t="s">
        <v>653</v>
      </c>
      <c r="C25" s="200">
        <v>12</v>
      </c>
      <c r="D25" s="200">
        <v>4185747</v>
      </c>
      <c r="E25" s="200">
        <v>2604933</v>
      </c>
      <c r="F25" s="200">
        <v>817908</v>
      </c>
      <c r="G25" s="149">
        <v>19.5</v>
      </c>
      <c r="H25" s="149">
        <v>31.4</v>
      </c>
    </row>
    <row r="26" spans="1:8" ht="21.75" customHeight="1">
      <c r="A26" s="133">
        <v>17</v>
      </c>
      <c r="B26" s="112" t="s">
        <v>534</v>
      </c>
      <c r="C26" s="200">
        <v>43</v>
      </c>
      <c r="D26" s="200">
        <v>15967145</v>
      </c>
      <c r="E26" s="200">
        <v>9599007</v>
      </c>
      <c r="F26" s="200">
        <v>2417091</v>
      </c>
      <c r="G26" s="149">
        <v>15.1</v>
      </c>
      <c r="H26" s="149">
        <v>25.2</v>
      </c>
    </row>
    <row r="27" spans="1:8" ht="21.75" customHeight="1">
      <c r="A27" s="133">
        <v>18</v>
      </c>
      <c r="B27" s="112" t="s">
        <v>528</v>
      </c>
      <c r="C27" s="200">
        <v>41</v>
      </c>
      <c r="D27" s="200">
        <v>18930250</v>
      </c>
      <c r="E27" s="200">
        <v>12697360</v>
      </c>
      <c r="F27" s="200">
        <v>1866797</v>
      </c>
      <c r="G27" s="149">
        <v>9.9</v>
      </c>
      <c r="H27" s="149">
        <v>14.7</v>
      </c>
    </row>
    <row r="28" spans="1:8" ht="21.75" customHeight="1">
      <c r="A28" s="199">
        <v>19</v>
      </c>
      <c r="B28" s="112" t="s">
        <v>535</v>
      </c>
      <c r="C28" s="200">
        <v>61</v>
      </c>
      <c r="D28" s="200">
        <v>41100980</v>
      </c>
      <c r="E28" s="200">
        <v>33635219</v>
      </c>
      <c r="F28" s="200">
        <v>11202762</v>
      </c>
      <c r="G28" s="149">
        <v>27.3</v>
      </c>
      <c r="H28" s="149">
        <v>33.3</v>
      </c>
    </row>
    <row r="29" spans="1:8" ht="21.75" customHeight="1">
      <c r="A29" s="133">
        <v>20</v>
      </c>
      <c r="B29" s="112" t="s">
        <v>523</v>
      </c>
      <c r="C29" s="200">
        <v>77</v>
      </c>
      <c r="D29" s="200">
        <v>20808940</v>
      </c>
      <c r="E29" s="200">
        <v>16090585</v>
      </c>
      <c r="F29" s="200">
        <v>5187493</v>
      </c>
      <c r="G29" s="149">
        <v>24.9</v>
      </c>
      <c r="H29" s="149">
        <v>32.2</v>
      </c>
    </row>
    <row r="30" spans="1:8" ht="21.75" customHeight="1">
      <c r="A30" s="133">
        <v>21</v>
      </c>
      <c r="B30" s="202" t="s">
        <v>532</v>
      </c>
      <c r="C30" s="200">
        <v>35</v>
      </c>
      <c r="D30" s="200">
        <v>17961529</v>
      </c>
      <c r="E30" s="200">
        <v>11023376</v>
      </c>
      <c r="F30" s="200">
        <v>1402971</v>
      </c>
      <c r="G30" s="149">
        <v>7.8</v>
      </c>
      <c r="H30" s="149">
        <v>12.7</v>
      </c>
    </row>
    <row r="31" spans="1:8" ht="21.75" customHeight="1">
      <c r="A31" s="199">
        <v>22</v>
      </c>
      <c r="B31" s="202" t="s">
        <v>527</v>
      </c>
      <c r="C31" s="200">
        <v>2</v>
      </c>
      <c r="D31" s="200">
        <v>670577</v>
      </c>
      <c r="E31" s="200">
        <v>175536</v>
      </c>
      <c r="F31" s="200">
        <v>14482</v>
      </c>
      <c r="G31" s="149">
        <v>2.2</v>
      </c>
      <c r="H31" s="149">
        <v>8.3</v>
      </c>
    </row>
    <row r="32" spans="1:8" ht="21.75" customHeight="1">
      <c r="A32" s="133">
        <v>23</v>
      </c>
      <c r="B32" s="202" t="s">
        <v>533</v>
      </c>
      <c r="C32" s="200">
        <v>13</v>
      </c>
      <c r="D32" s="200">
        <v>8266925</v>
      </c>
      <c r="E32" s="200">
        <v>3196622</v>
      </c>
      <c r="F32" s="200">
        <v>64556</v>
      </c>
      <c r="G32" s="149">
        <v>0.8</v>
      </c>
      <c r="H32" s="149">
        <v>2</v>
      </c>
    </row>
    <row r="33" spans="1:8" ht="21.75" customHeight="1">
      <c r="A33" s="133">
        <v>24</v>
      </c>
      <c r="B33" s="202" t="s">
        <v>544</v>
      </c>
      <c r="C33" s="200">
        <v>63</v>
      </c>
      <c r="D33" s="200">
        <v>27483998</v>
      </c>
      <c r="E33" s="200">
        <v>14337225</v>
      </c>
      <c r="F33" s="200">
        <v>2866893</v>
      </c>
      <c r="G33" s="149">
        <v>10.4</v>
      </c>
      <c r="H33" s="149">
        <v>20</v>
      </c>
    </row>
    <row r="34" spans="1:8" ht="21.75" customHeight="1">
      <c r="A34" s="199">
        <v>25</v>
      </c>
      <c r="B34" s="202" t="s">
        <v>36</v>
      </c>
      <c r="C34" s="200">
        <v>3</v>
      </c>
      <c r="D34" s="200">
        <v>648619</v>
      </c>
      <c r="E34" s="200">
        <v>513010</v>
      </c>
      <c r="F34" s="200">
        <v>73169</v>
      </c>
      <c r="G34" s="149">
        <v>11.3</v>
      </c>
      <c r="H34" s="149">
        <v>14.3</v>
      </c>
    </row>
    <row r="35" spans="1:8" ht="21.75" customHeight="1">
      <c r="A35" s="133">
        <v>26</v>
      </c>
      <c r="B35" s="202" t="s">
        <v>37</v>
      </c>
      <c r="C35" s="200">
        <v>1</v>
      </c>
      <c r="D35" s="200">
        <v>116198</v>
      </c>
      <c r="E35" s="200">
        <v>99984</v>
      </c>
      <c r="F35" s="200">
        <v>16244</v>
      </c>
      <c r="G35" s="149">
        <v>14</v>
      </c>
      <c r="H35" s="149">
        <v>16.2</v>
      </c>
    </row>
    <row r="36" spans="1:8" s="7" customFormat="1" ht="21.75" customHeight="1">
      <c r="A36" s="203"/>
      <c r="B36" s="204" t="s">
        <v>38</v>
      </c>
      <c r="C36" s="205">
        <f>SUM(C10:C35)</f>
        <v>640</v>
      </c>
      <c r="D36" s="205">
        <f>SUM(D10:D35)</f>
        <v>283741818</v>
      </c>
      <c r="E36" s="205">
        <f>SUM(E10:E35)</f>
        <v>184352421</v>
      </c>
      <c r="F36" s="205">
        <v>42578150</v>
      </c>
      <c r="G36" s="206">
        <v>15</v>
      </c>
      <c r="H36" s="206">
        <v>23.1</v>
      </c>
    </row>
    <row r="37" spans="1:8" ht="15">
      <c r="A37" s="113" t="s">
        <v>664</v>
      </c>
      <c r="B37" s="113"/>
      <c r="C37" s="207"/>
      <c r="D37" s="207"/>
      <c r="E37" s="207"/>
      <c r="F37" s="207"/>
      <c r="G37" s="208"/>
      <c r="H37" s="208"/>
    </row>
    <row r="38" spans="1:8" ht="33" customHeight="1">
      <c r="A38" s="466" t="s">
        <v>87</v>
      </c>
      <c r="B38" s="466"/>
      <c r="C38" s="466"/>
      <c r="D38" s="466"/>
      <c r="E38" s="466"/>
      <c r="F38" s="466"/>
      <c r="G38" s="466"/>
      <c r="H38" s="208"/>
    </row>
    <row r="39" spans="1:8" ht="15">
      <c r="A39" s="113" t="s">
        <v>93</v>
      </c>
      <c r="B39" s="113"/>
      <c r="C39" s="207"/>
      <c r="D39" s="207"/>
      <c r="E39" s="207"/>
      <c r="F39" s="207"/>
      <c r="G39" s="208"/>
      <c r="H39" s="208"/>
    </row>
    <row r="40" spans="1:8" ht="15">
      <c r="A40" s="113"/>
      <c r="B40" s="113"/>
      <c r="C40" s="207"/>
      <c r="D40" s="207"/>
      <c r="E40" s="207"/>
      <c r="F40" s="207"/>
      <c r="G40" s="208"/>
      <c r="H40" s="208"/>
    </row>
    <row r="41" spans="1:8" ht="15">
      <c r="A41" s="113"/>
      <c r="B41" s="113"/>
      <c r="C41" s="207"/>
      <c r="D41" s="207"/>
      <c r="E41" s="207"/>
      <c r="F41" s="207"/>
      <c r="G41" s="208"/>
      <c r="H41" s="208"/>
    </row>
    <row r="42" spans="1:8" ht="15">
      <c r="A42" s="12"/>
      <c r="B42" s="12"/>
      <c r="C42" s="207"/>
      <c r="D42" s="207"/>
      <c r="E42" s="207"/>
      <c r="F42" s="207"/>
      <c r="G42" s="208"/>
      <c r="H42" s="208"/>
    </row>
    <row r="43" spans="1:8" ht="15">
      <c r="A43" s="12"/>
      <c r="B43" s="12"/>
      <c r="C43" s="207"/>
      <c r="D43" s="207"/>
      <c r="E43" s="207"/>
      <c r="F43" s="207"/>
      <c r="G43" s="208"/>
      <c r="H43" s="208"/>
    </row>
    <row r="44" spans="1:8" ht="15">
      <c r="A44" s="12"/>
      <c r="B44" s="12"/>
      <c r="C44" s="207"/>
      <c r="D44" s="207"/>
      <c r="E44" s="207"/>
      <c r="F44" s="207"/>
      <c r="G44" s="208"/>
      <c r="H44" s="208"/>
    </row>
    <row r="45" spans="1:8" ht="15">
      <c r="A45" s="12"/>
      <c r="B45" s="12"/>
      <c r="C45" s="207"/>
      <c r="D45" s="207"/>
      <c r="E45" s="207"/>
      <c r="F45" s="207"/>
      <c r="G45" s="208"/>
      <c r="H45" s="208"/>
    </row>
    <row r="46" spans="1:8" ht="15">
      <c r="A46" s="12"/>
      <c r="B46" s="12"/>
      <c r="C46" s="207"/>
      <c r="D46" s="207"/>
      <c r="E46" s="207"/>
      <c r="F46" s="207"/>
      <c r="G46" s="208"/>
      <c r="H46" s="208"/>
    </row>
    <row r="47" spans="1:8" ht="15">
      <c r="A47" s="12"/>
      <c r="B47" s="12"/>
      <c r="C47" s="207"/>
      <c r="D47" s="207"/>
      <c r="E47" s="207"/>
      <c r="F47" s="207"/>
      <c r="G47" s="208"/>
      <c r="H47" s="208"/>
    </row>
    <row r="48" spans="1:8" ht="15">
      <c r="A48" s="12"/>
      <c r="B48" s="12"/>
      <c r="C48" s="207"/>
      <c r="D48" s="207"/>
      <c r="E48" s="207"/>
      <c r="F48" s="207"/>
      <c r="G48" s="208"/>
      <c r="H48" s="208"/>
    </row>
    <row r="49" spans="1:8" ht="15">
      <c r="A49" s="12"/>
      <c r="B49" s="12"/>
      <c r="C49" s="207"/>
      <c r="D49" s="207"/>
      <c r="E49" s="207"/>
      <c r="F49" s="207"/>
      <c r="G49" s="208"/>
      <c r="H49" s="208"/>
    </row>
    <row r="50" spans="1:8" ht="15">
      <c r="A50" s="12"/>
      <c r="B50" s="12"/>
      <c r="C50" s="207"/>
      <c r="D50" s="207"/>
      <c r="E50" s="207"/>
      <c r="F50" s="207"/>
      <c r="G50" s="208"/>
      <c r="H50" s="208"/>
    </row>
    <row r="51" spans="1:8" ht="15">
      <c r="A51" s="12"/>
      <c r="B51" s="12"/>
      <c r="C51" s="207"/>
      <c r="D51" s="207"/>
      <c r="E51" s="207"/>
      <c r="F51" s="207"/>
      <c r="G51" s="208"/>
      <c r="H51" s="208"/>
    </row>
    <row r="52" spans="1:8" ht="15">
      <c r="A52" s="12"/>
      <c r="B52" s="12"/>
      <c r="C52" s="207"/>
      <c r="D52" s="207"/>
      <c r="E52" s="207"/>
      <c r="F52" s="207"/>
      <c r="G52" s="208"/>
      <c r="H52" s="208"/>
    </row>
    <row r="53" spans="1:8" ht="15">
      <c r="A53" s="12"/>
      <c r="B53" s="12"/>
      <c r="C53" s="207"/>
      <c r="D53" s="207"/>
      <c r="E53" s="207"/>
      <c r="F53" s="207"/>
      <c r="G53" s="208"/>
      <c r="H53" s="208"/>
    </row>
    <row r="54" spans="1:8" ht="15">
      <c r="A54" s="12"/>
      <c r="B54" s="12"/>
      <c r="C54" s="207"/>
      <c r="D54" s="207"/>
      <c r="E54" s="207"/>
      <c r="F54" s="207"/>
      <c r="G54" s="208"/>
      <c r="H54" s="208"/>
    </row>
    <row r="55" spans="1:8" ht="15">
      <c r="A55" s="12"/>
      <c r="B55" s="12"/>
      <c r="C55" s="207"/>
      <c r="D55" s="207"/>
      <c r="E55" s="207"/>
      <c r="F55" s="207"/>
      <c r="G55" s="208"/>
      <c r="H55" s="208"/>
    </row>
    <row r="56" spans="1:8" ht="15">
      <c r="A56" s="12"/>
      <c r="B56" s="12"/>
      <c r="C56" s="207"/>
      <c r="D56" s="207"/>
      <c r="E56" s="207"/>
      <c r="F56" s="207"/>
      <c r="G56" s="208"/>
      <c r="H56" s="208"/>
    </row>
    <row r="57" spans="1:8" ht="15">
      <c r="A57" s="12"/>
      <c r="B57" s="12"/>
      <c r="C57" s="207"/>
      <c r="D57" s="207"/>
      <c r="E57" s="207"/>
      <c r="F57" s="207"/>
      <c r="G57" s="208"/>
      <c r="H57" s="208"/>
    </row>
    <row r="58" spans="1:8" ht="15">
      <c r="A58" s="12"/>
      <c r="B58" s="12"/>
      <c r="C58" s="207"/>
      <c r="D58" s="207"/>
      <c r="E58" s="207"/>
      <c r="F58" s="207"/>
      <c r="G58" s="208"/>
      <c r="H58" s="208"/>
    </row>
    <row r="59" spans="1:8" ht="15">
      <c r="A59" s="12"/>
      <c r="B59" s="12"/>
      <c r="C59" s="207"/>
      <c r="D59" s="207"/>
      <c r="E59" s="207"/>
      <c r="F59" s="207"/>
      <c r="G59" s="208"/>
      <c r="H59" s="208"/>
    </row>
    <row r="60" spans="1:8" ht="15">
      <c r="A60" s="12"/>
      <c r="B60" s="12"/>
      <c r="C60" s="207"/>
      <c r="D60" s="207"/>
      <c r="E60" s="207"/>
      <c r="F60" s="207"/>
      <c r="G60" s="208"/>
      <c r="H60" s="208"/>
    </row>
    <row r="61" spans="1:8" ht="15">
      <c r="A61" s="12"/>
      <c r="B61" s="12"/>
      <c r="C61" s="207"/>
      <c r="D61" s="207"/>
      <c r="E61" s="207"/>
      <c r="F61" s="207"/>
      <c r="G61" s="208"/>
      <c r="H61" s="208"/>
    </row>
    <row r="62" spans="1:8" ht="15">
      <c r="A62" s="12"/>
      <c r="B62" s="12"/>
      <c r="C62" s="207"/>
      <c r="D62" s="207"/>
      <c r="E62" s="207"/>
      <c r="F62" s="207"/>
      <c r="G62" s="208"/>
      <c r="H62" s="208"/>
    </row>
    <row r="63" spans="1:8" ht="15">
      <c r="A63" s="12"/>
      <c r="B63" s="12"/>
      <c r="C63" s="207"/>
      <c r="D63" s="207"/>
      <c r="E63" s="207"/>
      <c r="F63" s="207"/>
      <c r="G63" s="208"/>
      <c r="H63" s="208"/>
    </row>
    <row r="64" spans="1:8" ht="15">
      <c r="A64" s="12"/>
      <c r="B64" s="12"/>
      <c r="C64" s="207"/>
      <c r="D64" s="207"/>
      <c r="E64" s="207"/>
      <c r="F64" s="207"/>
      <c r="G64" s="208"/>
      <c r="H64" s="208"/>
    </row>
    <row r="65" spans="1:8" ht="15">
      <c r="A65" s="12"/>
      <c r="B65" s="12"/>
      <c r="C65" s="207"/>
      <c r="D65" s="207"/>
      <c r="E65" s="207"/>
      <c r="F65" s="207"/>
      <c r="G65" s="208"/>
      <c r="H65" s="208"/>
    </row>
    <row r="66" spans="1:8" ht="15">
      <c r="A66" s="12"/>
      <c r="B66" s="12"/>
      <c r="C66" s="207"/>
      <c r="D66" s="207"/>
      <c r="E66" s="207"/>
      <c r="F66" s="207"/>
      <c r="G66" s="208"/>
      <c r="H66" s="208"/>
    </row>
    <row r="67" spans="1:8" ht="15">
      <c r="A67" s="12"/>
      <c r="B67" s="12"/>
      <c r="C67" s="207"/>
      <c r="D67" s="207"/>
      <c r="E67" s="207"/>
      <c r="F67" s="207"/>
      <c r="G67" s="208"/>
      <c r="H67" s="208"/>
    </row>
    <row r="68" spans="1:8" ht="15">
      <c r="A68" s="12"/>
      <c r="B68" s="12"/>
      <c r="C68" s="207"/>
      <c r="D68" s="207"/>
      <c r="E68" s="207"/>
      <c r="F68" s="207"/>
      <c r="G68" s="208"/>
      <c r="H68" s="208"/>
    </row>
    <row r="69" spans="1:8" ht="12.75">
      <c r="A69" s="12"/>
      <c r="B69" s="12"/>
      <c r="C69" s="209"/>
      <c r="D69" s="210"/>
      <c r="E69" s="209"/>
      <c r="F69" s="209"/>
      <c r="G69" s="201"/>
      <c r="H69" s="201"/>
    </row>
    <row r="70" spans="1:8" ht="12.75">
      <c r="A70" s="12"/>
      <c r="B70" s="12"/>
      <c r="C70" s="209"/>
      <c r="D70" s="210"/>
      <c r="E70" s="209"/>
      <c r="F70" s="209"/>
      <c r="G70" s="201"/>
      <c r="H70" s="201"/>
    </row>
    <row r="71" spans="1:8" ht="12.75">
      <c r="A71" s="12"/>
      <c r="B71" s="12"/>
      <c r="C71" s="209"/>
      <c r="D71" s="210"/>
      <c r="E71" s="209"/>
      <c r="F71" s="209"/>
      <c r="G71" s="201"/>
      <c r="H71" s="201"/>
    </row>
    <row r="72" spans="1:8" ht="12.75">
      <c r="A72" s="12"/>
      <c r="B72" s="12"/>
      <c r="C72" s="209"/>
      <c r="D72" s="210"/>
      <c r="E72" s="209"/>
      <c r="F72" s="209"/>
      <c r="G72" s="201"/>
      <c r="H72" s="201"/>
    </row>
    <row r="73" spans="1:8" ht="12.75">
      <c r="A73" s="12"/>
      <c r="B73" s="12"/>
      <c r="C73" s="209"/>
      <c r="D73" s="210"/>
      <c r="E73" s="209"/>
      <c r="F73" s="209"/>
      <c r="G73" s="201"/>
      <c r="H73" s="201"/>
    </row>
    <row r="74" spans="1:8" ht="12.75">
      <c r="A74" s="12"/>
      <c r="B74" s="12"/>
      <c r="C74" s="209"/>
      <c r="D74" s="210"/>
      <c r="E74" s="209"/>
      <c r="F74" s="209"/>
      <c r="G74" s="201"/>
      <c r="H74" s="201"/>
    </row>
    <row r="75" spans="1:8" ht="12.75">
      <c r="A75" s="12"/>
      <c r="B75" s="12"/>
      <c r="C75" s="209"/>
      <c r="D75" s="210"/>
      <c r="E75" s="209"/>
      <c r="F75" s="209"/>
      <c r="G75" s="201"/>
      <c r="H75" s="201"/>
    </row>
    <row r="76" spans="1:8" ht="12.75">
      <c r="A76" s="12"/>
      <c r="B76" s="12"/>
      <c r="C76" s="209"/>
      <c r="D76" s="210"/>
      <c r="E76" s="209"/>
      <c r="F76" s="209"/>
      <c r="G76" s="201"/>
      <c r="H76" s="201"/>
    </row>
    <row r="77" spans="1:8" ht="12.75">
      <c r="A77" s="12"/>
      <c r="B77" s="12"/>
      <c r="C77" s="209"/>
      <c r="D77" s="210"/>
      <c r="E77" s="209"/>
      <c r="F77" s="209"/>
      <c r="G77" s="201"/>
      <c r="H77" s="201"/>
    </row>
    <row r="78" spans="1:8" ht="12.75">
      <c r="A78" s="12"/>
      <c r="B78" s="12"/>
      <c r="C78" s="209"/>
      <c r="D78" s="210"/>
      <c r="E78" s="209"/>
      <c r="F78" s="209"/>
      <c r="G78" s="201"/>
      <c r="H78" s="201"/>
    </row>
    <row r="79" spans="1:8" ht="12.75">
      <c r="A79" s="12"/>
      <c r="B79" s="12"/>
      <c r="C79" s="209"/>
      <c r="D79" s="210"/>
      <c r="E79" s="209"/>
      <c r="F79" s="209"/>
      <c r="G79" s="201"/>
      <c r="H79" s="201"/>
    </row>
    <row r="80" spans="1:8" ht="12.75">
      <c r="A80" s="12"/>
      <c r="B80" s="12"/>
      <c r="C80" s="209"/>
      <c r="D80" s="210"/>
      <c r="E80" s="209"/>
      <c r="F80" s="209"/>
      <c r="G80" s="201"/>
      <c r="H80" s="201"/>
    </row>
    <row r="81" spans="1:8" ht="12.75">
      <c r="A81" s="12"/>
      <c r="B81" s="12"/>
      <c r="C81" s="209"/>
      <c r="D81" s="210"/>
      <c r="E81" s="209"/>
      <c r="F81" s="209"/>
      <c r="G81" s="201"/>
      <c r="H81" s="201"/>
    </row>
    <row r="82" spans="1:8" ht="12.75">
      <c r="A82" s="12"/>
      <c r="B82" s="12"/>
      <c r="C82" s="209"/>
      <c r="D82" s="210"/>
      <c r="E82" s="209"/>
      <c r="F82" s="209"/>
      <c r="G82" s="201"/>
      <c r="H82" s="201"/>
    </row>
    <row r="83" spans="1:8" ht="12.75">
      <c r="A83" s="12"/>
      <c r="B83" s="12"/>
      <c r="C83" s="209"/>
      <c r="D83" s="210"/>
      <c r="E83" s="209"/>
      <c r="F83" s="209"/>
      <c r="G83" s="201"/>
      <c r="H83" s="201"/>
    </row>
    <row r="84" spans="1:8" ht="12.75">
      <c r="A84" s="12"/>
      <c r="B84" s="12"/>
      <c r="C84" s="209"/>
      <c r="D84" s="210"/>
      <c r="E84" s="209"/>
      <c r="F84" s="209"/>
      <c r="G84" s="201"/>
      <c r="H84" s="201"/>
    </row>
    <row r="85" spans="1:8" ht="12.75">
      <c r="A85" s="12"/>
      <c r="B85" s="12"/>
      <c r="C85" s="209"/>
      <c r="D85" s="210"/>
      <c r="E85" s="209"/>
      <c r="F85" s="209"/>
      <c r="G85" s="201"/>
      <c r="H85" s="201"/>
    </row>
    <row r="86" spans="1:8" ht="12.75">
      <c r="A86" s="12"/>
      <c r="B86" s="12"/>
      <c r="C86" s="209"/>
      <c r="D86" s="210"/>
      <c r="E86" s="209"/>
      <c r="F86" s="209"/>
      <c r="G86" s="201"/>
      <c r="H86" s="201"/>
    </row>
    <row r="87" spans="1:8" ht="12.75">
      <c r="A87" s="12"/>
      <c r="B87" s="12"/>
      <c r="C87" s="209"/>
      <c r="D87" s="210"/>
      <c r="E87" s="209"/>
      <c r="F87" s="209"/>
      <c r="G87" s="201"/>
      <c r="H87" s="201"/>
    </row>
    <row r="88" spans="1:8" ht="12.75">
      <c r="A88" s="12"/>
      <c r="B88" s="12"/>
      <c r="C88" s="209"/>
      <c r="D88" s="210"/>
      <c r="E88" s="209"/>
      <c r="F88" s="209"/>
      <c r="G88" s="201"/>
      <c r="H88" s="201"/>
    </row>
    <row r="89" spans="1:8" ht="12.75">
      <c r="A89" s="12"/>
      <c r="B89" s="12"/>
      <c r="C89" s="209"/>
      <c r="D89" s="210"/>
      <c r="E89" s="209"/>
      <c r="F89" s="209"/>
      <c r="G89" s="201"/>
      <c r="H89" s="201"/>
    </row>
    <row r="90" spans="1:8" ht="12.75">
      <c r="A90" s="12"/>
      <c r="B90" s="12"/>
      <c r="C90" s="209"/>
      <c r="D90" s="210"/>
      <c r="E90" s="209"/>
      <c r="F90" s="209"/>
      <c r="G90" s="201"/>
      <c r="H90" s="201"/>
    </row>
    <row r="91" spans="1:8" ht="12.75">
      <c r="A91" s="12"/>
      <c r="B91" s="12"/>
      <c r="C91" s="209"/>
      <c r="D91" s="210"/>
      <c r="E91" s="209"/>
      <c r="F91" s="209"/>
      <c r="G91" s="201"/>
      <c r="H91" s="201"/>
    </row>
    <row r="92" spans="1:8" ht="12.75">
      <c r="A92" s="12"/>
      <c r="B92" s="12"/>
      <c r="C92" s="209"/>
      <c r="D92" s="210"/>
      <c r="E92" s="209"/>
      <c r="F92" s="209"/>
      <c r="G92" s="201"/>
      <c r="H92" s="201"/>
    </row>
    <row r="93" spans="1:8" ht="12.75">
      <c r="A93" s="12"/>
      <c r="B93" s="12"/>
      <c r="C93" s="209"/>
      <c r="D93" s="210"/>
      <c r="E93" s="209"/>
      <c r="F93" s="209"/>
      <c r="G93" s="201"/>
      <c r="H93" s="201"/>
    </row>
    <row r="94" spans="1:8" ht="12.75">
      <c r="A94" s="12"/>
      <c r="B94" s="12"/>
      <c r="C94" s="209"/>
      <c r="D94" s="210"/>
      <c r="E94" s="209"/>
      <c r="F94" s="209"/>
      <c r="G94" s="201"/>
      <c r="H94" s="201"/>
    </row>
    <row r="95" spans="1:8" ht="12.75">
      <c r="A95" s="12"/>
      <c r="B95" s="12"/>
      <c r="C95" s="209"/>
      <c r="D95" s="210"/>
      <c r="E95" s="209"/>
      <c r="F95" s="209"/>
      <c r="G95" s="201"/>
      <c r="H95" s="201"/>
    </row>
    <row r="96" spans="1:8" ht="12.75">
      <c r="A96" s="12"/>
      <c r="B96" s="12"/>
      <c r="C96" s="209"/>
      <c r="D96" s="210"/>
      <c r="E96" s="209"/>
      <c r="F96" s="209"/>
      <c r="G96" s="201"/>
      <c r="H96" s="201"/>
    </row>
    <row r="97" spans="1:8" ht="12.75">
      <c r="A97" s="12"/>
      <c r="B97" s="12"/>
      <c r="C97" s="209"/>
      <c r="D97" s="210"/>
      <c r="E97" s="209"/>
      <c r="F97" s="209"/>
      <c r="G97" s="201"/>
      <c r="H97" s="201"/>
    </row>
    <row r="98" spans="1:8" ht="12.75">
      <c r="A98" s="12"/>
      <c r="B98" s="12"/>
      <c r="C98" s="209"/>
      <c r="D98" s="210"/>
      <c r="E98" s="209"/>
      <c r="F98" s="209"/>
      <c r="G98" s="201"/>
      <c r="H98" s="201"/>
    </row>
    <row r="99" spans="1:8" ht="12.75">
      <c r="A99" s="12"/>
      <c r="B99" s="12"/>
      <c r="C99" s="209"/>
      <c r="D99" s="210"/>
      <c r="E99" s="209"/>
      <c r="F99" s="209"/>
      <c r="G99" s="201"/>
      <c r="H99" s="201"/>
    </row>
    <row r="100" spans="1:8" ht="12.75">
      <c r="A100" s="12"/>
      <c r="B100" s="12"/>
      <c r="C100" s="209"/>
      <c r="D100" s="210"/>
      <c r="E100" s="209"/>
      <c r="F100" s="209"/>
      <c r="G100" s="201"/>
      <c r="H100" s="201"/>
    </row>
  </sheetData>
  <sheetProtection/>
  <mergeCells count="12">
    <mergeCell ref="A38:G38"/>
    <mergeCell ref="A6:H6"/>
    <mergeCell ref="A7:A8"/>
    <mergeCell ref="B7:B8"/>
    <mergeCell ref="C7:C8"/>
    <mergeCell ref="D7:D8"/>
    <mergeCell ref="E7:E8"/>
    <mergeCell ref="A1:H1"/>
    <mergeCell ref="A3:H3"/>
    <mergeCell ref="A5:H5"/>
    <mergeCell ref="F7:F8"/>
    <mergeCell ref="G7:H7"/>
  </mergeCells>
  <printOptions horizontalCentered="1"/>
  <pageMargins left="0.31" right="0.33" top="0.36" bottom="0.18" header="0.17" footer="0.21"/>
  <pageSetup horizontalDpi="600" verticalDpi="600" orientation="portrait" paperSize="9" scale="84" r:id="rId1"/>
  <headerFooter alignWithMargins="0">
    <oddHeader>&amp;LHOUSING, SLUMS AND BASIC FACILITIES</oddHeader>
    <oddFooter>&amp;C245</oddFooter>
  </headerFooter>
</worksheet>
</file>

<file path=xl/worksheets/sheet13.xml><?xml version="1.0" encoding="utf-8"?>
<worksheet xmlns="http://schemas.openxmlformats.org/spreadsheetml/2006/main" xmlns:r="http://schemas.openxmlformats.org/officeDocument/2006/relationships">
  <dimension ref="A1:J73"/>
  <sheetViews>
    <sheetView view="pageBreakPreview" zoomScale="60" zoomScalePageLayoutView="0" workbookViewId="0" topLeftCell="A1">
      <selection activeCell="A42" sqref="A42:I42"/>
    </sheetView>
  </sheetViews>
  <sheetFormatPr defaultColWidth="9.140625" defaultRowHeight="12.75"/>
  <cols>
    <col min="1" max="1" width="19.7109375" style="0" customWidth="1"/>
    <col min="2" max="2" width="13.140625" style="0" customWidth="1"/>
    <col min="3" max="7" width="9.28125" style="0" bestFit="1" customWidth="1"/>
    <col min="8" max="8" width="12.421875" style="0" customWidth="1"/>
    <col min="9" max="9" width="9.28125" style="0" bestFit="1" customWidth="1"/>
    <col min="10" max="10" width="4.8515625" style="0" customWidth="1"/>
  </cols>
  <sheetData>
    <row r="1" spans="1:10" ht="24" customHeight="1">
      <c r="A1" s="453" t="s">
        <v>458</v>
      </c>
      <c r="B1" s="453"/>
      <c r="C1" s="453"/>
      <c r="D1" s="453"/>
      <c r="E1" s="453"/>
      <c r="F1" s="453"/>
      <c r="G1" s="453"/>
      <c r="H1" s="453"/>
      <c r="I1" s="453"/>
      <c r="J1" s="453"/>
    </row>
    <row r="2" ht="12.75">
      <c r="A2" s="440"/>
    </row>
    <row r="3" spans="1:10" ht="54" customHeight="1">
      <c r="A3" s="454" t="s">
        <v>459</v>
      </c>
      <c r="B3" s="454"/>
      <c r="C3" s="454"/>
      <c r="D3" s="454"/>
      <c r="E3" s="454"/>
      <c r="F3" s="454"/>
      <c r="G3" s="454"/>
      <c r="H3" s="454"/>
      <c r="I3" s="454"/>
      <c r="J3" s="454"/>
    </row>
    <row r="5" spans="1:10" ht="43.5" customHeight="1">
      <c r="A5" s="447" t="s">
        <v>501</v>
      </c>
      <c r="B5" s="447"/>
      <c r="C5" s="447"/>
      <c r="D5" s="447"/>
      <c r="E5" s="447"/>
      <c r="F5" s="447"/>
      <c r="G5" s="447"/>
      <c r="H5" s="447"/>
      <c r="I5" s="447"/>
      <c r="J5" s="223"/>
    </row>
    <row r="6" spans="1:10" ht="12.75" customHeight="1">
      <c r="A6" s="449" t="s">
        <v>152</v>
      </c>
      <c r="B6" s="524" t="s">
        <v>153</v>
      </c>
      <c r="C6" s="504" t="s">
        <v>21</v>
      </c>
      <c r="D6" s="448"/>
      <c r="E6" s="448"/>
      <c r="F6" s="448"/>
      <c r="G6" s="448"/>
      <c r="H6" s="526" t="s">
        <v>149</v>
      </c>
      <c r="I6" s="455" t="s">
        <v>150</v>
      </c>
      <c r="J6" s="223"/>
    </row>
    <row r="7" spans="1:10" ht="51" customHeight="1">
      <c r="A7" s="450"/>
      <c r="B7" s="525"/>
      <c r="C7" s="37" t="s">
        <v>17</v>
      </c>
      <c r="D7" s="37" t="s">
        <v>148</v>
      </c>
      <c r="E7" s="37" t="s">
        <v>10</v>
      </c>
      <c r="F7" s="37" t="s">
        <v>144</v>
      </c>
      <c r="G7" s="37" t="s">
        <v>660</v>
      </c>
      <c r="H7" s="527"/>
      <c r="I7" s="456"/>
      <c r="J7" s="458" t="s">
        <v>137</v>
      </c>
    </row>
    <row r="8" spans="1:10" ht="12.75" customHeight="1">
      <c r="A8" s="180"/>
      <c r="B8" s="265"/>
      <c r="C8" s="60"/>
      <c r="D8" s="60"/>
      <c r="E8" s="2"/>
      <c r="F8" s="60"/>
      <c r="G8" s="60"/>
      <c r="H8" s="60"/>
      <c r="I8" s="60"/>
      <c r="J8" s="459"/>
    </row>
    <row r="9" spans="1:10" ht="12.75" customHeight="1">
      <c r="A9" s="181" t="s">
        <v>523</v>
      </c>
      <c r="B9" s="266">
        <v>3</v>
      </c>
      <c r="C9" s="9">
        <v>110</v>
      </c>
      <c r="D9" s="9">
        <v>885</v>
      </c>
      <c r="E9" s="4">
        <v>3</v>
      </c>
      <c r="F9" s="9">
        <v>0</v>
      </c>
      <c r="G9" s="9">
        <v>1000</v>
      </c>
      <c r="H9" s="187">
        <v>148825</v>
      </c>
      <c r="I9" s="9">
        <v>2239</v>
      </c>
      <c r="J9" s="459"/>
    </row>
    <row r="10" spans="1:10" ht="12.75" customHeight="1">
      <c r="A10" s="181" t="s">
        <v>524</v>
      </c>
      <c r="B10" s="266">
        <v>38</v>
      </c>
      <c r="C10" s="9">
        <v>285</v>
      </c>
      <c r="D10" s="9">
        <v>491</v>
      </c>
      <c r="E10" s="4">
        <v>152</v>
      </c>
      <c r="F10" s="9">
        <v>33</v>
      </c>
      <c r="G10" s="9">
        <v>1000</v>
      </c>
      <c r="H10" s="187">
        <v>1644</v>
      </c>
      <c r="I10" s="9">
        <v>348</v>
      </c>
      <c r="J10" s="459"/>
    </row>
    <row r="11" spans="1:10" ht="12.75" customHeight="1">
      <c r="A11" s="4" t="s">
        <v>525</v>
      </c>
      <c r="B11" s="266">
        <v>3</v>
      </c>
      <c r="C11" s="9">
        <v>606</v>
      </c>
      <c r="D11" s="9">
        <v>370</v>
      </c>
      <c r="E11" s="4">
        <v>20</v>
      </c>
      <c r="F11" s="9">
        <v>0</v>
      </c>
      <c r="G11" s="9">
        <v>1000</v>
      </c>
      <c r="H11" s="187">
        <v>46001</v>
      </c>
      <c r="I11" s="187">
        <v>800</v>
      </c>
      <c r="J11" s="459"/>
    </row>
    <row r="12" spans="1:10" ht="12.75" customHeight="1">
      <c r="A12" s="4" t="s">
        <v>526</v>
      </c>
      <c r="B12" s="266">
        <v>14</v>
      </c>
      <c r="C12" s="9">
        <v>840</v>
      </c>
      <c r="D12" s="9">
        <v>138</v>
      </c>
      <c r="E12" s="4">
        <v>6</v>
      </c>
      <c r="F12" s="9">
        <v>2</v>
      </c>
      <c r="G12" s="9">
        <v>1000</v>
      </c>
      <c r="H12" s="187">
        <v>136324</v>
      </c>
      <c r="I12" s="187">
        <v>2844</v>
      </c>
      <c r="J12" s="459"/>
    </row>
    <row r="13" spans="1:10" ht="12.75" customHeight="1">
      <c r="A13" s="4" t="s">
        <v>653</v>
      </c>
      <c r="B13" s="266">
        <v>0</v>
      </c>
      <c r="C13" s="9">
        <v>231</v>
      </c>
      <c r="D13" s="9">
        <v>760</v>
      </c>
      <c r="E13" s="4">
        <v>7</v>
      </c>
      <c r="F13" s="9">
        <v>2</v>
      </c>
      <c r="G13" s="9">
        <v>1000</v>
      </c>
      <c r="H13" s="187">
        <v>39421</v>
      </c>
      <c r="I13" s="187">
        <v>640</v>
      </c>
      <c r="J13" s="459"/>
    </row>
    <row r="14" spans="1:10" ht="12.75" customHeight="1">
      <c r="A14" s="4" t="s">
        <v>528</v>
      </c>
      <c r="B14" s="266">
        <v>11</v>
      </c>
      <c r="C14" s="9">
        <v>119</v>
      </c>
      <c r="D14" s="9">
        <v>867</v>
      </c>
      <c r="E14" s="4">
        <v>3</v>
      </c>
      <c r="F14" s="9">
        <v>0</v>
      </c>
      <c r="G14" s="9">
        <v>1000</v>
      </c>
      <c r="H14" s="187">
        <v>65922</v>
      </c>
      <c r="I14" s="187">
        <v>1084</v>
      </c>
      <c r="J14" s="459"/>
    </row>
    <row r="15" spans="1:10" ht="12.75" customHeight="1">
      <c r="A15" s="4" t="s">
        <v>529</v>
      </c>
      <c r="B15" s="266">
        <v>3</v>
      </c>
      <c r="C15" s="9">
        <v>102</v>
      </c>
      <c r="D15" s="9">
        <v>889</v>
      </c>
      <c r="E15" s="4">
        <v>6</v>
      </c>
      <c r="F15" s="9">
        <v>0</v>
      </c>
      <c r="G15" s="9">
        <v>1000</v>
      </c>
      <c r="H15" s="187">
        <v>30582</v>
      </c>
      <c r="I15" s="187">
        <v>572</v>
      </c>
      <c r="J15" s="459"/>
    </row>
    <row r="16" spans="1:10" ht="12.75" customHeight="1">
      <c r="A16" s="4" t="s">
        <v>530</v>
      </c>
      <c r="B16" s="266">
        <v>4</v>
      </c>
      <c r="C16" s="9">
        <v>13</v>
      </c>
      <c r="D16" s="9">
        <v>960</v>
      </c>
      <c r="E16" s="4">
        <v>23</v>
      </c>
      <c r="F16" s="9">
        <v>0</v>
      </c>
      <c r="G16" s="9">
        <v>1000</v>
      </c>
      <c r="H16" s="187">
        <v>13577</v>
      </c>
      <c r="I16" s="187">
        <v>672</v>
      </c>
      <c r="J16" s="460"/>
    </row>
    <row r="17" spans="1:10" ht="12.75" customHeight="1">
      <c r="A17" s="4" t="s">
        <v>531</v>
      </c>
      <c r="B17" s="266">
        <v>4</v>
      </c>
      <c r="C17" s="9">
        <v>31</v>
      </c>
      <c r="D17" s="9">
        <v>944</v>
      </c>
      <c r="E17" s="4">
        <v>21</v>
      </c>
      <c r="F17" s="9">
        <v>0</v>
      </c>
      <c r="G17" s="9">
        <v>1000</v>
      </c>
      <c r="H17" s="187">
        <v>12913</v>
      </c>
      <c r="I17" s="187">
        <v>472</v>
      </c>
      <c r="J17" s="460"/>
    </row>
    <row r="18" spans="1:10" ht="12.75" customHeight="1">
      <c r="A18" s="4" t="s">
        <v>587</v>
      </c>
      <c r="B18" s="266">
        <v>1</v>
      </c>
      <c r="C18" s="9">
        <v>657</v>
      </c>
      <c r="D18" s="9">
        <v>339</v>
      </c>
      <c r="E18" s="4">
        <v>3</v>
      </c>
      <c r="F18" s="9">
        <v>0</v>
      </c>
      <c r="G18" s="9">
        <v>1000</v>
      </c>
      <c r="H18" s="187">
        <v>41668</v>
      </c>
      <c r="I18" s="187">
        <v>851</v>
      </c>
      <c r="J18" s="460"/>
    </row>
    <row r="19" spans="1:10" ht="12.75" customHeight="1">
      <c r="A19" s="4" t="s">
        <v>532</v>
      </c>
      <c r="B19" s="266">
        <v>7</v>
      </c>
      <c r="C19" s="9">
        <v>72</v>
      </c>
      <c r="D19" s="9">
        <v>921</v>
      </c>
      <c r="E19" s="4">
        <v>0</v>
      </c>
      <c r="F19" s="9">
        <v>0</v>
      </c>
      <c r="G19" s="9">
        <v>1000</v>
      </c>
      <c r="H19" s="187">
        <v>76206</v>
      </c>
      <c r="I19" s="187">
        <v>1180</v>
      </c>
      <c r="J19" s="460"/>
    </row>
    <row r="20" spans="1:10" ht="12.75" customHeight="1">
      <c r="A20" s="4" t="s">
        <v>533</v>
      </c>
      <c r="B20" s="266">
        <v>0</v>
      </c>
      <c r="C20" s="9">
        <v>100</v>
      </c>
      <c r="D20" s="9">
        <v>893</v>
      </c>
      <c r="E20" s="4">
        <v>7</v>
      </c>
      <c r="F20" s="9">
        <v>0</v>
      </c>
      <c r="G20" s="9">
        <v>1000</v>
      </c>
      <c r="H20" s="187">
        <v>54827</v>
      </c>
      <c r="I20" s="187">
        <v>896</v>
      </c>
      <c r="J20" s="460"/>
    </row>
    <row r="21" spans="1:10" ht="12.75" customHeight="1">
      <c r="A21" s="4" t="s">
        <v>534</v>
      </c>
      <c r="B21" s="266">
        <v>3</v>
      </c>
      <c r="C21" s="9">
        <v>240</v>
      </c>
      <c r="D21" s="9">
        <v>753</v>
      </c>
      <c r="E21" s="4">
        <v>4</v>
      </c>
      <c r="F21" s="9">
        <v>0</v>
      </c>
      <c r="G21" s="9">
        <v>1000</v>
      </c>
      <c r="H21" s="187">
        <v>92609</v>
      </c>
      <c r="I21" s="187">
        <v>1779</v>
      </c>
      <c r="J21" s="460"/>
    </row>
    <row r="22" spans="1:10" ht="12.75" customHeight="1">
      <c r="A22" s="4" t="s">
        <v>535</v>
      </c>
      <c r="B22" s="266">
        <v>4</v>
      </c>
      <c r="C22" s="9">
        <v>241</v>
      </c>
      <c r="D22" s="9">
        <v>751</v>
      </c>
      <c r="E22" s="4">
        <v>3</v>
      </c>
      <c r="F22" s="9">
        <v>0</v>
      </c>
      <c r="G22" s="9">
        <v>1000</v>
      </c>
      <c r="H22" s="187">
        <v>125352</v>
      </c>
      <c r="I22" s="187">
        <v>2014</v>
      </c>
      <c r="J22" s="460"/>
    </row>
    <row r="23" spans="1:10" ht="12.75" customHeight="1">
      <c r="A23" s="4" t="s">
        <v>536</v>
      </c>
      <c r="B23" s="266">
        <v>11</v>
      </c>
      <c r="C23" s="9">
        <v>116</v>
      </c>
      <c r="D23" s="9">
        <v>851</v>
      </c>
      <c r="E23" s="4">
        <v>11</v>
      </c>
      <c r="F23" s="9">
        <v>10</v>
      </c>
      <c r="G23" s="9">
        <v>1000</v>
      </c>
      <c r="H23" s="187">
        <v>3070</v>
      </c>
      <c r="I23" s="187">
        <v>768</v>
      </c>
      <c r="J23" s="223"/>
    </row>
    <row r="24" spans="1:10" ht="12.75" customHeight="1">
      <c r="A24" s="4" t="s">
        <v>537</v>
      </c>
      <c r="B24" s="266">
        <v>0</v>
      </c>
      <c r="C24" s="9">
        <v>272</v>
      </c>
      <c r="D24" s="9">
        <v>728</v>
      </c>
      <c r="E24" s="4">
        <v>0</v>
      </c>
      <c r="F24" s="9">
        <v>0</v>
      </c>
      <c r="G24" s="9">
        <v>1000</v>
      </c>
      <c r="H24" s="187">
        <v>3990</v>
      </c>
      <c r="I24" s="187">
        <v>512</v>
      </c>
      <c r="J24" s="223"/>
    </row>
    <row r="25" spans="1:10" ht="12.75" customHeight="1">
      <c r="A25" s="4" t="s">
        <v>539</v>
      </c>
      <c r="B25" s="266">
        <v>0</v>
      </c>
      <c r="C25" s="9">
        <v>9</v>
      </c>
      <c r="D25" s="9">
        <v>990</v>
      </c>
      <c r="E25" s="4">
        <v>0</v>
      </c>
      <c r="F25" s="9">
        <v>0</v>
      </c>
      <c r="G25" s="9">
        <v>1000</v>
      </c>
      <c r="H25" s="187">
        <v>1496</v>
      </c>
      <c r="I25" s="187">
        <v>512</v>
      </c>
      <c r="J25" s="223"/>
    </row>
    <row r="26" spans="1:10" ht="12.75" customHeight="1">
      <c r="A26" s="4" t="s">
        <v>540</v>
      </c>
      <c r="B26" s="266">
        <v>4</v>
      </c>
      <c r="C26" s="9">
        <v>636</v>
      </c>
      <c r="D26" s="9">
        <v>359</v>
      </c>
      <c r="E26" s="4">
        <v>2</v>
      </c>
      <c r="F26" s="9">
        <v>0</v>
      </c>
      <c r="G26" s="9">
        <v>1000</v>
      </c>
      <c r="H26" s="187">
        <v>70923</v>
      </c>
      <c r="I26" s="187">
        <v>1532</v>
      </c>
      <c r="J26" s="223"/>
    </row>
    <row r="27" spans="1:10" ht="12.75" customHeight="1">
      <c r="A27" s="4" t="s">
        <v>541</v>
      </c>
      <c r="B27" s="266">
        <v>6</v>
      </c>
      <c r="C27" s="9">
        <v>4</v>
      </c>
      <c r="D27" s="9">
        <v>957</v>
      </c>
      <c r="E27" s="4">
        <v>32</v>
      </c>
      <c r="F27" s="9">
        <v>0</v>
      </c>
      <c r="G27" s="9">
        <v>1000</v>
      </c>
      <c r="H27" s="187">
        <v>33812</v>
      </c>
      <c r="I27" s="187">
        <v>704</v>
      </c>
      <c r="J27" s="223"/>
    </row>
    <row r="28" spans="1:10" ht="12.75" customHeight="1">
      <c r="A28" s="4" t="s">
        <v>542</v>
      </c>
      <c r="B28" s="266">
        <v>10</v>
      </c>
      <c r="C28" s="9">
        <v>432</v>
      </c>
      <c r="D28" s="9">
        <v>551</v>
      </c>
      <c r="E28" s="4">
        <v>7</v>
      </c>
      <c r="F28" s="9">
        <v>0</v>
      </c>
      <c r="G28" s="9">
        <v>1000</v>
      </c>
      <c r="H28" s="187">
        <v>87089</v>
      </c>
      <c r="I28" s="187">
        <v>1501</v>
      </c>
      <c r="J28" s="223"/>
    </row>
    <row r="29" spans="1:10" ht="12.75" customHeight="1">
      <c r="A29" s="4" t="s">
        <v>543</v>
      </c>
      <c r="B29" s="266">
        <v>4</v>
      </c>
      <c r="C29" s="9">
        <v>24</v>
      </c>
      <c r="D29" s="9">
        <v>973</v>
      </c>
      <c r="E29" s="4">
        <v>0</v>
      </c>
      <c r="F29" s="9">
        <v>0</v>
      </c>
      <c r="G29" s="9">
        <v>1000</v>
      </c>
      <c r="H29" s="187">
        <v>1107</v>
      </c>
      <c r="I29" s="187">
        <v>480</v>
      </c>
      <c r="J29" s="223"/>
    </row>
    <row r="30" spans="1:10" ht="12.75" customHeight="1">
      <c r="A30" s="4" t="s">
        <v>544</v>
      </c>
      <c r="B30" s="266">
        <v>6</v>
      </c>
      <c r="C30" s="9">
        <v>80</v>
      </c>
      <c r="D30" s="9">
        <v>914</v>
      </c>
      <c r="E30" s="4">
        <v>0</v>
      </c>
      <c r="F30" s="9">
        <v>0</v>
      </c>
      <c r="G30" s="9">
        <v>1000</v>
      </c>
      <c r="H30" s="187">
        <v>95794</v>
      </c>
      <c r="I30" s="187">
        <v>1436</v>
      </c>
      <c r="J30" s="223"/>
    </row>
    <row r="31" spans="1:10" ht="12.75" customHeight="1">
      <c r="A31" s="4" t="s">
        <v>545</v>
      </c>
      <c r="B31" s="266">
        <v>11</v>
      </c>
      <c r="C31" s="9">
        <v>393</v>
      </c>
      <c r="D31" s="9">
        <v>592</v>
      </c>
      <c r="E31" s="4">
        <v>2</v>
      </c>
      <c r="F31" s="9">
        <v>2</v>
      </c>
      <c r="G31" s="9">
        <v>1000</v>
      </c>
      <c r="H31" s="187">
        <v>6747</v>
      </c>
      <c r="I31" s="187">
        <v>864</v>
      </c>
      <c r="J31" s="223"/>
    </row>
    <row r="32" spans="1:10" ht="12.75" customHeight="1">
      <c r="A32" s="4" t="s">
        <v>546</v>
      </c>
      <c r="B32" s="266">
        <v>5</v>
      </c>
      <c r="C32" s="9">
        <v>706</v>
      </c>
      <c r="D32" s="9">
        <v>279</v>
      </c>
      <c r="E32" s="4">
        <v>10</v>
      </c>
      <c r="F32" s="9">
        <v>0</v>
      </c>
      <c r="G32" s="9">
        <v>1000</v>
      </c>
      <c r="H32" s="187">
        <v>247744</v>
      </c>
      <c r="I32" s="187">
        <v>3611</v>
      </c>
      <c r="J32" s="223"/>
    </row>
    <row r="33" spans="1:10" ht="12.75" customHeight="1">
      <c r="A33" s="4" t="s">
        <v>129</v>
      </c>
      <c r="B33" s="266">
        <v>0</v>
      </c>
      <c r="C33" s="9">
        <v>197</v>
      </c>
      <c r="D33" s="9">
        <v>789</v>
      </c>
      <c r="E33" s="4">
        <v>14</v>
      </c>
      <c r="F33" s="9">
        <v>0</v>
      </c>
      <c r="G33" s="9">
        <v>1000</v>
      </c>
      <c r="H33" s="187">
        <v>13701</v>
      </c>
      <c r="I33" s="187">
        <v>412</v>
      </c>
      <c r="J33" s="223"/>
    </row>
    <row r="34" spans="1:10" ht="12.75" customHeight="1">
      <c r="A34" s="4" t="s">
        <v>547</v>
      </c>
      <c r="B34" s="267">
        <v>7</v>
      </c>
      <c r="C34" s="9">
        <v>530</v>
      </c>
      <c r="D34" s="9">
        <v>458</v>
      </c>
      <c r="E34" s="4">
        <v>4</v>
      </c>
      <c r="F34" s="9">
        <v>1</v>
      </c>
      <c r="G34" s="9">
        <v>1000</v>
      </c>
      <c r="H34" s="187">
        <v>134337</v>
      </c>
      <c r="I34" s="187">
        <v>2203</v>
      </c>
      <c r="J34" s="223"/>
    </row>
    <row r="35" spans="1:10" ht="12.75" customHeight="1">
      <c r="A35" s="4" t="s">
        <v>138</v>
      </c>
      <c r="B35" s="266">
        <v>10</v>
      </c>
      <c r="C35" s="9">
        <v>249</v>
      </c>
      <c r="D35" s="9">
        <v>719</v>
      </c>
      <c r="E35" s="4">
        <v>17</v>
      </c>
      <c r="F35" s="9">
        <v>5</v>
      </c>
      <c r="G35" s="9">
        <v>1000</v>
      </c>
      <c r="H35" s="187">
        <v>19019</v>
      </c>
      <c r="I35" s="187">
        <v>3740</v>
      </c>
      <c r="J35" s="223"/>
    </row>
    <row r="36" spans="1:10" ht="12.75" customHeight="1">
      <c r="A36" s="4" t="s">
        <v>139</v>
      </c>
      <c r="B36" s="266">
        <v>6</v>
      </c>
      <c r="C36" s="9">
        <v>85</v>
      </c>
      <c r="D36" s="9">
        <v>908</v>
      </c>
      <c r="E36" s="4">
        <v>0</v>
      </c>
      <c r="F36" s="9">
        <v>0</v>
      </c>
      <c r="G36" s="9">
        <v>1000</v>
      </c>
      <c r="H36" s="187">
        <v>2445</v>
      </c>
      <c r="I36" s="187">
        <v>372</v>
      </c>
      <c r="J36" s="223"/>
    </row>
    <row r="37" spans="1:10" s="233" customFormat="1" ht="12.75" customHeight="1">
      <c r="A37" s="231" t="s">
        <v>659</v>
      </c>
      <c r="B37" s="268">
        <v>6</v>
      </c>
      <c r="C37" s="232">
        <v>386</v>
      </c>
      <c r="D37" s="232">
        <v>602</v>
      </c>
      <c r="E37" s="235">
        <v>6</v>
      </c>
      <c r="F37" s="232">
        <v>0</v>
      </c>
      <c r="G37" s="258">
        <v>1000</v>
      </c>
      <c r="H37" s="234">
        <v>1592612</v>
      </c>
      <c r="I37" s="234">
        <v>31673</v>
      </c>
      <c r="J37" s="273"/>
    </row>
    <row r="38" spans="1:10" ht="12.75" customHeight="1">
      <c r="A38" s="150"/>
      <c r="B38" s="150"/>
      <c r="J38" s="223"/>
    </row>
    <row r="39" spans="1:10" ht="12.75" customHeight="1">
      <c r="A39" s="457" t="s">
        <v>147</v>
      </c>
      <c r="B39" s="457"/>
      <c r="C39" s="457"/>
      <c r="D39" s="457"/>
      <c r="E39" s="457"/>
      <c r="F39" s="457"/>
      <c r="G39" s="457"/>
      <c r="H39" s="457"/>
      <c r="J39" s="223"/>
    </row>
    <row r="40" spans="1:10" ht="12.75" customHeight="1">
      <c r="A40" s="446"/>
      <c r="B40" s="446"/>
      <c r="C40" s="446"/>
      <c r="D40" s="446"/>
      <c r="J40" s="223"/>
    </row>
    <row r="41" ht="12.75">
      <c r="J41" s="223"/>
    </row>
    <row r="42" spans="1:10" ht="43.5" customHeight="1">
      <c r="A42" s="447" t="s">
        <v>502</v>
      </c>
      <c r="B42" s="447"/>
      <c r="C42" s="447"/>
      <c r="D42" s="447"/>
      <c r="E42" s="447"/>
      <c r="F42" s="447"/>
      <c r="G42" s="447"/>
      <c r="H42" s="447"/>
      <c r="I42" s="447"/>
      <c r="J42" s="223"/>
    </row>
    <row r="43" spans="1:10" ht="12.75" customHeight="1">
      <c r="A43" s="449" t="s">
        <v>152</v>
      </c>
      <c r="B43" s="524" t="s">
        <v>154</v>
      </c>
      <c r="C43" s="504" t="s">
        <v>21</v>
      </c>
      <c r="D43" s="448"/>
      <c r="E43" s="448"/>
      <c r="F43" s="448"/>
      <c r="G43" s="448"/>
      <c r="H43" s="455" t="s">
        <v>151</v>
      </c>
      <c r="I43" s="455" t="s">
        <v>146</v>
      </c>
      <c r="J43" s="223"/>
    </row>
    <row r="44" spans="1:10" ht="51.75" customHeight="1">
      <c r="A44" s="450"/>
      <c r="B44" s="525"/>
      <c r="C44" s="37" t="s">
        <v>17</v>
      </c>
      <c r="D44" s="37" t="s">
        <v>18</v>
      </c>
      <c r="E44" s="37" t="s">
        <v>20</v>
      </c>
      <c r="F44" s="37" t="s">
        <v>144</v>
      </c>
      <c r="G44" s="37" t="s">
        <v>660</v>
      </c>
      <c r="H44" s="456"/>
      <c r="I44" s="456"/>
      <c r="J44" s="459" t="s">
        <v>137</v>
      </c>
    </row>
    <row r="45" spans="1:10" ht="12.75" customHeight="1">
      <c r="A45" s="180"/>
      <c r="B45" s="265"/>
      <c r="C45" s="60"/>
      <c r="D45" s="60"/>
      <c r="E45" s="60"/>
      <c r="F45" s="60"/>
      <c r="G45" s="60"/>
      <c r="H45" s="60"/>
      <c r="I45" s="60"/>
      <c r="J45" s="459"/>
    </row>
    <row r="46" spans="1:10" ht="12.75" customHeight="1">
      <c r="A46" s="181" t="s">
        <v>523</v>
      </c>
      <c r="B46" s="266">
        <v>0</v>
      </c>
      <c r="C46" s="9">
        <v>29</v>
      </c>
      <c r="D46" s="9">
        <v>971</v>
      </c>
      <c r="E46" s="9">
        <v>0</v>
      </c>
      <c r="F46" s="9">
        <v>0</v>
      </c>
      <c r="G46" s="9">
        <v>1000</v>
      </c>
      <c r="H46" s="187">
        <v>54844</v>
      </c>
      <c r="I46" s="9">
        <v>1244</v>
      </c>
      <c r="J46" s="459"/>
    </row>
    <row r="47" spans="1:10" ht="12.75" customHeight="1">
      <c r="A47" s="4" t="s">
        <v>525</v>
      </c>
      <c r="B47" s="266">
        <v>0</v>
      </c>
      <c r="C47" s="9">
        <v>107</v>
      </c>
      <c r="D47" s="9">
        <v>843</v>
      </c>
      <c r="E47" s="9">
        <v>46</v>
      </c>
      <c r="F47" s="9">
        <v>4</v>
      </c>
      <c r="G47" s="9">
        <v>1000</v>
      </c>
      <c r="H47" s="187">
        <v>5771</v>
      </c>
      <c r="I47" s="9">
        <v>416</v>
      </c>
      <c r="J47" s="459"/>
    </row>
    <row r="48" spans="1:10" ht="12.75" customHeight="1">
      <c r="A48" s="4" t="s">
        <v>526</v>
      </c>
      <c r="B48" s="266">
        <v>8</v>
      </c>
      <c r="C48" s="9">
        <v>257</v>
      </c>
      <c r="D48" s="9">
        <v>711</v>
      </c>
      <c r="E48" s="9">
        <v>10</v>
      </c>
      <c r="F48" s="9">
        <v>15</v>
      </c>
      <c r="G48" s="9">
        <v>1000</v>
      </c>
      <c r="H48" s="187">
        <v>14948</v>
      </c>
      <c r="I48" s="187">
        <v>672</v>
      </c>
      <c r="J48" s="459"/>
    </row>
    <row r="49" spans="1:10" ht="12.75" customHeight="1">
      <c r="A49" s="4" t="s">
        <v>653</v>
      </c>
      <c r="B49" s="266">
        <v>0</v>
      </c>
      <c r="C49" s="9">
        <v>24</v>
      </c>
      <c r="D49" s="9">
        <v>976</v>
      </c>
      <c r="E49" s="9">
        <v>0</v>
      </c>
      <c r="F49" s="9">
        <v>0</v>
      </c>
      <c r="G49" s="9">
        <v>1000</v>
      </c>
      <c r="H49" s="187">
        <v>8262</v>
      </c>
      <c r="I49" s="187">
        <v>319</v>
      </c>
      <c r="J49" s="459"/>
    </row>
    <row r="50" spans="1:10" ht="12.75" customHeight="1">
      <c r="A50" s="269" t="s">
        <v>549</v>
      </c>
      <c r="B50" s="266">
        <v>0</v>
      </c>
      <c r="C50" s="9">
        <v>5</v>
      </c>
      <c r="D50" s="9">
        <v>976</v>
      </c>
      <c r="E50" s="9">
        <v>19</v>
      </c>
      <c r="F50" s="9">
        <v>0</v>
      </c>
      <c r="G50" s="9">
        <v>1000</v>
      </c>
      <c r="H50" s="187">
        <v>29837</v>
      </c>
      <c r="I50" s="187">
        <v>558</v>
      </c>
      <c r="J50" s="459"/>
    </row>
    <row r="51" spans="1:10" ht="12.75" customHeight="1">
      <c r="A51" s="4" t="s">
        <v>528</v>
      </c>
      <c r="B51" s="266">
        <v>8</v>
      </c>
      <c r="C51" s="9">
        <v>30</v>
      </c>
      <c r="D51" s="9">
        <v>959</v>
      </c>
      <c r="E51" s="9">
        <v>2</v>
      </c>
      <c r="F51" s="9">
        <v>0</v>
      </c>
      <c r="G51" s="9">
        <v>1000</v>
      </c>
      <c r="H51" s="187">
        <v>42320</v>
      </c>
      <c r="I51" s="187">
        <v>983</v>
      </c>
      <c r="J51" s="459"/>
    </row>
    <row r="52" spans="1:10" ht="12.75" customHeight="1">
      <c r="A52" s="4" t="s">
        <v>529</v>
      </c>
      <c r="B52" s="266">
        <v>0</v>
      </c>
      <c r="C52" s="9">
        <v>5</v>
      </c>
      <c r="D52" s="9">
        <v>982</v>
      </c>
      <c r="E52" s="9">
        <v>13</v>
      </c>
      <c r="F52" s="9">
        <v>0</v>
      </c>
      <c r="G52" s="9">
        <v>1000</v>
      </c>
      <c r="H52" s="187">
        <v>13055</v>
      </c>
      <c r="I52" s="187">
        <v>384</v>
      </c>
      <c r="J52" s="459"/>
    </row>
    <row r="53" spans="1:10" ht="12.75" customHeight="1">
      <c r="A53" s="4" t="s">
        <v>531</v>
      </c>
      <c r="B53" s="266">
        <v>0</v>
      </c>
      <c r="C53" s="9">
        <v>21</v>
      </c>
      <c r="D53" s="9">
        <v>961</v>
      </c>
      <c r="E53" s="9">
        <v>19</v>
      </c>
      <c r="F53" s="9">
        <v>0</v>
      </c>
      <c r="G53" s="9">
        <v>1000</v>
      </c>
      <c r="H53" s="187">
        <v>2950</v>
      </c>
      <c r="I53" s="187">
        <v>380</v>
      </c>
      <c r="J53" s="460"/>
    </row>
    <row r="54" spans="1:10" ht="12.75" customHeight="1">
      <c r="A54" s="4" t="s">
        <v>587</v>
      </c>
      <c r="B54" s="266">
        <v>0</v>
      </c>
      <c r="C54" s="9">
        <v>39</v>
      </c>
      <c r="D54" s="9">
        <v>937</v>
      </c>
      <c r="E54" s="9">
        <v>24</v>
      </c>
      <c r="F54" s="9">
        <v>0</v>
      </c>
      <c r="G54" s="9">
        <v>1000</v>
      </c>
      <c r="H54" s="187">
        <v>9770</v>
      </c>
      <c r="I54" s="187">
        <v>384</v>
      </c>
      <c r="J54" s="460"/>
    </row>
    <row r="55" spans="1:10" ht="12.75" customHeight="1">
      <c r="A55" s="4" t="s">
        <v>532</v>
      </c>
      <c r="B55" s="266">
        <v>4</v>
      </c>
      <c r="C55" s="9">
        <v>25</v>
      </c>
      <c r="D55" s="9">
        <v>970</v>
      </c>
      <c r="E55" s="9">
        <v>0</v>
      </c>
      <c r="F55" s="9">
        <v>0</v>
      </c>
      <c r="G55" s="9">
        <v>1000</v>
      </c>
      <c r="H55" s="187">
        <v>40338</v>
      </c>
      <c r="I55" s="187">
        <v>918</v>
      </c>
      <c r="J55" s="460"/>
    </row>
    <row r="56" spans="1:10" ht="12.75" customHeight="1">
      <c r="A56" s="4" t="s">
        <v>533</v>
      </c>
      <c r="B56" s="266">
        <v>6</v>
      </c>
      <c r="C56" s="9">
        <v>25</v>
      </c>
      <c r="D56" s="9">
        <v>965</v>
      </c>
      <c r="E56" s="9">
        <v>4</v>
      </c>
      <c r="F56" s="9">
        <v>0</v>
      </c>
      <c r="G56" s="9">
        <v>1000</v>
      </c>
      <c r="H56" s="187">
        <v>18436</v>
      </c>
      <c r="I56" s="187">
        <v>510</v>
      </c>
      <c r="J56" s="460"/>
    </row>
    <row r="57" spans="1:10" ht="12.75" customHeight="1">
      <c r="A57" s="4" t="s">
        <v>534</v>
      </c>
      <c r="B57" s="266">
        <v>5</v>
      </c>
      <c r="C57" s="9">
        <v>32</v>
      </c>
      <c r="D57" s="9">
        <v>955</v>
      </c>
      <c r="E57" s="9">
        <v>4</v>
      </c>
      <c r="F57" s="9">
        <v>4</v>
      </c>
      <c r="G57" s="9">
        <v>1000</v>
      </c>
      <c r="H57" s="187">
        <v>30139</v>
      </c>
      <c r="I57" s="187">
        <v>992</v>
      </c>
      <c r="J57" s="460"/>
    </row>
    <row r="58" spans="1:10" ht="12.75" customHeight="1">
      <c r="A58" s="4" t="s">
        <v>535</v>
      </c>
      <c r="B58" s="266">
        <v>2</v>
      </c>
      <c r="C58" s="9">
        <v>21</v>
      </c>
      <c r="D58" s="9">
        <v>975</v>
      </c>
      <c r="E58" s="9">
        <v>2</v>
      </c>
      <c r="F58" s="9">
        <v>0</v>
      </c>
      <c r="G58" s="9">
        <v>1000</v>
      </c>
      <c r="H58" s="187">
        <v>91380</v>
      </c>
      <c r="I58" s="187">
        <v>2004</v>
      </c>
      <c r="J58" s="460"/>
    </row>
    <row r="59" spans="1:10" ht="12.75" customHeight="1">
      <c r="A59" s="4" t="s">
        <v>536</v>
      </c>
      <c r="B59" s="266">
        <v>0</v>
      </c>
      <c r="C59" s="9">
        <v>18</v>
      </c>
      <c r="D59" s="9">
        <v>965</v>
      </c>
      <c r="E59" s="9">
        <v>17</v>
      </c>
      <c r="F59" s="9">
        <v>0</v>
      </c>
      <c r="G59" s="9">
        <v>1000</v>
      </c>
      <c r="H59" s="187">
        <v>1174</v>
      </c>
      <c r="I59" s="187">
        <v>384</v>
      </c>
      <c r="J59" s="460"/>
    </row>
    <row r="60" spans="1:10" ht="12.75" customHeight="1">
      <c r="A60" s="4" t="s">
        <v>538</v>
      </c>
      <c r="B60" s="266">
        <v>0</v>
      </c>
      <c r="C60" s="9">
        <v>14</v>
      </c>
      <c r="D60" s="9">
        <v>986</v>
      </c>
      <c r="E60" s="9">
        <v>0</v>
      </c>
      <c r="F60" s="9">
        <v>0</v>
      </c>
      <c r="G60" s="9">
        <v>1000</v>
      </c>
      <c r="H60" s="187">
        <v>781</v>
      </c>
      <c r="I60" s="187">
        <v>384</v>
      </c>
      <c r="J60" s="223"/>
    </row>
    <row r="61" spans="1:10" ht="12.75" customHeight="1">
      <c r="A61" s="4" t="s">
        <v>540</v>
      </c>
      <c r="B61" s="266">
        <v>5</v>
      </c>
      <c r="C61" s="9">
        <v>124</v>
      </c>
      <c r="D61" s="9">
        <v>871</v>
      </c>
      <c r="E61" s="9">
        <v>0</v>
      </c>
      <c r="F61" s="9">
        <v>0</v>
      </c>
      <c r="G61" s="9">
        <v>1000</v>
      </c>
      <c r="H61" s="187">
        <v>12700</v>
      </c>
      <c r="I61" s="187">
        <v>544</v>
      </c>
      <c r="J61" s="223"/>
    </row>
    <row r="62" spans="1:10" ht="12.75" customHeight="1">
      <c r="A62" s="4" t="s">
        <v>541</v>
      </c>
      <c r="B62" s="266">
        <v>0</v>
      </c>
      <c r="C62" s="9">
        <v>6</v>
      </c>
      <c r="D62" s="9">
        <v>945</v>
      </c>
      <c r="E62" s="9">
        <v>49</v>
      </c>
      <c r="F62" s="9">
        <v>0</v>
      </c>
      <c r="G62" s="9">
        <v>1000</v>
      </c>
      <c r="H62" s="187">
        <v>19416</v>
      </c>
      <c r="I62" s="187">
        <v>576</v>
      </c>
      <c r="J62" s="223"/>
    </row>
    <row r="63" spans="1:10" ht="12.75" customHeight="1">
      <c r="A63" s="4" t="s">
        <v>542</v>
      </c>
      <c r="B63" s="266">
        <v>4</v>
      </c>
      <c r="C63" s="9">
        <v>48</v>
      </c>
      <c r="D63" s="9">
        <v>948</v>
      </c>
      <c r="E63" s="9">
        <v>0</v>
      </c>
      <c r="F63" s="9">
        <v>0</v>
      </c>
      <c r="G63" s="9">
        <v>1000</v>
      </c>
      <c r="H63" s="187">
        <v>27543</v>
      </c>
      <c r="I63" s="187">
        <v>695</v>
      </c>
      <c r="J63" s="223"/>
    </row>
    <row r="64" spans="1:10" ht="12.75" customHeight="1">
      <c r="A64" s="4" t="s">
        <v>544</v>
      </c>
      <c r="B64" s="266">
        <v>1</v>
      </c>
      <c r="C64" s="9">
        <v>38</v>
      </c>
      <c r="D64" s="9">
        <v>959</v>
      </c>
      <c r="E64" s="9">
        <v>1</v>
      </c>
      <c r="F64" s="9">
        <v>0</v>
      </c>
      <c r="G64" s="9">
        <v>1000</v>
      </c>
      <c r="H64" s="187">
        <v>73981</v>
      </c>
      <c r="I64" s="187">
        <v>1398</v>
      </c>
      <c r="J64" s="223"/>
    </row>
    <row r="65" spans="1:10" ht="12.75" customHeight="1">
      <c r="A65" s="4" t="s">
        <v>546</v>
      </c>
      <c r="B65" s="266">
        <v>2</v>
      </c>
      <c r="C65" s="9">
        <v>130</v>
      </c>
      <c r="D65" s="9">
        <v>843</v>
      </c>
      <c r="E65" s="9">
        <v>24</v>
      </c>
      <c r="F65" s="9">
        <v>0</v>
      </c>
      <c r="G65" s="9">
        <v>1000</v>
      </c>
      <c r="H65" s="187">
        <v>70622</v>
      </c>
      <c r="I65" s="187">
        <v>1433</v>
      </c>
      <c r="J65" s="223"/>
    </row>
    <row r="66" spans="1:10" ht="12.75" customHeight="1">
      <c r="A66" s="4" t="s">
        <v>547</v>
      </c>
      <c r="B66" s="266">
        <v>1</v>
      </c>
      <c r="C66" s="9">
        <v>82</v>
      </c>
      <c r="D66" s="9">
        <v>914</v>
      </c>
      <c r="E66" s="9">
        <v>2</v>
      </c>
      <c r="F66" s="9">
        <v>1</v>
      </c>
      <c r="G66" s="9">
        <v>1000</v>
      </c>
      <c r="H66" s="187">
        <v>47913</v>
      </c>
      <c r="I66" s="187">
        <v>1307</v>
      </c>
      <c r="J66" s="223"/>
    </row>
    <row r="67" spans="1:10" ht="12.75" customHeight="1">
      <c r="A67" s="4" t="s">
        <v>138</v>
      </c>
      <c r="B67" s="267">
        <v>3</v>
      </c>
      <c r="C67" s="9">
        <v>31</v>
      </c>
      <c r="D67" s="9">
        <v>946</v>
      </c>
      <c r="E67" s="9">
        <v>12</v>
      </c>
      <c r="F67" s="9">
        <v>8</v>
      </c>
      <c r="G67" s="9">
        <v>1000</v>
      </c>
      <c r="H67" s="187">
        <v>5760</v>
      </c>
      <c r="I67" s="187">
        <v>1760</v>
      </c>
      <c r="J67" s="223"/>
    </row>
    <row r="68" spans="1:10" ht="12.75" customHeight="1">
      <c r="A68" s="3" t="s">
        <v>139</v>
      </c>
      <c r="B68" s="270">
        <v>3</v>
      </c>
      <c r="C68" s="11">
        <v>0</v>
      </c>
      <c r="D68" s="11">
        <v>997</v>
      </c>
      <c r="E68" s="11">
        <v>0</v>
      </c>
      <c r="F68" s="11">
        <v>0</v>
      </c>
      <c r="G68" s="11">
        <v>1000</v>
      </c>
      <c r="H68" s="271">
        <v>4186</v>
      </c>
      <c r="I68" s="271">
        <v>584</v>
      </c>
      <c r="J68" s="223"/>
    </row>
    <row r="69" spans="1:10" ht="12.75" customHeight="1">
      <c r="A69" s="272" t="s">
        <v>659</v>
      </c>
      <c r="B69" s="270">
        <v>3</v>
      </c>
      <c r="C69" s="11">
        <v>51</v>
      </c>
      <c r="D69" s="11">
        <v>938</v>
      </c>
      <c r="E69" s="11">
        <v>8</v>
      </c>
      <c r="F69" s="11">
        <v>1</v>
      </c>
      <c r="G69" s="11">
        <v>1000</v>
      </c>
      <c r="H69" s="271">
        <v>632571</v>
      </c>
      <c r="I69" s="271">
        <v>18624</v>
      </c>
      <c r="J69" s="223"/>
    </row>
    <row r="70" spans="1:10" ht="12.75" customHeight="1">
      <c r="A70" s="457" t="s">
        <v>147</v>
      </c>
      <c r="B70" s="457"/>
      <c r="C70" s="457"/>
      <c r="D70" s="457"/>
      <c r="E70" s="457"/>
      <c r="F70" s="457"/>
      <c r="G70" s="457"/>
      <c r="H70" s="457"/>
      <c r="J70" s="223"/>
    </row>
    <row r="71" spans="1:10" ht="12.75" customHeight="1">
      <c r="A71" s="457"/>
      <c r="B71" s="457"/>
      <c r="C71" s="457"/>
      <c r="D71" s="457"/>
      <c r="E71" s="457"/>
      <c r="F71" s="457"/>
      <c r="G71" s="457"/>
      <c r="J71" s="223"/>
    </row>
    <row r="72" spans="1:10" ht="12.75" customHeight="1">
      <c r="A72" s="446"/>
      <c r="B72" s="446"/>
      <c r="C72" s="446"/>
      <c r="D72" s="446"/>
      <c r="J72" s="223"/>
    </row>
    <row r="73" ht="12.75">
      <c r="J73" s="223"/>
    </row>
  </sheetData>
  <sheetProtection/>
  <mergeCells count="21">
    <mergeCell ref="A70:H70"/>
    <mergeCell ref="B43:B44"/>
    <mergeCell ref="H43:H44"/>
    <mergeCell ref="A72:D72"/>
    <mergeCell ref="A71:G71"/>
    <mergeCell ref="A5:I5"/>
    <mergeCell ref="A6:A7"/>
    <mergeCell ref="B6:B7"/>
    <mergeCell ref="H6:H7"/>
    <mergeCell ref="I6:I7"/>
    <mergeCell ref="C6:G6"/>
    <mergeCell ref="A1:J1"/>
    <mergeCell ref="A3:J3"/>
    <mergeCell ref="I43:I44"/>
    <mergeCell ref="A39:H39"/>
    <mergeCell ref="J7:J22"/>
    <mergeCell ref="J44:J59"/>
    <mergeCell ref="A40:D40"/>
    <mergeCell ref="A42:I42"/>
    <mergeCell ref="C43:G43"/>
    <mergeCell ref="A43:A44"/>
  </mergeCells>
  <printOptions/>
  <pageMargins left="0.75" right="0.75" top="0.22" bottom="0.19" header="0.18" footer="0.19"/>
  <pageSetup horizontalDpi="1200" verticalDpi="1200" orientation="portrait" scale="85" r:id="rId1"/>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A1:O133"/>
  <sheetViews>
    <sheetView view="pageBreakPreview" zoomScale="60" zoomScalePageLayoutView="0" workbookViewId="0" topLeftCell="A4">
      <selection activeCell="A36" sqref="A36:N36"/>
    </sheetView>
  </sheetViews>
  <sheetFormatPr defaultColWidth="9.140625" defaultRowHeight="12.75"/>
  <cols>
    <col min="1" max="1" width="20.421875" style="0" customWidth="1"/>
    <col min="3" max="3" width="6.57421875" style="0" customWidth="1"/>
    <col min="4" max="4" width="6.28125" style="0" customWidth="1"/>
    <col min="5" max="5" width="6.7109375" style="0" customWidth="1"/>
    <col min="6" max="6" width="7.00390625" style="0" customWidth="1"/>
    <col min="8" max="8" width="9.7109375" style="0" customWidth="1"/>
    <col min="9" max="9" width="6.7109375" style="0" customWidth="1"/>
    <col min="10" max="10" width="7.7109375" style="0" customWidth="1"/>
    <col min="11" max="11" width="6.00390625" style="0" customWidth="1"/>
    <col min="12" max="12" width="6.57421875" style="0" customWidth="1"/>
    <col min="13" max="13" width="10.421875" style="0" customWidth="1"/>
    <col min="14" max="14" width="10.28125" style="0" customWidth="1"/>
    <col min="15" max="15" width="13.8515625" style="223" customWidth="1"/>
  </cols>
  <sheetData>
    <row r="1" spans="1:14" ht="58.5" customHeight="1">
      <c r="A1" s="532" t="s">
        <v>499</v>
      </c>
      <c r="B1" s="532"/>
      <c r="C1" s="532"/>
      <c r="D1" s="532"/>
      <c r="E1" s="532"/>
      <c r="F1" s="532"/>
      <c r="G1" s="532"/>
      <c r="H1" s="532"/>
      <c r="I1" s="532"/>
      <c r="J1" s="532"/>
      <c r="K1" s="532"/>
      <c r="L1" s="532"/>
      <c r="M1" s="532"/>
      <c r="N1" s="532"/>
    </row>
    <row r="2" spans="1:14" ht="12.75">
      <c r="A2" s="529" t="s">
        <v>152</v>
      </c>
      <c r="B2" s="514" t="s">
        <v>155</v>
      </c>
      <c r="C2" s="529" t="s">
        <v>19</v>
      </c>
      <c r="D2" s="529"/>
      <c r="E2" s="529"/>
      <c r="F2" s="529"/>
      <c r="G2" s="529"/>
      <c r="H2" s="529"/>
      <c r="I2" s="529"/>
      <c r="J2" s="529"/>
      <c r="K2" s="529"/>
      <c r="L2" s="529"/>
      <c r="M2" s="455" t="s">
        <v>145</v>
      </c>
      <c r="N2" s="455" t="s">
        <v>146</v>
      </c>
    </row>
    <row r="3" spans="1:15" ht="65.25" customHeight="1">
      <c r="A3" s="529"/>
      <c r="B3" s="514"/>
      <c r="C3" s="37" t="s">
        <v>140</v>
      </c>
      <c r="D3" s="37" t="s">
        <v>141</v>
      </c>
      <c r="E3" s="37" t="s">
        <v>142</v>
      </c>
      <c r="F3" s="37" t="s">
        <v>16</v>
      </c>
      <c r="G3" s="37" t="s">
        <v>143</v>
      </c>
      <c r="H3" s="37" t="s">
        <v>17</v>
      </c>
      <c r="I3" s="37" t="s">
        <v>18</v>
      </c>
      <c r="J3" s="37" t="s">
        <v>20</v>
      </c>
      <c r="K3" s="37" t="s">
        <v>144</v>
      </c>
      <c r="L3" s="37" t="s">
        <v>660</v>
      </c>
      <c r="M3" s="456"/>
      <c r="N3" s="456"/>
      <c r="O3" s="530" t="s">
        <v>137</v>
      </c>
    </row>
    <row r="4" spans="1:15" ht="12.75">
      <c r="A4" s="2"/>
      <c r="B4" s="60"/>
      <c r="C4" s="60"/>
      <c r="D4" s="60"/>
      <c r="E4" s="60"/>
      <c r="F4" s="60"/>
      <c r="G4" s="60"/>
      <c r="H4" s="60"/>
      <c r="I4" s="60"/>
      <c r="J4" s="60"/>
      <c r="K4" s="60"/>
      <c r="L4" s="60"/>
      <c r="M4" s="60"/>
      <c r="N4" s="60"/>
      <c r="O4" s="530"/>
    </row>
    <row r="5" spans="1:15" ht="12.75">
      <c r="A5" s="181" t="s">
        <v>523</v>
      </c>
      <c r="B5" s="9">
        <v>42</v>
      </c>
      <c r="C5" s="9">
        <v>1</v>
      </c>
      <c r="D5" s="9">
        <v>806</v>
      </c>
      <c r="E5" s="9">
        <v>136</v>
      </c>
      <c r="F5" s="9">
        <v>3</v>
      </c>
      <c r="G5" s="9">
        <v>2</v>
      </c>
      <c r="H5" s="9">
        <v>6</v>
      </c>
      <c r="I5" s="9">
        <v>0</v>
      </c>
      <c r="J5" s="9">
        <v>4</v>
      </c>
      <c r="K5" s="9">
        <v>0</v>
      </c>
      <c r="L5" s="9">
        <v>1000</v>
      </c>
      <c r="M5" s="9">
        <v>148825</v>
      </c>
      <c r="N5" s="9">
        <v>2239</v>
      </c>
      <c r="O5" s="530"/>
    </row>
    <row r="6" spans="1:15" ht="12.75">
      <c r="A6" s="181" t="s">
        <v>524</v>
      </c>
      <c r="B6" s="9">
        <v>0</v>
      </c>
      <c r="C6" s="9">
        <v>3</v>
      </c>
      <c r="D6" s="9">
        <v>805</v>
      </c>
      <c r="E6" s="9">
        <v>168</v>
      </c>
      <c r="F6" s="9">
        <v>0</v>
      </c>
      <c r="G6" s="9">
        <v>0</v>
      </c>
      <c r="H6" s="9">
        <v>4</v>
      </c>
      <c r="I6" s="9">
        <v>0</v>
      </c>
      <c r="J6" s="9">
        <v>2</v>
      </c>
      <c r="K6" s="9">
        <v>18</v>
      </c>
      <c r="L6" s="9">
        <v>1000</v>
      </c>
      <c r="M6" s="9">
        <v>1644</v>
      </c>
      <c r="N6" s="9">
        <v>348</v>
      </c>
      <c r="O6" s="530"/>
    </row>
    <row r="7" spans="1:15" ht="12.75">
      <c r="A7" s="4" t="s">
        <v>525</v>
      </c>
      <c r="B7" s="9">
        <v>0</v>
      </c>
      <c r="C7" s="9">
        <v>0</v>
      </c>
      <c r="D7" s="9">
        <v>862</v>
      </c>
      <c r="E7" s="9">
        <v>138</v>
      </c>
      <c r="F7" s="9">
        <v>0</v>
      </c>
      <c r="G7" s="9">
        <v>0</v>
      </c>
      <c r="H7" s="9">
        <v>0</v>
      </c>
      <c r="I7" s="9">
        <v>0</v>
      </c>
      <c r="J7" s="9">
        <v>0</v>
      </c>
      <c r="K7" s="9">
        <v>0</v>
      </c>
      <c r="L7" s="9">
        <v>1000</v>
      </c>
      <c r="M7" s="9">
        <v>46001</v>
      </c>
      <c r="N7" s="9">
        <v>800</v>
      </c>
      <c r="O7" s="530"/>
    </row>
    <row r="8" spans="1:15" ht="12.75">
      <c r="A8" s="4" t="s">
        <v>526</v>
      </c>
      <c r="B8" s="9">
        <v>1</v>
      </c>
      <c r="C8" s="9">
        <v>12</v>
      </c>
      <c r="D8" s="9">
        <v>550</v>
      </c>
      <c r="E8" s="9">
        <v>20</v>
      </c>
      <c r="F8" s="9">
        <v>0</v>
      </c>
      <c r="G8" s="9">
        <v>283</v>
      </c>
      <c r="H8" s="9">
        <v>3</v>
      </c>
      <c r="I8" s="9">
        <v>0</v>
      </c>
      <c r="J8" s="9">
        <v>130</v>
      </c>
      <c r="K8" s="9">
        <v>1</v>
      </c>
      <c r="L8" s="9">
        <v>1000</v>
      </c>
      <c r="M8" s="9">
        <v>136324</v>
      </c>
      <c r="N8" s="9">
        <v>2844</v>
      </c>
      <c r="O8" s="530"/>
    </row>
    <row r="9" spans="1:15" ht="12.75">
      <c r="A9" s="4" t="s">
        <v>653</v>
      </c>
      <c r="B9" s="9">
        <v>25</v>
      </c>
      <c r="C9" s="9">
        <v>2</v>
      </c>
      <c r="D9" s="9">
        <v>955</v>
      </c>
      <c r="E9" s="9">
        <v>7</v>
      </c>
      <c r="F9" s="9">
        <v>3</v>
      </c>
      <c r="G9" s="9">
        <v>3</v>
      </c>
      <c r="H9" s="9">
        <v>2</v>
      </c>
      <c r="I9" s="9">
        <v>0</v>
      </c>
      <c r="J9" s="9">
        <v>0</v>
      </c>
      <c r="K9" s="9">
        <v>2</v>
      </c>
      <c r="L9" s="9">
        <v>1000</v>
      </c>
      <c r="M9" s="9">
        <v>39421</v>
      </c>
      <c r="N9" s="9">
        <v>640</v>
      </c>
      <c r="O9" s="530"/>
    </row>
    <row r="10" spans="1:15" ht="12.75">
      <c r="A10" s="4" t="s">
        <v>528</v>
      </c>
      <c r="B10" s="9">
        <v>14</v>
      </c>
      <c r="C10" s="9">
        <v>4</v>
      </c>
      <c r="D10" s="9">
        <v>812</v>
      </c>
      <c r="E10" s="9">
        <v>132</v>
      </c>
      <c r="F10" s="9">
        <v>6</v>
      </c>
      <c r="G10" s="9">
        <v>8</v>
      </c>
      <c r="H10" s="9">
        <v>24</v>
      </c>
      <c r="I10" s="9">
        <v>0</v>
      </c>
      <c r="J10" s="9">
        <v>0</v>
      </c>
      <c r="K10" s="9">
        <v>0</v>
      </c>
      <c r="L10" s="9">
        <v>1000</v>
      </c>
      <c r="M10" s="9">
        <v>65922</v>
      </c>
      <c r="N10" s="9">
        <v>1084</v>
      </c>
      <c r="O10" s="530"/>
    </row>
    <row r="11" spans="1:15" ht="12.75">
      <c r="A11" s="4" t="s">
        <v>529</v>
      </c>
      <c r="B11" s="9">
        <v>7</v>
      </c>
      <c r="C11" s="9">
        <v>0</v>
      </c>
      <c r="D11" s="9">
        <v>630</v>
      </c>
      <c r="E11" s="9">
        <v>137</v>
      </c>
      <c r="F11" s="9">
        <v>1</v>
      </c>
      <c r="G11" s="9">
        <v>222</v>
      </c>
      <c r="H11" s="9">
        <v>0</v>
      </c>
      <c r="I11" s="9">
        <v>0</v>
      </c>
      <c r="J11" s="9">
        <v>3</v>
      </c>
      <c r="K11" s="9">
        <v>0</v>
      </c>
      <c r="L11" s="9">
        <v>1000</v>
      </c>
      <c r="M11" s="9">
        <v>30582</v>
      </c>
      <c r="N11" s="9">
        <v>572</v>
      </c>
      <c r="O11" s="531"/>
    </row>
    <row r="12" spans="1:15" ht="12.75">
      <c r="A12" s="4" t="s">
        <v>530</v>
      </c>
      <c r="B12" s="9">
        <v>42</v>
      </c>
      <c r="C12" s="9">
        <v>0</v>
      </c>
      <c r="D12" s="9">
        <v>689</v>
      </c>
      <c r="E12" s="9">
        <v>255</v>
      </c>
      <c r="F12" s="9">
        <v>0</v>
      </c>
      <c r="G12" s="9">
        <v>0</v>
      </c>
      <c r="H12" s="9">
        <v>10</v>
      </c>
      <c r="I12" s="9">
        <v>4</v>
      </c>
      <c r="J12" s="9">
        <v>0</v>
      </c>
      <c r="K12" s="9">
        <v>0</v>
      </c>
      <c r="L12" s="9">
        <v>1000</v>
      </c>
      <c r="M12" s="9">
        <v>13577</v>
      </c>
      <c r="N12" s="9">
        <v>672</v>
      </c>
      <c r="O12" s="531"/>
    </row>
    <row r="13" spans="1:15" ht="12.75">
      <c r="A13" s="4" t="s">
        <v>531</v>
      </c>
      <c r="B13" s="9">
        <v>0</v>
      </c>
      <c r="C13" s="9">
        <v>4</v>
      </c>
      <c r="D13" s="9">
        <v>696</v>
      </c>
      <c r="E13" s="9">
        <v>168</v>
      </c>
      <c r="F13" s="9">
        <v>0</v>
      </c>
      <c r="G13" s="9">
        <v>128</v>
      </c>
      <c r="H13" s="9">
        <v>2</v>
      </c>
      <c r="I13" s="9">
        <v>1</v>
      </c>
      <c r="J13" s="9">
        <v>0</v>
      </c>
      <c r="K13" s="9">
        <v>0</v>
      </c>
      <c r="L13" s="9">
        <v>1000</v>
      </c>
      <c r="M13" s="9">
        <v>12913</v>
      </c>
      <c r="N13" s="9">
        <v>472</v>
      </c>
      <c r="O13" s="531"/>
    </row>
    <row r="14" spans="1:15" ht="12.75">
      <c r="A14" s="4" t="s">
        <v>587</v>
      </c>
      <c r="B14" s="9">
        <v>6</v>
      </c>
      <c r="C14" s="9">
        <v>124</v>
      </c>
      <c r="D14" s="9">
        <v>847</v>
      </c>
      <c r="E14" s="9">
        <v>13</v>
      </c>
      <c r="F14" s="9">
        <v>0</v>
      </c>
      <c r="G14" s="9">
        <v>9</v>
      </c>
      <c r="H14" s="9">
        <v>0</v>
      </c>
      <c r="I14" s="9">
        <v>0</v>
      </c>
      <c r="J14" s="9">
        <v>1</v>
      </c>
      <c r="K14" s="9">
        <v>0</v>
      </c>
      <c r="L14" s="9">
        <v>1000</v>
      </c>
      <c r="M14" s="9">
        <v>41668</v>
      </c>
      <c r="N14" s="9">
        <v>851</v>
      </c>
      <c r="O14" s="531"/>
    </row>
    <row r="15" spans="1:15" ht="12.75">
      <c r="A15" s="4" t="s">
        <v>532</v>
      </c>
      <c r="B15" s="9">
        <v>60</v>
      </c>
      <c r="C15" s="9">
        <v>0</v>
      </c>
      <c r="D15" s="9">
        <v>857</v>
      </c>
      <c r="E15" s="9">
        <v>68</v>
      </c>
      <c r="F15" s="9">
        <v>6</v>
      </c>
      <c r="G15" s="9">
        <v>0</v>
      </c>
      <c r="H15" s="9">
        <v>5</v>
      </c>
      <c r="I15" s="9">
        <v>0</v>
      </c>
      <c r="J15" s="9">
        <v>4</v>
      </c>
      <c r="K15" s="9">
        <v>0</v>
      </c>
      <c r="L15" s="9">
        <v>1000</v>
      </c>
      <c r="M15" s="9">
        <v>76206</v>
      </c>
      <c r="N15" s="9">
        <v>1180</v>
      </c>
      <c r="O15" s="531"/>
    </row>
    <row r="16" spans="1:15" ht="12.75">
      <c r="A16" s="4" t="s">
        <v>533</v>
      </c>
      <c r="B16" s="9">
        <v>9</v>
      </c>
      <c r="C16" s="9">
        <v>0</v>
      </c>
      <c r="D16" s="9">
        <v>745</v>
      </c>
      <c r="E16" s="9">
        <v>219</v>
      </c>
      <c r="F16" s="9">
        <v>4</v>
      </c>
      <c r="G16" s="9">
        <v>0</v>
      </c>
      <c r="H16" s="9">
        <v>2</v>
      </c>
      <c r="I16" s="9">
        <v>0</v>
      </c>
      <c r="J16" s="9">
        <v>19</v>
      </c>
      <c r="K16" s="9">
        <v>2</v>
      </c>
      <c r="L16" s="9">
        <v>1000</v>
      </c>
      <c r="M16" s="9">
        <v>54827</v>
      </c>
      <c r="N16" s="9">
        <v>896</v>
      </c>
      <c r="O16" s="531"/>
    </row>
    <row r="17" spans="1:15" ht="12.75">
      <c r="A17" s="4" t="s">
        <v>534</v>
      </c>
      <c r="B17" s="9">
        <v>6</v>
      </c>
      <c r="C17" s="9">
        <v>1</v>
      </c>
      <c r="D17" s="9">
        <v>886</v>
      </c>
      <c r="E17" s="9">
        <v>47</v>
      </c>
      <c r="F17" s="9">
        <v>1</v>
      </c>
      <c r="G17" s="9">
        <v>58</v>
      </c>
      <c r="H17" s="9">
        <v>2</v>
      </c>
      <c r="I17" s="9">
        <v>0</v>
      </c>
      <c r="J17" s="9">
        <v>0</v>
      </c>
      <c r="K17" s="9">
        <v>0</v>
      </c>
      <c r="L17" s="9">
        <v>1000</v>
      </c>
      <c r="M17" s="9">
        <v>92609</v>
      </c>
      <c r="N17" s="9">
        <v>1779</v>
      </c>
      <c r="O17" s="531"/>
    </row>
    <row r="18" spans="1:14" ht="12.75">
      <c r="A18" s="4" t="s">
        <v>535</v>
      </c>
      <c r="B18" s="9">
        <v>32</v>
      </c>
      <c r="C18" s="9">
        <v>1</v>
      </c>
      <c r="D18" s="9">
        <v>781</v>
      </c>
      <c r="E18" s="9">
        <v>150</v>
      </c>
      <c r="F18" s="9">
        <v>5</v>
      </c>
      <c r="G18" s="9">
        <v>0</v>
      </c>
      <c r="H18" s="9">
        <v>9</v>
      </c>
      <c r="I18" s="9">
        <v>0</v>
      </c>
      <c r="J18" s="9">
        <v>22</v>
      </c>
      <c r="K18" s="9">
        <v>0</v>
      </c>
      <c r="L18" s="9">
        <v>1000</v>
      </c>
      <c r="M18" s="9">
        <v>125352</v>
      </c>
      <c r="N18" s="9">
        <v>2014</v>
      </c>
    </row>
    <row r="19" spans="1:14" ht="12.75">
      <c r="A19" s="4" t="s">
        <v>536</v>
      </c>
      <c r="B19" s="9">
        <v>0</v>
      </c>
      <c r="C19" s="9">
        <v>0</v>
      </c>
      <c r="D19" s="9">
        <v>671</v>
      </c>
      <c r="E19" s="9">
        <v>326</v>
      </c>
      <c r="F19" s="9">
        <v>0</v>
      </c>
      <c r="G19" s="9">
        <v>0</v>
      </c>
      <c r="H19" s="9">
        <v>3</v>
      </c>
      <c r="I19" s="9">
        <v>0</v>
      </c>
      <c r="J19" s="9">
        <v>0</v>
      </c>
      <c r="K19" s="9">
        <v>0</v>
      </c>
      <c r="L19" s="9">
        <v>1000</v>
      </c>
      <c r="M19" s="9">
        <v>3070</v>
      </c>
      <c r="N19" s="9">
        <v>768</v>
      </c>
    </row>
    <row r="20" spans="1:14" ht="12.75">
      <c r="A20" s="4" t="s">
        <v>537</v>
      </c>
      <c r="B20" s="9">
        <v>0</v>
      </c>
      <c r="C20" s="9">
        <v>11</v>
      </c>
      <c r="D20" s="9">
        <v>941</v>
      </c>
      <c r="E20" s="9">
        <v>35</v>
      </c>
      <c r="F20" s="9">
        <v>0</v>
      </c>
      <c r="G20" s="9">
        <v>3</v>
      </c>
      <c r="H20" s="9">
        <v>9</v>
      </c>
      <c r="I20" s="9">
        <v>1</v>
      </c>
      <c r="J20" s="9">
        <v>0</v>
      </c>
      <c r="K20" s="9">
        <v>0</v>
      </c>
      <c r="L20" s="9">
        <v>1000</v>
      </c>
      <c r="M20" s="9">
        <v>3990</v>
      </c>
      <c r="N20" s="9">
        <v>512</v>
      </c>
    </row>
    <row r="21" spans="1:14" ht="12.75">
      <c r="A21" s="4" t="s">
        <v>539</v>
      </c>
      <c r="B21" s="9">
        <v>0</v>
      </c>
      <c r="C21" s="9">
        <v>0</v>
      </c>
      <c r="D21" s="9">
        <v>579</v>
      </c>
      <c r="E21" s="9">
        <v>415</v>
      </c>
      <c r="F21" s="9">
        <v>0</v>
      </c>
      <c r="G21" s="9">
        <v>0</v>
      </c>
      <c r="H21" s="9">
        <v>3</v>
      </c>
      <c r="I21" s="9">
        <v>0</v>
      </c>
      <c r="J21" s="9">
        <v>3</v>
      </c>
      <c r="K21" s="9">
        <v>0</v>
      </c>
      <c r="L21" s="9">
        <v>1000</v>
      </c>
      <c r="M21" s="9">
        <v>1496</v>
      </c>
      <c r="N21" s="9">
        <v>512</v>
      </c>
    </row>
    <row r="22" spans="1:14" ht="12.75">
      <c r="A22" s="4" t="s">
        <v>540</v>
      </c>
      <c r="B22" s="9">
        <v>34</v>
      </c>
      <c r="C22" s="9">
        <v>5</v>
      </c>
      <c r="D22" s="9">
        <v>874</v>
      </c>
      <c r="E22" s="9">
        <v>15</v>
      </c>
      <c r="F22" s="9">
        <v>0</v>
      </c>
      <c r="G22" s="9">
        <v>31</v>
      </c>
      <c r="H22" s="9">
        <v>2</v>
      </c>
      <c r="I22" s="9">
        <v>1</v>
      </c>
      <c r="J22" s="9">
        <v>36</v>
      </c>
      <c r="K22" s="9">
        <v>0</v>
      </c>
      <c r="L22" s="9">
        <v>1000</v>
      </c>
      <c r="M22" s="9">
        <v>70923</v>
      </c>
      <c r="N22" s="9">
        <v>1532</v>
      </c>
    </row>
    <row r="23" spans="1:14" ht="12.75">
      <c r="A23" s="4" t="s">
        <v>541</v>
      </c>
      <c r="B23" s="9">
        <v>14</v>
      </c>
      <c r="C23" s="9">
        <v>0</v>
      </c>
      <c r="D23" s="9">
        <v>326</v>
      </c>
      <c r="E23" s="9">
        <v>295</v>
      </c>
      <c r="F23" s="9">
        <v>6</v>
      </c>
      <c r="G23" s="9">
        <v>333</v>
      </c>
      <c r="H23" s="9">
        <v>9</v>
      </c>
      <c r="I23" s="9">
        <v>3</v>
      </c>
      <c r="J23" s="9">
        <v>15</v>
      </c>
      <c r="K23" s="9">
        <v>0</v>
      </c>
      <c r="L23" s="9">
        <v>1000</v>
      </c>
      <c r="M23" s="9">
        <v>33812</v>
      </c>
      <c r="N23" s="9">
        <v>704</v>
      </c>
    </row>
    <row r="24" spans="1:14" ht="12.75">
      <c r="A24" s="4" t="s">
        <v>542</v>
      </c>
      <c r="B24" s="9">
        <v>18</v>
      </c>
      <c r="C24" s="9">
        <v>0</v>
      </c>
      <c r="D24" s="9">
        <v>927</v>
      </c>
      <c r="E24" s="9">
        <v>47</v>
      </c>
      <c r="F24" s="9">
        <v>0</v>
      </c>
      <c r="G24" s="9">
        <v>4</v>
      </c>
      <c r="H24" s="9">
        <v>4</v>
      </c>
      <c r="I24" s="9">
        <v>0</v>
      </c>
      <c r="J24" s="9">
        <v>0</v>
      </c>
      <c r="K24" s="9">
        <v>0</v>
      </c>
      <c r="L24" s="9">
        <v>1000</v>
      </c>
      <c r="M24" s="9">
        <v>87089</v>
      </c>
      <c r="N24" s="9">
        <v>1501</v>
      </c>
    </row>
    <row r="25" spans="1:14" ht="12.75">
      <c r="A25" s="4" t="s">
        <v>543</v>
      </c>
      <c r="B25" s="9">
        <v>9</v>
      </c>
      <c r="C25" s="9">
        <v>0</v>
      </c>
      <c r="D25" s="9">
        <v>605</v>
      </c>
      <c r="E25" s="9">
        <v>326</v>
      </c>
      <c r="F25" s="9">
        <v>0</v>
      </c>
      <c r="G25" s="9">
        <v>0</v>
      </c>
      <c r="H25" s="9">
        <v>49</v>
      </c>
      <c r="I25" s="9">
        <v>6</v>
      </c>
      <c r="J25" s="9">
        <v>5</v>
      </c>
      <c r="K25" s="9">
        <v>0</v>
      </c>
      <c r="L25" s="9">
        <v>1000</v>
      </c>
      <c r="M25" s="9">
        <v>1107</v>
      </c>
      <c r="N25" s="9">
        <v>480</v>
      </c>
    </row>
    <row r="26" spans="1:14" ht="12.75">
      <c r="A26" s="4" t="s">
        <v>544</v>
      </c>
      <c r="B26" s="9">
        <v>27</v>
      </c>
      <c r="C26" s="9">
        <v>0</v>
      </c>
      <c r="D26" s="9">
        <v>782</v>
      </c>
      <c r="E26" s="9">
        <v>169</v>
      </c>
      <c r="F26" s="9">
        <v>0</v>
      </c>
      <c r="G26" s="9">
        <v>0</v>
      </c>
      <c r="H26" s="9">
        <v>22</v>
      </c>
      <c r="I26" s="9">
        <v>0</v>
      </c>
      <c r="J26" s="9">
        <v>0</v>
      </c>
      <c r="K26" s="9">
        <v>0</v>
      </c>
      <c r="L26" s="9">
        <v>1000</v>
      </c>
      <c r="M26" s="9">
        <v>95794</v>
      </c>
      <c r="N26" s="9">
        <v>1436</v>
      </c>
    </row>
    <row r="27" spans="1:14" ht="12.75">
      <c r="A27" s="4" t="s">
        <v>545</v>
      </c>
      <c r="B27" s="9">
        <v>3</v>
      </c>
      <c r="C27" s="9">
        <v>5</v>
      </c>
      <c r="D27" s="9">
        <v>915</v>
      </c>
      <c r="E27" s="9">
        <v>65</v>
      </c>
      <c r="F27" s="9">
        <v>0</v>
      </c>
      <c r="G27" s="9">
        <v>2</v>
      </c>
      <c r="H27" s="9">
        <v>10</v>
      </c>
      <c r="I27" s="9">
        <v>0</v>
      </c>
      <c r="J27" s="9">
        <v>0</v>
      </c>
      <c r="K27" s="9">
        <v>0</v>
      </c>
      <c r="L27" s="9">
        <v>1000</v>
      </c>
      <c r="M27" s="9">
        <v>6747</v>
      </c>
      <c r="N27" s="9">
        <v>864</v>
      </c>
    </row>
    <row r="28" spans="1:14" ht="12.75">
      <c r="A28" s="4" t="s">
        <v>546</v>
      </c>
      <c r="B28" s="9">
        <v>4</v>
      </c>
      <c r="C28" s="9">
        <v>0</v>
      </c>
      <c r="D28" s="9">
        <v>764</v>
      </c>
      <c r="E28" s="9">
        <v>39</v>
      </c>
      <c r="F28" s="9">
        <v>1</v>
      </c>
      <c r="G28" s="9">
        <v>176</v>
      </c>
      <c r="H28" s="9">
        <v>1</v>
      </c>
      <c r="I28" s="9">
        <v>0</v>
      </c>
      <c r="J28" s="9">
        <v>16</v>
      </c>
      <c r="K28" s="9">
        <v>0</v>
      </c>
      <c r="L28" s="9">
        <v>1000</v>
      </c>
      <c r="M28" s="9">
        <v>247744</v>
      </c>
      <c r="N28" s="9">
        <v>3611</v>
      </c>
    </row>
    <row r="29" spans="1:14" ht="12.75">
      <c r="A29" s="4" t="s">
        <v>129</v>
      </c>
      <c r="B29" s="9">
        <v>9</v>
      </c>
      <c r="C29" s="9">
        <v>0</v>
      </c>
      <c r="D29" s="9">
        <v>693</v>
      </c>
      <c r="E29" s="9">
        <v>220</v>
      </c>
      <c r="F29" s="9">
        <v>1</v>
      </c>
      <c r="G29" s="9">
        <v>57</v>
      </c>
      <c r="H29" s="9">
        <v>20</v>
      </c>
      <c r="I29" s="9">
        <v>0</v>
      </c>
      <c r="J29" s="9">
        <v>0</v>
      </c>
      <c r="K29" s="9">
        <v>0</v>
      </c>
      <c r="L29" s="9">
        <v>1000</v>
      </c>
      <c r="M29" s="9">
        <v>13701</v>
      </c>
      <c r="N29" s="9">
        <v>412</v>
      </c>
    </row>
    <row r="30" spans="1:14" ht="12.75">
      <c r="A30" s="4" t="s">
        <v>547</v>
      </c>
      <c r="B30" s="9">
        <v>5</v>
      </c>
      <c r="C30" s="9">
        <v>36</v>
      </c>
      <c r="D30" s="9">
        <v>785</v>
      </c>
      <c r="E30" s="9">
        <v>42</v>
      </c>
      <c r="F30" s="9">
        <v>1</v>
      </c>
      <c r="G30" s="9">
        <v>42</v>
      </c>
      <c r="H30" s="9">
        <v>7</v>
      </c>
      <c r="I30" s="9">
        <v>0</v>
      </c>
      <c r="J30" s="9">
        <v>83</v>
      </c>
      <c r="K30" s="9">
        <v>0</v>
      </c>
      <c r="L30" s="9">
        <v>1000</v>
      </c>
      <c r="M30" s="9">
        <v>134337</v>
      </c>
      <c r="N30" s="9">
        <v>2203</v>
      </c>
    </row>
    <row r="31" spans="1:14" ht="12.75">
      <c r="A31" s="4" t="s">
        <v>138</v>
      </c>
      <c r="B31" s="9">
        <v>1</v>
      </c>
      <c r="C31" s="9">
        <v>4</v>
      </c>
      <c r="D31" s="9">
        <v>819</v>
      </c>
      <c r="E31" s="9">
        <v>162</v>
      </c>
      <c r="F31" s="9">
        <v>0</v>
      </c>
      <c r="G31" s="9">
        <v>1</v>
      </c>
      <c r="H31" s="9">
        <v>9</v>
      </c>
      <c r="I31" s="9">
        <v>1</v>
      </c>
      <c r="J31" s="9">
        <v>1</v>
      </c>
      <c r="K31" s="9">
        <v>2</v>
      </c>
      <c r="L31" s="9">
        <v>1000</v>
      </c>
      <c r="M31" s="9">
        <v>19019</v>
      </c>
      <c r="N31" s="9">
        <v>3740</v>
      </c>
    </row>
    <row r="32" spans="1:14" ht="12.75">
      <c r="A32" s="3" t="s">
        <v>139</v>
      </c>
      <c r="B32" s="11">
        <v>34</v>
      </c>
      <c r="C32" s="11">
        <v>0</v>
      </c>
      <c r="D32" s="11">
        <v>498</v>
      </c>
      <c r="E32" s="11">
        <v>252</v>
      </c>
      <c r="F32" s="11">
        <v>0</v>
      </c>
      <c r="G32" s="11">
        <v>0</v>
      </c>
      <c r="H32" s="11">
        <v>215</v>
      </c>
      <c r="I32" s="11">
        <v>0</v>
      </c>
      <c r="J32" s="11">
        <v>0</v>
      </c>
      <c r="K32" s="11">
        <v>0</v>
      </c>
      <c r="L32" s="11">
        <v>1000</v>
      </c>
      <c r="M32" s="11">
        <v>2445</v>
      </c>
      <c r="N32" s="11">
        <v>372</v>
      </c>
    </row>
    <row r="33" spans="1:15" s="7" customFormat="1" ht="12.75">
      <c r="A33" s="261" t="s">
        <v>659</v>
      </c>
      <c r="B33" s="262">
        <v>17</v>
      </c>
      <c r="C33" s="262">
        <v>8</v>
      </c>
      <c r="D33" s="262">
        <v>776</v>
      </c>
      <c r="E33" s="262">
        <v>91</v>
      </c>
      <c r="F33" s="262">
        <v>2</v>
      </c>
      <c r="G33" s="262">
        <v>74</v>
      </c>
      <c r="H33" s="262">
        <v>6</v>
      </c>
      <c r="I33" s="262">
        <v>0</v>
      </c>
      <c r="J33" s="262">
        <v>26</v>
      </c>
      <c r="K33" s="262">
        <v>0</v>
      </c>
      <c r="L33" s="262">
        <v>1000</v>
      </c>
      <c r="M33" s="262">
        <v>1592612</v>
      </c>
      <c r="N33" s="263">
        <v>31673</v>
      </c>
      <c r="O33" s="274"/>
    </row>
    <row r="34" spans="1:8" ht="12.75" customHeight="1">
      <c r="A34" s="457" t="s">
        <v>147</v>
      </c>
      <c r="B34" s="457"/>
      <c r="C34" s="457"/>
      <c r="D34" s="457"/>
      <c r="E34" s="457"/>
      <c r="F34" s="457"/>
      <c r="G34" s="457"/>
      <c r="H34" s="457"/>
    </row>
    <row r="35" spans="1:7" ht="12.75" customHeight="1">
      <c r="A35" s="446"/>
      <c r="B35" s="446"/>
      <c r="G35" s="188">
        <v>254</v>
      </c>
    </row>
    <row r="36" spans="1:14" ht="42" customHeight="1">
      <c r="A36" s="532" t="s">
        <v>500</v>
      </c>
      <c r="B36" s="532"/>
      <c r="C36" s="532"/>
      <c r="D36" s="532"/>
      <c r="E36" s="532"/>
      <c r="F36" s="532"/>
      <c r="G36" s="532"/>
      <c r="H36" s="532"/>
      <c r="I36" s="532"/>
      <c r="J36" s="532"/>
      <c r="K36" s="532"/>
      <c r="L36" s="532"/>
      <c r="M36" s="532"/>
      <c r="N36" s="532"/>
    </row>
    <row r="37" spans="1:14" ht="12.75" customHeight="1">
      <c r="A37" s="529" t="s">
        <v>152</v>
      </c>
      <c r="B37" s="514" t="s">
        <v>155</v>
      </c>
      <c r="C37" s="533" t="s">
        <v>19</v>
      </c>
      <c r="D37" s="529"/>
      <c r="E37" s="529"/>
      <c r="F37" s="529"/>
      <c r="G37" s="529"/>
      <c r="H37" s="529"/>
      <c r="I37" s="529"/>
      <c r="J37" s="529"/>
      <c r="K37" s="529"/>
      <c r="L37" s="529"/>
      <c r="M37" s="455" t="s">
        <v>145</v>
      </c>
      <c r="N37" s="455" t="s">
        <v>146</v>
      </c>
    </row>
    <row r="38" spans="1:15" ht="69" customHeight="1">
      <c r="A38" s="529"/>
      <c r="B38" s="514"/>
      <c r="C38" s="184" t="s">
        <v>140</v>
      </c>
      <c r="D38" s="259" t="s">
        <v>141</v>
      </c>
      <c r="E38" s="260" t="s">
        <v>142</v>
      </c>
      <c r="F38" s="259" t="s">
        <v>16</v>
      </c>
      <c r="G38" s="259" t="s">
        <v>143</v>
      </c>
      <c r="H38" s="259" t="s">
        <v>17</v>
      </c>
      <c r="I38" s="259" t="s">
        <v>18</v>
      </c>
      <c r="J38" s="259" t="s">
        <v>10</v>
      </c>
      <c r="K38" s="259" t="s">
        <v>144</v>
      </c>
      <c r="L38" s="259" t="s">
        <v>660</v>
      </c>
      <c r="M38" s="456"/>
      <c r="N38" s="456"/>
      <c r="O38" s="458" t="s">
        <v>137</v>
      </c>
    </row>
    <row r="39" spans="1:15" ht="12.75" customHeight="1">
      <c r="A39" s="2"/>
      <c r="B39" s="60"/>
      <c r="C39" s="60"/>
      <c r="D39" s="264"/>
      <c r="E39" s="60"/>
      <c r="F39" s="60"/>
      <c r="G39" s="60"/>
      <c r="H39" s="60"/>
      <c r="I39" s="60"/>
      <c r="J39" s="60"/>
      <c r="K39" s="12"/>
      <c r="L39" s="9"/>
      <c r="M39" s="9"/>
      <c r="N39" s="9"/>
      <c r="O39" s="458"/>
    </row>
    <row r="40" spans="1:15" ht="12.75" customHeight="1">
      <c r="A40" s="181" t="s">
        <v>523</v>
      </c>
      <c r="B40" s="9">
        <v>78</v>
      </c>
      <c r="C40" s="9">
        <v>3</v>
      </c>
      <c r="D40" s="12">
        <v>239</v>
      </c>
      <c r="E40" s="9">
        <v>602</v>
      </c>
      <c r="F40" s="9">
        <v>0</v>
      </c>
      <c r="G40" s="9">
        <v>3</v>
      </c>
      <c r="H40" s="9">
        <v>69</v>
      </c>
      <c r="I40" s="9">
        <v>3</v>
      </c>
      <c r="J40" s="9">
        <v>2</v>
      </c>
      <c r="K40" s="12">
        <v>0</v>
      </c>
      <c r="L40" s="9">
        <v>1000</v>
      </c>
      <c r="M40" s="9">
        <v>54844</v>
      </c>
      <c r="N40" s="9">
        <v>1244</v>
      </c>
      <c r="O40" s="458"/>
    </row>
    <row r="41" spans="1:15" ht="12.75" customHeight="1">
      <c r="A41" s="4" t="s">
        <v>525</v>
      </c>
      <c r="B41" s="9">
        <v>21</v>
      </c>
      <c r="C41" s="9">
        <v>4</v>
      </c>
      <c r="D41" s="12">
        <v>134</v>
      </c>
      <c r="E41" s="9">
        <v>747</v>
      </c>
      <c r="F41" s="9">
        <v>0</v>
      </c>
      <c r="G41" s="9">
        <v>0</v>
      </c>
      <c r="H41" s="9">
        <v>62</v>
      </c>
      <c r="I41" s="9">
        <v>11</v>
      </c>
      <c r="J41" s="9">
        <v>11</v>
      </c>
      <c r="K41" s="12">
        <v>11</v>
      </c>
      <c r="L41" s="9">
        <v>1000</v>
      </c>
      <c r="M41" s="9">
        <v>5771</v>
      </c>
      <c r="N41" s="9">
        <v>416</v>
      </c>
      <c r="O41" s="458"/>
    </row>
    <row r="42" spans="1:15" ht="12.75" customHeight="1">
      <c r="A42" s="4" t="s">
        <v>526</v>
      </c>
      <c r="B42" s="9">
        <v>37</v>
      </c>
      <c r="C42" s="9">
        <v>42</v>
      </c>
      <c r="D42" s="12">
        <v>234</v>
      </c>
      <c r="E42" s="9">
        <v>540</v>
      </c>
      <c r="F42" s="9">
        <v>0</v>
      </c>
      <c r="G42" s="9">
        <v>116</v>
      </c>
      <c r="H42" s="9">
        <v>17</v>
      </c>
      <c r="I42" s="9">
        <v>3</v>
      </c>
      <c r="J42" s="9">
        <v>8</v>
      </c>
      <c r="K42" s="12">
        <v>4</v>
      </c>
      <c r="L42" s="9">
        <v>1000</v>
      </c>
      <c r="M42" s="9">
        <v>14948</v>
      </c>
      <c r="N42" s="9">
        <v>672</v>
      </c>
      <c r="O42" s="458"/>
    </row>
    <row r="43" spans="1:15" ht="12.75" customHeight="1">
      <c r="A43" s="4" t="s">
        <v>653</v>
      </c>
      <c r="B43" s="9">
        <v>7</v>
      </c>
      <c r="C43" s="9">
        <v>109</v>
      </c>
      <c r="D43" s="12">
        <v>276</v>
      </c>
      <c r="E43" s="9">
        <v>535</v>
      </c>
      <c r="F43" s="9">
        <v>1</v>
      </c>
      <c r="G43" s="9">
        <v>0</v>
      </c>
      <c r="H43" s="9">
        <v>72</v>
      </c>
      <c r="I43" s="9">
        <v>2</v>
      </c>
      <c r="J43" s="9">
        <v>0</v>
      </c>
      <c r="K43" s="12">
        <v>0</v>
      </c>
      <c r="L43" s="9">
        <v>1000</v>
      </c>
      <c r="M43" s="9">
        <v>8262</v>
      </c>
      <c r="N43" s="9">
        <v>319</v>
      </c>
      <c r="O43" s="458"/>
    </row>
    <row r="44" spans="1:15" ht="12.75" customHeight="1">
      <c r="A44" s="4" t="s">
        <v>549</v>
      </c>
      <c r="B44" s="9">
        <v>79</v>
      </c>
      <c r="C44" s="9">
        <v>4</v>
      </c>
      <c r="D44" s="12">
        <v>29</v>
      </c>
      <c r="E44" s="9">
        <v>853</v>
      </c>
      <c r="F44" s="9">
        <v>0</v>
      </c>
      <c r="G44" s="9">
        <v>4</v>
      </c>
      <c r="H44" s="9">
        <v>30</v>
      </c>
      <c r="I44" s="9">
        <v>0</v>
      </c>
      <c r="J44" s="9">
        <v>0</v>
      </c>
      <c r="K44" s="12">
        <v>0</v>
      </c>
      <c r="L44" s="9">
        <v>1000</v>
      </c>
      <c r="M44" s="9">
        <v>29837</v>
      </c>
      <c r="N44" s="9">
        <v>558</v>
      </c>
      <c r="O44" s="458"/>
    </row>
    <row r="45" spans="1:15" ht="12.75" customHeight="1">
      <c r="A45" s="4" t="s">
        <v>528</v>
      </c>
      <c r="B45" s="9">
        <v>60</v>
      </c>
      <c r="C45" s="9">
        <v>16</v>
      </c>
      <c r="D45" s="12">
        <v>166</v>
      </c>
      <c r="E45" s="9">
        <v>627</v>
      </c>
      <c r="F45" s="9">
        <v>0</v>
      </c>
      <c r="G45" s="9">
        <v>3</v>
      </c>
      <c r="H45" s="9">
        <v>90</v>
      </c>
      <c r="I45" s="9">
        <v>0</v>
      </c>
      <c r="J45" s="9">
        <v>39</v>
      </c>
      <c r="K45" s="12">
        <v>0</v>
      </c>
      <c r="L45" s="9">
        <v>1000</v>
      </c>
      <c r="M45" s="9">
        <v>42320</v>
      </c>
      <c r="N45" s="9">
        <v>983</v>
      </c>
      <c r="O45" s="458"/>
    </row>
    <row r="46" spans="1:15" ht="12.75" customHeight="1">
      <c r="A46" s="4" t="s">
        <v>529</v>
      </c>
      <c r="B46" s="9">
        <v>3</v>
      </c>
      <c r="C46" s="9">
        <v>0</v>
      </c>
      <c r="D46" s="12">
        <v>124</v>
      </c>
      <c r="E46" s="9">
        <v>831</v>
      </c>
      <c r="F46" s="9">
        <v>0</v>
      </c>
      <c r="G46" s="9">
        <v>19</v>
      </c>
      <c r="H46" s="9">
        <v>12</v>
      </c>
      <c r="I46" s="9">
        <v>10</v>
      </c>
      <c r="J46" s="9">
        <v>0</v>
      </c>
      <c r="K46" s="12">
        <v>0</v>
      </c>
      <c r="L46" s="9">
        <v>1000</v>
      </c>
      <c r="M46" s="9">
        <v>13055</v>
      </c>
      <c r="N46" s="9">
        <v>384</v>
      </c>
      <c r="O46" s="528"/>
    </row>
    <row r="47" spans="1:15" ht="12.75" customHeight="1">
      <c r="A47" s="4" t="s">
        <v>531</v>
      </c>
      <c r="B47" s="9">
        <v>1</v>
      </c>
      <c r="C47" s="9">
        <v>12</v>
      </c>
      <c r="D47" s="12">
        <v>137</v>
      </c>
      <c r="E47" s="9">
        <v>774</v>
      </c>
      <c r="F47" s="9">
        <v>0</v>
      </c>
      <c r="G47" s="9">
        <v>0</v>
      </c>
      <c r="H47" s="9">
        <v>65</v>
      </c>
      <c r="I47" s="9">
        <v>11</v>
      </c>
      <c r="J47" s="9">
        <v>0</v>
      </c>
      <c r="K47" s="12">
        <v>0</v>
      </c>
      <c r="L47" s="9">
        <v>1000</v>
      </c>
      <c r="M47" s="9">
        <v>2950</v>
      </c>
      <c r="N47" s="9">
        <v>380</v>
      </c>
      <c r="O47" s="528"/>
    </row>
    <row r="48" spans="1:15" ht="12.75" customHeight="1">
      <c r="A48" s="4" t="s">
        <v>587</v>
      </c>
      <c r="B48" s="9">
        <v>71</v>
      </c>
      <c r="C48" s="9">
        <v>196</v>
      </c>
      <c r="D48" s="12">
        <v>74</v>
      </c>
      <c r="E48" s="9">
        <v>585</v>
      </c>
      <c r="F48" s="9">
        <v>0</v>
      </c>
      <c r="G48" s="9">
        <v>1</v>
      </c>
      <c r="H48" s="9">
        <v>3</v>
      </c>
      <c r="I48" s="9">
        <v>4</v>
      </c>
      <c r="J48" s="9">
        <v>30</v>
      </c>
      <c r="K48" s="12">
        <v>37</v>
      </c>
      <c r="L48" s="9">
        <v>1000</v>
      </c>
      <c r="M48" s="9">
        <v>9770</v>
      </c>
      <c r="N48" s="9">
        <v>384</v>
      </c>
      <c r="O48" s="528"/>
    </row>
    <row r="49" spans="1:15" ht="12.75" customHeight="1">
      <c r="A49" s="4" t="s">
        <v>532</v>
      </c>
      <c r="B49" s="9">
        <v>104</v>
      </c>
      <c r="C49" s="9">
        <v>0</v>
      </c>
      <c r="D49" s="12">
        <v>205</v>
      </c>
      <c r="E49" s="9">
        <v>545</v>
      </c>
      <c r="F49" s="9">
        <v>0</v>
      </c>
      <c r="G49" s="9">
        <v>0</v>
      </c>
      <c r="H49" s="9">
        <v>144</v>
      </c>
      <c r="I49" s="9">
        <v>2</v>
      </c>
      <c r="J49" s="9">
        <v>0</v>
      </c>
      <c r="K49" s="12">
        <v>0</v>
      </c>
      <c r="L49" s="9">
        <v>1000</v>
      </c>
      <c r="M49" s="9">
        <v>40338</v>
      </c>
      <c r="N49" s="9">
        <v>918</v>
      </c>
      <c r="O49" s="528"/>
    </row>
    <row r="50" spans="1:15" ht="12.75" customHeight="1">
      <c r="A50" s="4" t="s">
        <v>533</v>
      </c>
      <c r="B50" s="9">
        <v>91</v>
      </c>
      <c r="C50" s="9">
        <v>2</v>
      </c>
      <c r="D50" s="12">
        <v>411</v>
      </c>
      <c r="E50" s="9">
        <v>477</v>
      </c>
      <c r="F50" s="9">
        <v>4</v>
      </c>
      <c r="G50" s="9">
        <v>0</v>
      </c>
      <c r="H50" s="9">
        <v>15</v>
      </c>
      <c r="I50" s="9">
        <v>1</v>
      </c>
      <c r="J50" s="9">
        <v>0</v>
      </c>
      <c r="K50" s="12">
        <v>0</v>
      </c>
      <c r="L50" s="9">
        <v>1000</v>
      </c>
      <c r="M50" s="9">
        <v>18436</v>
      </c>
      <c r="N50" s="9">
        <v>510</v>
      </c>
      <c r="O50" s="528"/>
    </row>
    <row r="51" spans="1:15" ht="12.75" customHeight="1">
      <c r="A51" s="4" t="s">
        <v>534</v>
      </c>
      <c r="B51" s="9">
        <v>18</v>
      </c>
      <c r="C51" s="9">
        <v>14</v>
      </c>
      <c r="D51" s="12">
        <v>308</v>
      </c>
      <c r="E51" s="9">
        <v>599</v>
      </c>
      <c r="F51" s="9">
        <v>1</v>
      </c>
      <c r="G51" s="9">
        <v>8</v>
      </c>
      <c r="H51" s="9">
        <v>44</v>
      </c>
      <c r="I51" s="9">
        <v>1</v>
      </c>
      <c r="J51" s="9">
        <v>3</v>
      </c>
      <c r="K51" s="12">
        <v>4</v>
      </c>
      <c r="L51" s="9">
        <v>1000</v>
      </c>
      <c r="M51" s="9">
        <v>30139</v>
      </c>
      <c r="N51" s="9">
        <v>992</v>
      </c>
      <c r="O51" s="528"/>
    </row>
    <row r="52" spans="1:15" ht="12.75" customHeight="1">
      <c r="A52" s="4" t="s">
        <v>535</v>
      </c>
      <c r="B52" s="9">
        <v>50</v>
      </c>
      <c r="C52" s="9">
        <v>2</v>
      </c>
      <c r="D52" s="12">
        <v>109</v>
      </c>
      <c r="E52" s="9">
        <v>702</v>
      </c>
      <c r="F52" s="9">
        <v>0</v>
      </c>
      <c r="G52" s="9">
        <v>0</v>
      </c>
      <c r="H52" s="9">
        <v>125</v>
      </c>
      <c r="I52" s="9">
        <v>2</v>
      </c>
      <c r="J52" s="9">
        <v>10</v>
      </c>
      <c r="K52" s="12">
        <v>0</v>
      </c>
      <c r="L52" s="9">
        <v>1000</v>
      </c>
      <c r="M52" s="9">
        <v>91380</v>
      </c>
      <c r="N52" s="9">
        <v>2004</v>
      </c>
      <c r="O52" s="528"/>
    </row>
    <row r="53" spans="1:14" ht="12.75" customHeight="1">
      <c r="A53" s="4" t="s">
        <v>536</v>
      </c>
      <c r="B53" s="9">
        <v>0</v>
      </c>
      <c r="C53" s="9">
        <v>25</v>
      </c>
      <c r="D53" s="12">
        <v>291</v>
      </c>
      <c r="E53" s="9">
        <v>675</v>
      </c>
      <c r="F53" s="9">
        <v>1</v>
      </c>
      <c r="G53" s="9">
        <v>0</v>
      </c>
      <c r="H53" s="9">
        <v>7</v>
      </c>
      <c r="I53" s="9">
        <v>1</v>
      </c>
      <c r="J53" s="9">
        <v>0</v>
      </c>
      <c r="K53" s="12">
        <v>0</v>
      </c>
      <c r="L53" s="9">
        <v>1000</v>
      </c>
      <c r="M53" s="9">
        <v>1174</v>
      </c>
      <c r="N53" s="9">
        <v>384</v>
      </c>
    </row>
    <row r="54" spans="1:14" ht="12.75" customHeight="1">
      <c r="A54" s="4" t="s">
        <v>538</v>
      </c>
      <c r="B54" s="9">
        <v>0</v>
      </c>
      <c r="C54" s="9">
        <v>2</v>
      </c>
      <c r="D54" s="12">
        <v>158</v>
      </c>
      <c r="E54" s="9">
        <v>831</v>
      </c>
      <c r="F54" s="9">
        <v>0</v>
      </c>
      <c r="G54" s="9">
        <v>0</v>
      </c>
      <c r="H54" s="9">
        <v>9</v>
      </c>
      <c r="I54" s="9">
        <v>0</v>
      </c>
      <c r="J54" s="9">
        <v>0</v>
      </c>
      <c r="K54" s="12">
        <v>0</v>
      </c>
      <c r="L54" s="9">
        <v>1000</v>
      </c>
      <c r="M54" s="9">
        <v>781</v>
      </c>
      <c r="N54" s="9">
        <v>384</v>
      </c>
    </row>
    <row r="55" spans="1:14" ht="12.75" customHeight="1">
      <c r="A55" s="4" t="s">
        <v>540</v>
      </c>
      <c r="B55" s="9">
        <v>150</v>
      </c>
      <c r="C55" s="9">
        <v>55</v>
      </c>
      <c r="D55" s="12">
        <v>266</v>
      </c>
      <c r="E55" s="9">
        <v>448</v>
      </c>
      <c r="F55" s="9">
        <v>5</v>
      </c>
      <c r="G55" s="9">
        <v>17</v>
      </c>
      <c r="H55" s="9">
        <v>41</v>
      </c>
      <c r="I55" s="9">
        <v>6</v>
      </c>
      <c r="J55" s="9">
        <v>12</v>
      </c>
      <c r="K55" s="12">
        <v>0</v>
      </c>
      <c r="L55" s="9">
        <v>1000</v>
      </c>
      <c r="M55" s="9">
        <v>12700</v>
      </c>
      <c r="N55" s="9">
        <v>544</v>
      </c>
    </row>
    <row r="56" spans="1:14" ht="12.75" customHeight="1">
      <c r="A56" s="4" t="s">
        <v>541</v>
      </c>
      <c r="B56" s="9">
        <v>15</v>
      </c>
      <c r="C56" s="9">
        <v>4</v>
      </c>
      <c r="D56" s="12">
        <v>79</v>
      </c>
      <c r="E56" s="9">
        <v>739</v>
      </c>
      <c r="F56" s="9">
        <v>0</v>
      </c>
      <c r="G56" s="9">
        <v>84</v>
      </c>
      <c r="H56" s="9">
        <v>72</v>
      </c>
      <c r="I56" s="9">
        <v>7</v>
      </c>
      <c r="J56" s="9">
        <v>0</v>
      </c>
      <c r="K56" s="12">
        <v>0</v>
      </c>
      <c r="L56" s="9">
        <v>1000</v>
      </c>
      <c r="M56" s="9">
        <v>19416</v>
      </c>
      <c r="N56" s="9">
        <v>576</v>
      </c>
    </row>
    <row r="57" spans="1:14" ht="12.75" customHeight="1">
      <c r="A57" s="4" t="s">
        <v>542</v>
      </c>
      <c r="B57" s="9">
        <v>73</v>
      </c>
      <c r="C57" s="9">
        <v>2</v>
      </c>
      <c r="D57" s="12">
        <v>301</v>
      </c>
      <c r="E57" s="9">
        <v>577</v>
      </c>
      <c r="F57" s="9">
        <v>0</v>
      </c>
      <c r="G57" s="9">
        <v>18</v>
      </c>
      <c r="H57" s="9">
        <v>29</v>
      </c>
      <c r="I57" s="9">
        <v>1</v>
      </c>
      <c r="J57" s="9">
        <v>0</v>
      </c>
      <c r="K57" s="12">
        <v>0</v>
      </c>
      <c r="L57" s="9">
        <v>1000</v>
      </c>
      <c r="M57" s="9">
        <v>27543</v>
      </c>
      <c r="N57" s="9">
        <v>695</v>
      </c>
    </row>
    <row r="58" spans="1:14" ht="12.75" customHeight="1">
      <c r="A58" s="4" t="s">
        <v>544</v>
      </c>
      <c r="B58" s="9">
        <v>63</v>
      </c>
      <c r="C58" s="9">
        <v>0</v>
      </c>
      <c r="D58" s="12">
        <v>279</v>
      </c>
      <c r="E58" s="9">
        <v>541</v>
      </c>
      <c r="F58" s="9">
        <v>0</v>
      </c>
      <c r="G58" s="9">
        <v>0</v>
      </c>
      <c r="H58" s="9">
        <v>117</v>
      </c>
      <c r="I58" s="9">
        <v>0</v>
      </c>
      <c r="J58" s="9">
        <v>0</v>
      </c>
      <c r="K58" s="12">
        <v>0</v>
      </c>
      <c r="L58" s="9">
        <v>1000</v>
      </c>
      <c r="M58" s="9">
        <v>73981</v>
      </c>
      <c r="N58" s="9">
        <v>1398</v>
      </c>
    </row>
    <row r="59" spans="1:14" ht="12.75" customHeight="1">
      <c r="A59" s="4" t="s">
        <v>546</v>
      </c>
      <c r="B59" s="9">
        <v>26</v>
      </c>
      <c r="C59" s="9">
        <v>4</v>
      </c>
      <c r="D59" s="12">
        <v>268</v>
      </c>
      <c r="E59" s="9">
        <v>618</v>
      </c>
      <c r="F59" s="9">
        <v>0</v>
      </c>
      <c r="G59" s="9">
        <v>49</v>
      </c>
      <c r="H59" s="9">
        <v>28</v>
      </c>
      <c r="I59" s="9">
        <v>2</v>
      </c>
      <c r="J59" s="9">
        <v>6</v>
      </c>
      <c r="K59" s="12">
        <v>0</v>
      </c>
      <c r="L59" s="9">
        <v>1000</v>
      </c>
      <c r="M59" s="9">
        <v>70622</v>
      </c>
      <c r="N59" s="9">
        <v>1433</v>
      </c>
    </row>
    <row r="60" spans="1:14" ht="12.75" customHeight="1">
      <c r="A60" s="4" t="s">
        <v>547</v>
      </c>
      <c r="B60" s="9">
        <v>46</v>
      </c>
      <c r="C60" s="9">
        <v>141</v>
      </c>
      <c r="D60" s="12">
        <v>125</v>
      </c>
      <c r="E60" s="9">
        <v>524</v>
      </c>
      <c r="F60" s="9">
        <v>0</v>
      </c>
      <c r="G60" s="9">
        <v>10</v>
      </c>
      <c r="H60" s="9">
        <v>90</v>
      </c>
      <c r="I60" s="9">
        <v>1</v>
      </c>
      <c r="J60" s="9">
        <v>62</v>
      </c>
      <c r="K60" s="12">
        <v>0</v>
      </c>
      <c r="L60" s="9">
        <v>1000</v>
      </c>
      <c r="M60" s="9">
        <v>47913</v>
      </c>
      <c r="N60" s="9">
        <v>1307</v>
      </c>
    </row>
    <row r="61" spans="1:14" ht="12.75" customHeight="1">
      <c r="A61" s="4" t="s">
        <v>138</v>
      </c>
      <c r="B61" s="9">
        <v>8</v>
      </c>
      <c r="C61" s="9">
        <v>23</v>
      </c>
      <c r="D61" s="12">
        <v>224</v>
      </c>
      <c r="E61" s="9">
        <v>695</v>
      </c>
      <c r="F61" s="9">
        <v>0</v>
      </c>
      <c r="G61" s="9">
        <v>0</v>
      </c>
      <c r="H61" s="9">
        <v>40</v>
      </c>
      <c r="I61" s="9">
        <v>5</v>
      </c>
      <c r="J61" s="9">
        <v>0</v>
      </c>
      <c r="K61" s="12">
        <v>4</v>
      </c>
      <c r="L61" s="9">
        <v>1000</v>
      </c>
      <c r="M61" s="9">
        <v>5760</v>
      </c>
      <c r="N61" s="9">
        <v>1760</v>
      </c>
    </row>
    <row r="62" spans="1:14" ht="12.75" customHeight="1">
      <c r="A62" s="3" t="s">
        <v>139</v>
      </c>
      <c r="B62" s="11">
        <v>190</v>
      </c>
      <c r="C62" s="11">
        <v>0</v>
      </c>
      <c r="D62" s="17">
        <v>49</v>
      </c>
      <c r="E62" s="11">
        <v>571</v>
      </c>
      <c r="F62" s="11">
        <v>0</v>
      </c>
      <c r="G62" s="11">
        <v>0</v>
      </c>
      <c r="H62" s="11">
        <v>180</v>
      </c>
      <c r="I62" s="11">
        <v>11</v>
      </c>
      <c r="J62" s="11">
        <v>0</v>
      </c>
      <c r="K62" s="17">
        <v>0</v>
      </c>
      <c r="L62" s="11">
        <v>1000</v>
      </c>
      <c r="M62" s="11">
        <v>4186</v>
      </c>
      <c r="N62" s="11">
        <v>584</v>
      </c>
    </row>
    <row r="63" spans="1:14" ht="12.75" customHeight="1">
      <c r="A63" s="261" t="s">
        <v>659</v>
      </c>
      <c r="B63" s="262">
        <v>57</v>
      </c>
      <c r="C63" s="262">
        <v>21</v>
      </c>
      <c r="D63" s="262">
        <v>201</v>
      </c>
      <c r="E63" s="262">
        <v>618</v>
      </c>
      <c r="F63" s="262">
        <v>0</v>
      </c>
      <c r="G63" s="262">
        <v>14</v>
      </c>
      <c r="H63" s="262">
        <v>76</v>
      </c>
      <c r="I63" s="262">
        <v>2</v>
      </c>
      <c r="J63" s="262">
        <v>11</v>
      </c>
      <c r="K63" s="262">
        <v>1</v>
      </c>
      <c r="L63" s="262">
        <v>1000</v>
      </c>
      <c r="M63" s="262">
        <v>632571</v>
      </c>
      <c r="N63" s="263">
        <v>18624</v>
      </c>
    </row>
    <row r="64" spans="1:8" ht="12.75" customHeight="1">
      <c r="A64" s="457" t="s">
        <v>147</v>
      </c>
      <c r="B64" s="457"/>
      <c r="C64" s="457"/>
      <c r="D64" s="457"/>
      <c r="E64" s="457"/>
      <c r="F64" s="457"/>
      <c r="G64" s="457"/>
      <c r="H64" s="457"/>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7" ht="65.25" customHeight="1"/>
    <row r="133" spans="1:15" s="7" customFormat="1" ht="12.75" customHeight="1">
      <c r="A133"/>
      <c r="B133"/>
      <c r="C133"/>
      <c r="D133"/>
      <c r="E133"/>
      <c r="F133"/>
      <c r="G133"/>
      <c r="H133"/>
      <c r="I133"/>
      <c r="J133"/>
      <c r="K133"/>
      <c r="L133"/>
      <c r="M133"/>
      <c r="N133"/>
      <c r="O133" s="274"/>
    </row>
  </sheetData>
  <sheetProtection/>
  <mergeCells count="17">
    <mergeCell ref="A64:H64"/>
    <mergeCell ref="A2:A3"/>
    <mergeCell ref="A37:A38"/>
    <mergeCell ref="B37:B38"/>
    <mergeCell ref="C37:L37"/>
    <mergeCell ref="B2:B3"/>
    <mergeCell ref="A1:N1"/>
    <mergeCell ref="A34:H34"/>
    <mergeCell ref="M37:M38"/>
    <mergeCell ref="N37:N38"/>
    <mergeCell ref="M2:M3"/>
    <mergeCell ref="A35:B35"/>
    <mergeCell ref="A36:N36"/>
    <mergeCell ref="O38:O52"/>
    <mergeCell ref="N2:N3"/>
    <mergeCell ref="C2:L2"/>
    <mergeCell ref="O3:O17"/>
  </mergeCells>
  <printOptions/>
  <pageMargins left="0.75" right="0.23" top="0.17" bottom="0.23" header="0.17" footer="0.19"/>
  <pageSetup horizontalDpi="1200" verticalDpi="1200" orientation="landscape" scale="88" r:id="rId1"/>
  <rowBreaks count="1" manualBreakCount="1">
    <brk id="35" max="255" man="1"/>
  </rowBreaks>
</worksheet>
</file>

<file path=xl/worksheets/sheet15.xml><?xml version="1.0" encoding="utf-8"?>
<worksheet xmlns="http://schemas.openxmlformats.org/spreadsheetml/2006/main" xmlns:r="http://schemas.openxmlformats.org/officeDocument/2006/relationships">
  <dimension ref="A1:J43"/>
  <sheetViews>
    <sheetView view="pageBreakPreview" zoomScale="60" zoomScalePageLayoutView="0" workbookViewId="0" topLeftCell="A1">
      <selection activeCell="O57" sqref="O57"/>
    </sheetView>
  </sheetViews>
  <sheetFormatPr defaultColWidth="9.140625" defaultRowHeight="12.75"/>
  <cols>
    <col min="1" max="1" width="17.57421875" style="0" bestFit="1" customWidth="1"/>
    <col min="2" max="2" width="13.7109375" style="0" customWidth="1"/>
    <col min="3" max="3" width="11.00390625" style="0" customWidth="1"/>
    <col min="5" max="5" width="12.7109375" style="0" customWidth="1"/>
    <col min="8" max="8" width="10.8515625" style="0" customWidth="1"/>
    <col min="10" max="10" width="5.140625" style="0" customWidth="1"/>
  </cols>
  <sheetData>
    <row r="1" spans="1:9" ht="35.25" customHeight="1">
      <c r="A1" s="532" t="s">
        <v>503</v>
      </c>
      <c r="B1" s="532"/>
      <c r="C1" s="532"/>
      <c r="D1" s="532"/>
      <c r="E1" s="532"/>
      <c r="F1" s="532"/>
      <c r="G1" s="532"/>
      <c r="H1" s="532"/>
      <c r="I1" s="532"/>
    </row>
    <row r="2" spans="1:9" ht="28.5" customHeight="1">
      <c r="A2" s="529" t="s">
        <v>586</v>
      </c>
      <c r="B2" s="536" t="s">
        <v>22</v>
      </c>
      <c r="C2" s="538"/>
      <c r="D2" s="538"/>
      <c r="E2" s="538"/>
      <c r="F2" s="538"/>
      <c r="G2" s="537"/>
      <c r="H2" s="536" t="s">
        <v>23</v>
      </c>
      <c r="I2" s="537"/>
    </row>
    <row r="3" spans="1:10" ht="53.25" customHeight="1">
      <c r="A3" s="529"/>
      <c r="B3" s="37" t="s">
        <v>26</v>
      </c>
      <c r="C3" s="37" t="s">
        <v>24</v>
      </c>
      <c r="D3" s="37" t="s">
        <v>20</v>
      </c>
      <c r="E3" s="37" t="s">
        <v>25</v>
      </c>
      <c r="F3" s="37" t="s">
        <v>658</v>
      </c>
      <c r="G3" s="37" t="s">
        <v>11</v>
      </c>
      <c r="H3" s="37" t="s">
        <v>12</v>
      </c>
      <c r="I3" s="37" t="s">
        <v>657</v>
      </c>
      <c r="J3" s="534" t="s">
        <v>137</v>
      </c>
    </row>
    <row r="4" spans="1:10" ht="12.75" customHeight="1">
      <c r="A4" s="180" t="s">
        <v>510</v>
      </c>
      <c r="B4" s="60"/>
      <c r="C4" s="60"/>
      <c r="D4" s="60"/>
      <c r="E4" s="60"/>
      <c r="F4" s="60"/>
      <c r="G4" s="60"/>
      <c r="H4" s="60"/>
      <c r="I4" s="60"/>
      <c r="J4" s="534"/>
    </row>
    <row r="5" spans="1:10" ht="12.75" customHeight="1">
      <c r="A5" s="181" t="s">
        <v>531</v>
      </c>
      <c r="B5" s="9">
        <v>577</v>
      </c>
      <c r="C5" s="9">
        <v>108</v>
      </c>
      <c r="D5" s="9">
        <v>1</v>
      </c>
      <c r="E5" s="9">
        <v>314</v>
      </c>
      <c r="F5" s="9">
        <v>0</v>
      </c>
      <c r="G5" s="9">
        <v>1000</v>
      </c>
      <c r="H5" s="9">
        <v>326486</v>
      </c>
      <c r="I5" s="9">
        <v>864</v>
      </c>
      <c r="J5" s="534"/>
    </row>
    <row r="6" spans="1:10" ht="12.75" customHeight="1">
      <c r="A6" s="181" t="s">
        <v>530</v>
      </c>
      <c r="B6" s="9">
        <v>703</v>
      </c>
      <c r="C6" s="9">
        <v>112</v>
      </c>
      <c r="D6" s="9">
        <v>52</v>
      </c>
      <c r="E6" s="9">
        <v>133</v>
      </c>
      <c r="F6" s="9">
        <v>0</v>
      </c>
      <c r="G6" s="9">
        <v>1000</v>
      </c>
      <c r="H6" s="9">
        <v>172585</v>
      </c>
      <c r="I6" s="9">
        <v>240</v>
      </c>
      <c r="J6" s="534"/>
    </row>
    <row r="7" spans="1:10" ht="12.75" customHeight="1">
      <c r="A7" s="181" t="s">
        <v>541</v>
      </c>
      <c r="B7" s="9">
        <v>464</v>
      </c>
      <c r="C7" s="9">
        <v>209</v>
      </c>
      <c r="D7" s="9">
        <v>47</v>
      </c>
      <c r="E7" s="9">
        <v>280</v>
      </c>
      <c r="F7" s="9">
        <v>0</v>
      </c>
      <c r="G7" s="9">
        <v>1000</v>
      </c>
      <c r="H7" s="9">
        <v>1673799</v>
      </c>
      <c r="I7" s="9">
        <v>1247</v>
      </c>
      <c r="J7" s="534"/>
    </row>
    <row r="8" spans="1:10" ht="12.75" customHeight="1">
      <c r="A8" s="181" t="s">
        <v>548</v>
      </c>
      <c r="B8" s="9">
        <v>593</v>
      </c>
      <c r="C8" s="9">
        <v>132</v>
      </c>
      <c r="D8" s="9">
        <v>70</v>
      </c>
      <c r="E8" s="9">
        <v>207</v>
      </c>
      <c r="F8" s="9">
        <v>0</v>
      </c>
      <c r="G8" s="9">
        <v>1000</v>
      </c>
      <c r="H8" s="9">
        <v>299066</v>
      </c>
      <c r="I8" s="9">
        <v>240</v>
      </c>
      <c r="J8" s="534"/>
    </row>
    <row r="9" spans="1:10" ht="12.75" customHeight="1">
      <c r="A9" s="181" t="s">
        <v>588</v>
      </c>
      <c r="B9" s="9">
        <v>693</v>
      </c>
      <c r="C9" s="9">
        <v>201</v>
      </c>
      <c r="D9" s="9">
        <v>71</v>
      </c>
      <c r="E9" s="9">
        <v>36</v>
      </c>
      <c r="F9" s="9">
        <v>0</v>
      </c>
      <c r="G9" s="9">
        <v>1000</v>
      </c>
      <c r="H9" s="9">
        <v>329812</v>
      </c>
      <c r="I9" s="9">
        <v>384</v>
      </c>
      <c r="J9" s="534"/>
    </row>
    <row r="10" spans="1:10" ht="12.75" customHeight="1">
      <c r="A10" s="181" t="s">
        <v>529</v>
      </c>
      <c r="B10" s="9">
        <v>361</v>
      </c>
      <c r="C10" s="9">
        <v>329</v>
      </c>
      <c r="D10" s="9">
        <v>29</v>
      </c>
      <c r="E10" s="9">
        <v>281</v>
      </c>
      <c r="F10" s="9">
        <v>0</v>
      </c>
      <c r="G10" s="9">
        <v>1000</v>
      </c>
      <c r="H10" s="9">
        <v>1089711</v>
      </c>
      <c r="I10" s="9">
        <v>767</v>
      </c>
      <c r="J10" s="534"/>
    </row>
    <row r="11" spans="1:10" ht="12.75" customHeight="1">
      <c r="A11" s="181" t="s">
        <v>549</v>
      </c>
      <c r="B11" s="9">
        <v>519</v>
      </c>
      <c r="C11" s="9">
        <v>412</v>
      </c>
      <c r="D11" s="9">
        <v>11</v>
      </c>
      <c r="E11" s="9">
        <v>58</v>
      </c>
      <c r="F11" s="9">
        <v>0</v>
      </c>
      <c r="G11" s="9">
        <v>1000</v>
      </c>
      <c r="H11" s="9">
        <v>2652640</v>
      </c>
      <c r="I11" s="9">
        <v>1685</v>
      </c>
      <c r="J11" s="534"/>
    </row>
    <row r="12" spans="1:10" ht="12.75" customHeight="1">
      <c r="A12" s="181" t="s">
        <v>542</v>
      </c>
      <c r="B12" s="9">
        <v>440</v>
      </c>
      <c r="C12" s="9">
        <v>302</v>
      </c>
      <c r="D12" s="9">
        <v>39</v>
      </c>
      <c r="E12" s="9">
        <v>219</v>
      </c>
      <c r="F12" s="9">
        <v>0</v>
      </c>
      <c r="G12" s="9">
        <v>1000</v>
      </c>
      <c r="H12" s="9">
        <v>2531266</v>
      </c>
      <c r="I12" s="9">
        <v>1659</v>
      </c>
      <c r="J12" s="535"/>
    </row>
    <row r="13" spans="1:10" ht="12.75" customHeight="1">
      <c r="A13" s="181" t="s">
        <v>546</v>
      </c>
      <c r="B13" s="9">
        <v>544</v>
      </c>
      <c r="C13" s="9">
        <v>243</v>
      </c>
      <c r="D13" s="9">
        <v>58</v>
      </c>
      <c r="E13" s="9">
        <v>151</v>
      </c>
      <c r="F13" s="9">
        <v>4</v>
      </c>
      <c r="G13" s="9">
        <v>1000</v>
      </c>
      <c r="H13" s="9">
        <v>6559728</v>
      </c>
      <c r="I13" s="9">
        <v>3676</v>
      </c>
      <c r="J13" s="535"/>
    </row>
    <row r="14" spans="1:10" ht="12.75" customHeight="1">
      <c r="A14" s="181" t="s">
        <v>526</v>
      </c>
      <c r="B14" s="9">
        <v>393</v>
      </c>
      <c r="C14" s="9">
        <v>70</v>
      </c>
      <c r="D14" s="9">
        <v>35</v>
      </c>
      <c r="E14" s="9">
        <v>498</v>
      </c>
      <c r="F14" s="9">
        <v>3</v>
      </c>
      <c r="G14" s="9">
        <v>1000</v>
      </c>
      <c r="H14" s="9">
        <v>1534197</v>
      </c>
      <c r="I14" s="9">
        <v>1003</v>
      </c>
      <c r="J14" s="535"/>
    </row>
    <row r="15" spans="1:10" ht="12.75" customHeight="1">
      <c r="A15" s="181" t="s">
        <v>543</v>
      </c>
      <c r="B15" s="9">
        <v>954</v>
      </c>
      <c r="C15" s="9">
        <v>32</v>
      </c>
      <c r="D15" s="9">
        <v>0</v>
      </c>
      <c r="E15" s="9">
        <v>14</v>
      </c>
      <c r="F15" s="9">
        <v>0</v>
      </c>
      <c r="G15" s="9">
        <v>1000</v>
      </c>
      <c r="H15" s="9">
        <v>13046</v>
      </c>
      <c r="I15" s="9">
        <v>192</v>
      </c>
      <c r="J15" s="535"/>
    </row>
    <row r="16" spans="1:10" ht="12.75" customHeight="1">
      <c r="A16" s="181" t="s">
        <v>524</v>
      </c>
      <c r="B16" s="9">
        <v>18</v>
      </c>
      <c r="C16" s="9">
        <v>731</v>
      </c>
      <c r="D16" s="9">
        <v>109</v>
      </c>
      <c r="E16" s="9">
        <v>141</v>
      </c>
      <c r="F16" s="9">
        <v>2</v>
      </c>
      <c r="G16" s="9">
        <v>1000</v>
      </c>
      <c r="H16" s="9">
        <v>25452</v>
      </c>
      <c r="I16" s="9">
        <v>387</v>
      </c>
      <c r="J16" s="535"/>
    </row>
    <row r="17" spans="1:10" ht="12.75" customHeight="1">
      <c r="A17" s="181" t="s">
        <v>539</v>
      </c>
      <c r="B17" s="9">
        <v>138</v>
      </c>
      <c r="C17" s="9">
        <v>699</v>
      </c>
      <c r="D17" s="9">
        <v>96</v>
      </c>
      <c r="E17" s="9">
        <v>67</v>
      </c>
      <c r="F17" s="9">
        <v>0</v>
      </c>
      <c r="G17" s="9">
        <v>1000</v>
      </c>
      <c r="H17" s="9">
        <v>44468</v>
      </c>
      <c r="I17" s="9">
        <v>228</v>
      </c>
      <c r="J17" s="535"/>
    </row>
    <row r="18" spans="1:10" ht="12.75" customHeight="1">
      <c r="A18" s="181" t="s">
        <v>536</v>
      </c>
      <c r="B18" s="9">
        <v>110</v>
      </c>
      <c r="C18" s="9">
        <v>531</v>
      </c>
      <c r="D18" s="9">
        <v>176</v>
      </c>
      <c r="E18" s="9">
        <v>163</v>
      </c>
      <c r="F18" s="9">
        <v>20</v>
      </c>
      <c r="G18" s="9">
        <v>1000</v>
      </c>
      <c r="H18" s="9">
        <v>89020</v>
      </c>
      <c r="I18" s="9">
        <v>707</v>
      </c>
      <c r="J18" s="535"/>
    </row>
    <row r="19" spans="1:9" ht="12.75" customHeight="1">
      <c r="A19" s="181" t="s">
        <v>538</v>
      </c>
      <c r="B19" s="9">
        <v>80</v>
      </c>
      <c r="C19" s="9">
        <v>498</v>
      </c>
      <c r="D19" s="9">
        <v>82</v>
      </c>
      <c r="E19" s="9">
        <v>339</v>
      </c>
      <c r="F19" s="9">
        <v>2</v>
      </c>
      <c r="G19" s="9">
        <v>1000</v>
      </c>
      <c r="H19" s="9">
        <v>56285</v>
      </c>
      <c r="I19" s="9">
        <v>910</v>
      </c>
    </row>
    <row r="20" spans="1:9" ht="12.75" customHeight="1">
      <c r="A20" s="181" t="s">
        <v>545</v>
      </c>
      <c r="B20" s="9">
        <v>254</v>
      </c>
      <c r="C20" s="9">
        <v>51</v>
      </c>
      <c r="D20" s="9">
        <v>63</v>
      </c>
      <c r="E20" s="9">
        <v>633</v>
      </c>
      <c r="F20" s="9">
        <v>0</v>
      </c>
      <c r="G20" s="9">
        <v>1000</v>
      </c>
      <c r="H20" s="9">
        <v>94457</v>
      </c>
      <c r="I20" s="9">
        <v>480</v>
      </c>
    </row>
    <row r="21" spans="1:9" ht="12.75" customHeight="1">
      <c r="A21" s="181" t="s">
        <v>537</v>
      </c>
      <c r="B21" s="9">
        <v>504</v>
      </c>
      <c r="C21" s="9">
        <v>194</v>
      </c>
      <c r="D21" s="9">
        <v>98</v>
      </c>
      <c r="E21" s="9">
        <v>204</v>
      </c>
      <c r="F21" s="9">
        <v>0</v>
      </c>
      <c r="G21" s="9">
        <v>1000</v>
      </c>
      <c r="H21" s="9">
        <v>68708</v>
      </c>
      <c r="I21" s="9">
        <v>384</v>
      </c>
    </row>
    <row r="22" spans="1:9" ht="12.75" customHeight="1">
      <c r="A22" s="181" t="s">
        <v>525</v>
      </c>
      <c r="B22" s="9">
        <v>268</v>
      </c>
      <c r="C22" s="9">
        <v>496</v>
      </c>
      <c r="D22" s="9">
        <v>75</v>
      </c>
      <c r="E22" s="9">
        <v>160</v>
      </c>
      <c r="F22" s="9">
        <v>0</v>
      </c>
      <c r="G22" s="9">
        <v>1000</v>
      </c>
      <c r="H22" s="9">
        <v>435469</v>
      </c>
      <c r="I22" s="9">
        <v>804</v>
      </c>
    </row>
    <row r="23" spans="1:9" ht="12.75" customHeight="1">
      <c r="A23" s="181" t="s">
        <v>547</v>
      </c>
      <c r="B23" s="9">
        <v>536</v>
      </c>
      <c r="C23" s="9">
        <v>102</v>
      </c>
      <c r="D23" s="9">
        <v>42</v>
      </c>
      <c r="E23" s="9">
        <v>315</v>
      </c>
      <c r="F23" s="9">
        <v>0</v>
      </c>
      <c r="G23" s="9">
        <v>1000</v>
      </c>
      <c r="H23" s="9">
        <v>4644618</v>
      </c>
      <c r="I23" s="9">
        <v>3376</v>
      </c>
    </row>
    <row r="24" spans="1:9" ht="12.75" customHeight="1">
      <c r="A24" s="181" t="s">
        <v>653</v>
      </c>
      <c r="B24" s="9">
        <v>515</v>
      </c>
      <c r="C24" s="9">
        <v>138</v>
      </c>
      <c r="D24" s="9">
        <v>61</v>
      </c>
      <c r="E24" s="9">
        <v>286</v>
      </c>
      <c r="F24" s="9">
        <v>4</v>
      </c>
      <c r="G24" s="9">
        <v>1000</v>
      </c>
      <c r="H24" s="9">
        <v>779300</v>
      </c>
      <c r="I24" s="9">
        <v>479</v>
      </c>
    </row>
    <row r="25" spans="1:9" ht="12.75" customHeight="1">
      <c r="A25" s="181" t="s">
        <v>540</v>
      </c>
      <c r="B25" s="9">
        <v>512</v>
      </c>
      <c r="C25" s="9">
        <v>62</v>
      </c>
      <c r="D25" s="9">
        <v>157</v>
      </c>
      <c r="E25" s="9">
        <v>268</v>
      </c>
      <c r="F25" s="9">
        <v>0</v>
      </c>
      <c r="G25" s="9">
        <v>1000</v>
      </c>
      <c r="H25" s="9">
        <v>1170317</v>
      </c>
      <c r="I25" s="9">
        <v>802</v>
      </c>
    </row>
    <row r="26" spans="1:9" ht="12.75" customHeight="1">
      <c r="A26" s="181" t="s">
        <v>587</v>
      </c>
      <c r="B26" s="9">
        <v>298</v>
      </c>
      <c r="C26" s="9">
        <v>209</v>
      </c>
      <c r="D26" s="9">
        <v>48</v>
      </c>
      <c r="E26" s="9">
        <v>446</v>
      </c>
      <c r="F26" s="9">
        <v>1</v>
      </c>
      <c r="G26" s="9">
        <v>1000</v>
      </c>
      <c r="H26" s="9">
        <v>972694</v>
      </c>
      <c r="I26" s="9">
        <v>910</v>
      </c>
    </row>
    <row r="27" spans="1:9" ht="12.75" customHeight="1">
      <c r="A27" s="181" t="s">
        <v>534</v>
      </c>
      <c r="B27" s="9">
        <v>496</v>
      </c>
      <c r="C27" s="9">
        <v>96</v>
      </c>
      <c r="D27" s="9">
        <v>23</v>
      </c>
      <c r="E27" s="9">
        <v>384</v>
      </c>
      <c r="F27" s="9">
        <v>0</v>
      </c>
      <c r="G27" s="9">
        <v>1000</v>
      </c>
      <c r="H27" s="9">
        <v>3149590</v>
      </c>
      <c r="I27" s="9">
        <v>2160</v>
      </c>
    </row>
    <row r="28" spans="1:9" ht="12.75" customHeight="1">
      <c r="A28" s="181" t="s">
        <v>528</v>
      </c>
      <c r="B28" s="9">
        <v>500</v>
      </c>
      <c r="C28" s="9">
        <v>372</v>
      </c>
      <c r="D28" s="9">
        <v>41</v>
      </c>
      <c r="E28" s="9">
        <v>86</v>
      </c>
      <c r="F28" s="9">
        <v>0</v>
      </c>
      <c r="G28" s="9">
        <v>1000</v>
      </c>
      <c r="H28" s="9">
        <v>3723817</v>
      </c>
      <c r="I28" s="9">
        <v>1615</v>
      </c>
    </row>
    <row r="29" spans="1:9" ht="12.75" customHeight="1">
      <c r="A29" s="181" t="s">
        <v>583</v>
      </c>
      <c r="B29" s="9">
        <v>525</v>
      </c>
      <c r="C29" s="9">
        <v>392</v>
      </c>
      <c r="D29" s="9">
        <v>22</v>
      </c>
      <c r="E29" s="9">
        <v>62</v>
      </c>
      <c r="F29" s="9">
        <v>0</v>
      </c>
      <c r="G29" s="9">
        <v>1000</v>
      </c>
      <c r="H29" s="9">
        <v>13408</v>
      </c>
      <c r="I29" s="9">
        <v>192</v>
      </c>
    </row>
    <row r="30" spans="1:9" ht="12.75" customHeight="1">
      <c r="A30" s="179" t="s">
        <v>661</v>
      </c>
      <c r="B30" s="9">
        <v>359</v>
      </c>
      <c r="C30" s="9">
        <v>520</v>
      </c>
      <c r="D30" s="9">
        <v>54</v>
      </c>
      <c r="E30" s="9">
        <v>67</v>
      </c>
      <c r="F30" s="9">
        <v>0</v>
      </c>
      <c r="G30" s="9">
        <v>1000</v>
      </c>
      <c r="H30" s="9">
        <v>5983</v>
      </c>
      <c r="I30" s="9">
        <v>144</v>
      </c>
    </row>
    <row r="31" spans="1:9" ht="12.75" customHeight="1">
      <c r="A31" s="181" t="s">
        <v>535</v>
      </c>
      <c r="B31" s="9">
        <v>807</v>
      </c>
      <c r="C31" s="9">
        <v>71</v>
      </c>
      <c r="D31" s="9">
        <v>12</v>
      </c>
      <c r="E31" s="9">
        <v>110</v>
      </c>
      <c r="F31" s="9">
        <v>0</v>
      </c>
      <c r="G31" s="9">
        <v>1000</v>
      </c>
      <c r="H31" s="9">
        <v>8976198</v>
      </c>
      <c r="I31" s="9">
        <v>5014</v>
      </c>
    </row>
    <row r="32" spans="1:9" ht="12.75" customHeight="1">
      <c r="A32" s="181" t="s">
        <v>523</v>
      </c>
      <c r="B32" s="9">
        <v>683</v>
      </c>
      <c r="C32" s="9">
        <v>134</v>
      </c>
      <c r="D32" s="9">
        <v>40</v>
      </c>
      <c r="E32" s="9">
        <v>143</v>
      </c>
      <c r="F32" s="9">
        <v>0</v>
      </c>
      <c r="G32" s="9">
        <v>1000</v>
      </c>
      <c r="H32" s="9">
        <v>5881294</v>
      </c>
      <c r="I32" s="9">
        <v>2650</v>
      </c>
    </row>
    <row r="33" spans="1:9" ht="12.75" customHeight="1">
      <c r="A33" s="181" t="s">
        <v>532</v>
      </c>
      <c r="B33" s="9">
        <v>670</v>
      </c>
      <c r="C33" s="9">
        <v>135</v>
      </c>
      <c r="D33" s="9">
        <v>23</v>
      </c>
      <c r="E33" s="9">
        <v>171</v>
      </c>
      <c r="F33" s="9">
        <v>0</v>
      </c>
      <c r="G33" s="9">
        <v>1000</v>
      </c>
      <c r="H33" s="9">
        <v>3252093</v>
      </c>
      <c r="I33" s="9">
        <v>2240</v>
      </c>
    </row>
    <row r="34" spans="1:9" ht="12.75" customHeight="1">
      <c r="A34" s="181" t="s">
        <v>527</v>
      </c>
      <c r="B34" s="9">
        <v>433</v>
      </c>
      <c r="C34" s="9">
        <v>0</v>
      </c>
      <c r="D34" s="9">
        <v>4</v>
      </c>
      <c r="E34" s="9">
        <v>562</v>
      </c>
      <c r="F34" s="9">
        <v>0</v>
      </c>
      <c r="G34" s="9">
        <v>1000</v>
      </c>
      <c r="H34" s="9">
        <v>90314</v>
      </c>
      <c r="I34" s="9">
        <v>95</v>
      </c>
    </row>
    <row r="35" spans="1:9" ht="12.75" customHeight="1">
      <c r="A35" s="181" t="s">
        <v>550</v>
      </c>
      <c r="B35" s="9">
        <v>117</v>
      </c>
      <c r="C35" s="9">
        <v>0</v>
      </c>
      <c r="D35" s="9">
        <v>0</v>
      </c>
      <c r="E35" s="9">
        <v>883</v>
      </c>
      <c r="F35" s="9">
        <v>0</v>
      </c>
      <c r="G35" s="9">
        <v>1000</v>
      </c>
      <c r="H35" s="9">
        <v>5827</v>
      </c>
      <c r="I35" s="9">
        <v>96</v>
      </c>
    </row>
    <row r="36" spans="1:9" ht="12.75" customHeight="1">
      <c r="A36" s="181" t="s">
        <v>533</v>
      </c>
      <c r="B36" s="9">
        <v>231</v>
      </c>
      <c r="C36" s="9">
        <v>159</v>
      </c>
      <c r="D36" s="9">
        <v>63</v>
      </c>
      <c r="E36" s="9">
        <v>547</v>
      </c>
      <c r="F36" s="9">
        <v>0</v>
      </c>
      <c r="G36" s="9">
        <v>1000</v>
      </c>
      <c r="H36" s="9">
        <v>1732564</v>
      </c>
      <c r="I36" s="9">
        <v>1294</v>
      </c>
    </row>
    <row r="37" spans="1:9" ht="12.75" customHeight="1">
      <c r="A37" s="181" t="s">
        <v>544</v>
      </c>
      <c r="B37" s="9">
        <v>768</v>
      </c>
      <c r="C37" s="9">
        <v>114</v>
      </c>
      <c r="D37" s="9">
        <v>10</v>
      </c>
      <c r="E37" s="9">
        <v>107</v>
      </c>
      <c r="F37" s="9">
        <v>0</v>
      </c>
      <c r="G37" s="9">
        <v>1000</v>
      </c>
      <c r="H37" s="9">
        <v>5898627</v>
      </c>
      <c r="I37" s="9">
        <v>4245</v>
      </c>
    </row>
    <row r="38" spans="1:9" ht="12.75" customHeight="1">
      <c r="A38" s="181" t="s">
        <v>551</v>
      </c>
      <c r="B38" s="9">
        <v>564</v>
      </c>
      <c r="C38" s="9">
        <v>292</v>
      </c>
      <c r="D38" s="9">
        <v>67</v>
      </c>
      <c r="E38" s="9">
        <v>77</v>
      </c>
      <c r="F38" s="9">
        <v>0</v>
      </c>
      <c r="G38" s="9">
        <v>1000</v>
      </c>
      <c r="H38" s="9">
        <v>144890</v>
      </c>
      <c r="I38" s="9">
        <v>480</v>
      </c>
    </row>
    <row r="39" spans="1:9" ht="12.75" customHeight="1">
      <c r="A39" s="181" t="s">
        <v>1</v>
      </c>
      <c r="B39" s="9">
        <v>870</v>
      </c>
      <c r="C39" s="9">
        <v>54</v>
      </c>
      <c r="D39" s="9">
        <v>0</v>
      </c>
      <c r="E39" s="9">
        <v>76</v>
      </c>
      <c r="F39" s="9">
        <v>0</v>
      </c>
      <c r="G39" s="9">
        <v>1000</v>
      </c>
      <c r="H39" s="9">
        <v>20748</v>
      </c>
      <c r="I39" s="9">
        <v>192</v>
      </c>
    </row>
    <row r="40" spans="1:9" ht="12.75" customHeight="1">
      <c r="A40" s="151" t="s">
        <v>659</v>
      </c>
      <c r="B40" s="11">
        <v>590</v>
      </c>
      <c r="C40" s="11">
        <v>175</v>
      </c>
      <c r="D40" s="11">
        <v>36</v>
      </c>
      <c r="E40" s="11">
        <v>199</v>
      </c>
      <c r="F40" s="11">
        <v>1</v>
      </c>
      <c r="G40" s="11">
        <v>1000</v>
      </c>
      <c r="H40" s="11">
        <v>584584753</v>
      </c>
      <c r="I40" s="11">
        <v>41841</v>
      </c>
    </row>
    <row r="41" spans="1:9" ht="12.75" customHeight="1">
      <c r="A41" s="189"/>
      <c r="B41" s="12"/>
      <c r="C41" s="12"/>
      <c r="D41" s="12"/>
      <c r="E41" s="12"/>
      <c r="F41" s="188"/>
      <c r="G41" s="12"/>
      <c r="H41" s="12"/>
      <c r="I41" s="12"/>
    </row>
    <row r="42" spans="1:9" ht="12.75" customHeight="1">
      <c r="A42" s="457" t="s">
        <v>13</v>
      </c>
      <c r="B42" s="457"/>
      <c r="C42" s="457"/>
      <c r="D42" s="457"/>
      <c r="E42" s="457"/>
      <c r="F42" s="457"/>
      <c r="G42" s="457"/>
      <c r="H42" s="457"/>
      <c r="I42" s="457"/>
    </row>
    <row r="43" spans="1:9" ht="12.75" customHeight="1">
      <c r="A43" s="446" t="s">
        <v>14</v>
      </c>
      <c r="B43" s="446"/>
      <c r="C43" s="12"/>
      <c r="D43" s="12"/>
      <c r="E43" s="12"/>
      <c r="F43" s="12"/>
      <c r="G43" s="12"/>
      <c r="H43" s="12"/>
      <c r="I43" s="12"/>
    </row>
  </sheetData>
  <sheetProtection/>
  <mergeCells count="7">
    <mergeCell ref="J3:J18"/>
    <mergeCell ref="A43:B43"/>
    <mergeCell ref="A42:I42"/>
    <mergeCell ref="A1:I1"/>
    <mergeCell ref="A2:A3"/>
    <mergeCell ref="H2:I2"/>
    <mergeCell ref="B2:G2"/>
  </mergeCells>
  <printOptions/>
  <pageMargins left="0.75" right="0.75" top="1" bottom="1" header="0.5" footer="0.5"/>
  <pageSetup horizontalDpi="1200" verticalDpi="1200" orientation="portrait" scale="81" r:id="rId1"/>
  <headerFooter alignWithMargins="0">
    <oddFooter>&amp;C260</oddFooter>
  </headerFooter>
</worksheet>
</file>

<file path=xl/worksheets/sheet16.xml><?xml version="1.0" encoding="utf-8"?>
<worksheet xmlns="http://schemas.openxmlformats.org/spreadsheetml/2006/main" xmlns:r="http://schemas.openxmlformats.org/officeDocument/2006/relationships">
  <dimension ref="A1:L36"/>
  <sheetViews>
    <sheetView view="pageBreakPreview" zoomScale="60" zoomScalePageLayoutView="0" workbookViewId="0" topLeftCell="A1">
      <selection activeCell="A1" sqref="A1:F2"/>
    </sheetView>
  </sheetViews>
  <sheetFormatPr defaultColWidth="9.140625" defaultRowHeight="12.75"/>
  <cols>
    <col min="2" max="2" width="21.7109375" style="0" customWidth="1"/>
    <col min="3" max="3" width="18.00390625" style="0" customWidth="1"/>
    <col min="4" max="4" width="12.421875" style="0" customWidth="1"/>
    <col min="5" max="5" width="13.57421875" style="0" customWidth="1"/>
    <col min="6" max="6" width="14.140625" style="0" customWidth="1"/>
  </cols>
  <sheetData>
    <row r="1" spans="1:6" ht="12.75">
      <c r="A1" s="539" t="s">
        <v>134</v>
      </c>
      <c r="B1" s="539"/>
      <c r="C1" s="539"/>
      <c r="D1" s="539"/>
      <c r="E1" s="539"/>
      <c r="F1" s="507"/>
    </row>
    <row r="2" spans="1:6" ht="12.75">
      <c r="A2" s="540"/>
      <c r="B2" s="540"/>
      <c r="C2" s="540"/>
      <c r="D2" s="540"/>
      <c r="E2" s="540"/>
      <c r="F2" s="541"/>
    </row>
    <row r="3" spans="1:6" ht="57.75" customHeight="1">
      <c r="A3" s="178" t="s">
        <v>27</v>
      </c>
      <c r="B3" s="243" t="s">
        <v>122</v>
      </c>
      <c r="C3" s="37" t="s">
        <v>130</v>
      </c>
      <c r="D3" s="37" t="s">
        <v>131</v>
      </c>
      <c r="E3" s="37" t="s">
        <v>132</v>
      </c>
      <c r="F3" s="37" t="s">
        <v>133</v>
      </c>
    </row>
    <row r="4" spans="1:6" ht="12.75">
      <c r="A4" s="255"/>
      <c r="B4" s="8"/>
      <c r="C4" s="4"/>
      <c r="D4" s="9"/>
      <c r="E4" s="9"/>
      <c r="F4" s="9"/>
    </row>
    <row r="5" spans="1:6" ht="12.75">
      <c r="A5" s="5">
        <v>1</v>
      </c>
      <c r="B5" s="8" t="s">
        <v>523</v>
      </c>
      <c r="C5" s="4">
        <v>3448610</v>
      </c>
      <c r="D5" s="9">
        <v>52</v>
      </c>
      <c r="E5" s="245">
        <v>217.59</v>
      </c>
      <c r="F5" s="245">
        <v>10.42</v>
      </c>
    </row>
    <row r="6" spans="1:6" ht="12.75">
      <c r="A6" s="5">
        <v>2</v>
      </c>
      <c r="B6" s="8" t="s">
        <v>525</v>
      </c>
      <c r="C6" s="4">
        <v>573290</v>
      </c>
      <c r="D6" s="9">
        <v>8</v>
      </c>
      <c r="E6" s="245">
        <v>6.46</v>
      </c>
      <c r="F6" s="245" t="s">
        <v>553</v>
      </c>
    </row>
    <row r="7" spans="1:6" ht="12.75">
      <c r="A7" s="5">
        <v>3</v>
      </c>
      <c r="B7" s="8" t="s">
        <v>526</v>
      </c>
      <c r="C7" s="4">
        <v>1113800</v>
      </c>
      <c r="D7" s="9">
        <v>14</v>
      </c>
      <c r="E7" s="245">
        <v>107.42</v>
      </c>
      <c r="F7" s="245">
        <v>2</v>
      </c>
    </row>
    <row r="8" spans="1:6" ht="12.75">
      <c r="A8" s="5">
        <v>4</v>
      </c>
      <c r="B8" s="8" t="s">
        <v>653</v>
      </c>
      <c r="C8" s="4">
        <v>566080</v>
      </c>
      <c r="D8" s="9">
        <v>7</v>
      </c>
      <c r="E8" s="245">
        <v>40.82</v>
      </c>
      <c r="F8" s="245"/>
    </row>
    <row r="9" spans="1:6" ht="12.75">
      <c r="A9" s="5">
        <v>5</v>
      </c>
      <c r="B9" s="8" t="s">
        <v>527</v>
      </c>
      <c r="C9" s="4">
        <v>172850</v>
      </c>
      <c r="D9" s="9">
        <v>2</v>
      </c>
      <c r="E9" s="245">
        <v>13.89</v>
      </c>
      <c r="F9" s="245">
        <v>18.18</v>
      </c>
    </row>
    <row r="10" spans="1:6" ht="12.75">
      <c r="A10" s="5">
        <v>6</v>
      </c>
      <c r="B10" s="8" t="s">
        <v>528</v>
      </c>
      <c r="C10" s="4">
        <v>2180590</v>
      </c>
      <c r="D10" s="9">
        <v>31</v>
      </c>
      <c r="E10" s="245">
        <v>227.55</v>
      </c>
      <c r="F10" s="245" t="s">
        <v>553</v>
      </c>
    </row>
    <row r="11" spans="1:6" ht="12.75">
      <c r="A11" s="5">
        <v>7</v>
      </c>
      <c r="B11" s="8" t="s">
        <v>529</v>
      </c>
      <c r="C11" s="4">
        <v>544040</v>
      </c>
      <c r="D11" s="9">
        <v>7</v>
      </c>
      <c r="E11" s="245">
        <v>43.52</v>
      </c>
      <c r="F11" s="245" t="s">
        <v>553</v>
      </c>
    </row>
    <row r="12" spans="1:6" ht="12.75">
      <c r="A12" s="5">
        <v>8</v>
      </c>
      <c r="B12" s="8" t="s">
        <v>531</v>
      </c>
      <c r="C12" s="4">
        <v>244990</v>
      </c>
      <c r="D12" s="9">
        <v>4</v>
      </c>
      <c r="E12" s="245">
        <v>27.86</v>
      </c>
      <c r="F12" s="245" t="s">
        <v>553</v>
      </c>
    </row>
    <row r="13" spans="1:6" ht="12.75">
      <c r="A13" s="5">
        <v>9</v>
      </c>
      <c r="B13" s="8" t="s">
        <v>587</v>
      </c>
      <c r="C13" s="4">
        <v>826300</v>
      </c>
      <c r="D13" s="9">
        <v>10</v>
      </c>
      <c r="E13" s="245">
        <v>78.21</v>
      </c>
      <c r="F13" s="245" t="s">
        <v>553</v>
      </c>
    </row>
    <row r="14" spans="1:6" ht="12.75">
      <c r="A14" s="5">
        <v>10</v>
      </c>
      <c r="B14" s="8" t="s">
        <v>532</v>
      </c>
      <c r="C14" s="4">
        <v>1800258</v>
      </c>
      <c r="D14" s="9">
        <v>26</v>
      </c>
      <c r="E14" s="245">
        <v>233.37</v>
      </c>
      <c r="F14" s="245">
        <v>12.18</v>
      </c>
    </row>
    <row r="15" spans="1:6" ht="12.75">
      <c r="A15" s="5">
        <v>11</v>
      </c>
      <c r="B15" s="8" t="s">
        <v>533</v>
      </c>
      <c r="C15" s="4">
        <v>1686660</v>
      </c>
      <c r="D15" s="9">
        <v>26</v>
      </c>
      <c r="E15" s="245">
        <v>231.32</v>
      </c>
      <c r="F15" s="245" t="s">
        <v>553</v>
      </c>
    </row>
    <row r="16" spans="1:6" ht="12.75">
      <c r="A16" s="5">
        <v>12</v>
      </c>
      <c r="B16" s="8" t="s">
        <v>534</v>
      </c>
      <c r="C16" s="4">
        <v>1745050</v>
      </c>
      <c r="D16" s="9">
        <v>23</v>
      </c>
      <c r="E16" s="245">
        <v>130.9</v>
      </c>
      <c r="F16" s="245">
        <v>9</v>
      </c>
    </row>
    <row r="17" spans="1:6" ht="12.75">
      <c r="A17" s="5">
        <v>13</v>
      </c>
      <c r="B17" s="8" t="s">
        <v>535</v>
      </c>
      <c r="C17" s="4">
        <v>2503080</v>
      </c>
      <c r="D17" s="9">
        <v>34</v>
      </c>
      <c r="E17" s="245">
        <v>213.73</v>
      </c>
      <c r="F17" s="245">
        <v>29</v>
      </c>
    </row>
    <row r="18" spans="1:12" ht="12.75">
      <c r="A18" s="5">
        <v>14</v>
      </c>
      <c r="B18" s="8" t="s">
        <v>537</v>
      </c>
      <c r="C18" s="4">
        <v>81750</v>
      </c>
      <c r="D18" s="9">
        <v>1</v>
      </c>
      <c r="E18" s="245">
        <v>11.25</v>
      </c>
      <c r="F18" s="245" t="s">
        <v>553</v>
      </c>
      <c r="L18" s="192"/>
    </row>
    <row r="19" spans="1:6" ht="12.75">
      <c r="A19" s="5">
        <v>15</v>
      </c>
      <c r="B19" s="8" t="s">
        <v>539</v>
      </c>
      <c r="C19" s="4">
        <v>126520</v>
      </c>
      <c r="D19" s="9">
        <v>1</v>
      </c>
      <c r="E19" s="245">
        <v>1.36</v>
      </c>
      <c r="F19" s="245" t="s">
        <v>553</v>
      </c>
    </row>
    <row r="20" spans="1:6" ht="12.75">
      <c r="A20" s="5">
        <v>16</v>
      </c>
      <c r="B20" s="8" t="s">
        <v>540</v>
      </c>
      <c r="C20" s="4">
        <v>904510</v>
      </c>
      <c r="D20" s="9">
        <v>12</v>
      </c>
      <c r="E20" s="245">
        <v>78.42</v>
      </c>
      <c r="F20" s="245" t="s">
        <v>553</v>
      </c>
    </row>
    <row r="21" spans="1:6" ht="12.75">
      <c r="A21" s="5">
        <v>17</v>
      </c>
      <c r="B21" s="8" t="s">
        <v>127</v>
      </c>
      <c r="C21" s="4">
        <v>79690</v>
      </c>
      <c r="D21" s="9">
        <v>1</v>
      </c>
      <c r="E21" s="245">
        <v>7.984</v>
      </c>
      <c r="F21" s="245" t="s">
        <v>553</v>
      </c>
    </row>
    <row r="22" spans="1:6" ht="12.75">
      <c r="A22" s="5">
        <v>18</v>
      </c>
      <c r="B22" s="8" t="s">
        <v>541</v>
      </c>
      <c r="C22" s="4">
        <v>1109670</v>
      </c>
      <c r="D22" s="9">
        <v>14</v>
      </c>
      <c r="E22" s="245">
        <v>157.4</v>
      </c>
      <c r="F22" s="245">
        <v>42.8</v>
      </c>
    </row>
    <row r="23" spans="1:6" ht="12.75">
      <c r="A23" s="5">
        <v>19</v>
      </c>
      <c r="B23" s="8" t="s">
        <v>542</v>
      </c>
      <c r="C23" s="4">
        <v>1599260</v>
      </c>
      <c r="D23" s="9">
        <v>21</v>
      </c>
      <c r="E23" s="245">
        <v>147.79</v>
      </c>
      <c r="F23" s="245" t="s">
        <v>553</v>
      </c>
    </row>
    <row r="24" spans="1:6" ht="12.75">
      <c r="A24" s="5">
        <v>20</v>
      </c>
      <c r="B24" s="8" t="s">
        <v>128</v>
      </c>
      <c r="C24" s="4">
        <v>3254950</v>
      </c>
      <c r="D24" s="9">
        <v>42</v>
      </c>
      <c r="E24" s="245">
        <v>184.67</v>
      </c>
      <c r="F24" s="245">
        <v>29.3</v>
      </c>
    </row>
    <row r="25" spans="1:6" ht="12.75">
      <c r="A25" s="5">
        <v>21</v>
      </c>
      <c r="B25" s="8" t="s">
        <v>546</v>
      </c>
      <c r="C25" s="256">
        <v>3382520</v>
      </c>
      <c r="D25" s="9">
        <v>46</v>
      </c>
      <c r="E25" s="245">
        <v>345.7</v>
      </c>
      <c r="F25" s="245">
        <v>12.61</v>
      </c>
    </row>
    <row r="26" spans="1:6" ht="12.75">
      <c r="A26" s="5">
        <v>22</v>
      </c>
      <c r="B26" s="8" t="s">
        <v>129</v>
      </c>
      <c r="C26" s="4">
        <v>69490</v>
      </c>
      <c r="D26" s="9">
        <v>1</v>
      </c>
      <c r="E26" s="245">
        <v>9.07</v>
      </c>
      <c r="F26" s="245">
        <v>6.33</v>
      </c>
    </row>
    <row r="27" spans="1:6" ht="12.75">
      <c r="A27" s="5">
        <v>23</v>
      </c>
      <c r="B27" s="10" t="s">
        <v>547</v>
      </c>
      <c r="C27" s="3">
        <v>2004440</v>
      </c>
      <c r="D27" s="11">
        <v>27</v>
      </c>
      <c r="E27" s="246">
        <v>180.42</v>
      </c>
      <c r="F27" s="246">
        <v>61.88</v>
      </c>
    </row>
    <row r="28" spans="1:6" ht="12.75">
      <c r="A28" s="6"/>
      <c r="B28" s="10" t="s">
        <v>512</v>
      </c>
      <c r="C28" s="3">
        <f>SUM(C5:C27)</f>
        <v>30018398</v>
      </c>
      <c r="D28" s="11">
        <v>410</v>
      </c>
      <c r="E28" s="246">
        <v>2696.7</v>
      </c>
      <c r="F28" s="246">
        <v>233.7</v>
      </c>
    </row>
    <row r="29" spans="1:3" ht="12.75">
      <c r="A29" s="543" t="s">
        <v>113</v>
      </c>
      <c r="B29" s="543"/>
      <c r="C29" s="543"/>
    </row>
    <row r="30" ht="12.75">
      <c r="A30" s="192"/>
    </row>
    <row r="31" ht="12.75">
      <c r="A31" s="192"/>
    </row>
    <row r="32" spans="1:5" ht="12.75">
      <c r="A32" s="542"/>
      <c r="B32" s="507"/>
      <c r="C32" s="507"/>
      <c r="D32" s="507"/>
      <c r="E32" s="507"/>
    </row>
    <row r="33" spans="1:6" ht="29.25" customHeight="1">
      <c r="A33" s="254"/>
      <c r="B33" s="507"/>
      <c r="C33" s="507"/>
      <c r="D33" s="507"/>
      <c r="E33" s="507"/>
      <c r="F33" s="507"/>
    </row>
    <row r="34" spans="1:6" ht="28.5" customHeight="1">
      <c r="A34" s="254"/>
      <c r="B34" s="507"/>
      <c r="C34" s="507"/>
      <c r="D34" s="507"/>
      <c r="E34" s="507"/>
      <c r="F34" s="507"/>
    </row>
    <row r="35" ht="12.75">
      <c r="A35" s="257"/>
    </row>
    <row r="36" ht="12.75">
      <c r="A36" s="257"/>
    </row>
  </sheetData>
  <sheetProtection/>
  <mergeCells count="5">
    <mergeCell ref="B34:F34"/>
    <mergeCell ref="A1:F2"/>
    <mergeCell ref="A32:E32"/>
    <mergeCell ref="B33:F33"/>
    <mergeCell ref="A29:C29"/>
  </mergeCells>
  <printOptions/>
  <pageMargins left="0.7" right="0.7" top="0.75" bottom="0.75" header="0.3" footer="0.3"/>
  <pageSetup horizontalDpi="600" verticalDpi="600" orientation="portrait" r:id="rId1"/>
  <headerFooter alignWithMargins="0">
    <oddHeader>&amp;RHOUSING,SLUMS AND BASIC FACILITIES</oddHeader>
    <oddFooter>&amp;C243</oddFooter>
  </headerFooter>
</worksheet>
</file>

<file path=xl/worksheets/sheet17.xml><?xml version="1.0" encoding="utf-8"?>
<worksheet xmlns="http://schemas.openxmlformats.org/spreadsheetml/2006/main" xmlns:r="http://schemas.openxmlformats.org/officeDocument/2006/relationships">
  <dimension ref="A1:F37"/>
  <sheetViews>
    <sheetView view="pageBreakPreview" zoomScale="60" zoomScalePageLayoutView="0" workbookViewId="0" topLeftCell="A1">
      <selection activeCell="A1" sqref="A1:F2"/>
    </sheetView>
  </sheetViews>
  <sheetFormatPr defaultColWidth="9.140625" defaultRowHeight="12.75"/>
  <cols>
    <col min="1" max="1" width="5.8515625" style="192" bestFit="1" customWidth="1"/>
    <col min="2" max="2" width="28.28125" style="0" customWidth="1"/>
    <col min="3" max="3" width="19.421875" style="0" customWidth="1"/>
    <col min="4" max="4" width="18.57421875" style="0" customWidth="1"/>
    <col min="5" max="5" width="19.140625" style="0" customWidth="1"/>
    <col min="6" max="6" width="17.7109375" style="0" customWidth="1"/>
  </cols>
  <sheetData>
    <row r="1" spans="1:6" ht="12.75">
      <c r="A1" s="539" t="s">
        <v>450</v>
      </c>
      <c r="B1" s="539"/>
      <c r="C1" s="539"/>
      <c r="D1" s="539"/>
      <c r="E1" s="539"/>
      <c r="F1" s="539"/>
    </row>
    <row r="2" spans="1:6" ht="18" customHeight="1">
      <c r="A2" s="508"/>
      <c r="B2" s="508"/>
      <c r="C2" s="508"/>
      <c r="D2" s="508"/>
      <c r="E2" s="508"/>
      <c r="F2" s="508"/>
    </row>
    <row r="3" spans="1:6" s="7" customFormat="1" ht="38.25" customHeight="1">
      <c r="A3" s="178" t="s">
        <v>27</v>
      </c>
      <c r="B3" s="184" t="s">
        <v>122</v>
      </c>
      <c r="C3" s="184" t="s">
        <v>123</v>
      </c>
      <c r="D3" s="184" t="s">
        <v>124</v>
      </c>
      <c r="E3" s="184" t="s">
        <v>125</v>
      </c>
      <c r="F3" s="184" t="s">
        <v>96</v>
      </c>
    </row>
    <row r="4" spans="1:6" ht="17.25" customHeight="1">
      <c r="A4" s="5">
        <v>1</v>
      </c>
      <c r="B4" s="9" t="s">
        <v>126</v>
      </c>
      <c r="C4" s="9">
        <v>1</v>
      </c>
      <c r="D4" s="9">
        <v>107200</v>
      </c>
      <c r="E4" s="9">
        <v>12.9</v>
      </c>
      <c r="F4" s="191" t="s">
        <v>553</v>
      </c>
    </row>
    <row r="5" spans="1:6" ht="12.75" customHeight="1">
      <c r="A5" s="5">
        <v>2</v>
      </c>
      <c r="B5" s="9" t="s">
        <v>523</v>
      </c>
      <c r="C5" s="9">
        <v>47</v>
      </c>
      <c r="D5" s="9">
        <v>20143050</v>
      </c>
      <c r="E5" s="9">
        <v>1760.6</v>
      </c>
      <c r="F5" s="191">
        <v>654</v>
      </c>
    </row>
    <row r="6" spans="1:6" ht="12.75">
      <c r="A6" s="5">
        <v>3</v>
      </c>
      <c r="B6" s="9" t="s">
        <v>525</v>
      </c>
      <c r="C6" s="9">
        <v>5</v>
      </c>
      <c r="D6" s="9">
        <v>1417820</v>
      </c>
      <c r="E6" s="9">
        <v>380.7</v>
      </c>
      <c r="F6" s="191" t="s">
        <v>553</v>
      </c>
    </row>
    <row r="7" spans="1:6" ht="12.75">
      <c r="A7" s="5">
        <v>4</v>
      </c>
      <c r="B7" s="9" t="s">
        <v>526</v>
      </c>
      <c r="C7" s="9">
        <v>23</v>
      </c>
      <c r="D7" s="9">
        <v>5783554</v>
      </c>
      <c r="E7" s="9">
        <v>1009.7</v>
      </c>
      <c r="F7" s="191">
        <v>135.5</v>
      </c>
    </row>
    <row r="8" spans="1:6" ht="12.75">
      <c r="A8" s="5">
        <v>5</v>
      </c>
      <c r="B8" s="9" t="s">
        <v>548</v>
      </c>
      <c r="C8" s="9">
        <v>1</v>
      </c>
      <c r="D8" s="9">
        <v>994820</v>
      </c>
      <c r="E8" s="9">
        <v>429.76</v>
      </c>
      <c r="F8" s="191">
        <v>164.79</v>
      </c>
    </row>
    <row r="9" spans="1:6" ht="12.75">
      <c r="A9" s="5">
        <v>6</v>
      </c>
      <c r="B9" s="9" t="s">
        <v>653</v>
      </c>
      <c r="C9" s="9">
        <v>7</v>
      </c>
      <c r="D9" s="9">
        <v>2515100</v>
      </c>
      <c r="E9" s="9">
        <v>350</v>
      </c>
      <c r="F9" s="191">
        <v>69</v>
      </c>
    </row>
    <row r="10" spans="1:6" ht="12.75">
      <c r="A10" s="5">
        <v>7</v>
      </c>
      <c r="B10" s="9" t="s">
        <v>549</v>
      </c>
      <c r="C10" s="9">
        <v>1</v>
      </c>
      <c r="D10" s="9">
        <v>14858800</v>
      </c>
      <c r="E10" s="9">
        <v>3800</v>
      </c>
      <c r="F10" s="191">
        <v>2330</v>
      </c>
    </row>
    <row r="11" spans="1:6" ht="12.75">
      <c r="A11" s="5"/>
      <c r="B11" s="9" t="s">
        <v>527</v>
      </c>
      <c r="C11" s="9">
        <v>1</v>
      </c>
      <c r="D11" s="9">
        <v>122330</v>
      </c>
      <c r="E11" s="9">
        <v>9.79</v>
      </c>
      <c r="F11" s="191" t="s">
        <v>553</v>
      </c>
    </row>
    <row r="12" spans="1:6" ht="12.75">
      <c r="A12" s="5">
        <v>8</v>
      </c>
      <c r="B12" s="9" t="s">
        <v>528</v>
      </c>
      <c r="C12" s="9">
        <v>28</v>
      </c>
      <c r="D12" s="9">
        <v>14678240</v>
      </c>
      <c r="E12" s="9">
        <v>1680.92</v>
      </c>
      <c r="F12" s="191">
        <v>782.5</v>
      </c>
    </row>
    <row r="13" spans="1:6" ht="12.75">
      <c r="A13" s="5">
        <v>9</v>
      </c>
      <c r="B13" s="9" t="s">
        <v>529</v>
      </c>
      <c r="C13" s="9">
        <v>20</v>
      </c>
      <c r="D13" s="9">
        <v>5494110</v>
      </c>
      <c r="E13" s="9">
        <v>626.69</v>
      </c>
      <c r="F13" s="191">
        <v>312</v>
      </c>
    </row>
    <row r="14" spans="1:6" ht="12.75" customHeight="1">
      <c r="A14" s="5">
        <v>10</v>
      </c>
      <c r="B14" s="9" t="s">
        <v>530</v>
      </c>
      <c r="C14" s="9">
        <v>1</v>
      </c>
      <c r="D14" s="9">
        <v>163490</v>
      </c>
      <c r="E14" s="9">
        <v>28.94</v>
      </c>
      <c r="F14" s="191">
        <v>35.63</v>
      </c>
    </row>
    <row r="15" spans="1:6" ht="12.75" customHeight="1">
      <c r="A15" s="5">
        <v>11</v>
      </c>
      <c r="B15" s="9" t="s">
        <v>531</v>
      </c>
      <c r="C15" s="9">
        <v>2</v>
      </c>
      <c r="D15" s="9">
        <v>1910060</v>
      </c>
      <c r="E15" s="9">
        <v>213.93</v>
      </c>
      <c r="F15" s="191" t="s">
        <v>553</v>
      </c>
    </row>
    <row r="16" spans="1:6" ht="12.75" customHeight="1">
      <c r="A16" s="5">
        <v>12</v>
      </c>
      <c r="B16" s="9" t="s">
        <v>587</v>
      </c>
      <c r="C16" s="9">
        <v>14</v>
      </c>
      <c r="D16" s="9">
        <v>4964171</v>
      </c>
      <c r="E16" s="9">
        <v>830.47</v>
      </c>
      <c r="F16" s="191" t="s">
        <v>553</v>
      </c>
    </row>
    <row r="17" spans="1:6" ht="12.75" customHeight="1">
      <c r="A17" s="5">
        <v>13</v>
      </c>
      <c r="B17" s="9" t="s">
        <v>532</v>
      </c>
      <c r="C17" s="9">
        <v>33</v>
      </c>
      <c r="D17" s="9">
        <v>15102373</v>
      </c>
      <c r="E17" s="9">
        <v>1790.4</v>
      </c>
      <c r="F17" s="191">
        <v>43.44</v>
      </c>
    </row>
    <row r="18" spans="1:6" ht="12.75" customHeight="1">
      <c r="A18" s="5">
        <v>14</v>
      </c>
      <c r="B18" s="9" t="s">
        <v>533</v>
      </c>
      <c r="C18" s="9">
        <v>8</v>
      </c>
      <c r="D18" s="9">
        <v>3778516</v>
      </c>
      <c r="E18" s="9">
        <v>575.17</v>
      </c>
      <c r="F18" s="191" t="s">
        <v>553</v>
      </c>
    </row>
    <row r="19" spans="1:6" ht="12.75" customHeight="1">
      <c r="A19" s="5">
        <v>15</v>
      </c>
      <c r="B19" s="9" t="s">
        <v>534</v>
      </c>
      <c r="C19" s="9">
        <v>25</v>
      </c>
      <c r="D19" s="9">
        <v>10795000</v>
      </c>
      <c r="E19" s="9">
        <v>1248.72</v>
      </c>
      <c r="F19" s="191">
        <v>186.1</v>
      </c>
    </row>
    <row r="20" spans="1:6" ht="12.75" customHeight="1">
      <c r="A20" s="5">
        <v>16</v>
      </c>
      <c r="B20" s="9" t="s">
        <v>535</v>
      </c>
      <c r="C20" s="9">
        <v>50</v>
      </c>
      <c r="D20" s="9">
        <v>40255170</v>
      </c>
      <c r="E20" s="9">
        <v>9986.29</v>
      </c>
      <c r="F20" s="191">
        <v>4225.25</v>
      </c>
    </row>
    <row r="21" spans="1:6" ht="12.75" customHeight="1">
      <c r="A21" s="5">
        <v>17</v>
      </c>
      <c r="B21" s="9" t="s">
        <v>536</v>
      </c>
      <c r="C21" s="9">
        <v>1</v>
      </c>
      <c r="D21" s="9">
        <v>249870</v>
      </c>
      <c r="E21" s="9">
        <v>26.74</v>
      </c>
      <c r="F21" s="191" t="s">
        <v>553</v>
      </c>
    </row>
    <row r="22" spans="1:6" ht="12.75" customHeight="1">
      <c r="A22" s="5">
        <v>18</v>
      </c>
      <c r="B22" s="9" t="s">
        <v>537</v>
      </c>
      <c r="C22" s="9">
        <v>1</v>
      </c>
      <c r="D22" s="9">
        <v>186030</v>
      </c>
      <c r="E22" s="9">
        <v>20.84</v>
      </c>
      <c r="F22" s="191" t="s">
        <v>553</v>
      </c>
    </row>
    <row r="23" spans="1:6" ht="12.75" customHeight="1">
      <c r="A23" s="5">
        <v>19</v>
      </c>
      <c r="B23" s="9" t="s">
        <v>538</v>
      </c>
      <c r="C23" s="9">
        <v>1</v>
      </c>
      <c r="D23" s="9">
        <v>282550</v>
      </c>
      <c r="E23" s="9">
        <v>31.65</v>
      </c>
      <c r="F23" s="191" t="s">
        <v>553</v>
      </c>
    </row>
    <row r="24" spans="1:6" ht="12.75" customHeight="1">
      <c r="A24" s="5">
        <v>20</v>
      </c>
      <c r="B24" s="9" t="s">
        <v>539</v>
      </c>
      <c r="C24" s="9">
        <v>1</v>
      </c>
      <c r="D24" s="9">
        <v>171810</v>
      </c>
      <c r="E24" s="9">
        <v>19.24</v>
      </c>
      <c r="F24" s="191" t="s">
        <v>553</v>
      </c>
    </row>
    <row r="25" spans="1:6" ht="12.75" customHeight="1">
      <c r="A25" s="5">
        <v>21</v>
      </c>
      <c r="B25" s="9" t="s">
        <v>540</v>
      </c>
      <c r="C25" s="9">
        <v>12</v>
      </c>
      <c r="D25" s="9">
        <v>3335930</v>
      </c>
      <c r="E25" s="9">
        <v>660.73</v>
      </c>
      <c r="F25" s="191">
        <v>53</v>
      </c>
    </row>
    <row r="26" spans="1:6" ht="12.75" customHeight="1">
      <c r="A26" s="5">
        <v>22</v>
      </c>
      <c r="B26" s="9" t="s">
        <v>127</v>
      </c>
      <c r="C26" s="9">
        <v>2</v>
      </c>
      <c r="D26" s="9">
        <v>504130</v>
      </c>
      <c r="E26" s="9">
        <v>56.46</v>
      </c>
      <c r="F26" s="191" t="s">
        <v>553</v>
      </c>
    </row>
    <row r="27" spans="1:6" ht="12.75" customHeight="1">
      <c r="A27" s="5">
        <v>23</v>
      </c>
      <c r="B27" s="9" t="s">
        <v>541</v>
      </c>
      <c r="C27" s="9">
        <v>19</v>
      </c>
      <c r="D27" s="9">
        <v>6329860</v>
      </c>
      <c r="E27" s="9">
        <v>1545.3</v>
      </c>
      <c r="F27" s="191">
        <v>411</v>
      </c>
    </row>
    <row r="28" spans="1:6" ht="12.75" customHeight="1">
      <c r="A28" s="5">
        <v>24</v>
      </c>
      <c r="B28" s="9" t="s">
        <v>542</v>
      </c>
      <c r="C28" s="9">
        <v>24</v>
      </c>
      <c r="D28" s="9">
        <v>9611490</v>
      </c>
      <c r="E28" s="9">
        <v>1382.37</v>
      </c>
      <c r="F28" s="191">
        <v>54</v>
      </c>
    </row>
    <row r="29" spans="1:6" ht="12.75" customHeight="1">
      <c r="A29" s="5">
        <v>25</v>
      </c>
      <c r="B29" s="9" t="s">
        <v>128</v>
      </c>
      <c r="C29" s="9">
        <v>42</v>
      </c>
      <c r="D29" s="9">
        <v>16852940</v>
      </c>
      <c r="E29" s="9">
        <v>1077.21</v>
      </c>
      <c r="F29" s="191">
        <v>333.42</v>
      </c>
    </row>
    <row r="30" spans="1:6" ht="12.75" customHeight="1">
      <c r="A30" s="5">
        <v>26</v>
      </c>
      <c r="B30" s="9" t="s">
        <v>545</v>
      </c>
      <c r="C30" s="9">
        <v>1</v>
      </c>
      <c r="D30" s="9">
        <v>214327</v>
      </c>
      <c r="E30" s="9">
        <v>24</v>
      </c>
      <c r="F30" s="191" t="s">
        <v>553</v>
      </c>
    </row>
    <row r="31" spans="1:6" ht="12.75" customHeight="1">
      <c r="A31" s="5">
        <v>27</v>
      </c>
      <c r="B31" s="9" t="s">
        <v>546</v>
      </c>
      <c r="C31" s="9">
        <v>61</v>
      </c>
      <c r="D31" s="9">
        <v>25762280</v>
      </c>
      <c r="E31" s="9">
        <v>3506.016</v>
      </c>
      <c r="F31" s="191">
        <v>1240.13</v>
      </c>
    </row>
    <row r="32" spans="1:6" ht="12.75" customHeight="1">
      <c r="A32" s="5">
        <v>28</v>
      </c>
      <c r="B32" s="9" t="s">
        <v>129</v>
      </c>
      <c r="C32" s="9">
        <v>6</v>
      </c>
      <c r="D32" s="9">
        <v>1249380</v>
      </c>
      <c r="E32" s="9">
        <v>176.97</v>
      </c>
      <c r="F32" s="191">
        <v>18</v>
      </c>
    </row>
    <row r="33" spans="1:6" ht="12.75" customHeight="1">
      <c r="A33" s="5">
        <v>29</v>
      </c>
      <c r="B33" s="11" t="s">
        <v>547</v>
      </c>
      <c r="C33" s="11">
        <v>60</v>
      </c>
      <c r="D33" s="11">
        <v>19818471</v>
      </c>
      <c r="E33" s="11">
        <v>2345.21</v>
      </c>
      <c r="F33" s="247">
        <v>505.92</v>
      </c>
    </row>
    <row r="34" spans="1:6" ht="21" customHeight="1">
      <c r="A34" s="253"/>
      <c r="B34" s="17" t="s">
        <v>512</v>
      </c>
      <c r="C34" s="193">
        <v>498</v>
      </c>
      <c r="D34" s="193">
        <f>SUM(D4:D33)</f>
        <v>227652872</v>
      </c>
      <c r="E34" s="193">
        <v>35558.12</v>
      </c>
      <c r="F34" s="251">
        <v>11553.68</v>
      </c>
    </row>
    <row r="35" spans="1:3" ht="12.75">
      <c r="A35" s="543" t="s">
        <v>157</v>
      </c>
      <c r="B35" s="543"/>
      <c r="C35" s="543"/>
    </row>
    <row r="36" ht="12.75">
      <c r="B36" s="188" t="s">
        <v>158</v>
      </c>
    </row>
    <row r="37" ht="12.75">
      <c r="B37" s="188" t="s">
        <v>159</v>
      </c>
    </row>
  </sheetData>
  <sheetProtection/>
  <mergeCells count="2">
    <mergeCell ref="A35:C35"/>
    <mergeCell ref="A1:F2"/>
  </mergeCells>
  <printOptions/>
  <pageMargins left="0.7" right="0.7" top="0.75" bottom="0.75" header="0.3" footer="0.3"/>
  <pageSetup horizontalDpi="600" verticalDpi="600" orientation="portrait" scale="84" r:id="rId1"/>
  <headerFooter alignWithMargins="0">
    <oddHeader>&amp;RHOUSING, SLUMS AN\D BASIC FACILITIES</oddHeader>
    <oddFooter>&amp;C242</oddFooter>
  </headerFooter>
</worksheet>
</file>

<file path=xl/worksheets/sheet18.xml><?xml version="1.0" encoding="utf-8"?>
<worksheet xmlns="http://schemas.openxmlformats.org/spreadsheetml/2006/main" xmlns:r="http://schemas.openxmlformats.org/officeDocument/2006/relationships">
  <dimension ref="A1:L48"/>
  <sheetViews>
    <sheetView view="pageBreakPreview" zoomScale="60" zoomScalePageLayoutView="0" workbookViewId="0" topLeftCell="A1">
      <selection activeCell="A1" sqref="A1:E2"/>
    </sheetView>
  </sheetViews>
  <sheetFormatPr defaultColWidth="9.140625" defaultRowHeight="12.75"/>
  <cols>
    <col min="1" max="1" width="5.7109375" style="192" bestFit="1" customWidth="1"/>
    <col min="2" max="2" width="24.28125" style="0" customWidth="1"/>
    <col min="3" max="3" width="19.140625" style="0" customWidth="1"/>
    <col min="4" max="4" width="22.28125" style="0" customWidth="1"/>
    <col min="5" max="5" width="23.28125" style="0" customWidth="1"/>
  </cols>
  <sheetData>
    <row r="1" spans="1:12" ht="15">
      <c r="A1" s="512" t="s">
        <v>449</v>
      </c>
      <c r="B1" s="512"/>
      <c r="C1" s="512"/>
      <c r="D1" s="512"/>
      <c r="E1" s="512"/>
      <c r="F1" s="244"/>
      <c r="G1" s="244"/>
      <c r="H1" s="244"/>
      <c r="I1" s="24"/>
      <c r="J1" s="24"/>
      <c r="K1" s="24"/>
      <c r="L1" s="24"/>
    </row>
    <row r="2" spans="1:5" ht="21.75" customHeight="1">
      <c r="A2" s="507"/>
      <c r="B2" s="507"/>
      <c r="C2" s="507"/>
      <c r="D2" s="507"/>
      <c r="E2" s="507"/>
    </row>
    <row r="3" spans="1:5" s="7" customFormat="1" ht="38.25" customHeight="1">
      <c r="A3" s="178" t="s">
        <v>27</v>
      </c>
      <c r="B3" s="184" t="s">
        <v>94</v>
      </c>
      <c r="C3" s="184" t="s">
        <v>95</v>
      </c>
      <c r="D3" s="184" t="s">
        <v>96</v>
      </c>
      <c r="E3" s="184" t="s">
        <v>97</v>
      </c>
    </row>
    <row r="4" spans="1:5" ht="12.75">
      <c r="A4" s="5">
        <v>1</v>
      </c>
      <c r="B4" s="9" t="s">
        <v>47</v>
      </c>
      <c r="C4" s="245">
        <v>426.21</v>
      </c>
      <c r="D4" s="191">
        <v>593</v>
      </c>
      <c r="E4" s="191">
        <v>100</v>
      </c>
    </row>
    <row r="5" spans="1:5" ht="12.75">
      <c r="A5" s="5">
        <v>2</v>
      </c>
      <c r="B5" s="9" t="s">
        <v>98</v>
      </c>
      <c r="C5" s="245">
        <v>134.99</v>
      </c>
      <c r="D5" s="191" t="s">
        <v>553</v>
      </c>
      <c r="E5" s="191" t="s">
        <v>553</v>
      </c>
    </row>
    <row r="6" spans="1:5" ht="12.75">
      <c r="A6" s="5">
        <v>3</v>
      </c>
      <c r="B6" s="9" t="s">
        <v>99</v>
      </c>
      <c r="C6" s="245">
        <v>128.39</v>
      </c>
      <c r="D6" s="191" t="s">
        <v>553</v>
      </c>
      <c r="E6" s="191" t="s">
        <v>553</v>
      </c>
    </row>
    <row r="7" spans="1:5" ht="12.75">
      <c r="A7" s="5">
        <v>4</v>
      </c>
      <c r="B7" s="9" t="s">
        <v>57</v>
      </c>
      <c r="C7" s="245">
        <v>279.14</v>
      </c>
      <c r="D7" s="191">
        <v>105</v>
      </c>
      <c r="E7" s="191">
        <v>37</v>
      </c>
    </row>
    <row r="8" spans="1:5" ht="12.75">
      <c r="A8" s="5">
        <v>5</v>
      </c>
      <c r="B8" s="9" t="s">
        <v>549</v>
      </c>
      <c r="C8" s="245">
        <v>3800</v>
      </c>
      <c r="D8" s="191">
        <v>2330</v>
      </c>
      <c r="E8" s="191">
        <v>61</v>
      </c>
    </row>
    <row r="9" spans="1:5" ht="12.75">
      <c r="A9" s="5">
        <v>6</v>
      </c>
      <c r="B9" s="9" t="s">
        <v>48</v>
      </c>
      <c r="C9" s="245">
        <v>472</v>
      </c>
      <c r="D9" s="191">
        <v>488</v>
      </c>
      <c r="E9" s="191">
        <v>96</v>
      </c>
    </row>
    <row r="10" spans="1:5" ht="12.75">
      <c r="A10" s="5">
        <v>7</v>
      </c>
      <c r="B10" s="9" t="s">
        <v>49</v>
      </c>
      <c r="C10" s="245">
        <v>432</v>
      </c>
      <c r="D10" s="191">
        <v>202</v>
      </c>
      <c r="E10" s="191">
        <v>46</v>
      </c>
    </row>
    <row r="11" spans="1:5" ht="12.75">
      <c r="A11" s="5">
        <v>8</v>
      </c>
      <c r="B11" s="9" t="s">
        <v>100</v>
      </c>
      <c r="C11" s="245">
        <v>108.8</v>
      </c>
      <c r="D11" s="191">
        <v>44.5</v>
      </c>
      <c r="E11" s="191">
        <v>40</v>
      </c>
    </row>
    <row r="12" spans="1:5" ht="12.75">
      <c r="A12" s="5">
        <v>9</v>
      </c>
      <c r="B12" s="9" t="s">
        <v>58</v>
      </c>
      <c r="C12" s="245">
        <v>180</v>
      </c>
      <c r="D12" s="191">
        <v>206</v>
      </c>
      <c r="E12" s="191">
        <v>100</v>
      </c>
    </row>
    <row r="13" spans="1:5" ht="12.75">
      <c r="A13" s="5">
        <v>10</v>
      </c>
      <c r="B13" s="9" t="s">
        <v>46</v>
      </c>
      <c r="C13" s="245">
        <v>771.75</v>
      </c>
      <c r="D13" s="191" t="s">
        <v>553</v>
      </c>
      <c r="E13" s="191" t="s">
        <v>553</v>
      </c>
    </row>
    <row r="14" spans="1:5" ht="12.75">
      <c r="A14" s="5">
        <v>11</v>
      </c>
      <c r="B14" s="9" t="s">
        <v>55</v>
      </c>
      <c r="C14" s="245">
        <v>204</v>
      </c>
      <c r="D14" s="191">
        <v>78</v>
      </c>
      <c r="E14" s="191">
        <v>38</v>
      </c>
    </row>
    <row r="15" spans="1:5" ht="12.75">
      <c r="A15" s="5">
        <v>12</v>
      </c>
      <c r="B15" s="9" t="s">
        <v>56</v>
      </c>
      <c r="C15" s="245">
        <v>334.75</v>
      </c>
      <c r="D15" s="191">
        <v>22</v>
      </c>
      <c r="E15" s="191">
        <v>6</v>
      </c>
    </row>
    <row r="16" spans="1:5" ht="12.75">
      <c r="A16" s="5">
        <v>13</v>
      </c>
      <c r="B16" s="9" t="s">
        <v>101</v>
      </c>
      <c r="C16" s="245">
        <v>143.34</v>
      </c>
      <c r="D16" s="191" t="s">
        <v>553</v>
      </c>
      <c r="E16" s="191" t="s">
        <v>553</v>
      </c>
    </row>
    <row r="17" spans="1:5" ht="12.75">
      <c r="A17" s="5">
        <v>14</v>
      </c>
      <c r="B17" s="9" t="s">
        <v>102</v>
      </c>
      <c r="C17" s="245">
        <v>2671</v>
      </c>
      <c r="D17" s="191">
        <v>2130</v>
      </c>
      <c r="E17" s="191">
        <v>80</v>
      </c>
    </row>
    <row r="18" spans="1:5" ht="12.75">
      <c r="A18" s="5">
        <v>15</v>
      </c>
      <c r="B18" s="9" t="s">
        <v>51</v>
      </c>
      <c r="C18" s="245">
        <v>474</v>
      </c>
      <c r="D18" s="191">
        <v>305</v>
      </c>
      <c r="E18" s="191">
        <v>64</v>
      </c>
    </row>
    <row r="19" spans="1:5" ht="12.75">
      <c r="A19" s="5">
        <v>16</v>
      </c>
      <c r="B19" s="9" t="s">
        <v>54</v>
      </c>
      <c r="C19" s="245">
        <v>380</v>
      </c>
      <c r="D19" s="191">
        <v>100</v>
      </c>
      <c r="E19" s="191">
        <v>26</v>
      </c>
    </row>
    <row r="20" spans="1:5" ht="12.75">
      <c r="A20" s="5">
        <v>17</v>
      </c>
      <c r="B20" s="9" t="s">
        <v>103</v>
      </c>
      <c r="C20" s="245">
        <v>227.84</v>
      </c>
      <c r="D20" s="191">
        <v>107.5</v>
      </c>
      <c r="E20" s="191">
        <v>47</v>
      </c>
    </row>
    <row r="21" spans="1:5" ht="12.75">
      <c r="A21" s="5">
        <v>18</v>
      </c>
      <c r="B21" s="9" t="s">
        <v>556</v>
      </c>
      <c r="C21" s="245">
        <v>235.2</v>
      </c>
      <c r="D21" s="191">
        <v>311</v>
      </c>
      <c r="E21" s="191">
        <v>100</v>
      </c>
    </row>
    <row r="22" spans="1:5" ht="12.75">
      <c r="A22" s="5">
        <v>19</v>
      </c>
      <c r="B22" s="9" t="s">
        <v>104</v>
      </c>
      <c r="C22" s="245">
        <v>192</v>
      </c>
      <c r="D22" s="191" t="s">
        <v>553</v>
      </c>
      <c r="E22" s="191" t="s">
        <v>553</v>
      </c>
    </row>
    <row r="23" spans="1:5" ht="12.75">
      <c r="A23" s="5">
        <v>20</v>
      </c>
      <c r="B23" s="9" t="s">
        <v>52</v>
      </c>
      <c r="C23" s="245">
        <v>451.71</v>
      </c>
      <c r="D23" s="191">
        <v>54</v>
      </c>
      <c r="E23" s="191">
        <v>11</v>
      </c>
    </row>
    <row r="24" spans="1:5" ht="12.75">
      <c r="A24" s="5">
        <v>21</v>
      </c>
      <c r="B24" s="9" t="s">
        <v>45</v>
      </c>
      <c r="C24" s="245">
        <v>158</v>
      </c>
      <c r="D24" s="191">
        <v>264</v>
      </c>
      <c r="E24" s="191">
        <v>100</v>
      </c>
    </row>
    <row r="25" spans="1:5" ht="12.75">
      <c r="A25" s="5">
        <v>22</v>
      </c>
      <c r="B25" s="9" t="s">
        <v>50</v>
      </c>
      <c r="C25" s="245">
        <v>417.35</v>
      </c>
      <c r="D25" s="191">
        <v>171</v>
      </c>
      <c r="E25" s="191">
        <v>41</v>
      </c>
    </row>
    <row r="26" spans="1:5" ht="12.75">
      <c r="A26" s="5">
        <v>23</v>
      </c>
      <c r="B26" s="9" t="s">
        <v>53</v>
      </c>
      <c r="C26" s="245">
        <v>363.81</v>
      </c>
      <c r="D26" s="191">
        <v>42</v>
      </c>
      <c r="E26" s="191">
        <v>11</v>
      </c>
    </row>
    <row r="27" spans="1:5" ht="12.75">
      <c r="A27" s="5">
        <v>24</v>
      </c>
      <c r="B27" s="9" t="s">
        <v>59</v>
      </c>
      <c r="C27" s="245">
        <v>260.36</v>
      </c>
      <c r="D27" s="191">
        <v>88</v>
      </c>
      <c r="E27" s="191">
        <v>33</v>
      </c>
    </row>
    <row r="28" spans="1:5" ht="12.75">
      <c r="A28" s="5">
        <v>25</v>
      </c>
      <c r="B28" s="9" t="s">
        <v>105</v>
      </c>
      <c r="C28" s="245">
        <v>705.86</v>
      </c>
      <c r="D28" s="191">
        <v>172</v>
      </c>
      <c r="E28" s="191">
        <v>24</v>
      </c>
    </row>
    <row r="29" spans="1:5" ht="12.75">
      <c r="A29" s="5">
        <v>26</v>
      </c>
      <c r="B29" s="9" t="s">
        <v>65</v>
      </c>
      <c r="C29" s="245">
        <v>164</v>
      </c>
      <c r="D29" s="191">
        <v>65</v>
      </c>
      <c r="E29" s="191">
        <v>39</v>
      </c>
    </row>
    <row r="30" spans="1:5" ht="12.75">
      <c r="A30" s="5">
        <v>27</v>
      </c>
      <c r="B30" s="9" t="s">
        <v>106</v>
      </c>
      <c r="C30" s="245">
        <v>199.43</v>
      </c>
      <c r="D30" s="191" t="s">
        <v>553</v>
      </c>
      <c r="E30" s="191" t="s">
        <v>553</v>
      </c>
    </row>
    <row r="31" spans="1:5" ht="12.75">
      <c r="A31" s="5">
        <v>28</v>
      </c>
      <c r="B31" s="9" t="s">
        <v>107</v>
      </c>
      <c r="C31" s="245">
        <v>147</v>
      </c>
      <c r="D31" s="191" t="s">
        <v>553</v>
      </c>
      <c r="E31" s="191" t="s">
        <v>553</v>
      </c>
    </row>
    <row r="32" spans="1:5" ht="12.75">
      <c r="A32" s="5">
        <v>29</v>
      </c>
      <c r="B32" s="9" t="s">
        <v>108</v>
      </c>
      <c r="C32" s="245">
        <v>120</v>
      </c>
      <c r="D32" s="191" t="s">
        <v>553</v>
      </c>
      <c r="E32" s="191" t="s">
        <v>553</v>
      </c>
    </row>
    <row r="33" spans="1:5" ht="12.75">
      <c r="A33" s="5">
        <v>30</v>
      </c>
      <c r="B33" s="9" t="s">
        <v>109</v>
      </c>
      <c r="C33" s="245">
        <v>97.93</v>
      </c>
      <c r="D33" s="191" t="s">
        <v>553</v>
      </c>
      <c r="E33" s="191" t="s">
        <v>553</v>
      </c>
    </row>
    <row r="34" spans="1:5" ht="12.75">
      <c r="A34" s="5">
        <v>31</v>
      </c>
      <c r="B34" s="9" t="s">
        <v>64</v>
      </c>
      <c r="C34" s="245">
        <v>177.05</v>
      </c>
      <c r="D34" s="191" t="s">
        <v>553</v>
      </c>
      <c r="E34" s="191" t="s">
        <v>553</v>
      </c>
    </row>
    <row r="35" spans="1:5" ht="12.75">
      <c r="A35" s="5">
        <v>32</v>
      </c>
      <c r="B35" s="9" t="s">
        <v>62</v>
      </c>
      <c r="C35" s="245">
        <v>230.17</v>
      </c>
      <c r="D35" s="191">
        <v>102</v>
      </c>
      <c r="E35" s="191">
        <v>44</v>
      </c>
    </row>
    <row r="36" spans="1:5" ht="12.75">
      <c r="A36" s="5">
        <v>33</v>
      </c>
      <c r="B36" s="9" t="s">
        <v>110</v>
      </c>
      <c r="C36" s="245">
        <v>176</v>
      </c>
      <c r="D36" s="191">
        <v>60</v>
      </c>
      <c r="E36" s="191">
        <v>34</v>
      </c>
    </row>
    <row r="37" spans="1:5" ht="12.75">
      <c r="A37" s="5">
        <v>34</v>
      </c>
      <c r="B37" s="9" t="s">
        <v>111</v>
      </c>
      <c r="C37" s="245">
        <v>188.4</v>
      </c>
      <c r="D37" s="191" t="s">
        <v>553</v>
      </c>
      <c r="E37" s="191" t="s">
        <v>553</v>
      </c>
    </row>
    <row r="38" spans="1:5" ht="12.75">
      <c r="A38" s="6">
        <v>35</v>
      </c>
      <c r="B38" s="11" t="s">
        <v>112</v>
      </c>
      <c r="C38" s="246">
        <v>192</v>
      </c>
      <c r="D38" s="247" t="s">
        <v>553</v>
      </c>
      <c r="E38" s="247" t="s">
        <v>553</v>
      </c>
    </row>
    <row r="39" spans="1:5" ht="12.75">
      <c r="A39" s="248"/>
      <c r="B39" s="249" t="s">
        <v>512</v>
      </c>
      <c r="C39" s="250">
        <f>SUM(C4:C38)</f>
        <v>15644.48</v>
      </c>
      <c r="D39" s="251">
        <f>SUM(D4:D38)</f>
        <v>8040</v>
      </c>
      <c r="E39" s="228">
        <v>51</v>
      </c>
    </row>
    <row r="40" spans="1:5" ht="12.75">
      <c r="A40" s="510" t="s">
        <v>113</v>
      </c>
      <c r="B40" s="510"/>
      <c r="C40" s="510"/>
      <c r="D40" s="510"/>
      <c r="E40" s="223"/>
    </row>
    <row r="41" spans="1:2" ht="12.75">
      <c r="A41" s="192" t="s">
        <v>114</v>
      </c>
      <c r="B41" s="188" t="s">
        <v>156</v>
      </c>
    </row>
    <row r="42" spans="1:2" ht="12.75">
      <c r="A42" s="192" t="s">
        <v>115</v>
      </c>
      <c r="B42" s="188" t="s">
        <v>116</v>
      </c>
    </row>
    <row r="43" spans="1:5" ht="39" customHeight="1">
      <c r="A43" s="252" t="s">
        <v>115</v>
      </c>
      <c r="B43" s="544" t="s">
        <v>160</v>
      </c>
      <c r="C43" s="507"/>
      <c r="D43" s="507"/>
      <c r="E43" s="507"/>
    </row>
    <row r="44" spans="1:5" ht="25.5" customHeight="1">
      <c r="A44" s="252" t="s">
        <v>115</v>
      </c>
      <c r="B44" s="544" t="s">
        <v>117</v>
      </c>
      <c r="C44" s="507"/>
      <c r="D44" s="507"/>
      <c r="E44" s="507"/>
    </row>
    <row r="45" spans="1:2" ht="15" customHeight="1">
      <c r="A45" s="252" t="s">
        <v>115</v>
      </c>
      <c r="B45" s="188" t="s">
        <v>118</v>
      </c>
    </row>
    <row r="46" spans="1:2" ht="12.75">
      <c r="A46" s="252" t="s">
        <v>115</v>
      </c>
      <c r="B46" s="188" t="s">
        <v>119</v>
      </c>
    </row>
    <row r="47" spans="1:5" ht="24.75" customHeight="1">
      <c r="A47" s="252" t="s">
        <v>115</v>
      </c>
      <c r="B47" s="544" t="s">
        <v>120</v>
      </c>
      <c r="C47" s="507"/>
      <c r="D47" s="507"/>
      <c r="E47" s="507"/>
    </row>
    <row r="48" spans="1:2" ht="12.75">
      <c r="A48" s="192" t="s">
        <v>115</v>
      </c>
      <c r="B48" s="188" t="s">
        <v>121</v>
      </c>
    </row>
  </sheetData>
  <sheetProtection/>
  <mergeCells count="5">
    <mergeCell ref="B47:E47"/>
    <mergeCell ref="A1:E2"/>
    <mergeCell ref="A40:D40"/>
    <mergeCell ref="B43:E43"/>
    <mergeCell ref="B44:E44"/>
  </mergeCells>
  <printOptions/>
  <pageMargins left="0.7" right="0.7" top="0.75" bottom="0.75" header="0.3" footer="0.3"/>
  <pageSetup horizontalDpi="600" verticalDpi="600" orientation="portrait" scale="97" r:id="rId1"/>
  <headerFooter alignWithMargins="0">
    <oddHeader>&amp;RHOUSING , SLUMS AND BASIC FACILITIES</oddHeader>
    <oddFooter>&amp;C241</oddFooter>
  </headerFooter>
</worksheet>
</file>

<file path=xl/worksheets/sheet19.xml><?xml version="1.0" encoding="utf-8"?>
<worksheet xmlns="http://schemas.openxmlformats.org/spreadsheetml/2006/main" xmlns:r="http://schemas.openxmlformats.org/officeDocument/2006/relationships">
  <dimension ref="A1:R132"/>
  <sheetViews>
    <sheetView view="pageBreakPreview" zoomScale="60" zoomScalePageLayoutView="0" workbookViewId="0" topLeftCell="A70">
      <selection activeCell="A89" sqref="A89:M89"/>
    </sheetView>
  </sheetViews>
  <sheetFormatPr defaultColWidth="9.140625" defaultRowHeight="12.75" customHeight="1"/>
  <cols>
    <col min="1" max="1" width="19.421875" style="0" customWidth="1"/>
    <col min="5" max="5" width="13.140625" style="0" customWidth="1"/>
    <col min="12" max="12" width="11.140625" style="0" customWidth="1"/>
    <col min="13" max="13" width="10.00390625" style="0" customWidth="1"/>
    <col min="14" max="14" width="10.00390625" style="0" bestFit="1" customWidth="1"/>
    <col min="15" max="15" width="11.140625" style="0" customWidth="1"/>
  </cols>
  <sheetData>
    <row r="1" spans="1:13" ht="38.25" customHeight="1">
      <c r="A1" s="532" t="s">
        <v>492</v>
      </c>
      <c r="B1" s="532"/>
      <c r="C1" s="532"/>
      <c r="D1" s="532"/>
      <c r="E1" s="532"/>
      <c r="F1" s="532"/>
      <c r="G1" s="532"/>
      <c r="H1" s="532"/>
      <c r="I1" s="532"/>
      <c r="J1" s="532"/>
      <c r="K1" s="532"/>
      <c r="L1" s="532"/>
      <c r="M1" s="532"/>
    </row>
    <row r="2" spans="1:13" s="183" customFormat="1" ht="12.75" customHeight="1">
      <c r="A2" s="449" t="s">
        <v>586</v>
      </c>
      <c r="B2" s="493" t="s">
        <v>91</v>
      </c>
      <c r="C2" s="547"/>
      <c r="D2" s="547"/>
      <c r="E2" s="547"/>
      <c r="F2" s="547"/>
      <c r="G2" s="547"/>
      <c r="H2" s="547"/>
      <c r="I2" s="547"/>
      <c r="J2" s="547"/>
      <c r="K2" s="533"/>
      <c r="L2" s="548" t="s">
        <v>3</v>
      </c>
      <c r="M2" s="549"/>
    </row>
    <row r="3" spans="1:13" s="7" customFormat="1" ht="50.25" customHeight="1">
      <c r="A3" s="450"/>
      <c r="B3" s="178" t="s">
        <v>4</v>
      </c>
      <c r="C3" s="37" t="s">
        <v>5</v>
      </c>
      <c r="D3" s="178" t="s">
        <v>6</v>
      </c>
      <c r="E3" s="259" t="s">
        <v>85</v>
      </c>
      <c r="F3" s="37" t="s">
        <v>7</v>
      </c>
      <c r="G3" s="37" t="s">
        <v>8</v>
      </c>
      <c r="H3" s="37" t="s">
        <v>9</v>
      </c>
      <c r="I3" s="37" t="s">
        <v>10</v>
      </c>
      <c r="J3" s="37" t="s">
        <v>658</v>
      </c>
      <c r="K3" s="37" t="s">
        <v>11</v>
      </c>
      <c r="L3" s="184" t="s">
        <v>12</v>
      </c>
      <c r="M3" s="37" t="s">
        <v>657</v>
      </c>
    </row>
    <row r="4" spans="1:13" ht="12.75" customHeight="1">
      <c r="A4" s="180" t="s">
        <v>509</v>
      </c>
      <c r="B4" s="60"/>
      <c r="C4" s="60"/>
      <c r="D4" s="60"/>
      <c r="E4" s="60"/>
      <c r="F4" s="60"/>
      <c r="G4" s="60"/>
      <c r="H4" s="60"/>
      <c r="I4" s="60"/>
      <c r="J4" s="60"/>
      <c r="K4" s="60"/>
      <c r="L4" s="60"/>
      <c r="M4" s="9"/>
    </row>
    <row r="5" spans="1:13" ht="12.75" customHeight="1">
      <c r="A5" s="181" t="s">
        <v>531</v>
      </c>
      <c r="B5" s="9">
        <v>557</v>
      </c>
      <c r="C5" s="9">
        <v>187</v>
      </c>
      <c r="D5" s="9">
        <v>30</v>
      </c>
      <c r="E5" s="9">
        <v>3</v>
      </c>
      <c r="F5" s="9">
        <v>2</v>
      </c>
      <c r="G5" s="9">
        <v>59</v>
      </c>
      <c r="H5" s="9">
        <v>154</v>
      </c>
      <c r="I5" s="9">
        <v>8</v>
      </c>
      <c r="J5" s="9">
        <v>0</v>
      </c>
      <c r="K5" s="9">
        <v>1000</v>
      </c>
      <c r="L5" s="9">
        <v>1087315</v>
      </c>
      <c r="M5" s="9">
        <v>1150</v>
      </c>
    </row>
    <row r="6" spans="1:13" ht="12.75" customHeight="1">
      <c r="A6" s="181" t="s">
        <v>530</v>
      </c>
      <c r="B6" s="9">
        <v>741</v>
      </c>
      <c r="C6" s="9">
        <v>93</v>
      </c>
      <c r="D6" s="9">
        <v>59</v>
      </c>
      <c r="E6" s="9">
        <v>4</v>
      </c>
      <c r="F6" s="9">
        <v>1</v>
      </c>
      <c r="G6" s="9">
        <v>3</v>
      </c>
      <c r="H6" s="9">
        <v>97</v>
      </c>
      <c r="I6" s="9">
        <v>1</v>
      </c>
      <c r="J6" s="9">
        <v>0</v>
      </c>
      <c r="K6" s="9">
        <v>1000</v>
      </c>
      <c r="L6" s="9">
        <v>1145207</v>
      </c>
      <c r="M6" s="9">
        <v>1199</v>
      </c>
    </row>
    <row r="7" spans="1:13" ht="12.75" customHeight="1">
      <c r="A7" s="181" t="s">
        <v>541</v>
      </c>
      <c r="B7" s="9">
        <v>220</v>
      </c>
      <c r="C7" s="9">
        <v>765</v>
      </c>
      <c r="D7" s="9">
        <v>13</v>
      </c>
      <c r="E7" s="9">
        <v>0</v>
      </c>
      <c r="F7" s="9">
        <v>0</v>
      </c>
      <c r="G7" s="9">
        <v>0</v>
      </c>
      <c r="H7" s="9">
        <v>0</v>
      </c>
      <c r="I7" s="9">
        <v>3</v>
      </c>
      <c r="J7" s="9">
        <v>0</v>
      </c>
      <c r="K7" s="9">
        <v>1000</v>
      </c>
      <c r="L7" s="9">
        <v>3150742</v>
      </c>
      <c r="M7" s="9">
        <v>1204</v>
      </c>
    </row>
    <row r="8" spans="1:13" ht="12.75" customHeight="1">
      <c r="A8" s="181" t="s">
        <v>548</v>
      </c>
      <c r="B8" s="9">
        <v>899</v>
      </c>
      <c r="C8" s="9">
        <v>101</v>
      </c>
      <c r="D8" s="9">
        <v>0</v>
      </c>
      <c r="E8" s="9">
        <v>0</v>
      </c>
      <c r="F8" s="9">
        <v>0</v>
      </c>
      <c r="G8" s="9">
        <v>0</v>
      </c>
      <c r="H8" s="9">
        <v>0</v>
      </c>
      <c r="I8" s="9">
        <v>0</v>
      </c>
      <c r="J8" s="9">
        <v>0</v>
      </c>
      <c r="K8" s="9">
        <v>1000</v>
      </c>
      <c r="L8" s="9">
        <v>28388</v>
      </c>
      <c r="M8" s="9">
        <v>96</v>
      </c>
    </row>
    <row r="9" spans="1:13" ht="12.75" customHeight="1">
      <c r="A9" s="181" t="s">
        <v>588</v>
      </c>
      <c r="B9" s="9">
        <v>562</v>
      </c>
      <c r="C9" s="9">
        <v>307</v>
      </c>
      <c r="D9" s="9">
        <v>4</v>
      </c>
      <c r="E9" s="9">
        <v>11</v>
      </c>
      <c r="F9" s="9">
        <v>0</v>
      </c>
      <c r="G9" s="9">
        <v>12</v>
      </c>
      <c r="H9" s="9">
        <v>77</v>
      </c>
      <c r="I9" s="9">
        <v>27</v>
      </c>
      <c r="J9" s="9">
        <v>0</v>
      </c>
      <c r="K9" s="9">
        <v>1000</v>
      </c>
      <c r="L9" s="9">
        <v>1191388</v>
      </c>
      <c r="M9" s="9">
        <v>559</v>
      </c>
    </row>
    <row r="10" spans="1:13" ht="12.75" customHeight="1">
      <c r="A10" s="181" t="s">
        <v>529</v>
      </c>
      <c r="B10" s="9">
        <v>388</v>
      </c>
      <c r="C10" s="9">
        <v>450</v>
      </c>
      <c r="D10" s="9">
        <v>149</v>
      </c>
      <c r="E10" s="9">
        <v>13</v>
      </c>
      <c r="F10" s="9">
        <v>0</v>
      </c>
      <c r="G10" s="9">
        <v>0</v>
      </c>
      <c r="H10" s="9">
        <v>0</v>
      </c>
      <c r="I10" s="9">
        <v>0</v>
      </c>
      <c r="J10" s="9">
        <v>0</v>
      </c>
      <c r="K10" s="9">
        <v>1000</v>
      </c>
      <c r="L10" s="9">
        <v>2628646</v>
      </c>
      <c r="M10" s="9">
        <v>943</v>
      </c>
    </row>
    <row r="11" spans="1:13" ht="12.75" customHeight="1">
      <c r="A11" s="181" t="s">
        <v>549</v>
      </c>
      <c r="B11" s="9">
        <v>913</v>
      </c>
      <c r="C11" s="9">
        <v>57</v>
      </c>
      <c r="D11" s="9">
        <v>4</v>
      </c>
      <c r="E11" s="9">
        <v>0</v>
      </c>
      <c r="F11" s="9">
        <v>26</v>
      </c>
      <c r="G11" s="9">
        <v>0</v>
      </c>
      <c r="H11" s="9">
        <v>0</v>
      </c>
      <c r="I11" s="9">
        <v>0</v>
      </c>
      <c r="J11" s="9">
        <v>0</v>
      </c>
      <c r="K11" s="9">
        <v>1000</v>
      </c>
      <c r="L11" s="9">
        <v>717683</v>
      </c>
      <c r="M11" s="9">
        <v>95</v>
      </c>
    </row>
    <row r="12" spans="1:13" ht="12.75" customHeight="1">
      <c r="A12" s="181" t="s">
        <v>542</v>
      </c>
      <c r="B12" s="9">
        <v>251</v>
      </c>
      <c r="C12" s="9">
        <v>457</v>
      </c>
      <c r="D12" s="9">
        <v>176</v>
      </c>
      <c r="E12" s="9">
        <v>84</v>
      </c>
      <c r="F12" s="9">
        <v>20</v>
      </c>
      <c r="G12" s="9">
        <v>10</v>
      </c>
      <c r="H12" s="9">
        <v>1</v>
      </c>
      <c r="I12" s="9">
        <v>2</v>
      </c>
      <c r="J12" s="9">
        <v>0</v>
      </c>
      <c r="K12" s="9">
        <v>1000</v>
      </c>
      <c r="L12" s="9">
        <v>6839890</v>
      </c>
      <c r="M12" s="9">
        <v>2709</v>
      </c>
    </row>
    <row r="13" spans="1:13" ht="12.75" customHeight="1">
      <c r="A13" s="181" t="s">
        <v>546</v>
      </c>
      <c r="B13" s="9">
        <v>22</v>
      </c>
      <c r="C13" s="9">
        <v>855</v>
      </c>
      <c r="D13" s="9">
        <v>123</v>
      </c>
      <c r="E13" s="9">
        <v>0</v>
      </c>
      <c r="F13" s="9">
        <v>0</v>
      </c>
      <c r="G13" s="9">
        <v>0</v>
      </c>
      <c r="H13" s="9">
        <v>0</v>
      </c>
      <c r="I13" s="9">
        <v>0</v>
      </c>
      <c r="J13" s="9">
        <v>0</v>
      </c>
      <c r="K13" s="9">
        <v>1000</v>
      </c>
      <c r="L13" s="9">
        <v>23286557</v>
      </c>
      <c r="M13" s="9">
        <v>7069</v>
      </c>
    </row>
    <row r="14" spans="1:13" ht="12.75" customHeight="1">
      <c r="A14" s="181" t="s">
        <v>526</v>
      </c>
      <c r="B14" s="9">
        <v>9</v>
      </c>
      <c r="C14" s="9">
        <v>888</v>
      </c>
      <c r="D14" s="9">
        <v>102</v>
      </c>
      <c r="E14" s="9">
        <v>0</v>
      </c>
      <c r="F14" s="9">
        <v>0</v>
      </c>
      <c r="G14" s="9">
        <v>0</v>
      </c>
      <c r="H14" s="9">
        <v>0</v>
      </c>
      <c r="I14" s="9">
        <v>1</v>
      </c>
      <c r="J14" s="9">
        <v>0</v>
      </c>
      <c r="K14" s="9">
        <v>1000</v>
      </c>
      <c r="L14" s="9">
        <v>11866728</v>
      </c>
      <c r="M14" s="9">
        <v>4337</v>
      </c>
    </row>
    <row r="15" spans="1:13" ht="12.75" customHeight="1">
      <c r="A15" s="181" t="s">
        <v>543</v>
      </c>
      <c r="B15" s="9">
        <v>536</v>
      </c>
      <c r="C15" s="9">
        <v>1</v>
      </c>
      <c r="D15" s="9">
        <v>0</v>
      </c>
      <c r="E15" s="9">
        <v>0</v>
      </c>
      <c r="F15" s="9">
        <v>0</v>
      </c>
      <c r="G15" s="9">
        <v>3</v>
      </c>
      <c r="H15" s="9">
        <v>459</v>
      </c>
      <c r="I15" s="9">
        <v>1</v>
      </c>
      <c r="J15" s="9">
        <v>0</v>
      </c>
      <c r="K15" s="9">
        <v>1000</v>
      </c>
      <c r="L15" s="9">
        <v>81980</v>
      </c>
      <c r="M15" s="9">
        <v>671</v>
      </c>
    </row>
    <row r="16" spans="1:13" ht="12.75" customHeight="1">
      <c r="A16" s="181" t="s">
        <v>524</v>
      </c>
      <c r="B16" s="9">
        <v>787</v>
      </c>
      <c r="C16" s="9">
        <v>24</v>
      </c>
      <c r="D16" s="9">
        <v>35</v>
      </c>
      <c r="E16" s="9">
        <v>0</v>
      </c>
      <c r="F16" s="9">
        <v>12</v>
      </c>
      <c r="G16" s="9">
        <v>15</v>
      </c>
      <c r="H16" s="9">
        <v>37</v>
      </c>
      <c r="I16" s="9">
        <v>88</v>
      </c>
      <c r="J16" s="9">
        <v>2</v>
      </c>
      <c r="K16" s="9">
        <v>1000</v>
      </c>
      <c r="L16" s="9">
        <v>106411</v>
      </c>
      <c r="M16" s="9">
        <v>852</v>
      </c>
    </row>
    <row r="17" spans="1:13" ht="12.75" customHeight="1">
      <c r="A17" s="181" t="s">
        <v>539</v>
      </c>
      <c r="B17" s="9">
        <v>513</v>
      </c>
      <c r="C17" s="9">
        <v>43</v>
      </c>
      <c r="D17" s="9">
        <v>51</v>
      </c>
      <c r="E17" s="9">
        <v>239</v>
      </c>
      <c r="F17" s="9">
        <v>12</v>
      </c>
      <c r="G17" s="9">
        <v>0</v>
      </c>
      <c r="H17" s="9">
        <v>142</v>
      </c>
      <c r="I17" s="9">
        <v>0</v>
      </c>
      <c r="J17" s="9">
        <v>0</v>
      </c>
      <c r="K17" s="9">
        <v>1000</v>
      </c>
      <c r="L17" s="9">
        <v>82602</v>
      </c>
      <c r="M17" s="9">
        <v>528</v>
      </c>
    </row>
    <row r="18" spans="1:13" ht="12.75" customHeight="1">
      <c r="A18" s="181" t="s">
        <v>536</v>
      </c>
      <c r="B18" s="9">
        <v>294</v>
      </c>
      <c r="C18" s="9">
        <v>83</v>
      </c>
      <c r="D18" s="9">
        <v>48</v>
      </c>
      <c r="E18" s="9">
        <v>144</v>
      </c>
      <c r="F18" s="9">
        <v>109</v>
      </c>
      <c r="G18" s="9">
        <v>155</v>
      </c>
      <c r="H18" s="9">
        <v>143</v>
      </c>
      <c r="I18" s="9">
        <v>21</v>
      </c>
      <c r="J18" s="9">
        <v>3</v>
      </c>
      <c r="K18" s="9">
        <v>1000</v>
      </c>
      <c r="L18" s="9">
        <v>255172</v>
      </c>
      <c r="M18" s="9">
        <v>1094</v>
      </c>
    </row>
    <row r="19" spans="1:13" ht="12.75" customHeight="1">
      <c r="A19" s="181" t="s">
        <v>538</v>
      </c>
      <c r="B19" s="9">
        <v>142</v>
      </c>
      <c r="C19" s="9">
        <v>5</v>
      </c>
      <c r="D19" s="9">
        <v>11</v>
      </c>
      <c r="E19" s="9">
        <v>70</v>
      </c>
      <c r="F19" s="9">
        <v>24</v>
      </c>
      <c r="G19" s="9">
        <v>14</v>
      </c>
      <c r="H19" s="9">
        <v>701</v>
      </c>
      <c r="I19" s="9">
        <v>32</v>
      </c>
      <c r="J19" s="9">
        <v>0</v>
      </c>
      <c r="K19" s="9">
        <v>1000</v>
      </c>
      <c r="L19" s="9">
        <v>72178</v>
      </c>
      <c r="M19" s="9">
        <v>432</v>
      </c>
    </row>
    <row r="20" spans="1:13" ht="12.75" customHeight="1">
      <c r="A20" s="181" t="s">
        <v>545</v>
      </c>
      <c r="B20" s="9">
        <v>219</v>
      </c>
      <c r="C20" s="9">
        <v>420</v>
      </c>
      <c r="D20" s="9">
        <v>350</v>
      </c>
      <c r="E20" s="9">
        <v>4</v>
      </c>
      <c r="F20" s="9">
        <v>1</v>
      </c>
      <c r="G20" s="9">
        <v>0</v>
      </c>
      <c r="H20" s="9">
        <v>0</v>
      </c>
      <c r="I20" s="9">
        <v>7</v>
      </c>
      <c r="J20" s="9">
        <v>0</v>
      </c>
      <c r="K20" s="9">
        <v>1000</v>
      </c>
      <c r="L20" s="9">
        <v>600139</v>
      </c>
      <c r="M20" s="9">
        <v>1248</v>
      </c>
    </row>
    <row r="21" spans="1:13" ht="12.75" customHeight="1">
      <c r="A21" s="181" t="s">
        <v>537</v>
      </c>
      <c r="B21" s="9">
        <v>406</v>
      </c>
      <c r="C21" s="9">
        <v>45</v>
      </c>
      <c r="D21" s="9">
        <v>191</v>
      </c>
      <c r="E21" s="9">
        <v>73</v>
      </c>
      <c r="F21" s="9">
        <v>18</v>
      </c>
      <c r="G21" s="9">
        <v>2</v>
      </c>
      <c r="H21" s="9">
        <v>262</v>
      </c>
      <c r="I21" s="9">
        <v>2</v>
      </c>
      <c r="J21" s="9">
        <v>0</v>
      </c>
      <c r="K21" s="9">
        <v>1000</v>
      </c>
      <c r="L21" s="9">
        <v>344447</v>
      </c>
      <c r="M21" s="9">
        <v>768</v>
      </c>
    </row>
    <row r="22" spans="1:13" ht="12.75" customHeight="1">
      <c r="A22" s="181" t="s">
        <v>525</v>
      </c>
      <c r="B22" s="9">
        <v>69</v>
      </c>
      <c r="C22" s="9">
        <v>547</v>
      </c>
      <c r="D22" s="9">
        <v>266</v>
      </c>
      <c r="E22" s="9">
        <v>17</v>
      </c>
      <c r="F22" s="9">
        <v>58</v>
      </c>
      <c r="G22" s="9">
        <v>37</v>
      </c>
      <c r="H22" s="9">
        <v>7</v>
      </c>
      <c r="I22" s="9">
        <v>0</v>
      </c>
      <c r="J22" s="9">
        <v>0</v>
      </c>
      <c r="K22" s="9">
        <v>1000</v>
      </c>
      <c r="L22" s="9">
        <v>4183959</v>
      </c>
      <c r="M22" s="9">
        <v>2708</v>
      </c>
    </row>
    <row r="23" spans="1:13" ht="12.75" customHeight="1">
      <c r="A23" s="181" t="s">
        <v>547</v>
      </c>
      <c r="B23" s="9">
        <v>125</v>
      </c>
      <c r="C23" s="9">
        <v>776</v>
      </c>
      <c r="D23" s="9">
        <v>89</v>
      </c>
      <c r="E23" s="9">
        <v>2</v>
      </c>
      <c r="F23" s="9">
        <v>0</v>
      </c>
      <c r="G23" s="9">
        <v>0</v>
      </c>
      <c r="H23" s="9">
        <v>7</v>
      </c>
      <c r="I23" s="9">
        <v>0</v>
      </c>
      <c r="J23" s="9">
        <v>1</v>
      </c>
      <c r="K23" s="9">
        <v>1000</v>
      </c>
      <c r="L23" s="9">
        <v>12536495</v>
      </c>
      <c r="M23" s="9">
        <v>4440</v>
      </c>
    </row>
    <row r="24" spans="1:13" ht="12.75" customHeight="1">
      <c r="A24" s="181" t="s">
        <v>653</v>
      </c>
      <c r="B24" s="9">
        <v>18</v>
      </c>
      <c r="C24" s="9">
        <v>762</v>
      </c>
      <c r="D24" s="9">
        <v>200</v>
      </c>
      <c r="E24" s="9">
        <v>0</v>
      </c>
      <c r="F24" s="9">
        <v>0</v>
      </c>
      <c r="G24" s="9">
        <v>15</v>
      </c>
      <c r="H24" s="9">
        <v>4</v>
      </c>
      <c r="I24" s="9">
        <v>0</v>
      </c>
      <c r="J24" s="9">
        <v>0</v>
      </c>
      <c r="K24" s="9">
        <v>1000</v>
      </c>
      <c r="L24" s="9">
        <v>3556797</v>
      </c>
      <c r="M24" s="9">
        <v>1000</v>
      </c>
    </row>
    <row r="25" spans="1:13" ht="12.75" customHeight="1">
      <c r="A25" s="181" t="s">
        <v>540</v>
      </c>
      <c r="B25" s="9">
        <v>46</v>
      </c>
      <c r="C25" s="9">
        <v>627</v>
      </c>
      <c r="D25" s="9">
        <v>258</v>
      </c>
      <c r="E25" s="9">
        <v>1</v>
      </c>
      <c r="F25" s="9">
        <v>3</v>
      </c>
      <c r="G25" s="9">
        <v>33</v>
      </c>
      <c r="H25" s="9">
        <v>21</v>
      </c>
      <c r="I25" s="9">
        <v>12</v>
      </c>
      <c r="J25" s="9">
        <v>0</v>
      </c>
      <c r="K25" s="9">
        <v>1000</v>
      </c>
      <c r="L25" s="9">
        <v>6462237</v>
      </c>
      <c r="M25" s="9">
        <v>2276</v>
      </c>
    </row>
    <row r="26" spans="1:13" ht="12.75" customHeight="1">
      <c r="A26" s="181" t="s">
        <v>587</v>
      </c>
      <c r="B26" s="9">
        <v>36</v>
      </c>
      <c r="C26" s="9">
        <v>378</v>
      </c>
      <c r="D26" s="9">
        <v>536</v>
      </c>
      <c r="E26" s="9">
        <v>0</v>
      </c>
      <c r="F26" s="9">
        <v>1</v>
      </c>
      <c r="G26" s="9">
        <v>37</v>
      </c>
      <c r="H26" s="9">
        <v>2</v>
      </c>
      <c r="I26" s="9">
        <v>10</v>
      </c>
      <c r="J26" s="9">
        <v>0</v>
      </c>
      <c r="K26" s="9">
        <v>1000</v>
      </c>
      <c r="L26" s="9">
        <v>3838341</v>
      </c>
      <c r="M26" s="9">
        <v>1548</v>
      </c>
    </row>
    <row r="27" spans="1:13" ht="12.75" customHeight="1">
      <c r="A27" s="181" t="s">
        <v>534</v>
      </c>
      <c r="B27" s="9">
        <v>69</v>
      </c>
      <c r="C27" s="9">
        <v>599</v>
      </c>
      <c r="D27" s="9">
        <v>316</v>
      </c>
      <c r="E27" s="9">
        <v>1</v>
      </c>
      <c r="F27" s="9">
        <v>1</v>
      </c>
      <c r="G27" s="9">
        <v>11</v>
      </c>
      <c r="H27" s="9">
        <v>2</v>
      </c>
      <c r="I27" s="9">
        <v>2</v>
      </c>
      <c r="J27" s="9">
        <v>0</v>
      </c>
      <c r="K27" s="9">
        <v>1000</v>
      </c>
      <c r="L27" s="9">
        <v>8301488</v>
      </c>
      <c r="M27" s="9">
        <v>2904</v>
      </c>
    </row>
    <row r="28" spans="1:13" ht="12.75" customHeight="1">
      <c r="A28" s="181" t="s">
        <v>528</v>
      </c>
      <c r="B28" s="9">
        <v>582</v>
      </c>
      <c r="C28" s="9">
        <v>299</v>
      </c>
      <c r="D28" s="9">
        <v>96</v>
      </c>
      <c r="E28" s="9">
        <v>18</v>
      </c>
      <c r="F28" s="9">
        <v>0</v>
      </c>
      <c r="G28" s="9">
        <v>3</v>
      </c>
      <c r="H28" s="9">
        <v>2</v>
      </c>
      <c r="I28" s="9">
        <v>0</v>
      </c>
      <c r="J28" s="9">
        <v>0</v>
      </c>
      <c r="K28" s="9">
        <v>1000</v>
      </c>
      <c r="L28" s="9">
        <v>5949669</v>
      </c>
      <c r="M28" s="9">
        <v>1428</v>
      </c>
    </row>
    <row r="29" spans="1:13" ht="12.75" customHeight="1">
      <c r="A29" s="181" t="s">
        <v>583</v>
      </c>
      <c r="B29" s="9">
        <v>753</v>
      </c>
      <c r="C29" s="9">
        <v>182</v>
      </c>
      <c r="D29" s="9">
        <v>31</v>
      </c>
      <c r="E29" s="9">
        <v>34</v>
      </c>
      <c r="F29" s="9">
        <v>0</v>
      </c>
      <c r="G29" s="9">
        <v>0</v>
      </c>
      <c r="H29" s="9">
        <v>0</v>
      </c>
      <c r="I29" s="9">
        <v>0</v>
      </c>
      <c r="J29" s="9">
        <v>0</v>
      </c>
      <c r="K29" s="9">
        <v>1000</v>
      </c>
      <c r="L29" s="9">
        <v>23260</v>
      </c>
      <c r="M29" s="9">
        <v>96</v>
      </c>
    </row>
    <row r="30" spans="1:13" ht="12.75" customHeight="1">
      <c r="A30" s="179" t="s">
        <v>661</v>
      </c>
      <c r="B30" s="9">
        <v>148</v>
      </c>
      <c r="C30" s="9">
        <v>724</v>
      </c>
      <c r="D30" s="9">
        <v>50</v>
      </c>
      <c r="E30" s="9">
        <v>4</v>
      </c>
      <c r="F30" s="9">
        <v>5</v>
      </c>
      <c r="G30" s="9">
        <v>66</v>
      </c>
      <c r="H30" s="9">
        <v>0</v>
      </c>
      <c r="I30" s="9">
        <v>2</v>
      </c>
      <c r="J30" s="9">
        <v>0</v>
      </c>
      <c r="K30" s="9">
        <v>1000</v>
      </c>
      <c r="L30" s="9">
        <v>32871</v>
      </c>
      <c r="M30" s="9">
        <v>144</v>
      </c>
    </row>
    <row r="31" spans="1:13" ht="12.75" customHeight="1">
      <c r="A31" s="181" t="s">
        <v>535</v>
      </c>
      <c r="B31" s="9">
        <v>485</v>
      </c>
      <c r="C31" s="9">
        <v>255</v>
      </c>
      <c r="D31" s="9">
        <v>226</v>
      </c>
      <c r="E31" s="9">
        <v>2</v>
      </c>
      <c r="F31" s="9">
        <v>1</v>
      </c>
      <c r="G31" s="9">
        <v>26</v>
      </c>
      <c r="H31" s="9">
        <v>0</v>
      </c>
      <c r="I31" s="9">
        <v>6</v>
      </c>
      <c r="J31" s="9">
        <v>0</v>
      </c>
      <c r="K31" s="9">
        <v>1000</v>
      </c>
      <c r="L31" s="9">
        <v>12225921</v>
      </c>
      <c r="M31" s="9">
        <v>3492</v>
      </c>
    </row>
    <row r="32" spans="1:13" ht="12.75" customHeight="1">
      <c r="A32" s="181" t="s">
        <v>523</v>
      </c>
      <c r="B32" s="9">
        <v>543</v>
      </c>
      <c r="C32" s="9">
        <v>297</v>
      </c>
      <c r="D32" s="9">
        <v>131</v>
      </c>
      <c r="E32" s="9">
        <v>10</v>
      </c>
      <c r="F32" s="9">
        <v>2</v>
      </c>
      <c r="G32" s="9">
        <v>11</v>
      </c>
      <c r="H32" s="9">
        <v>2</v>
      </c>
      <c r="I32" s="9">
        <v>2</v>
      </c>
      <c r="J32" s="9">
        <v>0</v>
      </c>
      <c r="K32" s="9">
        <v>1000</v>
      </c>
      <c r="L32" s="9">
        <v>14612748</v>
      </c>
      <c r="M32" s="9">
        <v>3668</v>
      </c>
    </row>
    <row r="33" spans="1:13" ht="12.75" customHeight="1">
      <c r="A33" s="181" t="s">
        <v>532</v>
      </c>
      <c r="B33" s="9">
        <v>595</v>
      </c>
      <c r="C33" s="9">
        <v>267</v>
      </c>
      <c r="D33" s="9">
        <v>120</v>
      </c>
      <c r="E33" s="9">
        <v>5</v>
      </c>
      <c r="F33" s="9">
        <v>1</v>
      </c>
      <c r="G33" s="9">
        <v>10</v>
      </c>
      <c r="H33" s="9">
        <v>0</v>
      </c>
      <c r="I33" s="9">
        <v>2</v>
      </c>
      <c r="J33" s="9">
        <v>0</v>
      </c>
      <c r="K33" s="9">
        <v>1000</v>
      </c>
      <c r="L33" s="9">
        <v>6809687</v>
      </c>
      <c r="M33" s="9">
        <v>2107</v>
      </c>
    </row>
    <row r="34" spans="1:13" ht="12.75" customHeight="1">
      <c r="A34" s="181" t="s">
        <v>527</v>
      </c>
      <c r="B34" s="9">
        <v>567</v>
      </c>
      <c r="C34" s="9">
        <v>6</v>
      </c>
      <c r="D34" s="9">
        <v>356</v>
      </c>
      <c r="E34" s="9">
        <v>0</v>
      </c>
      <c r="F34" s="9">
        <v>0</v>
      </c>
      <c r="G34" s="9">
        <v>16</v>
      </c>
      <c r="H34" s="9">
        <v>55</v>
      </c>
      <c r="I34" s="9">
        <v>0</v>
      </c>
      <c r="J34" s="9">
        <v>0</v>
      </c>
      <c r="K34" s="9">
        <v>1000</v>
      </c>
      <c r="L34" s="9">
        <v>154528</v>
      </c>
      <c r="M34" s="9">
        <v>96</v>
      </c>
    </row>
    <row r="35" spans="1:13" ht="12.75" customHeight="1">
      <c r="A35" s="181" t="s">
        <v>550</v>
      </c>
      <c r="B35" s="9">
        <v>122</v>
      </c>
      <c r="C35" s="9">
        <v>1</v>
      </c>
      <c r="D35" s="9">
        <v>877</v>
      </c>
      <c r="E35" s="9">
        <v>0</v>
      </c>
      <c r="F35" s="9">
        <v>0</v>
      </c>
      <c r="G35" s="9">
        <v>0</v>
      </c>
      <c r="H35" s="9">
        <v>0</v>
      </c>
      <c r="I35" s="9">
        <v>0</v>
      </c>
      <c r="J35" s="9">
        <v>0</v>
      </c>
      <c r="K35" s="9">
        <v>1000</v>
      </c>
      <c r="L35" s="9">
        <v>4430</v>
      </c>
      <c r="M35" s="9">
        <v>96</v>
      </c>
    </row>
    <row r="36" spans="1:13" ht="12.75" customHeight="1">
      <c r="A36" s="181" t="s">
        <v>533</v>
      </c>
      <c r="B36" s="9">
        <v>108</v>
      </c>
      <c r="C36" s="9">
        <v>15</v>
      </c>
      <c r="D36" s="9">
        <v>838</v>
      </c>
      <c r="E36" s="9">
        <v>15</v>
      </c>
      <c r="F36" s="9">
        <v>3</v>
      </c>
      <c r="G36" s="9">
        <v>2</v>
      </c>
      <c r="H36" s="9">
        <v>19</v>
      </c>
      <c r="I36" s="9">
        <v>0</v>
      </c>
      <c r="J36" s="9">
        <v>0</v>
      </c>
      <c r="K36" s="9">
        <v>1000</v>
      </c>
      <c r="L36" s="9">
        <v>5078075</v>
      </c>
      <c r="M36" s="9">
        <v>1932</v>
      </c>
    </row>
    <row r="37" spans="1:13" ht="12.75" customHeight="1">
      <c r="A37" s="181" t="s">
        <v>544</v>
      </c>
      <c r="B37" s="9">
        <v>769</v>
      </c>
      <c r="C37" s="9">
        <v>132</v>
      </c>
      <c r="D37" s="9">
        <v>65</v>
      </c>
      <c r="E37" s="9">
        <v>4</v>
      </c>
      <c r="F37" s="9">
        <v>0</v>
      </c>
      <c r="G37" s="9">
        <v>18</v>
      </c>
      <c r="H37" s="9">
        <v>5</v>
      </c>
      <c r="I37" s="9">
        <v>8</v>
      </c>
      <c r="J37" s="9">
        <v>0</v>
      </c>
      <c r="K37" s="9">
        <v>1000</v>
      </c>
      <c r="L37" s="9">
        <v>10676451</v>
      </c>
      <c r="M37" s="9">
        <v>2715</v>
      </c>
    </row>
    <row r="38" spans="1:13" ht="12.75" customHeight="1">
      <c r="A38" s="181" t="s">
        <v>551</v>
      </c>
      <c r="B38" s="9">
        <v>933</v>
      </c>
      <c r="C38" s="9">
        <v>49</v>
      </c>
      <c r="D38" s="9">
        <v>12</v>
      </c>
      <c r="E38" s="9">
        <v>0</v>
      </c>
      <c r="F38" s="9">
        <v>0</v>
      </c>
      <c r="G38" s="9">
        <v>0</v>
      </c>
      <c r="H38" s="9">
        <v>0</v>
      </c>
      <c r="I38" s="9">
        <v>6</v>
      </c>
      <c r="J38" s="9">
        <v>0</v>
      </c>
      <c r="K38" s="9">
        <v>1000</v>
      </c>
      <c r="L38" s="9">
        <v>75647</v>
      </c>
      <c r="M38" s="9">
        <v>144</v>
      </c>
    </row>
    <row r="39" spans="1:13" ht="12.75" customHeight="1">
      <c r="A39" s="181" t="s">
        <v>1</v>
      </c>
      <c r="B39" s="9">
        <v>795</v>
      </c>
      <c r="C39" s="9">
        <v>0</v>
      </c>
      <c r="D39" s="9">
        <v>129</v>
      </c>
      <c r="E39" s="9">
        <v>0</v>
      </c>
      <c r="F39" s="9">
        <v>0</v>
      </c>
      <c r="G39" s="9">
        <v>59</v>
      </c>
      <c r="H39" s="9">
        <v>17</v>
      </c>
      <c r="I39" s="9">
        <v>0</v>
      </c>
      <c r="J39" s="9">
        <v>0</v>
      </c>
      <c r="K39" s="9">
        <v>1000</v>
      </c>
      <c r="L39" s="9">
        <v>43079</v>
      </c>
      <c r="M39" s="9">
        <v>218</v>
      </c>
    </row>
    <row r="40" spans="1:13" s="233" customFormat="1" ht="12.75" customHeight="1">
      <c r="A40" s="231" t="s">
        <v>659</v>
      </c>
      <c r="B40" s="232">
        <v>275</v>
      </c>
      <c r="C40" s="232">
        <v>513</v>
      </c>
      <c r="D40" s="232">
        <v>179</v>
      </c>
      <c r="E40" s="232">
        <v>8</v>
      </c>
      <c r="F40" s="232">
        <v>4</v>
      </c>
      <c r="G40" s="232">
        <v>11</v>
      </c>
      <c r="H40" s="232">
        <v>8</v>
      </c>
      <c r="I40" s="232">
        <v>3</v>
      </c>
      <c r="J40" s="232">
        <v>0</v>
      </c>
      <c r="K40" s="232">
        <v>1000</v>
      </c>
      <c r="L40" s="232">
        <v>148081155</v>
      </c>
      <c r="M40" s="232">
        <v>55966</v>
      </c>
    </row>
    <row r="41" ht="12.75" customHeight="1">
      <c r="A41" s="150"/>
    </row>
    <row r="42" spans="1:9" ht="12.75" customHeight="1">
      <c r="A42" s="457" t="s">
        <v>92</v>
      </c>
      <c r="B42" s="457"/>
      <c r="C42" s="457"/>
      <c r="D42" s="457"/>
      <c r="E42" s="457"/>
      <c r="F42" s="457"/>
      <c r="G42" s="457"/>
      <c r="H42" s="457"/>
      <c r="I42" s="457"/>
    </row>
    <row r="43" spans="1:2" ht="12.75" customHeight="1">
      <c r="A43" s="446" t="s">
        <v>14</v>
      </c>
      <c r="B43" s="446"/>
    </row>
    <row r="44" spans="1:7" ht="12.75" customHeight="1">
      <c r="A44" s="241"/>
      <c r="B44" s="241"/>
      <c r="G44">
        <v>251</v>
      </c>
    </row>
    <row r="45" spans="1:13" ht="38.25" customHeight="1">
      <c r="A45" s="532" t="s">
        <v>493</v>
      </c>
      <c r="B45" s="532"/>
      <c r="C45" s="532"/>
      <c r="D45" s="532"/>
      <c r="E45" s="532"/>
      <c r="F45" s="532"/>
      <c r="G45" s="532"/>
      <c r="H45" s="532"/>
      <c r="I45" s="532"/>
      <c r="J45" s="532"/>
      <c r="K45" s="532"/>
      <c r="L45" s="532"/>
      <c r="M45" s="532"/>
    </row>
    <row r="46" spans="1:13" s="183" customFormat="1" ht="12.75" customHeight="1">
      <c r="A46" s="449" t="s">
        <v>586</v>
      </c>
      <c r="B46" s="504" t="s">
        <v>2</v>
      </c>
      <c r="C46" s="448"/>
      <c r="D46" s="448"/>
      <c r="E46" s="448"/>
      <c r="F46" s="448"/>
      <c r="G46" s="448"/>
      <c r="H46" s="448"/>
      <c r="I46" s="448"/>
      <c r="J46" s="448"/>
      <c r="K46" s="505"/>
      <c r="L46" s="545" t="s">
        <v>3</v>
      </c>
      <c r="M46" s="546"/>
    </row>
    <row r="47" spans="1:13" s="7" customFormat="1" ht="50.25" customHeight="1">
      <c r="A47" s="450"/>
      <c r="B47" s="178" t="s">
        <v>4</v>
      </c>
      <c r="C47" s="37" t="s">
        <v>5</v>
      </c>
      <c r="D47" s="178" t="s">
        <v>6</v>
      </c>
      <c r="E47" s="182" t="s">
        <v>85</v>
      </c>
      <c r="F47" s="37" t="s">
        <v>7</v>
      </c>
      <c r="G47" s="37" t="s">
        <v>8</v>
      </c>
      <c r="H47" s="37" t="s">
        <v>9</v>
      </c>
      <c r="I47" s="37" t="s">
        <v>10</v>
      </c>
      <c r="J47" s="37" t="s">
        <v>658</v>
      </c>
      <c r="K47" s="37" t="s">
        <v>11</v>
      </c>
      <c r="L47" s="184" t="s">
        <v>12</v>
      </c>
      <c r="M47" s="37" t="s">
        <v>657</v>
      </c>
    </row>
    <row r="48" spans="1:13" ht="12.75" customHeight="1">
      <c r="A48" s="180" t="s">
        <v>510</v>
      </c>
      <c r="B48" s="60"/>
      <c r="C48" s="60"/>
      <c r="D48" s="60"/>
      <c r="E48" s="60"/>
      <c r="F48" s="60"/>
      <c r="G48" s="60"/>
      <c r="H48" s="60"/>
      <c r="I48" s="60"/>
      <c r="J48" s="60"/>
      <c r="K48" s="60"/>
      <c r="L48" s="60"/>
      <c r="M48" s="9"/>
    </row>
    <row r="49" spans="1:13" ht="12.75" customHeight="1">
      <c r="A49" s="181" t="s">
        <v>531</v>
      </c>
      <c r="B49" s="9">
        <v>944</v>
      </c>
      <c r="C49" s="9">
        <v>42</v>
      </c>
      <c r="D49" s="9">
        <v>13</v>
      </c>
      <c r="E49" s="9">
        <v>0</v>
      </c>
      <c r="F49" s="9">
        <v>0</v>
      </c>
      <c r="G49" s="9">
        <v>0</v>
      </c>
      <c r="H49" s="9">
        <v>1</v>
      </c>
      <c r="I49" s="9">
        <v>0</v>
      </c>
      <c r="J49" s="9">
        <v>0</v>
      </c>
      <c r="K49" s="9">
        <v>1000</v>
      </c>
      <c r="L49" s="9">
        <v>326486</v>
      </c>
      <c r="M49" s="9">
        <v>864</v>
      </c>
    </row>
    <row r="50" spans="1:13" ht="12.75" customHeight="1">
      <c r="A50" s="181" t="s">
        <v>530</v>
      </c>
      <c r="B50" s="9">
        <v>957</v>
      </c>
      <c r="C50" s="9">
        <v>40</v>
      </c>
      <c r="D50" s="9">
        <v>2</v>
      </c>
      <c r="E50" s="9">
        <v>0</v>
      </c>
      <c r="F50" s="9">
        <v>0</v>
      </c>
      <c r="G50" s="9">
        <v>0</v>
      </c>
      <c r="H50" s="9">
        <v>1</v>
      </c>
      <c r="I50" s="9">
        <v>0</v>
      </c>
      <c r="J50" s="9">
        <v>0</v>
      </c>
      <c r="K50" s="9">
        <v>1000</v>
      </c>
      <c r="L50" s="9">
        <v>172585</v>
      </c>
      <c r="M50" s="9">
        <v>240</v>
      </c>
    </row>
    <row r="51" spans="1:13" ht="12.75" customHeight="1">
      <c r="A51" s="181" t="s">
        <v>541</v>
      </c>
      <c r="B51" s="9">
        <v>784</v>
      </c>
      <c r="C51" s="9">
        <v>215</v>
      </c>
      <c r="D51" s="9">
        <v>0</v>
      </c>
      <c r="E51" s="9">
        <v>0</v>
      </c>
      <c r="F51" s="9">
        <v>0</v>
      </c>
      <c r="G51" s="9">
        <v>0</v>
      </c>
      <c r="H51" s="9">
        <v>0</v>
      </c>
      <c r="I51" s="9">
        <v>1</v>
      </c>
      <c r="J51" s="9">
        <v>0</v>
      </c>
      <c r="K51" s="9">
        <v>1000</v>
      </c>
      <c r="L51" s="9">
        <v>1674246</v>
      </c>
      <c r="M51" s="9">
        <v>1248</v>
      </c>
    </row>
    <row r="52" spans="1:13" ht="12.75" customHeight="1">
      <c r="A52" s="181" t="s">
        <v>548</v>
      </c>
      <c r="B52" s="9">
        <v>976</v>
      </c>
      <c r="C52" s="9">
        <v>24</v>
      </c>
      <c r="D52" s="9">
        <v>0</v>
      </c>
      <c r="E52" s="9">
        <v>0</v>
      </c>
      <c r="F52" s="9">
        <v>0</v>
      </c>
      <c r="G52" s="9">
        <v>0</v>
      </c>
      <c r="H52" s="9">
        <v>0</v>
      </c>
      <c r="I52" s="9">
        <v>0</v>
      </c>
      <c r="J52" s="9">
        <v>0</v>
      </c>
      <c r="K52" s="9">
        <v>1000</v>
      </c>
      <c r="L52" s="9">
        <v>299066</v>
      </c>
      <c r="M52" s="9">
        <v>240</v>
      </c>
    </row>
    <row r="53" spans="1:13" ht="12.75" customHeight="1">
      <c r="A53" s="181" t="s">
        <v>588</v>
      </c>
      <c r="B53" s="9">
        <v>798</v>
      </c>
      <c r="C53" s="9">
        <v>186</v>
      </c>
      <c r="D53" s="9">
        <v>0</v>
      </c>
      <c r="E53" s="9">
        <v>14</v>
      </c>
      <c r="F53" s="9">
        <v>0</v>
      </c>
      <c r="G53" s="9">
        <v>2</v>
      </c>
      <c r="H53" s="9">
        <v>0</v>
      </c>
      <c r="I53" s="9">
        <v>0</v>
      </c>
      <c r="J53" s="9">
        <v>0</v>
      </c>
      <c r="K53" s="9">
        <v>1000</v>
      </c>
      <c r="L53" s="9">
        <v>329812</v>
      </c>
      <c r="M53" s="9">
        <v>384</v>
      </c>
    </row>
    <row r="54" spans="1:13" ht="12.75" customHeight="1">
      <c r="A54" s="181" t="s">
        <v>529</v>
      </c>
      <c r="B54" s="9">
        <v>773</v>
      </c>
      <c r="C54" s="9">
        <v>221</v>
      </c>
      <c r="D54" s="9">
        <v>6</v>
      </c>
      <c r="E54" s="9">
        <v>0</v>
      </c>
      <c r="F54" s="9">
        <v>0</v>
      </c>
      <c r="G54" s="9">
        <v>0</v>
      </c>
      <c r="H54" s="9">
        <v>0</v>
      </c>
      <c r="I54" s="9">
        <v>0</v>
      </c>
      <c r="J54" s="9">
        <v>0</v>
      </c>
      <c r="K54" s="9">
        <v>1000</v>
      </c>
      <c r="L54" s="9">
        <v>1089711</v>
      </c>
      <c r="M54" s="9">
        <v>767</v>
      </c>
    </row>
    <row r="55" spans="1:13" ht="12.75" customHeight="1">
      <c r="A55" s="181" t="s">
        <v>549</v>
      </c>
      <c r="B55" s="9">
        <v>849</v>
      </c>
      <c r="C55" s="9">
        <v>138</v>
      </c>
      <c r="D55" s="9">
        <v>1</v>
      </c>
      <c r="E55" s="9">
        <v>0</v>
      </c>
      <c r="F55" s="9">
        <v>0</v>
      </c>
      <c r="G55" s="9">
        <v>0</v>
      </c>
      <c r="H55" s="9">
        <v>0</v>
      </c>
      <c r="I55" s="9">
        <v>12</v>
      </c>
      <c r="J55" s="9">
        <v>0</v>
      </c>
      <c r="K55" s="9">
        <v>1000</v>
      </c>
      <c r="L55" s="9">
        <v>2653502</v>
      </c>
      <c r="M55" s="9">
        <v>1686</v>
      </c>
    </row>
    <row r="56" spans="1:13" ht="12.75" customHeight="1">
      <c r="A56" s="181" t="s">
        <v>542</v>
      </c>
      <c r="B56" s="9">
        <v>805</v>
      </c>
      <c r="C56" s="9">
        <v>161</v>
      </c>
      <c r="D56" s="9">
        <v>25</v>
      </c>
      <c r="E56" s="9">
        <v>3</v>
      </c>
      <c r="F56" s="9">
        <v>0</v>
      </c>
      <c r="G56" s="9">
        <v>0</v>
      </c>
      <c r="H56" s="9">
        <v>0</v>
      </c>
      <c r="I56" s="9">
        <v>6</v>
      </c>
      <c r="J56" s="9">
        <v>0</v>
      </c>
      <c r="K56" s="9">
        <v>1000</v>
      </c>
      <c r="L56" s="9">
        <v>2536776</v>
      </c>
      <c r="M56" s="9">
        <v>1662</v>
      </c>
    </row>
    <row r="57" spans="1:13" ht="12.75" customHeight="1">
      <c r="A57" s="181" t="s">
        <v>546</v>
      </c>
      <c r="B57" s="9">
        <v>486</v>
      </c>
      <c r="C57" s="9">
        <v>502</v>
      </c>
      <c r="D57" s="9">
        <v>10</v>
      </c>
      <c r="E57" s="9">
        <v>0</v>
      </c>
      <c r="F57" s="9">
        <v>0</v>
      </c>
      <c r="G57" s="9">
        <v>0</v>
      </c>
      <c r="H57" s="9">
        <v>0</v>
      </c>
      <c r="I57" s="9">
        <v>0</v>
      </c>
      <c r="J57" s="9">
        <v>1</v>
      </c>
      <c r="K57" s="9">
        <v>1000</v>
      </c>
      <c r="L57" s="9">
        <v>6565552</v>
      </c>
      <c r="M57" s="9">
        <v>3684</v>
      </c>
    </row>
    <row r="58" spans="1:13" ht="12.75" customHeight="1">
      <c r="A58" s="181" t="s">
        <v>526</v>
      </c>
      <c r="B58" s="9">
        <v>285</v>
      </c>
      <c r="C58" s="9">
        <v>691</v>
      </c>
      <c r="D58" s="9">
        <v>23</v>
      </c>
      <c r="E58" s="9">
        <v>0</v>
      </c>
      <c r="F58" s="9">
        <v>1</v>
      </c>
      <c r="G58" s="9">
        <v>0</v>
      </c>
      <c r="H58" s="9">
        <v>0</v>
      </c>
      <c r="I58" s="9">
        <v>0</v>
      </c>
      <c r="J58" s="9">
        <v>0</v>
      </c>
      <c r="K58" s="9">
        <v>1000</v>
      </c>
      <c r="L58" s="9">
        <v>1537895</v>
      </c>
      <c r="M58" s="9">
        <v>1008</v>
      </c>
    </row>
    <row r="59" spans="1:13" ht="12.75" customHeight="1">
      <c r="A59" s="181" t="s">
        <v>543</v>
      </c>
      <c r="B59" s="9">
        <v>992</v>
      </c>
      <c r="C59" s="9">
        <v>0</v>
      </c>
      <c r="D59" s="9">
        <v>0</v>
      </c>
      <c r="E59" s="9">
        <v>0</v>
      </c>
      <c r="F59" s="9">
        <v>0</v>
      </c>
      <c r="G59" s="9">
        <v>0</v>
      </c>
      <c r="H59" s="9">
        <v>8</v>
      </c>
      <c r="I59" s="9">
        <v>0</v>
      </c>
      <c r="J59" s="9">
        <v>0</v>
      </c>
      <c r="K59" s="9">
        <v>1000</v>
      </c>
      <c r="L59" s="9">
        <v>13046</v>
      </c>
      <c r="M59" s="9">
        <v>192</v>
      </c>
    </row>
    <row r="60" spans="1:13" ht="12.75" customHeight="1">
      <c r="A60" s="181" t="s">
        <v>524</v>
      </c>
      <c r="B60" s="9">
        <v>889</v>
      </c>
      <c r="C60" s="9">
        <v>84</v>
      </c>
      <c r="D60" s="9">
        <v>1</v>
      </c>
      <c r="E60" s="9">
        <v>0</v>
      </c>
      <c r="F60" s="9">
        <v>0</v>
      </c>
      <c r="G60" s="9">
        <v>0</v>
      </c>
      <c r="H60" s="9">
        <v>1</v>
      </c>
      <c r="I60" s="9">
        <v>10</v>
      </c>
      <c r="J60" s="9">
        <v>15</v>
      </c>
      <c r="K60" s="9">
        <v>1000</v>
      </c>
      <c r="L60" s="9">
        <v>25853</v>
      </c>
      <c r="M60" s="9">
        <v>396</v>
      </c>
    </row>
    <row r="61" spans="1:13" ht="12.75" customHeight="1">
      <c r="A61" s="181" t="s">
        <v>539</v>
      </c>
      <c r="B61" s="9">
        <v>578</v>
      </c>
      <c r="C61" s="9">
        <v>69</v>
      </c>
      <c r="D61" s="9">
        <v>146</v>
      </c>
      <c r="E61" s="9">
        <v>95</v>
      </c>
      <c r="F61" s="9">
        <v>27</v>
      </c>
      <c r="G61" s="9">
        <v>0</v>
      </c>
      <c r="H61" s="9">
        <v>85</v>
      </c>
      <c r="I61" s="9">
        <v>0</v>
      </c>
      <c r="J61" s="9">
        <v>0</v>
      </c>
      <c r="K61" s="9">
        <v>1000</v>
      </c>
      <c r="L61" s="9">
        <v>44463</v>
      </c>
      <c r="M61" s="9">
        <v>228</v>
      </c>
    </row>
    <row r="62" spans="1:13" ht="12.75" customHeight="1">
      <c r="A62" s="181" t="s">
        <v>536</v>
      </c>
      <c r="B62" s="9">
        <v>630</v>
      </c>
      <c r="C62" s="9">
        <v>67</v>
      </c>
      <c r="D62" s="9">
        <v>11</v>
      </c>
      <c r="E62" s="9">
        <v>62</v>
      </c>
      <c r="F62" s="9">
        <v>86</v>
      </c>
      <c r="G62" s="9">
        <v>106</v>
      </c>
      <c r="H62" s="9">
        <v>0</v>
      </c>
      <c r="I62" s="9">
        <v>32</v>
      </c>
      <c r="J62" s="9">
        <v>7</v>
      </c>
      <c r="K62" s="9">
        <v>1000</v>
      </c>
      <c r="L62" s="9">
        <v>89266</v>
      </c>
      <c r="M62" s="9">
        <v>708</v>
      </c>
    </row>
    <row r="63" spans="1:13" ht="12.75" customHeight="1">
      <c r="A63" s="181" t="s">
        <v>538</v>
      </c>
      <c r="B63" s="9">
        <v>599</v>
      </c>
      <c r="C63" s="9">
        <v>36</v>
      </c>
      <c r="D63" s="9">
        <v>6</v>
      </c>
      <c r="E63" s="9">
        <v>92</v>
      </c>
      <c r="F63" s="9">
        <v>10</v>
      </c>
      <c r="G63" s="9">
        <v>1</v>
      </c>
      <c r="H63" s="9">
        <v>228</v>
      </c>
      <c r="I63" s="9">
        <v>27</v>
      </c>
      <c r="J63" s="9">
        <v>0</v>
      </c>
      <c r="K63" s="9">
        <v>1000</v>
      </c>
      <c r="L63" s="9">
        <v>56365</v>
      </c>
      <c r="M63" s="9">
        <v>912</v>
      </c>
    </row>
    <row r="64" spans="1:13" ht="12.75" customHeight="1">
      <c r="A64" s="181" t="s">
        <v>545</v>
      </c>
      <c r="B64" s="9">
        <v>615</v>
      </c>
      <c r="C64" s="9">
        <v>359</v>
      </c>
      <c r="D64" s="9">
        <v>24</v>
      </c>
      <c r="E64" s="9">
        <v>0</v>
      </c>
      <c r="F64" s="9">
        <v>0</v>
      </c>
      <c r="G64" s="9">
        <v>0</v>
      </c>
      <c r="H64" s="9">
        <v>0</v>
      </c>
      <c r="I64" s="9">
        <v>2</v>
      </c>
      <c r="J64" s="9">
        <v>0</v>
      </c>
      <c r="K64" s="9">
        <v>1000</v>
      </c>
      <c r="L64" s="9">
        <v>94457</v>
      </c>
      <c r="M64" s="9">
        <v>480</v>
      </c>
    </row>
    <row r="65" spans="1:13" ht="12.75" customHeight="1">
      <c r="A65" s="181" t="s">
        <v>537</v>
      </c>
      <c r="B65" s="9">
        <v>888</v>
      </c>
      <c r="C65" s="9">
        <v>0</v>
      </c>
      <c r="D65" s="9">
        <v>29</v>
      </c>
      <c r="E65" s="9">
        <v>14</v>
      </c>
      <c r="F65" s="9">
        <v>1</v>
      </c>
      <c r="G65" s="9">
        <v>0</v>
      </c>
      <c r="H65" s="9">
        <v>64</v>
      </c>
      <c r="I65" s="9">
        <v>4</v>
      </c>
      <c r="J65" s="9">
        <v>0</v>
      </c>
      <c r="K65" s="9">
        <v>1000</v>
      </c>
      <c r="L65" s="9">
        <v>68708</v>
      </c>
      <c r="M65" s="9">
        <v>384</v>
      </c>
    </row>
    <row r="66" spans="1:13" ht="12.75" customHeight="1">
      <c r="A66" s="181" t="s">
        <v>525</v>
      </c>
      <c r="B66" s="9">
        <v>355</v>
      </c>
      <c r="C66" s="9">
        <v>495</v>
      </c>
      <c r="D66" s="9">
        <v>130</v>
      </c>
      <c r="E66" s="9">
        <v>1</v>
      </c>
      <c r="F66" s="9">
        <v>0</v>
      </c>
      <c r="G66" s="9">
        <v>2</v>
      </c>
      <c r="H66" s="9">
        <v>4</v>
      </c>
      <c r="I66" s="9">
        <v>9</v>
      </c>
      <c r="J66" s="9">
        <v>3</v>
      </c>
      <c r="K66" s="9">
        <v>1000</v>
      </c>
      <c r="L66" s="9">
        <v>435469</v>
      </c>
      <c r="M66" s="9">
        <v>804</v>
      </c>
    </row>
    <row r="67" spans="1:13" ht="12.75" customHeight="1">
      <c r="A67" s="181" t="s">
        <v>547</v>
      </c>
      <c r="B67" s="9">
        <v>595</v>
      </c>
      <c r="C67" s="9">
        <v>365</v>
      </c>
      <c r="D67" s="9">
        <v>29</v>
      </c>
      <c r="E67" s="9">
        <v>4</v>
      </c>
      <c r="F67" s="9">
        <v>0</v>
      </c>
      <c r="G67" s="9">
        <v>0</v>
      </c>
      <c r="H67" s="9">
        <v>1</v>
      </c>
      <c r="I67" s="9">
        <v>4</v>
      </c>
      <c r="J67" s="9">
        <v>2</v>
      </c>
      <c r="K67" s="9">
        <v>1000</v>
      </c>
      <c r="L67" s="9">
        <v>4647497</v>
      </c>
      <c r="M67" s="9">
        <v>3383</v>
      </c>
    </row>
    <row r="68" spans="1:13" ht="12.75" customHeight="1">
      <c r="A68" s="181" t="s">
        <v>653</v>
      </c>
      <c r="B68" s="9">
        <v>644</v>
      </c>
      <c r="C68" s="9">
        <v>293</v>
      </c>
      <c r="D68" s="9">
        <v>63</v>
      </c>
      <c r="E68" s="9">
        <v>0</v>
      </c>
      <c r="F68" s="9">
        <v>0</v>
      </c>
      <c r="G68" s="9">
        <v>0</v>
      </c>
      <c r="H68" s="9">
        <v>0</v>
      </c>
      <c r="I68" s="9">
        <v>0</v>
      </c>
      <c r="J68" s="9">
        <v>0</v>
      </c>
      <c r="K68" s="9">
        <v>1000</v>
      </c>
      <c r="L68" s="9">
        <v>782011</v>
      </c>
      <c r="M68" s="9">
        <v>480</v>
      </c>
    </row>
    <row r="69" spans="1:13" ht="12.75" customHeight="1">
      <c r="A69" s="181" t="s">
        <v>540</v>
      </c>
      <c r="B69" s="9">
        <v>554</v>
      </c>
      <c r="C69" s="9">
        <v>321</v>
      </c>
      <c r="D69" s="9">
        <v>119</v>
      </c>
      <c r="E69" s="9">
        <v>2</v>
      </c>
      <c r="F69" s="9">
        <v>0</v>
      </c>
      <c r="G69" s="9">
        <v>4</v>
      </c>
      <c r="H69" s="9">
        <v>0</v>
      </c>
      <c r="I69" s="9">
        <v>0</v>
      </c>
      <c r="J69" s="9">
        <v>0</v>
      </c>
      <c r="K69" s="9">
        <v>1000</v>
      </c>
      <c r="L69" s="9">
        <v>1170986</v>
      </c>
      <c r="M69" s="9">
        <v>803</v>
      </c>
    </row>
    <row r="70" spans="1:13" ht="12.75" customHeight="1">
      <c r="A70" s="181" t="s">
        <v>587</v>
      </c>
      <c r="B70" s="9">
        <v>577</v>
      </c>
      <c r="C70" s="9">
        <v>169</v>
      </c>
      <c r="D70" s="9">
        <v>251</v>
      </c>
      <c r="E70" s="9">
        <v>0</v>
      </c>
      <c r="F70" s="9">
        <v>0</v>
      </c>
      <c r="G70" s="9">
        <v>3</v>
      </c>
      <c r="H70" s="9">
        <v>0</v>
      </c>
      <c r="I70" s="9">
        <v>0</v>
      </c>
      <c r="J70" s="9">
        <v>0</v>
      </c>
      <c r="K70" s="9">
        <v>1000</v>
      </c>
      <c r="L70" s="9">
        <v>974414</v>
      </c>
      <c r="M70" s="9">
        <v>911</v>
      </c>
    </row>
    <row r="71" spans="1:13" ht="12.75" customHeight="1">
      <c r="A71" s="181" t="s">
        <v>534</v>
      </c>
      <c r="B71" s="9">
        <v>637</v>
      </c>
      <c r="C71" s="9">
        <v>243</v>
      </c>
      <c r="D71" s="9">
        <v>112</v>
      </c>
      <c r="E71" s="9">
        <v>2</v>
      </c>
      <c r="F71" s="9">
        <v>0</v>
      </c>
      <c r="G71" s="9">
        <v>0</v>
      </c>
      <c r="H71" s="9">
        <v>0</v>
      </c>
      <c r="I71" s="9">
        <v>5</v>
      </c>
      <c r="J71" s="9">
        <v>0</v>
      </c>
      <c r="K71" s="9">
        <v>1000</v>
      </c>
      <c r="L71" s="9">
        <v>3149590</v>
      </c>
      <c r="M71" s="9">
        <v>2160</v>
      </c>
    </row>
    <row r="72" spans="1:13" ht="12.75" customHeight="1">
      <c r="A72" s="181" t="s">
        <v>528</v>
      </c>
      <c r="B72" s="9">
        <v>917</v>
      </c>
      <c r="C72" s="9">
        <v>73</v>
      </c>
      <c r="D72" s="9">
        <v>2</v>
      </c>
      <c r="E72" s="9">
        <v>0</v>
      </c>
      <c r="F72" s="9">
        <v>0</v>
      </c>
      <c r="G72" s="9">
        <v>0</v>
      </c>
      <c r="H72" s="9">
        <v>0</v>
      </c>
      <c r="I72" s="9">
        <v>8</v>
      </c>
      <c r="J72" s="9">
        <v>0</v>
      </c>
      <c r="K72" s="9">
        <v>1000</v>
      </c>
      <c r="L72" s="9">
        <v>3728078</v>
      </c>
      <c r="M72" s="9">
        <v>1617</v>
      </c>
    </row>
    <row r="73" spans="1:13" ht="12.75" customHeight="1">
      <c r="A73" s="181" t="s">
        <v>583</v>
      </c>
      <c r="B73" s="9">
        <v>971</v>
      </c>
      <c r="C73" s="9">
        <v>27</v>
      </c>
      <c r="D73" s="9">
        <v>1</v>
      </c>
      <c r="E73" s="9">
        <v>0</v>
      </c>
      <c r="F73" s="9">
        <v>0</v>
      </c>
      <c r="G73" s="9">
        <v>0</v>
      </c>
      <c r="H73" s="9">
        <v>0</v>
      </c>
      <c r="I73" s="9">
        <v>0</v>
      </c>
      <c r="J73" s="9">
        <v>0</v>
      </c>
      <c r="K73" s="9">
        <v>1000</v>
      </c>
      <c r="L73" s="9">
        <v>13408</v>
      </c>
      <c r="M73" s="9">
        <v>192</v>
      </c>
    </row>
    <row r="74" spans="1:13" ht="12.75" customHeight="1">
      <c r="A74" s="179" t="s">
        <v>661</v>
      </c>
      <c r="B74" s="9">
        <v>563</v>
      </c>
      <c r="C74" s="9">
        <v>405</v>
      </c>
      <c r="D74" s="9">
        <v>32</v>
      </c>
      <c r="E74" s="9">
        <v>0</v>
      </c>
      <c r="F74" s="9">
        <v>0</v>
      </c>
      <c r="G74" s="9">
        <v>0</v>
      </c>
      <c r="H74" s="9">
        <v>0</v>
      </c>
      <c r="I74" s="9">
        <v>0</v>
      </c>
      <c r="J74" s="9">
        <v>0</v>
      </c>
      <c r="K74" s="9">
        <v>1000</v>
      </c>
      <c r="L74" s="9">
        <v>5983</v>
      </c>
      <c r="M74" s="9">
        <v>144</v>
      </c>
    </row>
    <row r="75" spans="1:13" ht="12.75" customHeight="1">
      <c r="A75" s="181" t="s">
        <v>535</v>
      </c>
      <c r="B75" s="9">
        <v>917</v>
      </c>
      <c r="C75" s="9">
        <v>52</v>
      </c>
      <c r="D75" s="9">
        <v>18</v>
      </c>
      <c r="E75" s="9">
        <v>0</v>
      </c>
      <c r="F75" s="9">
        <v>0</v>
      </c>
      <c r="G75" s="9">
        <v>1</v>
      </c>
      <c r="H75" s="9">
        <v>0</v>
      </c>
      <c r="I75" s="9">
        <v>11</v>
      </c>
      <c r="J75" s="9">
        <v>0</v>
      </c>
      <c r="K75" s="9">
        <v>1000</v>
      </c>
      <c r="L75" s="9">
        <v>8981672</v>
      </c>
      <c r="M75" s="9">
        <v>5020</v>
      </c>
    </row>
    <row r="76" spans="1:13" ht="12.75" customHeight="1">
      <c r="A76" s="181" t="s">
        <v>523</v>
      </c>
      <c r="B76" s="9">
        <v>783</v>
      </c>
      <c r="C76" s="9">
        <v>112</v>
      </c>
      <c r="D76" s="9">
        <v>45</v>
      </c>
      <c r="E76" s="9">
        <v>0</v>
      </c>
      <c r="F76" s="9">
        <v>1</v>
      </c>
      <c r="G76" s="9">
        <v>1</v>
      </c>
      <c r="H76" s="9">
        <v>0</v>
      </c>
      <c r="I76" s="9">
        <v>57</v>
      </c>
      <c r="J76" s="9">
        <v>0</v>
      </c>
      <c r="K76" s="9">
        <v>1000</v>
      </c>
      <c r="L76" s="9">
        <v>5892701</v>
      </c>
      <c r="M76" s="9">
        <v>2660</v>
      </c>
    </row>
    <row r="77" spans="1:13" ht="12.75" customHeight="1">
      <c r="A77" s="181" t="s">
        <v>532</v>
      </c>
      <c r="B77" s="9">
        <v>885</v>
      </c>
      <c r="C77" s="9">
        <v>70</v>
      </c>
      <c r="D77" s="9">
        <v>43</v>
      </c>
      <c r="E77" s="9">
        <v>0</v>
      </c>
      <c r="F77" s="9">
        <v>0</v>
      </c>
      <c r="G77" s="9">
        <v>0</v>
      </c>
      <c r="H77" s="9">
        <v>0</v>
      </c>
      <c r="I77" s="9">
        <v>2</v>
      </c>
      <c r="J77" s="9">
        <v>0</v>
      </c>
      <c r="K77" s="9">
        <v>1000</v>
      </c>
      <c r="L77" s="9">
        <v>3257320</v>
      </c>
      <c r="M77" s="9">
        <v>2242</v>
      </c>
    </row>
    <row r="78" spans="1:13" ht="12.75" customHeight="1">
      <c r="A78" s="181" t="s">
        <v>527</v>
      </c>
      <c r="B78" s="9">
        <v>836</v>
      </c>
      <c r="C78" s="9">
        <v>0</v>
      </c>
      <c r="D78" s="9">
        <v>164</v>
      </c>
      <c r="E78" s="9">
        <v>0</v>
      </c>
      <c r="F78" s="9">
        <v>0</v>
      </c>
      <c r="G78" s="9">
        <v>0</v>
      </c>
      <c r="H78" s="9">
        <v>0</v>
      </c>
      <c r="I78" s="9">
        <v>0</v>
      </c>
      <c r="J78" s="9">
        <v>0</v>
      </c>
      <c r="K78" s="9">
        <v>1000</v>
      </c>
      <c r="L78" s="9">
        <v>90314</v>
      </c>
      <c r="M78" s="9">
        <v>95</v>
      </c>
    </row>
    <row r="79" spans="1:13" ht="12.75" customHeight="1">
      <c r="A79" s="181" t="s">
        <v>550</v>
      </c>
      <c r="B79" s="9">
        <v>27</v>
      </c>
      <c r="C79" s="9">
        <v>26</v>
      </c>
      <c r="D79" s="9">
        <v>909</v>
      </c>
      <c r="E79" s="9">
        <v>17</v>
      </c>
      <c r="F79" s="9">
        <v>0</v>
      </c>
      <c r="G79" s="9">
        <v>0</v>
      </c>
      <c r="H79" s="9">
        <v>0</v>
      </c>
      <c r="I79" s="9">
        <v>21</v>
      </c>
      <c r="J79" s="9">
        <v>0</v>
      </c>
      <c r="K79" s="9">
        <v>1000</v>
      </c>
      <c r="L79" s="9">
        <v>5827</v>
      </c>
      <c r="M79" s="9">
        <v>96</v>
      </c>
    </row>
    <row r="80" spans="1:13" ht="12.75" customHeight="1">
      <c r="A80" s="181" t="s">
        <v>533</v>
      </c>
      <c r="B80" s="9">
        <v>426</v>
      </c>
      <c r="C80" s="9">
        <v>20</v>
      </c>
      <c r="D80" s="9">
        <v>553</v>
      </c>
      <c r="E80" s="9">
        <v>0</v>
      </c>
      <c r="F80" s="9">
        <v>0</v>
      </c>
      <c r="G80" s="9">
        <v>0</v>
      </c>
      <c r="H80" s="9">
        <v>0</v>
      </c>
      <c r="I80" s="9">
        <v>0</v>
      </c>
      <c r="J80" s="9">
        <v>0</v>
      </c>
      <c r="K80" s="9">
        <v>1000</v>
      </c>
      <c r="L80" s="9">
        <v>1733296</v>
      </c>
      <c r="M80" s="9">
        <v>1295</v>
      </c>
    </row>
    <row r="81" spans="1:13" ht="12.75" customHeight="1">
      <c r="A81" s="181" t="s">
        <v>544</v>
      </c>
      <c r="B81" s="9">
        <v>833</v>
      </c>
      <c r="C81" s="9">
        <v>79</v>
      </c>
      <c r="D81" s="9">
        <v>44</v>
      </c>
      <c r="E81" s="9">
        <v>8</v>
      </c>
      <c r="F81" s="9">
        <v>0</v>
      </c>
      <c r="G81" s="9">
        <v>1</v>
      </c>
      <c r="H81" s="9">
        <v>1</v>
      </c>
      <c r="I81" s="9">
        <v>35</v>
      </c>
      <c r="J81" s="9">
        <v>0</v>
      </c>
      <c r="K81" s="9">
        <v>1000</v>
      </c>
      <c r="L81" s="9">
        <v>5909063</v>
      </c>
      <c r="M81" s="9">
        <v>4259</v>
      </c>
    </row>
    <row r="82" spans="1:13" ht="12.75" customHeight="1">
      <c r="A82" s="181" t="s">
        <v>551</v>
      </c>
      <c r="B82" s="9">
        <v>979</v>
      </c>
      <c r="C82" s="9">
        <v>11</v>
      </c>
      <c r="D82" s="9">
        <v>3</v>
      </c>
      <c r="E82" s="9">
        <v>0</v>
      </c>
      <c r="F82" s="9">
        <v>0</v>
      </c>
      <c r="G82" s="9">
        <v>0</v>
      </c>
      <c r="H82" s="9">
        <v>0</v>
      </c>
      <c r="I82" s="9">
        <v>7</v>
      </c>
      <c r="J82" s="9">
        <v>0</v>
      </c>
      <c r="K82" s="9">
        <v>1000</v>
      </c>
      <c r="L82" s="9">
        <v>144890</v>
      </c>
      <c r="M82" s="9">
        <v>480</v>
      </c>
    </row>
    <row r="83" spans="1:13" ht="12.75" customHeight="1">
      <c r="A83" s="181" t="s">
        <v>1</v>
      </c>
      <c r="B83" s="9">
        <v>943</v>
      </c>
      <c r="C83" s="9">
        <v>0</v>
      </c>
      <c r="D83" s="9">
        <v>57</v>
      </c>
      <c r="E83" s="9">
        <v>0</v>
      </c>
      <c r="F83" s="9">
        <v>0</v>
      </c>
      <c r="G83" s="9">
        <v>0</v>
      </c>
      <c r="H83" s="9">
        <v>0</v>
      </c>
      <c r="I83" s="9">
        <v>0</v>
      </c>
      <c r="J83" s="9">
        <v>0</v>
      </c>
      <c r="K83" s="9">
        <v>1000</v>
      </c>
      <c r="L83" s="9">
        <v>20748</v>
      </c>
      <c r="M83" s="9">
        <v>192</v>
      </c>
    </row>
    <row r="84" spans="1:13" ht="12.75" customHeight="1">
      <c r="A84" s="231" t="s">
        <v>659</v>
      </c>
      <c r="B84" s="232">
        <v>736</v>
      </c>
      <c r="C84" s="232">
        <v>196</v>
      </c>
      <c r="D84" s="232">
        <v>51</v>
      </c>
      <c r="E84" s="232">
        <v>2</v>
      </c>
      <c r="F84" s="232">
        <v>0</v>
      </c>
      <c r="G84" s="232">
        <v>1</v>
      </c>
      <c r="H84" s="232">
        <v>1</v>
      </c>
      <c r="I84" s="232">
        <v>13</v>
      </c>
      <c r="J84" s="232">
        <v>0</v>
      </c>
      <c r="K84" s="232">
        <v>1000</v>
      </c>
      <c r="L84" s="232">
        <v>58521059</v>
      </c>
      <c r="M84" s="232">
        <v>41916</v>
      </c>
    </row>
    <row r="85" ht="12.75" customHeight="1">
      <c r="A85" s="150"/>
    </row>
    <row r="86" spans="1:9" ht="12.75" customHeight="1">
      <c r="A86" s="457" t="s">
        <v>13</v>
      </c>
      <c r="B86" s="457"/>
      <c r="C86" s="457"/>
      <c r="D86" s="457"/>
      <c r="E86" s="457"/>
      <c r="F86" s="457"/>
      <c r="G86" s="457"/>
      <c r="H86" s="457"/>
      <c r="I86" s="457"/>
    </row>
    <row r="87" spans="1:3" ht="12.75" customHeight="1">
      <c r="A87" s="457" t="s">
        <v>14</v>
      </c>
      <c r="B87" s="457"/>
      <c r="C87" s="457"/>
    </row>
    <row r="88" ht="14.25" customHeight="1">
      <c r="G88">
        <v>252</v>
      </c>
    </row>
    <row r="89" spans="1:13" ht="37.5" customHeight="1">
      <c r="A89" s="532" t="s">
        <v>508</v>
      </c>
      <c r="B89" s="532"/>
      <c r="C89" s="532"/>
      <c r="D89" s="532"/>
      <c r="E89" s="532"/>
      <c r="F89" s="532"/>
      <c r="G89" s="532"/>
      <c r="H89" s="532"/>
      <c r="I89" s="532"/>
      <c r="J89" s="532"/>
      <c r="K89" s="532"/>
      <c r="L89" s="532"/>
      <c r="M89" s="532"/>
    </row>
    <row r="90" spans="1:13" ht="12.75" customHeight="1">
      <c r="A90" s="449" t="s">
        <v>586</v>
      </c>
      <c r="B90" s="504" t="s">
        <v>2</v>
      </c>
      <c r="C90" s="448"/>
      <c r="D90" s="448"/>
      <c r="E90" s="448"/>
      <c r="F90" s="448"/>
      <c r="G90" s="448"/>
      <c r="H90" s="448"/>
      <c r="I90" s="448"/>
      <c r="J90" s="448"/>
      <c r="K90" s="505"/>
      <c r="L90" s="545" t="s">
        <v>3</v>
      </c>
      <c r="M90" s="546"/>
    </row>
    <row r="91" spans="1:13" ht="59.25" customHeight="1">
      <c r="A91" s="450"/>
      <c r="B91" s="178" t="s">
        <v>4</v>
      </c>
      <c r="C91" s="37" t="s">
        <v>5</v>
      </c>
      <c r="D91" s="178" t="s">
        <v>6</v>
      </c>
      <c r="E91" s="182" t="s">
        <v>85</v>
      </c>
      <c r="F91" s="37" t="s">
        <v>136</v>
      </c>
      <c r="G91" s="37" t="s">
        <v>135</v>
      </c>
      <c r="H91" s="37" t="s">
        <v>9</v>
      </c>
      <c r="I91" s="37" t="s">
        <v>10</v>
      </c>
      <c r="J91" s="37" t="s">
        <v>658</v>
      </c>
      <c r="K91" s="37" t="s">
        <v>11</v>
      </c>
      <c r="L91" s="184" t="s">
        <v>12</v>
      </c>
      <c r="M91" s="37" t="s">
        <v>657</v>
      </c>
    </row>
    <row r="92" spans="1:13" ht="12.75" customHeight="1">
      <c r="A92" s="185" t="s">
        <v>15</v>
      </c>
      <c r="B92" s="4"/>
      <c r="C92" s="60"/>
      <c r="D92" s="60"/>
      <c r="E92" s="60"/>
      <c r="F92" s="60"/>
      <c r="G92" s="60"/>
      <c r="H92" s="60"/>
      <c r="I92" s="60"/>
      <c r="J92" s="60"/>
      <c r="K92" s="60"/>
      <c r="L92" s="60"/>
      <c r="M92" s="9"/>
    </row>
    <row r="93" spans="1:13" ht="12.75" customHeight="1">
      <c r="A93" s="186" t="s">
        <v>531</v>
      </c>
      <c r="B93" s="4">
        <v>646</v>
      </c>
      <c r="C93" s="9">
        <v>154</v>
      </c>
      <c r="D93" s="9">
        <v>26</v>
      </c>
      <c r="E93" s="9">
        <v>2</v>
      </c>
      <c r="F93" s="9">
        <v>2</v>
      </c>
      <c r="G93" s="9">
        <v>46</v>
      </c>
      <c r="H93" s="9">
        <v>118</v>
      </c>
      <c r="I93" s="9">
        <v>6</v>
      </c>
      <c r="J93" s="9">
        <v>0</v>
      </c>
      <c r="K93" s="9">
        <v>1000</v>
      </c>
      <c r="L93" s="9">
        <v>1413801</v>
      </c>
      <c r="M93" s="9">
        <v>2014</v>
      </c>
    </row>
    <row r="94" spans="1:13" ht="12.75" customHeight="1">
      <c r="A94" s="186" t="s">
        <v>530</v>
      </c>
      <c r="B94" s="4">
        <v>770</v>
      </c>
      <c r="C94" s="9">
        <v>86</v>
      </c>
      <c r="D94" s="9">
        <v>52</v>
      </c>
      <c r="E94" s="9">
        <v>4</v>
      </c>
      <c r="F94" s="9">
        <v>1</v>
      </c>
      <c r="G94" s="9">
        <v>3</v>
      </c>
      <c r="H94" s="9">
        <v>85</v>
      </c>
      <c r="I94" s="9">
        <v>0</v>
      </c>
      <c r="J94" s="9">
        <v>0</v>
      </c>
      <c r="K94" s="9">
        <v>1000</v>
      </c>
      <c r="L94" s="9">
        <v>1317792</v>
      </c>
      <c r="M94" s="9">
        <v>1439</v>
      </c>
    </row>
    <row r="95" spans="1:13" ht="12.75" customHeight="1">
      <c r="A95" s="181" t="s">
        <v>541</v>
      </c>
      <c r="B95" s="9">
        <v>416</v>
      </c>
      <c r="C95" s="9">
        <v>574</v>
      </c>
      <c r="D95" s="9">
        <v>8</v>
      </c>
      <c r="E95" s="9">
        <v>0</v>
      </c>
      <c r="F95" s="9">
        <v>0</v>
      </c>
      <c r="G95" s="9">
        <v>0</v>
      </c>
      <c r="H95" s="9">
        <v>0</v>
      </c>
      <c r="I95" s="9">
        <v>2</v>
      </c>
      <c r="J95" s="9">
        <v>0</v>
      </c>
      <c r="K95" s="9">
        <v>1000</v>
      </c>
      <c r="L95" s="9">
        <v>4824988</v>
      </c>
      <c r="M95" s="9">
        <v>2452</v>
      </c>
    </row>
    <row r="96" spans="1:13" ht="12.75" customHeight="1">
      <c r="A96" s="181" t="s">
        <v>548</v>
      </c>
      <c r="B96" s="9">
        <v>970</v>
      </c>
      <c r="C96" s="9">
        <v>30</v>
      </c>
      <c r="D96" s="9">
        <v>0</v>
      </c>
      <c r="E96" s="9">
        <v>0</v>
      </c>
      <c r="F96" s="9">
        <v>0</v>
      </c>
      <c r="G96" s="9">
        <v>0</v>
      </c>
      <c r="H96" s="9">
        <v>0</v>
      </c>
      <c r="I96" s="9">
        <v>0</v>
      </c>
      <c r="J96" s="9">
        <v>0</v>
      </c>
      <c r="K96" s="9">
        <v>1000</v>
      </c>
      <c r="L96" s="9">
        <v>327454</v>
      </c>
      <c r="M96" s="9">
        <v>336</v>
      </c>
    </row>
    <row r="97" spans="1:13" ht="12.75" customHeight="1">
      <c r="A97" s="181" t="s">
        <v>588</v>
      </c>
      <c r="B97" s="9">
        <v>613</v>
      </c>
      <c r="C97" s="9">
        <v>281</v>
      </c>
      <c r="D97" s="9">
        <v>3</v>
      </c>
      <c r="E97" s="9">
        <v>12</v>
      </c>
      <c r="F97" s="9">
        <v>0</v>
      </c>
      <c r="G97" s="9">
        <v>10</v>
      </c>
      <c r="H97" s="9">
        <v>60</v>
      </c>
      <c r="I97" s="9">
        <v>21</v>
      </c>
      <c r="J97" s="9">
        <v>0</v>
      </c>
      <c r="K97" s="9">
        <v>1000</v>
      </c>
      <c r="L97" s="9">
        <v>1521200</v>
      </c>
      <c r="M97" s="9">
        <v>943</v>
      </c>
    </row>
    <row r="98" spans="1:13" ht="12.75" customHeight="1">
      <c r="A98" s="181" t="s">
        <v>529</v>
      </c>
      <c r="B98" s="9">
        <v>501</v>
      </c>
      <c r="C98" s="9">
        <v>383</v>
      </c>
      <c r="D98" s="9">
        <v>107</v>
      </c>
      <c r="E98" s="9">
        <v>9</v>
      </c>
      <c r="F98" s="9">
        <v>0</v>
      </c>
      <c r="G98" s="9">
        <v>0</v>
      </c>
      <c r="H98" s="9">
        <v>0</v>
      </c>
      <c r="I98" s="9">
        <v>0</v>
      </c>
      <c r="J98" s="9">
        <v>0</v>
      </c>
      <c r="K98" s="9">
        <v>1000</v>
      </c>
      <c r="L98" s="9">
        <v>3718357</v>
      </c>
      <c r="M98" s="9">
        <v>1710</v>
      </c>
    </row>
    <row r="99" spans="1:13" ht="12.75" customHeight="1">
      <c r="A99" s="181" t="s">
        <v>549</v>
      </c>
      <c r="B99" s="9">
        <v>863</v>
      </c>
      <c r="C99" s="9">
        <v>121</v>
      </c>
      <c r="D99" s="9">
        <v>1</v>
      </c>
      <c r="E99" s="9">
        <v>0</v>
      </c>
      <c r="F99" s="9">
        <v>6</v>
      </c>
      <c r="G99" s="9">
        <v>0</v>
      </c>
      <c r="H99" s="9">
        <v>0</v>
      </c>
      <c r="I99" s="9">
        <v>9</v>
      </c>
      <c r="J99" s="9">
        <v>0</v>
      </c>
      <c r="K99" s="9">
        <v>1000</v>
      </c>
      <c r="L99" s="9">
        <v>3371185</v>
      </c>
      <c r="M99" s="9">
        <v>1781</v>
      </c>
    </row>
    <row r="100" spans="1:13" ht="12.75" customHeight="1">
      <c r="A100" s="181" t="s">
        <v>542</v>
      </c>
      <c r="B100" s="9">
        <v>401</v>
      </c>
      <c r="C100" s="9">
        <v>377</v>
      </c>
      <c r="D100" s="9">
        <v>135</v>
      </c>
      <c r="E100" s="9">
        <v>62</v>
      </c>
      <c r="F100" s="9">
        <v>14</v>
      </c>
      <c r="G100" s="9">
        <v>7</v>
      </c>
      <c r="H100" s="9">
        <v>0</v>
      </c>
      <c r="I100" s="9">
        <v>3</v>
      </c>
      <c r="J100" s="9">
        <v>0</v>
      </c>
      <c r="K100" s="9">
        <v>1000</v>
      </c>
      <c r="L100" s="9">
        <v>9376666</v>
      </c>
      <c r="M100" s="9">
        <v>4371</v>
      </c>
    </row>
    <row r="101" spans="1:13" ht="12.75" customHeight="1">
      <c r="A101" s="181" t="s">
        <v>546</v>
      </c>
      <c r="B101" s="9">
        <v>124</v>
      </c>
      <c r="C101" s="9">
        <v>777</v>
      </c>
      <c r="D101" s="9">
        <v>98</v>
      </c>
      <c r="E101" s="9">
        <v>0</v>
      </c>
      <c r="F101" s="9">
        <v>0</v>
      </c>
      <c r="G101" s="9">
        <v>0</v>
      </c>
      <c r="H101" s="9">
        <v>0</v>
      </c>
      <c r="I101" s="9">
        <v>0</v>
      </c>
      <c r="J101" s="9">
        <v>0</v>
      </c>
      <c r="K101" s="9">
        <v>1000</v>
      </c>
      <c r="L101" s="9">
        <v>29852109</v>
      </c>
      <c r="M101" s="9">
        <v>10753</v>
      </c>
    </row>
    <row r="102" spans="1:13" ht="12.75" customHeight="1">
      <c r="A102" s="181" t="s">
        <v>526</v>
      </c>
      <c r="B102" s="9">
        <v>41</v>
      </c>
      <c r="C102" s="9">
        <v>866</v>
      </c>
      <c r="D102" s="9">
        <v>93</v>
      </c>
      <c r="E102" s="9">
        <v>0</v>
      </c>
      <c r="F102" s="9">
        <v>0</v>
      </c>
      <c r="G102" s="9">
        <v>0</v>
      </c>
      <c r="H102" s="9">
        <v>0</v>
      </c>
      <c r="I102" s="9">
        <v>1</v>
      </c>
      <c r="J102" s="9">
        <v>0</v>
      </c>
      <c r="K102" s="9">
        <v>1000</v>
      </c>
      <c r="L102" s="9">
        <v>13404623</v>
      </c>
      <c r="M102" s="9">
        <v>5345</v>
      </c>
    </row>
    <row r="103" spans="1:13" ht="12.75" customHeight="1">
      <c r="A103" s="181" t="s">
        <v>543</v>
      </c>
      <c r="B103" s="9">
        <v>599</v>
      </c>
      <c r="C103" s="9">
        <v>1</v>
      </c>
      <c r="D103" s="9">
        <v>0</v>
      </c>
      <c r="E103" s="9">
        <v>0</v>
      </c>
      <c r="F103" s="9">
        <v>0</v>
      </c>
      <c r="G103" s="9">
        <v>3</v>
      </c>
      <c r="H103" s="9">
        <v>397</v>
      </c>
      <c r="I103" s="9">
        <v>1</v>
      </c>
      <c r="J103" s="9">
        <v>0</v>
      </c>
      <c r="K103" s="9">
        <v>1000</v>
      </c>
      <c r="L103" s="9">
        <v>95025</v>
      </c>
      <c r="M103" s="9">
        <v>863</v>
      </c>
    </row>
    <row r="104" spans="1:13" ht="12.75" customHeight="1">
      <c r="A104" s="181" t="s">
        <v>524</v>
      </c>
      <c r="B104" s="9">
        <v>807</v>
      </c>
      <c r="C104" s="9">
        <v>36</v>
      </c>
      <c r="D104" s="9">
        <v>28</v>
      </c>
      <c r="E104" s="9">
        <v>0</v>
      </c>
      <c r="F104" s="9">
        <v>10</v>
      </c>
      <c r="G104" s="9">
        <v>12</v>
      </c>
      <c r="H104" s="9">
        <v>30</v>
      </c>
      <c r="I104" s="9">
        <v>73</v>
      </c>
      <c r="J104" s="9">
        <v>4</v>
      </c>
      <c r="K104" s="9">
        <v>1000</v>
      </c>
      <c r="L104" s="9">
        <v>132264</v>
      </c>
      <c r="M104" s="9">
        <v>1248</v>
      </c>
    </row>
    <row r="105" spans="1:13" ht="12.75" customHeight="1">
      <c r="A105" s="181" t="s">
        <v>539</v>
      </c>
      <c r="B105" s="9">
        <v>536</v>
      </c>
      <c r="C105" s="9">
        <v>52</v>
      </c>
      <c r="D105" s="9">
        <v>84</v>
      </c>
      <c r="E105" s="9">
        <v>189</v>
      </c>
      <c r="F105" s="9">
        <v>17</v>
      </c>
      <c r="G105" s="9">
        <v>0</v>
      </c>
      <c r="H105" s="9">
        <v>122</v>
      </c>
      <c r="I105" s="9">
        <v>0</v>
      </c>
      <c r="J105" s="9">
        <v>0</v>
      </c>
      <c r="K105" s="9">
        <v>1000</v>
      </c>
      <c r="L105" s="9">
        <v>127070</v>
      </c>
      <c r="M105" s="9">
        <v>756</v>
      </c>
    </row>
    <row r="106" spans="1:13" ht="12.75" customHeight="1">
      <c r="A106" s="181" t="s">
        <v>536</v>
      </c>
      <c r="B106" s="9">
        <v>381</v>
      </c>
      <c r="C106" s="9">
        <v>79</v>
      </c>
      <c r="D106" s="9">
        <v>38</v>
      </c>
      <c r="E106" s="9">
        <v>123</v>
      </c>
      <c r="F106" s="9">
        <v>103</v>
      </c>
      <c r="G106" s="9">
        <v>142</v>
      </c>
      <c r="H106" s="9">
        <v>106</v>
      </c>
      <c r="I106" s="9">
        <v>24</v>
      </c>
      <c r="J106" s="9">
        <v>4</v>
      </c>
      <c r="K106" s="9">
        <v>1000</v>
      </c>
      <c r="L106" s="9">
        <v>344438</v>
      </c>
      <c r="M106" s="9">
        <v>1802</v>
      </c>
    </row>
    <row r="107" spans="1:13" ht="12.75" customHeight="1">
      <c r="A107" s="181" t="s">
        <v>538</v>
      </c>
      <c r="B107" s="9">
        <v>343</v>
      </c>
      <c r="C107" s="9">
        <v>19</v>
      </c>
      <c r="D107" s="9">
        <v>9</v>
      </c>
      <c r="E107" s="9">
        <v>80</v>
      </c>
      <c r="F107" s="9">
        <v>18</v>
      </c>
      <c r="G107" s="9">
        <v>8</v>
      </c>
      <c r="H107" s="9">
        <v>494</v>
      </c>
      <c r="I107" s="9">
        <v>30</v>
      </c>
      <c r="J107" s="9">
        <v>0</v>
      </c>
      <c r="K107" s="9">
        <v>1000</v>
      </c>
      <c r="L107" s="9">
        <v>128543</v>
      </c>
      <c r="M107" s="9">
        <v>1344</v>
      </c>
    </row>
    <row r="108" spans="1:13" ht="12.75" customHeight="1">
      <c r="A108" s="181" t="s">
        <v>545</v>
      </c>
      <c r="B108" s="9">
        <v>273</v>
      </c>
      <c r="C108" s="9">
        <v>411</v>
      </c>
      <c r="D108" s="9">
        <v>305</v>
      </c>
      <c r="E108" s="9">
        <v>3</v>
      </c>
      <c r="F108" s="9">
        <v>1</v>
      </c>
      <c r="G108" s="9">
        <v>0</v>
      </c>
      <c r="H108" s="9">
        <v>0</v>
      </c>
      <c r="I108" s="9">
        <v>6</v>
      </c>
      <c r="J108" s="9">
        <v>0</v>
      </c>
      <c r="K108" s="9">
        <v>1000</v>
      </c>
      <c r="L108" s="9">
        <v>694596</v>
      </c>
      <c r="M108" s="9">
        <v>1728</v>
      </c>
    </row>
    <row r="109" spans="1:13" ht="12.75" customHeight="1">
      <c r="A109" s="181" t="s">
        <v>537</v>
      </c>
      <c r="B109" s="9">
        <v>486</v>
      </c>
      <c r="C109" s="9">
        <v>37</v>
      </c>
      <c r="D109" s="9">
        <v>164</v>
      </c>
      <c r="E109" s="9">
        <v>63</v>
      </c>
      <c r="F109" s="9">
        <v>15</v>
      </c>
      <c r="G109" s="9">
        <v>2</v>
      </c>
      <c r="H109" s="9">
        <v>229</v>
      </c>
      <c r="I109" s="9">
        <v>3</v>
      </c>
      <c r="J109" s="9">
        <v>0</v>
      </c>
      <c r="K109" s="9">
        <v>1000</v>
      </c>
      <c r="L109" s="9">
        <v>413155</v>
      </c>
      <c r="M109" s="9">
        <v>1152</v>
      </c>
    </row>
    <row r="110" spans="1:13" ht="12.75" customHeight="1">
      <c r="A110" s="181" t="s">
        <v>525</v>
      </c>
      <c r="B110" s="9">
        <v>96</v>
      </c>
      <c r="C110" s="9">
        <v>542</v>
      </c>
      <c r="D110" s="9">
        <v>253</v>
      </c>
      <c r="E110" s="9">
        <v>15</v>
      </c>
      <c r="F110" s="9">
        <v>52</v>
      </c>
      <c r="G110" s="9">
        <v>34</v>
      </c>
      <c r="H110" s="9">
        <v>7</v>
      </c>
      <c r="I110" s="9">
        <v>1</v>
      </c>
      <c r="J110" s="9">
        <v>0</v>
      </c>
      <c r="K110" s="9">
        <v>1000</v>
      </c>
      <c r="L110" s="9">
        <v>4619428</v>
      </c>
      <c r="M110" s="9">
        <v>3512</v>
      </c>
    </row>
    <row r="111" spans="1:13" ht="12.75" customHeight="1">
      <c r="A111" s="181" t="s">
        <v>547</v>
      </c>
      <c r="B111" s="9">
        <v>252</v>
      </c>
      <c r="C111" s="9">
        <v>665</v>
      </c>
      <c r="D111" s="9">
        <v>72</v>
      </c>
      <c r="E111" s="9">
        <v>2</v>
      </c>
      <c r="F111" s="9">
        <v>0</v>
      </c>
      <c r="G111" s="9">
        <v>0</v>
      </c>
      <c r="H111" s="9">
        <v>6</v>
      </c>
      <c r="I111" s="9">
        <v>1</v>
      </c>
      <c r="J111" s="9">
        <v>1</v>
      </c>
      <c r="K111" s="9">
        <v>1000</v>
      </c>
      <c r="L111" s="9">
        <v>17183992</v>
      </c>
      <c r="M111" s="9">
        <v>7823</v>
      </c>
    </row>
    <row r="112" spans="1:13" ht="12.75" customHeight="1">
      <c r="A112" s="181" t="s">
        <v>653</v>
      </c>
      <c r="B112" s="9">
        <v>131</v>
      </c>
      <c r="C112" s="9">
        <v>678</v>
      </c>
      <c r="D112" s="9">
        <v>175</v>
      </c>
      <c r="E112" s="9">
        <v>0</v>
      </c>
      <c r="F112" s="9">
        <v>0</v>
      </c>
      <c r="G112" s="9">
        <v>13</v>
      </c>
      <c r="H112" s="9">
        <v>4</v>
      </c>
      <c r="I112" s="9">
        <v>0</v>
      </c>
      <c r="J112" s="9">
        <v>0</v>
      </c>
      <c r="K112" s="9">
        <v>1000</v>
      </c>
      <c r="L112" s="9">
        <v>4338807</v>
      </c>
      <c r="M112" s="9">
        <v>1480</v>
      </c>
    </row>
    <row r="113" spans="1:13" ht="12.75" customHeight="1">
      <c r="A113" s="181" t="s">
        <v>540</v>
      </c>
      <c r="B113" s="9">
        <v>124</v>
      </c>
      <c r="C113" s="9">
        <v>580</v>
      </c>
      <c r="D113" s="9">
        <v>236</v>
      </c>
      <c r="E113" s="9">
        <v>1</v>
      </c>
      <c r="F113" s="9">
        <v>3</v>
      </c>
      <c r="G113" s="9">
        <v>28</v>
      </c>
      <c r="H113" s="9">
        <v>18</v>
      </c>
      <c r="I113" s="9">
        <v>10</v>
      </c>
      <c r="J113" s="9">
        <v>0</v>
      </c>
      <c r="K113" s="9">
        <v>1000</v>
      </c>
      <c r="L113" s="9">
        <v>7633223</v>
      </c>
      <c r="M113" s="9">
        <v>3079</v>
      </c>
    </row>
    <row r="114" spans="1:13" ht="12.75" customHeight="1">
      <c r="A114" s="181" t="s">
        <v>587</v>
      </c>
      <c r="B114" s="9">
        <v>145</v>
      </c>
      <c r="C114" s="9">
        <v>336</v>
      </c>
      <c r="D114" s="9">
        <v>478</v>
      </c>
      <c r="E114" s="9">
        <v>0</v>
      </c>
      <c r="F114" s="9">
        <v>1</v>
      </c>
      <c r="G114" s="9">
        <v>30</v>
      </c>
      <c r="H114" s="9">
        <v>2</v>
      </c>
      <c r="I114" s="9">
        <v>8</v>
      </c>
      <c r="J114" s="9">
        <v>0</v>
      </c>
      <c r="K114" s="9">
        <v>1000</v>
      </c>
      <c r="L114" s="9">
        <v>4812755</v>
      </c>
      <c r="M114" s="9">
        <v>2459</v>
      </c>
    </row>
    <row r="115" spans="1:13" ht="12.75" customHeight="1">
      <c r="A115" s="181" t="s">
        <v>534</v>
      </c>
      <c r="B115" s="9">
        <v>225</v>
      </c>
      <c r="C115" s="9">
        <v>501</v>
      </c>
      <c r="D115" s="9">
        <v>260</v>
      </c>
      <c r="E115" s="9">
        <v>1</v>
      </c>
      <c r="F115" s="9">
        <v>1</v>
      </c>
      <c r="G115" s="9">
        <v>8</v>
      </c>
      <c r="H115" s="9">
        <v>2</v>
      </c>
      <c r="I115" s="9">
        <v>3</v>
      </c>
      <c r="J115" s="9">
        <v>0</v>
      </c>
      <c r="K115" s="9">
        <v>1000</v>
      </c>
      <c r="L115" s="9">
        <v>11451077</v>
      </c>
      <c r="M115" s="9">
        <v>5064</v>
      </c>
    </row>
    <row r="116" spans="1:13" ht="12.75" customHeight="1">
      <c r="A116" s="181" t="s">
        <v>528</v>
      </c>
      <c r="B116" s="9">
        <v>711</v>
      </c>
      <c r="C116" s="9">
        <v>212</v>
      </c>
      <c r="D116" s="9">
        <v>60</v>
      </c>
      <c r="E116" s="9">
        <v>11</v>
      </c>
      <c r="F116" s="9">
        <v>0</v>
      </c>
      <c r="G116" s="9">
        <v>2</v>
      </c>
      <c r="H116" s="9">
        <v>1</v>
      </c>
      <c r="I116" s="9">
        <v>3</v>
      </c>
      <c r="J116" s="9">
        <v>0</v>
      </c>
      <c r="K116" s="9">
        <v>1000</v>
      </c>
      <c r="L116" s="9">
        <v>9677747</v>
      </c>
      <c r="M116" s="9">
        <v>3045</v>
      </c>
    </row>
    <row r="117" spans="1:13" ht="12.75" customHeight="1">
      <c r="A117" s="181" t="s">
        <v>583</v>
      </c>
      <c r="B117" s="9">
        <v>833</v>
      </c>
      <c r="C117" s="9">
        <v>125</v>
      </c>
      <c r="D117" s="9">
        <v>20</v>
      </c>
      <c r="E117" s="9">
        <v>22</v>
      </c>
      <c r="F117" s="9">
        <v>0</v>
      </c>
      <c r="G117" s="9">
        <v>0</v>
      </c>
      <c r="H117" s="9">
        <v>0</v>
      </c>
      <c r="I117" s="9">
        <v>0</v>
      </c>
      <c r="J117" s="9">
        <v>0</v>
      </c>
      <c r="K117" s="9">
        <v>1000</v>
      </c>
      <c r="L117" s="9">
        <v>36669</v>
      </c>
      <c r="M117" s="9">
        <v>288</v>
      </c>
    </row>
    <row r="118" spans="1:13" ht="12.75" customHeight="1">
      <c r="A118" s="179" t="s">
        <v>661</v>
      </c>
      <c r="B118" s="9">
        <v>212</v>
      </c>
      <c r="C118" s="9">
        <v>675</v>
      </c>
      <c r="D118" s="9">
        <v>47</v>
      </c>
      <c r="E118" s="9">
        <v>4</v>
      </c>
      <c r="F118" s="9">
        <v>4</v>
      </c>
      <c r="G118" s="9">
        <v>56</v>
      </c>
      <c r="H118" s="9">
        <v>0</v>
      </c>
      <c r="I118" s="9">
        <v>1</v>
      </c>
      <c r="J118" s="9">
        <v>0</v>
      </c>
      <c r="K118" s="9">
        <v>1000</v>
      </c>
      <c r="L118" s="9">
        <v>38854</v>
      </c>
      <c r="M118" s="9">
        <v>288</v>
      </c>
    </row>
    <row r="119" spans="1:13" ht="12.75" customHeight="1">
      <c r="A119" s="181" t="s">
        <v>535</v>
      </c>
      <c r="B119" s="9">
        <v>668</v>
      </c>
      <c r="C119" s="9">
        <v>169</v>
      </c>
      <c r="D119" s="9">
        <v>138</v>
      </c>
      <c r="E119" s="9">
        <v>1</v>
      </c>
      <c r="F119" s="9">
        <v>1</v>
      </c>
      <c r="G119" s="9">
        <v>15</v>
      </c>
      <c r="H119" s="9">
        <v>0</v>
      </c>
      <c r="I119" s="9">
        <v>8</v>
      </c>
      <c r="J119" s="9">
        <v>0</v>
      </c>
      <c r="K119" s="9">
        <v>1000</v>
      </c>
      <c r="L119" s="9">
        <v>21207593</v>
      </c>
      <c r="M119" s="9">
        <v>8512</v>
      </c>
    </row>
    <row r="120" spans="1:13" ht="12.75" customHeight="1">
      <c r="A120" s="181" t="s">
        <v>523</v>
      </c>
      <c r="B120" s="9">
        <v>612</v>
      </c>
      <c r="C120" s="9">
        <v>244</v>
      </c>
      <c r="D120" s="9">
        <v>106</v>
      </c>
      <c r="E120" s="9">
        <v>7</v>
      </c>
      <c r="F120" s="9">
        <v>2</v>
      </c>
      <c r="G120" s="9">
        <v>8</v>
      </c>
      <c r="H120" s="9">
        <v>2</v>
      </c>
      <c r="I120" s="9">
        <v>18</v>
      </c>
      <c r="J120" s="9">
        <v>0</v>
      </c>
      <c r="K120" s="9">
        <v>1000</v>
      </c>
      <c r="L120" s="9">
        <v>20505449</v>
      </c>
      <c r="M120" s="9">
        <v>6328</v>
      </c>
    </row>
    <row r="121" spans="1:13" ht="12.75" customHeight="1">
      <c r="A121" s="181" t="s">
        <v>532</v>
      </c>
      <c r="B121" s="9">
        <v>689</v>
      </c>
      <c r="C121" s="9">
        <v>203</v>
      </c>
      <c r="D121" s="9">
        <v>95</v>
      </c>
      <c r="E121" s="9">
        <v>3</v>
      </c>
      <c r="F121" s="9">
        <v>1</v>
      </c>
      <c r="G121" s="9">
        <v>7</v>
      </c>
      <c r="H121" s="9">
        <v>0</v>
      </c>
      <c r="I121" s="9">
        <v>2</v>
      </c>
      <c r="J121" s="9">
        <v>0</v>
      </c>
      <c r="K121" s="9">
        <v>1000</v>
      </c>
      <c r="L121" s="9">
        <v>10067008</v>
      </c>
      <c r="M121" s="9">
        <v>4349</v>
      </c>
    </row>
    <row r="122" spans="1:13" ht="12.75" customHeight="1">
      <c r="A122" s="181" t="s">
        <v>527</v>
      </c>
      <c r="B122" s="9">
        <v>666</v>
      </c>
      <c r="C122" s="9">
        <v>4</v>
      </c>
      <c r="D122" s="9">
        <v>285</v>
      </c>
      <c r="E122" s="9">
        <v>0</v>
      </c>
      <c r="F122" s="9">
        <v>0</v>
      </c>
      <c r="G122" s="9">
        <v>10</v>
      </c>
      <c r="H122" s="9">
        <v>35</v>
      </c>
      <c r="I122" s="9">
        <v>0</v>
      </c>
      <c r="J122" s="9">
        <v>0</v>
      </c>
      <c r="K122" s="9">
        <v>1000</v>
      </c>
      <c r="L122" s="9">
        <v>244841</v>
      </c>
      <c r="M122" s="9">
        <v>191</v>
      </c>
    </row>
    <row r="123" spans="1:13" ht="12.75" customHeight="1">
      <c r="A123" s="181" t="s">
        <v>550</v>
      </c>
      <c r="B123" s="9">
        <v>68</v>
      </c>
      <c r="C123" s="9">
        <v>15</v>
      </c>
      <c r="D123" s="9">
        <v>895</v>
      </c>
      <c r="E123" s="9">
        <v>10</v>
      </c>
      <c r="F123" s="9">
        <v>0</v>
      </c>
      <c r="G123" s="9">
        <v>0</v>
      </c>
      <c r="H123" s="9">
        <v>0</v>
      </c>
      <c r="I123" s="9">
        <v>12</v>
      </c>
      <c r="J123" s="9">
        <v>0</v>
      </c>
      <c r="K123" s="9">
        <v>1000</v>
      </c>
      <c r="L123" s="9">
        <v>10256</v>
      </c>
      <c r="M123" s="9">
        <v>192</v>
      </c>
    </row>
    <row r="124" spans="1:13" ht="12.75" customHeight="1">
      <c r="A124" s="181" t="s">
        <v>533</v>
      </c>
      <c r="B124" s="9">
        <v>189</v>
      </c>
      <c r="C124" s="9">
        <v>16</v>
      </c>
      <c r="D124" s="9">
        <v>765</v>
      </c>
      <c r="E124" s="9">
        <v>11</v>
      </c>
      <c r="F124" s="9">
        <v>2</v>
      </c>
      <c r="G124" s="9">
        <v>2</v>
      </c>
      <c r="H124" s="9">
        <v>14</v>
      </c>
      <c r="I124" s="9">
        <v>0</v>
      </c>
      <c r="J124" s="9">
        <v>0</v>
      </c>
      <c r="K124" s="9">
        <v>1000</v>
      </c>
      <c r="L124" s="9">
        <v>6811371</v>
      </c>
      <c r="M124" s="9">
        <v>3227</v>
      </c>
    </row>
    <row r="125" spans="1:18" ht="12.75" customHeight="1">
      <c r="A125" s="181" t="s">
        <v>544</v>
      </c>
      <c r="B125" s="9">
        <v>792</v>
      </c>
      <c r="C125" s="9">
        <v>113</v>
      </c>
      <c r="D125" s="9">
        <v>58</v>
      </c>
      <c r="E125" s="9">
        <v>5</v>
      </c>
      <c r="F125" s="9">
        <v>0</v>
      </c>
      <c r="G125" s="9">
        <v>12</v>
      </c>
      <c r="H125" s="9">
        <v>3</v>
      </c>
      <c r="I125" s="9">
        <v>17</v>
      </c>
      <c r="J125" s="9">
        <v>0</v>
      </c>
      <c r="K125" s="9">
        <v>1000</v>
      </c>
      <c r="L125" s="9">
        <v>16585514</v>
      </c>
      <c r="M125" s="9">
        <v>6974</v>
      </c>
      <c r="R125" s="31"/>
    </row>
    <row r="126" spans="1:13" ht="12.75" customHeight="1">
      <c r="A126" s="181" t="s">
        <v>551</v>
      </c>
      <c r="B126" s="9">
        <v>963</v>
      </c>
      <c r="C126" s="9">
        <v>24</v>
      </c>
      <c r="D126" s="9">
        <v>6</v>
      </c>
      <c r="E126" s="9">
        <v>0</v>
      </c>
      <c r="F126" s="9">
        <v>0</v>
      </c>
      <c r="G126" s="9">
        <v>0</v>
      </c>
      <c r="H126" s="9">
        <v>0</v>
      </c>
      <c r="I126" s="9">
        <v>6</v>
      </c>
      <c r="J126" s="9">
        <v>0</v>
      </c>
      <c r="K126" s="9">
        <v>1000</v>
      </c>
      <c r="L126" s="9">
        <v>220537</v>
      </c>
      <c r="M126" s="9">
        <v>624</v>
      </c>
    </row>
    <row r="127" spans="1:13" ht="12.75" customHeight="1">
      <c r="A127" s="181" t="s">
        <v>1</v>
      </c>
      <c r="B127" s="9">
        <v>843</v>
      </c>
      <c r="C127" s="9">
        <v>0</v>
      </c>
      <c r="D127" s="9">
        <v>106</v>
      </c>
      <c r="E127" s="9">
        <v>0</v>
      </c>
      <c r="F127" s="9">
        <v>0</v>
      </c>
      <c r="G127" s="9">
        <v>40</v>
      </c>
      <c r="H127" s="9">
        <v>12</v>
      </c>
      <c r="I127" s="9">
        <v>0</v>
      </c>
      <c r="J127" s="9">
        <v>0</v>
      </c>
      <c r="K127" s="9">
        <v>1000</v>
      </c>
      <c r="L127" s="9">
        <v>63827</v>
      </c>
      <c r="M127" s="9">
        <v>410</v>
      </c>
    </row>
    <row r="128" spans="1:13" ht="12.75" customHeight="1">
      <c r="A128" s="231" t="s">
        <v>659</v>
      </c>
      <c r="B128" s="232">
        <v>405</v>
      </c>
      <c r="C128" s="232">
        <v>423</v>
      </c>
      <c r="D128" s="232">
        <v>143</v>
      </c>
      <c r="E128" s="232">
        <v>7</v>
      </c>
      <c r="F128" s="232">
        <v>3</v>
      </c>
      <c r="G128" s="232">
        <v>8</v>
      </c>
      <c r="H128" s="232">
        <v>6</v>
      </c>
      <c r="I128" s="232">
        <v>6</v>
      </c>
      <c r="J128" s="232">
        <v>0</v>
      </c>
      <c r="K128" s="232">
        <v>1000</v>
      </c>
      <c r="L128" s="232">
        <v>206572215</v>
      </c>
      <c r="M128" s="232">
        <v>97882</v>
      </c>
    </row>
    <row r="129" ht="12.75" customHeight="1">
      <c r="A129" s="150"/>
    </row>
    <row r="130" spans="1:9" ht="12.75" customHeight="1">
      <c r="A130" s="457" t="s">
        <v>13</v>
      </c>
      <c r="B130" s="457"/>
      <c r="C130" s="457"/>
      <c r="D130" s="457"/>
      <c r="E130" s="457"/>
      <c r="F130" s="457"/>
      <c r="G130" s="457"/>
      <c r="H130" s="457"/>
      <c r="I130" s="457"/>
    </row>
    <row r="131" spans="1:4" ht="12.75" customHeight="1">
      <c r="A131" s="457" t="s">
        <v>14</v>
      </c>
      <c r="B131" s="457"/>
      <c r="C131" s="457"/>
      <c r="D131" s="457"/>
    </row>
    <row r="132" ht="12.75" customHeight="1">
      <c r="G132">
        <v>253</v>
      </c>
    </row>
  </sheetData>
  <sheetProtection/>
  <mergeCells count="18">
    <mergeCell ref="A1:M1"/>
    <mergeCell ref="A46:A47"/>
    <mergeCell ref="B46:K46"/>
    <mergeCell ref="L46:M46"/>
    <mergeCell ref="B2:K2"/>
    <mergeCell ref="A42:I42"/>
    <mergeCell ref="A2:A3"/>
    <mergeCell ref="L2:M2"/>
    <mergeCell ref="A131:D131"/>
    <mergeCell ref="A87:C87"/>
    <mergeCell ref="A43:B43"/>
    <mergeCell ref="A130:I130"/>
    <mergeCell ref="A86:I86"/>
    <mergeCell ref="A45:M45"/>
    <mergeCell ref="A89:M89"/>
    <mergeCell ref="A90:A91"/>
    <mergeCell ref="B90:K90"/>
    <mergeCell ref="L90:M90"/>
  </mergeCells>
  <printOptions/>
  <pageMargins left="0.75" right="0.75" top="0.5" bottom="0.21" header="0.5" footer="0.25"/>
  <pageSetup horizontalDpi="1200" verticalDpi="1200" orientation="landscape" scale="87" r:id="rId1"/>
  <headerFooter alignWithMargins="0">
    <oddHeader>&amp;RHOUSING,SLUMS AND BASIC FACILITIES</oddHeader>
  </headerFooter>
  <rowBreaks count="2" manualBreakCount="2">
    <brk id="44" max="12" man="1"/>
    <brk id="88" max="12" man="1"/>
  </rowBreaks>
</worksheet>
</file>

<file path=xl/worksheets/sheet2.xml><?xml version="1.0" encoding="utf-8"?>
<worksheet xmlns="http://schemas.openxmlformats.org/spreadsheetml/2006/main" xmlns:r="http://schemas.openxmlformats.org/officeDocument/2006/relationships">
  <dimension ref="A1:K36"/>
  <sheetViews>
    <sheetView view="pageBreakPreview" zoomScale="60" workbookViewId="0" topLeftCell="A1">
      <selection activeCell="A23" sqref="A23:D23"/>
    </sheetView>
  </sheetViews>
  <sheetFormatPr defaultColWidth="9.140625" defaultRowHeight="12.75"/>
  <cols>
    <col min="1" max="1" width="25.8515625" style="0" customWidth="1"/>
    <col min="2" max="2" width="30.8515625" style="0" customWidth="1"/>
    <col min="4" max="4" width="29.8515625" style="0" customWidth="1"/>
  </cols>
  <sheetData>
    <row r="1" spans="1:4" ht="15">
      <c r="A1" s="492" t="s">
        <v>483</v>
      </c>
      <c r="B1" s="492"/>
      <c r="C1" s="492"/>
      <c r="D1" s="492"/>
    </row>
    <row r="3" spans="1:4" s="347" customFormat="1" ht="12.75">
      <c r="A3" s="283" t="s">
        <v>607</v>
      </c>
      <c r="B3" s="32" t="s">
        <v>259</v>
      </c>
      <c r="C3" s="502" t="s">
        <v>260</v>
      </c>
      <c r="D3" s="503"/>
    </row>
    <row r="4" spans="1:4" ht="12.75">
      <c r="A4" s="37">
        <v>1</v>
      </c>
      <c r="B4" s="275">
        <v>2</v>
      </c>
      <c r="C4" s="504">
        <v>3</v>
      </c>
      <c r="D4" s="505"/>
    </row>
    <row r="5" spans="1:4" ht="24" customHeight="1">
      <c r="A5" s="5">
        <v>1</v>
      </c>
      <c r="B5" s="8" t="s">
        <v>261</v>
      </c>
      <c r="C5" s="497" t="s">
        <v>262</v>
      </c>
      <c r="D5" s="498"/>
    </row>
    <row r="6" spans="1:4" ht="12.75">
      <c r="A6" s="5">
        <v>2</v>
      </c>
      <c r="B6" s="8" t="s">
        <v>263</v>
      </c>
      <c r="C6" s="497" t="s">
        <v>264</v>
      </c>
      <c r="D6" s="498"/>
    </row>
    <row r="7" spans="1:4" ht="12.75">
      <c r="A7" s="5">
        <v>3</v>
      </c>
      <c r="B7" s="8" t="s">
        <v>265</v>
      </c>
      <c r="C7" s="497" t="s">
        <v>266</v>
      </c>
      <c r="D7" s="498"/>
    </row>
    <row r="8" spans="1:4" ht="12.75">
      <c r="A8" s="5">
        <v>4</v>
      </c>
      <c r="B8" s="8" t="s">
        <v>267</v>
      </c>
      <c r="C8" s="497" t="s">
        <v>268</v>
      </c>
      <c r="D8" s="498"/>
    </row>
    <row r="9" spans="1:4" ht="12.75">
      <c r="A9" s="5">
        <v>5</v>
      </c>
      <c r="B9" s="8" t="s">
        <v>269</v>
      </c>
      <c r="C9" s="497" t="s">
        <v>270</v>
      </c>
      <c r="D9" s="498"/>
    </row>
    <row r="10" spans="1:4" ht="12.75">
      <c r="A10" s="5">
        <v>6</v>
      </c>
      <c r="B10" s="8" t="s">
        <v>271</v>
      </c>
      <c r="C10" s="497" t="s">
        <v>272</v>
      </c>
      <c r="D10" s="498"/>
    </row>
    <row r="11" spans="1:4" s="31" customFormat="1" ht="24" customHeight="1">
      <c r="A11" s="343">
        <v>7</v>
      </c>
      <c r="B11" s="348" t="s">
        <v>273</v>
      </c>
      <c r="C11" s="500" t="s">
        <v>274</v>
      </c>
      <c r="D11" s="501"/>
    </row>
    <row r="13" ht="12.75">
      <c r="A13" s="188" t="s">
        <v>199</v>
      </c>
    </row>
    <row r="14" spans="1:4" ht="42" customHeight="1">
      <c r="A14" s="499" t="s">
        <v>289</v>
      </c>
      <c r="B14" s="499"/>
      <c r="C14" s="499"/>
      <c r="D14" s="499"/>
    </row>
    <row r="15" spans="1:2" ht="12.75">
      <c r="A15" t="s">
        <v>291</v>
      </c>
      <c r="B15" t="s">
        <v>292</v>
      </c>
    </row>
    <row r="16" ht="5.25" customHeight="1"/>
    <row r="17" ht="12.75" hidden="1"/>
    <row r="18" spans="1:3" ht="15.75">
      <c r="A18" s="428" t="s">
        <v>467</v>
      </c>
      <c r="B18" s="31"/>
      <c r="C18" s="31"/>
    </row>
    <row r="19" spans="1:3" ht="6.75" customHeight="1">
      <c r="A19" s="429"/>
      <c r="B19" s="31"/>
      <c r="C19" s="31"/>
    </row>
    <row r="20" spans="1:4" ht="88.5" customHeight="1">
      <c r="A20" s="495" t="s">
        <v>469</v>
      </c>
      <c r="B20" s="495"/>
      <c r="C20" s="495"/>
      <c r="D20" s="495"/>
    </row>
    <row r="21" spans="1:3" ht="6.75" customHeight="1">
      <c r="A21" s="429"/>
      <c r="B21" s="31"/>
      <c r="C21" s="31"/>
    </row>
    <row r="22" spans="1:11" ht="161.25" customHeight="1">
      <c r="A22" s="495" t="s">
        <v>468</v>
      </c>
      <c r="B22" s="495"/>
      <c r="C22" s="495"/>
      <c r="D22" s="495"/>
      <c r="K22" t="s">
        <v>471</v>
      </c>
    </row>
    <row r="23" spans="1:4" ht="15">
      <c r="A23" s="492" t="s">
        <v>489</v>
      </c>
      <c r="B23" s="492"/>
      <c r="C23" s="492"/>
      <c r="D23" s="492"/>
    </row>
    <row r="24" spans="3:4" ht="12.75">
      <c r="C24" s="496" t="s">
        <v>256</v>
      </c>
      <c r="D24" s="496"/>
    </row>
    <row r="25" spans="1:4" ht="12.75">
      <c r="A25" s="341" t="s">
        <v>607</v>
      </c>
      <c r="B25" s="32" t="s">
        <v>255</v>
      </c>
      <c r="C25" s="32" t="s">
        <v>257</v>
      </c>
      <c r="D25" s="32">
        <v>2001</v>
      </c>
    </row>
    <row r="26" spans="1:4" ht="12.75">
      <c r="A26" s="275">
        <v>1</v>
      </c>
      <c r="B26" s="275">
        <v>2</v>
      </c>
      <c r="C26" s="36">
        <v>3</v>
      </c>
      <c r="D26" s="278">
        <v>4</v>
      </c>
    </row>
    <row r="27" spans="1:4" ht="12.75">
      <c r="A27" s="255"/>
      <c r="B27" s="8"/>
      <c r="C27" s="5"/>
      <c r="D27" s="342"/>
    </row>
    <row r="28" spans="1:4" ht="12.75">
      <c r="A28" s="5">
        <v>1</v>
      </c>
      <c r="B28" s="8" t="s">
        <v>276</v>
      </c>
      <c r="C28" s="5">
        <v>1889</v>
      </c>
      <c r="D28" s="342">
        <v>4374</v>
      </c>
    </row>
    <row r="29" spans="1:4" ht="9" customHeight="1">
      <c r="A29" s="5"/>
      <c r="B29" s="8"/>
      <c r="C29" s="5"/>
      <c r="D29" s="342"/>
    </row>
    <row r="30" spans="1:4" ht="12.75">
      <c r="A30" s="5">
        <v>2</v>
      </c>
      <c r="B30" s="8" t="s">
        <v>258</v>
      </c>
      <c r="C30" s="5">
        <v>800</v>
      </c>
      <c r="D30" s="342">
        <v>2000</v>
      </c>
    </row>
    <row r="31" spans="1:4" ht="9" customHeight="1">
      <c r="A31" s="5"/>
      <c r="B31" s="8"/>
      <c r="C31" s="5"/>
      <c r="D31" s="342"/>
    </row>
    <row r="32" spans="1:4" s="31" customFormat="1" ht="24" customHeight="1">
      <c r="A32" s="343">
        <v>3</v>
      </c>
      <c r="B32" s="344" t="s">
        <v>512</v>
      </c>
      <c r="C32" s="343">
        <f>SUM(C28:C30)</f>
        <v>2689</v>
      </c>
      <c r="D32" s="345">
        <f>SUM(D28:D30)</f>
        <v>6374</v>
      </c>
    </row>
    <row r="33" ht="3.75" customHeight="1"/>
    <row r="34" ht="12.75">
      <c r="A34" s="188" t="s">
        <v>290</v>
      </c>
    </row>
    <row r="35" ht="5.25" customHeight="1">
      <c r="B35" s="188" t="s">
        <v>275</v>
      </c>
    </row>
    <row r="36" spans="1:4" ht="104.25" customHeight="1">
      <c r="A36" s="495" t="s">
        <v>470</v>
      </c>
      <c r="B36" s="495"/>
      <c r="C36" s="495"/>
      <c r="D36" s="495"/>
    </row>
  </sheetData>
  <mergeCells count="16">
    <mergeCell ref="A1:D1"/>
    <mergeCell ref="C3:D3"/>
    <mergeCell ref="C4:D4"/>
    <mergeCell ref="C5:D5"/>
    <mergeCell ref="C6:D6"/>
    <mergeCell ref="C7:D7"/>
    <mergeCell ref="A14:D14"/>
    <mergeCell ref="C8:D8"/>
    <mergeCell ref="C9:D9"/>
    <mergeCell ref="C10:D10"/>
    <mergeCell ref="C11:D11"/>
    <mergeCell ref="A36:D36"/>
    <mergeCell ref="A23:D23"/>
    <mergeCell ref="C24:D24"/>
    <mergeCell ref="A20:D20"/>
    <mergeCell ref="A22:D22"/>
  </mergeCells>
  <printOptions/>
  <pageMargins left="0.75" right="0.75" top="1" bottom="1" header="0.5" footer="0.5"/>
  <pageSetup horizontalDpi="600" verticalDpi="600" orientation="portrait" scale="82" r:id="rId1"/>
</worksheet>
</file>

<file path=xl/worksheets/sheet20.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9">
      <selection activeCell="G52" sqref="G52"/>
    </sheetView>
  </sheetViews>
  <sheetFormatPr defaultColWidth="9.140625" defaultRowHeight="12.75"/>
  <cols>
    <col min="1" max="1" width="8.57421875" style="157" customWidth="1"/>
    <col min="2" max="2" width="17.421875" style="81" customWidth="1"/>
    <col min="3" max="3" width="12.57421875" style="81" customWidth="1"/>
    <col min="4" max="4" width="12.00390625" style="81" customWidth="1"/>
    <col min="5" max="5" width="11.57421875" style="81" customWidth="1"/>
    <col min="6" max="6" width="12.28125" style="81" customWidth="1"/>
    <col min="7" max="7" width="11.28125" style="81" customWidth="1"/>
    <col min="8" max="9" width="11.7109375" style="161" customWidth="1"/>
    <col min="10" max="11" width="12.57421875" style="81" customWidth="1"/>
    <col min="12" max="12" width="13.28125" style="81" customWidth="1"/>
    <col min="13" max="16384" width="8.57421875" style="81" customWidth="1"/>
  </cols>
  <sheetData>
    <row r="1" spans="1:12" ht="26.25" customHeight="1">
      <c r="A1" s="553" t="s">
        <v>491</v>
      </c>
      <c r="B1" s="553"/>
      <c r="C1" s="553"/>
      <c r="D1" s="553"/>
      <c r="E1" s="553"/>
      <c r="F1" s="553"/>
      <c r="G1" s="553"/>
      <c r="H1" s="553"/>
      <c r="I1" s="553"/>
      <c r="J1" s="553"/>
      <c r="K1" s="553"/>
      <c r="L1" s="553"/>
    </row>
    <row r="2" spans="1:12" s="79" customFormat="1" ht="12.75">
      <c r="A2" s="554" t="s">
        <v>607</v>
      </c>
      <c r="B2" s="556" t="s">
        <v>586</v>
      </c>
      <c r="C2" s="550" t="s">
        <v>648</v>
      </c>
      <c r="D2" s="551"/>
      <c r="E2" s="552"/>
      <c r="F2" s="155"/>
      <c r="G2" s="155"/>
      <c r="H2" s="550" t="s">
        <v>649</v>
      </c>
      <c r="I2" s="551"/>
      <c r="J2" s="551"/>
      <c r="K2" s="551"/>
      <c r="L2" s="552"/>
    </row>
    <row r="3" spans="1:12" s="79" customFormat="1" ht="12.75">
      <c r="A3" s="555"/>
      <c r="B3" s="557"/>
      <c r="C3" s="80">
        <v>1991</v>
      </c>
      <c r="D3" s="80">
        <v>2001</v>
      </c>
      <c r="E3" s="80">
        <v>2004</v>
      </c>
      <c r="F3" s="80">
        <v>2006</v>
      </c>
      <c r="G3" s="80">
        <v>2025</v>
      </c>
      <c r="H3" s="166">
        <v>1991</v>
      </c>
      <c r="I3" s="166">
        <v>2001</v>
      </c>
      <c r="J3" s="80">
        <v>2004</v>
      </c>
      <c r="K3" s="98">
        <v>2006</v>
      </c>
      <c r="L3" s="98">
        <v>2025</v>
      </c>
    </row>
    <row r="4" spans="1:12" s="79" customFormat="1" ht="12.75">
      <c r="A4" s="80">
        <v>1</v>
      </c>
      <c r="B4" s="80">
        <v>2</v>
      </c>
      <c r="C4" s="80">
        <v>3</v>
      </c>
      <c r="D4" s="78">
        <v>4</v>
      </c>
      <c r="E4" s="80">
        <v>5</v>
      </c>
      <c r="F4" s="80">
        <v>6</v>
      </c>
      <c r="G4" s="78">
        <v>7</v>
      </c>
      <c r="H4" s="80">
        <v>8</v>
      </c>
      <c r="I4" s="80">
        <v>9</v>
      </c>
      <c r="J4" s="78">
        <v>10</v>
      </c>
      <c r="K4" s="80">
        <v>11</v>
      </c>
      <c r="L4" s="80">
        <v>12</v>
      </c>
    </row>
    <row r="5" spans="1:12" s="79" customFormat="1" ht="12.75">
      <c r="A5" s="94"/>
      <c r="B5" s="94"/>
      <c r="C5" s="94"/>
      <c r="D5" s="92"/>
      <c r="E5" s="94"/>
      <c r="F5" s="92"/>
      <c r="G5" s="92"/>
      <c r="H5" s="162"/>
      <c r="I5" s="172"/>
      <c r="J5" s="176"/>
      <c r="K5" s="177"/>
      <c r="L5" s="171"/>
    </row>
    <row r="6" spans="1:12" ht="12.75">
      <c r="A6" s="158">
        <v>1</v>
      </c>
      <c r="B6" s="82" t="s">
        <v>523</v>
      </c>
      <c r="C6" s="82">
        <v>66508</v>
      </c>
      <c r="D6" s="85">
        <v>75728</v>
      </c>
      <c r="E6" s="86">
        <v>78527</v>
      </c>
      <c r="F6" s="86">
        <v>80430</v>
      </c>
      <c r="G6" s="170">
        <v>94276</v>
      </c>
      <c r="H6" s="161">
        <v>2.5</v>
      </c>
      <c r="I6" s="173">
        <v>3.2</v>
      </c>
      <c r="J6" s="93">
        <v>3.45</v>
      </c>
      <c r="K6" s="167">
        <v>3.63</v>
      </c>
      <c r="L6" s="83">
        <v>4.91</v>
      </c>
    </row>
    <row r="7" spans="1:12" ht="12.75">
      <c r="A7" s="158">
        <v>2</v>
      </c>
      <c r="B7" s="81" t="s">
        <v>524</v>
      </c>
      <c r="C7" s="82">
        <v>865</v>
      </c>
      <c r="D7" s="81">
        <v>1091</v>
      </c>
      <c r="E7" s="82">
        <v>1139</v>
      </c>
      <c r="F7" s="82">
        <v>1170</v>
      </c>
      <c r="G7" s="83">
        <v>1429</v>
      </c>
      <c r="H7" s="161">
        <v>0.03</v>
      </c>
      <c r="I7" s="173">
        <v>0.05</v>
      </c>
      <c r="J7" s="93">
        <v>0.05</v>
      </c>
      <c r="K7" s="167">
        <v>0.05</v>
      </c>
      <c r="L7" s="83">
        <v>0.07</v>
      </c>
    </row>
    <row r="8" spans="1:12" ht="12.75">
      <c r="A8" s="158">
        <v>3</v>
      </c>
      <c r="B8" s="81" t="s">
        <v>525</v>
      </c>
      <c r="C8" s="82">
        <v>22414</v>
      </c>
      <c r="D8" s="81">
        <v>26638</v>
      </c>
      <c r="E8" s="82">
        <v>28050</v>
      </c>
      <c r="F8" s="82">
        <v>29009</v>
      </c>
      <c r="G8" s="83">
        <v>36766</v>
      </c>
      <c r="H8" s="161">
        <v>0.84</v>
      </c>
      <c r="I8" s="173">
        <v>1.13</v>
      </c>
      <c r="J8" s="93">
        <v>1.23</v>
      </c>
      <c r="K8" s="167">
        <v>1.31</v>
      </c>
      <c r="L8" s="83">
        <v>1.91</v>
      </c>
    </row>
    <row r="9" spans="1:12" ht="12.75">
      <c r="A9" s="158">
        <v>4</v>
      </c>
      <c r="B9" s="81" t="s">
        <v>526</v>
      </c>
      <c r="C9" s="82">
        <v>86374</v>
      </c>
      <c r="D9" s="81">
        <v>82879</v>
      </c>
      <c r="E9" s="82">
        <v>87810</v>
      </c>
      <c r="F9" s="82">
        <v>90830</v>
      </c>
      <c r="G9" s="83">
        <v>114845</v>
      </c>
      <c r="H9" s="161">
        <v>3.25</v>
      </c>
      <c r="I9" s="173">
        <v>3.5</v>
      </c>
      <c r="J9" s="93">
        <v>3.86</v>
      </c>
      <c r="K9" s="167">
        <v>4.09</v>
      </c>
      <c r="L9" s="83">
        <v>5.98</v>
      </c>
    </row>
    <row r="10" spans="1:12" ht="12.75">
      <c r="A10" s="158">
        <v>5</v>
      </c>
      <c r="B10" s="81" t="s">
        <v>548</v>
      </c>
      <c r="C10" s="82">
        <v>642</v>
      </c>
      <c r="D10" s="81">
        <v>901</v>
      </c>
      <c r="E10" s="82">
        <v>969</v>
      </c>
      <c r="F10" s="82">
        <v>1013</v>
      </c>
      <c r="G10" s="83">
        <v>1642</v>
      </c>
      <c r="H10" s="161">
        <v>0.02</v>
      </c>
      <c r="I10" s="173">
        <v>0.04</v>
      </c>
      <c r="J10" s="93">
        <v>0.04</v>
      </c>
      <c r="K10" s="167">
        <v>0.05</v>
      </c>
      <c r="L10" s="83">
        <v>0.09</v>
      </c>
    </row>
    <row r="11" spans="1:12" ht="12.75">
      <c r="A11" s="158">
        <v>6</v>
      </c>
      <c r="B11" s="81" t="s">
        <v>653</v>
      </c>
      <c r="C11" s="84" t="s">
        <v>561</v>
      </c>
      <c r="D11" s="81">
        <v>20796</v>
      </c>
      <c r="E11" s="82">
        <v>22011</v>
      </c>
      <c r="F11" s="82">
        <v>22859</v>
      </c>
      <c r="G11" s="83">
        <v>29513</v>
      </c>
      <c r="H11" s="163" t="s">
        <v>561</v>
      </c>
      <c r="I11" s="173">
        <v>0.88</v>
      </c>
      <c r="J11" s="93">
        <v>0.97</v>
      </c>
      <c r="K11" s="167">
        <v>1.03</v>
      </c>
      <c r="L11" s="83">
        <v>1.54</v>
      </c>
    </row>
    <row r="12" spans="1:12" ht="12.75">
      <c r="A12" s="158">
        <v>7</v>
      </c>
      <c r="B12" s="81" t="s">
        <v>527</v>
      </c>
      <c r="C12" s="82">
        <v>1170</v>
      </c>
      <c r="D12" s="81">
        <v>1344</v>
      </c>
      <c r="E12" s="82">
        <v>1451</v>
      </c>
      <c r="F12" s="82">
        <v>1537</v>
      </c>
      <c r="G12" s="83">
        <v>2703</v>
      </c>
      <c r="H12" s="161">
        <v>0.04</v>
      </c>
      <c r="I12" s="173">
        <v>0.06</v>
      </c>
      <c r="J12" s="93">
        <v>0.06</v>
      </c>
      <c r="K12" s="167">
        <v>0.07</v>
      </c>
      <c r="L12" s="83">
        <v>0.14</v>
      </c>
    </row>
    <row r="13" spans="1:12" ht="12.75">
      <c r="A13" s="158">
        <v>8</v>
      </c>
      <c r="B13" s="81" t="s">
        <v>528</v>
      </c>
      <c r="C13" s="82">
        <v>41310</v>
      </c>
      <c r="D13" s="81">
        <v>50597</v>
      </c>
      <c r="E13" s="82">
        <v>53195</v>
      </c>
      <c r="F13" s="82">
        <v>54814</v>
      </c>
      <c r="G13" s="83">
        <v>67402</v>
      </c>
      <c r="H13" s="161">
        <v>1.55</v>
      </c>
      <c r="I13" s="173">
        <v>2.14</v>
      </c>
      <c r="J13" s="93">
        <v>2.34</v>
      </c>
      <c r="K13" s="167">
        <v>2.47</v>
      </c>
      <c r="L13" s="83">
        <v>3.51</v>
      </c>
    </row>
    <row r="14" spans="1:12" ht="12.75">
      <c r="A14" s="158">
        <v>9</v>
      </c>
      <c r="B14" s="81" t="s">
        <v>529</v>
      </c>
      <c r="C14" s="82">
        <v>16464</v>
      </c>
      <c r="D14" s="81">
        <v>21083</v>
      </c>
      <c r="E14" s="82">
        <v>22296</v>
      </c>
      <c r="F14" s="82">
        <v>23040</v>
      </c>
      <c r="G14" s="83">
        <v>28941</v>
      </c>
      <c r="H14" s="161">
        <v>0.62</v>
      </c>
      <c r="I14" s="173">
        <v>0.89</v>
      </c>
      <c r="J14" s="93">
        <v>0.98</v>
      </c>
      <c r="K14" s="167">
        <v>1.04</v>
      </c>
      <c r="L14" s="83">
        <v>1.51</v>
      </c>
    </row>
    <row r="15" spans="1:12" ht="12.75">
      <c r="A15" s="158">
        <v>10</v>
      </c>
      <c r="B15" s="81" t="s">
        <v>530</v>
      </c>
      <c r="C15" s="82">
        <v>5171</v>
      </c>
      <c r="D15" s="81">
        <v>6077</v>
      </c>
      <c r="E15" s="82">
        <v>6294</v>
      </c>
      <c r="F15" s="82">
        <v>6425</v>
      </c>
      <c r="G15" s="83">
        <v>7345</v>
      </c>
      <c r="H15" s="161">
        <v>0.19</v>
      </c>
      <c r="I15" s="173">
        <v>0.26</v>
      </c>
      <c r="J15" s="93">
        <v>0.28</v>
      </c>
      <c r="K15" s="167">
        <v>0.29</v>
      </c>
      <c r="L15" s="83">
        <v>0.38</v>
      </c>
    </row>
    <row r="16" spans="1:12" ht="12.75">
      <c r="A16" s="158">
        <v>11</v>
      </c>
      <c r="B16" s="81" t="s">
        <v>531</v>
      </c>
      <c r="C16" s="82">
        <v>7719</v>
      </c>
      <c r="D16" s="81">
        <v>10070</v>
      </c>
      <c r="E16" s="82">
        <v>10935</v>
      </c>
      <c r="F16" s="82">
        <v>11603</v>
      </c>
      <c r="G16" s="83">
        <v>21767</v>
      </c>
      <c r="H16" s="161">
        <v>0.29</v>
      </c>
      <c r="I16" s="173">
        <v>0.43</v>
      </c>
      <c r="J16" s="93">
        <v>0.48</v>
      </c>
      <c r="K16" s="167">
        <v>0.52</v>
      </c>
      <c r="L16" s="83">
        <v>1.13</v>
      </c>
    </row>
    <row r="17" spans="1:12" ht="12.75">
      <c r="A17" s="158">
        <v>12</v>
      </c>
      <c r="B17" s="81" t="s">
        <v>587</v>
      </c>
      <c r="C17" s="86" t="s">
        <v>561</v>
      </c>
      <c r="D17" s="81">
        <v>26909</v>
      </c>
      <c r="E17" s="82">
        <v>28303</v>
      </c>
      <c r="F17" s="82">
        <v>29173</v>
      </c>
      <c r="G17" s="83">
        <v>35730</v>
      </c>
      <c r="H17" s="163" t="s">
        <v>561</v>
      </c>
      <c r="I17" s="173">
        <v>1.14</v>
      </c>
      <c r="J17" s="93">
        <v>1.24</v>
      </c>
      <c r="K17" s="167">
        <v>1.32</v>
      </c>
      <c r="L17" s="83">
        <v>1.86</v>
      </c>
    </row>
    <row r="18" spans="1:12" ht="12.75">
      <c r="A18" s="158">
        <v>13</v>
      </c>
      <c r="B18" s="81" t="s">
        <v>532</v>
      </c>
      <c r="C18" s="82">
        <v>44977</v>
      </c>
      <c r="D18" s="81">
        <v>52734</v>
      </c>
      <c r="E18" s="82">
        <v>54824</v>
      </c>
      <c r="F18" s="82">
        <v>56137</v>
      </c>
      <c r="G18" s="83">
        <v>65879</v>
      </c>
      <c r="H18" s="161">
        <v>1.69</v>
      </c>
      <c r="I18" s="173">
        <v>2.23</v>
      </c>
      <c r="J18" s="93">
        <v>2.41</v>
      </c>
      <c r="K18" s="167">
        <v>2.53</v>
      </c>
      <c r="L18" s="83">
        <v>3.43</v>
      </c>
    </row>
    <row r="19" spans="1:12" ht="12.75">
      <c r="A19" s="158">
        <v>14</v>
      </c>
      <c r="B19" s="81" t="s">
        <v>533</v>
      </c>
      <c r="C19" s="82">
        <v>29099</v>
      </c>
      <c r="D19" s="81">
        <v>31839</v>
      </c>
      <c r="E19" s="82">
        <v>32862</v>
      </c>
      <c r="F19" s="82">
        <v>33569</v>
      </c>
      <c r="G19" s="83">
        <v>38360</v>
      </c>
      <c r="H19" s="161">
        <v>1.09</v>
      </c>
      <c r="I19" s="173">
        <v>1.34</v>
      </c>
      <c r="J19" s="93">
        <v>1.45</v>
      </c>
      <c r="K19" s="167">
        <v>1.51</v>
      </c>
      <c r="L19" s="83">
        <v>2</v>
      </c>
    </row>
    <row r="20" spans="1:12" ht="12.75">
      <c r="A20" s="158">
        <v>15</v>
      </c>
      <c r="B20" s="81" t="s">
        <v>534</v>
      </c>
      <c r="C20" s="82">
        <v>66181</v>
      </c>
      <c r="D20" s="81">
        <v>60385</v>
      </c>
      <c r="E20" s="82">
        <v>64237</v>
      </c>
      <c r="F20" s="82">
        <v>66801</v>
      </c>
      <c r="G20" s="83">
        <v>88062</v>
      </c>
      <c r="H20" s="161">
        <v>2.49</v>
      </c>
      <c r="I20" s="173">
        <v>2.55</v>
      </c>
      <c r="J20" s="93">
        <v>2.82</v>
      </c>
      <c r="K20" s="167">
        <v>3.01</v>
      </c>
      <c r="L20" s="83">
        <v>4.58</v>
      </c>
    </row>
    <row r="21" spans="1:12" ht="12.75">
      <c r="A21" s="158">
        <v>16</v>
      </c>
      <c r="B21" s="81" t="s">
        <v>535</v>
      </c>
      <c r="C21" s="82">
        <v>78937</v>
      </c>
      <c r="D21" s="81">
        <v>96752</v>
      </c>
      <c r="E21" s="82">
        <v>101275</v>
      </c>
      <c r="F21" s="82">
        <v>104104</v>
      </c>
      <c r="G21" s="83">
        <v>127719</v>
      </c>
      <c r="H21" s="161">
        <v>2.97</v>
      </c>
      <c r="I21" s="173">
        <v>4.09</v>
      </c>
      <c r="J21" s="93">
        <v>4.45</v>
      </c>
      <c r="K21" s="167">
        <v>4.69</v>
      </c>
      <c r="L21" s="83">
        <v>6.65</v>
      </c>
    </row>
    <row r="22" spans="1:12" ht="12.75">
      <c r="A22" s="158">
        <v>17</v>
      </c>
      <c r="B22" s="81" t="s">
        <v>536</v>
      </c>
      <c r="C22" s="82">
        <v>1837</v>
      </c>
      <c r="D22" s="81">
        <v>2389</v>
      </c>
      <c r="E22" s="82">
        <v>2499</v>
      </c>
      <c r="F22" s="82">
        <v>2561</v>
      </c>
      <c r="G22" s="83">
        <v>3128</v>
      </c>
      <c r="H22" s="161">
        <v>0.07</v>
      </c>
      <c r="I22" s="173">
        <v>0.1</v>
      </c>
      <c r="J22" s="93">
        <v>0.11</v>
      </c>
      <c r="K22" s="167">
        <v>0.12</v>
      </c>
      <c r="L22" s="83">
        <v>0.16</v>
      </c>
    </row>
    <row r="23" spans="1:12" ht="12.75">
      <c r="A23" s="158">
        <v>18</v>
      </c>
      <c r="B23" s="81" t="s">
        <v>537</v>
      </c>
      <c r="C23" s="82">
        <v>1775</v>
      </c>
      <c r="D23" s="81">
        <v>2306</v>
      </c>
      <c r="E23" s="82">
        <v>2411</v>
      </c>
      <c r="F23" s="82">
        <v>2472</v>
      </c>
      <c r="G23" s="83">
        <v>3021</v>
      </c>
      <c r="H23" s="161">
        <v>0.07</v>
      </c>
      <c r="I23" s="161">
        <v>0.1</v>
      </c>
      <c r="J23" s="93">
        <v>0.11</v>
      </c>
      <c r="K23" s="167">
        <v>0.11</v>
      </c>
      <c r="L23" s="83">
        <v>0.16</v>
      </c>
    </row>
    <row r="24" spans="1:12" ht="12.75">
      <c r="A24" s="158">
        <v>19</v>
      </c>
      <c r="B24" s="81" t="s">
        <v>538</v>
      </c>
      <c r="C24" s="82">
        <v>690</v>
      </c>
      <c r="D24" s="81">
        <v>891</v>
      </c>
      <c r="E24" s="82">
        <v>932</v>
      </c>
      <c r="F24" s="82">
        <v>955</v>
      </c>
      <c r="G24" s="83">
        <v>1167</v>
      </c>
      <c r="H24" s="161">
        <v>0.03</v>
      </c>
      <c r="I24" s="173">
        <v>0.04</v>
      </c>
      <c r="J24" s="93">
        <v>0.04</v>
      </c>
      <c r="K24" s="167">
        <v>0.04</v>
      </c>
      <c r="L24" s="83">
        <v>0.06</v>
      </c>
    </row>
    <row r="25" spans="1:12" ht="12.75">
      <c r="A25" s="158">
        <v>20</v>
      </c>
      <c r="B25" s="81" t="s">
        <v>539</v>
      </c>
      <c r="C25" s="82">
        <v>1210</v>
      </c>
      <c r="D25" s="81">
        <v>1989</v>
      </c>
      <c r="E25" s="82">
        <v>2090</v>
      </c>
      <c r="F25" s="82">
        <v>2132</v>
      </c>
      <c r="G25" s="83">
        <v>2606</v>
      </c>
      <c r="H25" s="161">
        <v>0.05</v>
      </c>
      <c r="I25" s="173">
        <v>0.08</v>
      </c>
      <c r="J25" s="93">
        <v>0.09</v>
      </c>
      <c r="K25" s="167">
        <v>0.1</v>
      </c>
      <c r="L25" s="83">
        <v>0.14</v>
      </c>
    </row>
    <row r="26" spans="1:12" ht="12.75">
      <c r="A26" s="158">
        <v>21</v>
      </c>
      <c r="B26" s="81" t="s">
        <v>540</v>
      </c>
      <c r="C26" s="82">
        <v>31660</v>
      </c>
      <c r="D26" s="81">
        <v>36707</v>
      </c>
      <c r="E26" s="82">
        <v>38139</v>
      </c>
      <c r="F26" s="82">
        <v>39053</v>
      </c>
      <c r="G26" s="83">
        <v>45763</v>
      </c>
      <c r="H26" s="161">
        <v>1.19</v>
      </c>
      <c r="I26" s="173">
        <v>1.55</v>
      </c>
      <c r="J26" s="93">
        <v>1.68</v>
      </c>
      <c r="K26" s="167">
        <v>1.76</v>
      </c>
      <c r="L26" s="83">
        <v>2.38</v>
      </c>
    </row>
    <row r="27" spans="1:12" ht="12.75">
      <c r="A27" s="158">
        <v>22</v>
      </c>
      <c r="B27" s="81" t="s">
        <v>541</v>
      </c>
      <c r="C27" s="82">
        <v>20282</v>
      </c>
      <c r="D27" s="81">
        <v>24289</v>
      </c>
      <c r="E27" s="82">
        <v>25336</v>
      </c>
      <c r="F27" s="82">
        <v>25976</v>
      </c>
      <c r="G27" s="83">
        <v>30609</v>
      </c>
      <c r="H27" s="161">
        <v>0.76</v>
      </c>
      <c r="I27" s="173">
        <v>1.03</v>
      </c>
      <c r="J27" s="93">
        <v>1.11</v>
      </c>
      <c r="K27" s="167">
        <v>1.17</v>
      </c>
      <c r="L27" s="83">
        <v>1.59</v>
      </c>
    </row>
    <row r="28" spans="1:12" ht="12.75">
      <c r="A28" s="158">
        <v>23</v>
      </c>
      <c r="B28" s="81" t="s">
        <v>542</v>
      </c>
      <c r="C28" s="82">
        <v>44006</v>
      </c>
      <c r="D28" s="81">
        <v>56473</v>
      </c>
      <c r="E28" s="82">
        <v>60127</v>
      </c>
      <c r="F28" s="82">
        <v>62431</v>
      </c>
      <c r="G28" s="83">
        <v>80005</v>
      </c>
      <c r="H28" s="161">
        <v>1.66</v>
      </c>
      <c r="I28" s="173">
        <v>2.39</v>
      </c>
      <c r="J28" s="93">
        <v>2.64</v>
      </c>
      <c r="K28" s="167">
        <v>2.81</v>
      </c>
      <c r="L28" s="83">
        <v>4.16</v>
      </c>
    </row>
    <row r="29" spans="1:12" ht="12.75">
      <c r="A29" s="158">
        <v>24</v>
      </c>
      <c r="B29" s="81" t="s">
        <v>543</v>
      </c>
      <c r="C29" s="82">
        <v>406</v>
      </c>
      <c r="D29" s="81">
        <v>540</v>
      </c>
      <c r="E29" s="82">
        <v>566</v>
      </c>
      <c r="F29" s="82">
        <v>579</v>
      </c>
      <c r="G29" s="83">
        <v>708</v>
      </c>
      <c r="H29" s="161">
        <v>0.02</v>
      </c>
      <c r="I29" s="173">
        <v>0.02</v>
      </c>
      <c r="J29" s="93">
        <v>0.02</v>
      </c>
      <c r="K29" s="167">
        <v>0.03</v>
      </c>
      <c r="L29" s="83">
        <v>0.04</v>
      </c>
    </row>
    <row r="30" spans="1:12" ht="12.75">
      <c r="A30" s="158">
        <v>25</v>
      </c>
      <c r="B30" s="81" t="s">
        <v>544</v>
      </c>
      <c r="C30" s="82">
        <v>55859</v>
      </c>
      <c r="D30" s="81">
        <v>62111</v>
      </c>
      <c r="E30" s="82">
        <v>64019</v>
      </c>
      <c r="F30" s="82">
        <v>65261</v>
      </c>
      <c r="G30" s="83">
        <v>73569</v>
      </c>
      <c r="H30" s="161">
        <v>2.1</v>
      </c>
      <c r="I30" s="173">
        <v>2.62</v>
      </c>
      <c r="J30" s="93">
        <v>2.82</v>
      </c>
      <c r="K30" s="167">
        <v>2.94</v>
      </c>
      <c r="L30" s="83">
        <v>3.83</v>
      </c>
    </row>
    <row r="31" spans="1:12" ht="12.75">
      <c r="A31" s="158">
        <v>26</v>
      </c>
      <c r="B31" s="81" t="s">
        <v>545</v>
      </c>
      <c r="C31" s="82">
        <v>2757</v>
      </c>
      <c r="D31" s="81">
        <v>3191</v>
      </c>
      <c r="E31" s="82">
        <v>3326</v>
      </c>
      <c r="F31" s="82">
        <v>3421</v>
      </c>
      <c r="G31" s="83">
        <v>4180</v>
      </c>
      <c r="H31" s="161">
        <v>0.1</v>
      </c>
      <c r="I31" s="173">
        <v>0.13</v>
      </c>
      <c r="J31" s="93">
        <v>0.15</v>
      </c>
      <c r="K31" s="167">
        <v>0.15</v>
      </c>
      <c r="L31" s="83">
        <v>0.22</v>
      </c>
    </row>
    <row r="32" spans="1:12" ht="12.75">
      <c r="A32" s="158">
        <v>27</v>
      </c>
      <c r="B32" s="81" t="s">
        <v>546</v>
      </c>
      <c r="C32" s="82">
        <v>139112</v>
      </c>
      <c r="D32" s="81">
        <v>166053</v>
      </c>
      <c r="E32" s="82">
        <v>176765</v>
      </c>
      <c r="F32" s="82">
        <v>183856</v>
      </c>
      <c r="G32" s="83">
        <v>245772</v>
      </c>
      <c r="H32" s="161">
        <v>5.23</v>
      </c>
      <c r="I32" s="173">
        <v>7.01</v>
      </c>
      <c r="J32" s="93">
        <v>7.77</v>
      </c>
      <c r="K32" s="167">
        <v>8.29</v>
      </c>
      <c r="L32" s="83">
        <v>12.79</v>
      </c>
    </row>
    <row r="33" spans="1:12" ht="12.75">
      <c r="A33" s="158">
        <v>28</v>
      </c>
      <c r="B33" s="81" t="s">
        <v>588</v>
      </c>
      <c r="C33" s="86" t="s">
        <v>561</v>
      </c>
      <c r="D33" s="85">
        <v>8480</v>
      </c>
      <c r="E33" s="86">
        <v>8925</v>
      </c>
      <c r="F33" s="86">
        <v>9216</v>
      </c>
      <c r="G33" s="170">
        <v>11506</v>
      </c>
      <c r="H33" s="163" t="s">
        <v>561</v>
      </c>
      <c r="I33" s="173">
        <v>0.36</v>
      </c>
      <c r="J33" s="93">
        <v>0.39</v>
      </c>
      <c r="K33" s="167">
        <v>0.42</v>
      </c>
      <c r="L33" s="83">
        <v>0.6</v>
      </c>
    </row>
    <row r="34" spans="1:12" ht="12.75">
      <c r="A34" s="158">
        <v>29</v>
      </c>
      <c r="B34" s="81" t="s">
        <v>547</v>
      </c>
      <c r="C34" s="82">
        <v>68078</v>
      </c>
      <c r="D34" s="81">
        <v>80221</v>
      </c>
      <c r="E34" s="82">
        <v>83585</v>
      </c>
      <c r="F34" s="82">
        <v>85780</v>
      </c>
      <c r="G34" s="83">
        <v>103194</v>
      </c>
      <c r="H34" s="161">
        <v>2.56</v>
      </c>
      <c r="I34" s="173">
        <v>3.39</v>
      </c>
      <c r="J34" s="93">
        <v>3.68</v>
      </c>
      <c r="K34" s="167">
        <v>3.7</v>
      </c>
      <c r="L34" s="83">
        <v>5.37</v>
      </c>
    </row>
    <row r="35" spans="1:12" ht="12.75">
      <c r="A35" s="158">
        <v>30</v>
      </c>
      <c r="B35" s="87" t="s">
        <v>651</v>
      </c>
      <c r="C35" s="82">
        <v>281</v>
      </c>
      <c r="D35" s="81">
        <v>356</v>
      </c>
      <c r="E35" s="82">
        <v>377</v>
      </c>
      <c r="F35" s="82">
        <v>394</v>
      </c>
      <c r="G35" s="83">
        <v>606</v>
      </c>
      <c r="H35" s="161">
        <v>0.01</v>
      </c>
      <c r="I35" s="173">
        <v>0.02</v>
      </c>
      <c r="J35" s="93">
        <v>0.02</v>
      </c>
      <c r="K35" s="167">
        <v>0.02</v>
      </c>
      <c r="L35" s="83">
        <v>0.03</v>
      </c>
    </row>
    <row r="36" spans="1:12" ht="12.75">
      <c r="A36" s="158">
        <v>31</v>
      </c>
      <c r="B36" s="87" t="s">
        <v>650</v>
      </c>
      <c r="C36" s="82">
        <v>138</v>
      </c>
      <c r="D36" s="81">
        <v>220</v>
      </c>
      <c r="E36" s="82">
        <v>237</v>
      </c>
      <c r="F36" s="82">
        <v>248</v>
      </c>
      <c r="G36" s="83">
        <v>429</v>
      </c>
      <c r="H36" s="161">
        <v>0.01</v>
      </c>
      <c r="I36" s="173">
        <v>0.01</v>
      </c>
      <c r="J36" s="93">
        <v>0.01</v>
      </c>
      <c r="K36" s="167">
        <v>0.01</v>
      </c>
      <c r="L36" s="83">
        <v>0.02</v>
      </c>
    </row>
    <row r="37" spans="1:12" ht="12.75">
      <c r="A37" s="158">
        <v>32</v>
      </c>
      <c r="B37" s="81" t="s">
        <v>550</v>
      </c>
      <c r="C37" s="82">
        <v>52</v>
      </c>
      <c r="D37" s="81">
        <v>61</v>
      </c>
      <c r="E37" s="82">
        <v>64</v>
      </c>
      <c r="F37" s="82">
        <v>66</v>
      </c>
      <c r="G37" s="83">
        <v>97</v>
      </c>
      <c r="H37" s="161">
        <v>0</v>
      </c>
      <c r="I37" s="173">
        <v>0</v>
      </c>
      <c r="J37" s="93">
        <v>0</v>
      </c>
      <c r="K37" s="167">
        <v>0</v>
      </c>
      <c r="L37" s="83">
        <v>0.01</v>
      </c>
    </row>
    <row r="38" spans="1:12" ht="12.75">
      <c r="A38" s="159">
        <v>33</v>
      </c>
      <c r="B38" s="82" t="s">
        <v>551</v>
      </c>
      <c r="C38" s="82">
        <v>808</v>
      </c>
      <c r="D38" s="81">
        <v>974</v>
      </c>
      <c r="E38" s="82">
        <v>1013</v>
      </c>
      <c r="F38" s="82">
        <v>1042</v>
      </c>
      <c r="G38" s="83">
        <v>1427</v>
      </c>
      <c r="H38" s="161">
        <v>0.03</v>
      </c>
      <c r="I38" s="173">
        <v>0.04</v>
      </c>
      <c r="J38" s="93">
        <v>0.04</v>
      </c>
      <c r="K38" s="167">
        <v>0.05</v>
      </c>
      <c r="L38" s="83">
        <v>0.07</v>
      </c>
    </row>
    <row r="39" spans="1:12" ht="12.75">
      <c r="A39" s="159">
        <v>34</v>
      </c>
      <c r="B39" s="82" t="s">
        <v>549</v>
      </c>
      <c r="C39" s="82">
        <v>9421</v>
      </c>
      <c r="D39" s="81">
        <v>13783</v>
      </c>
      <c r="E39" s="82">
        <v>15128</v>
      </c>
      <c r="F39" s="82">
        <v>16065</v>
      </c>
      <c r="G39" s="83">
        <v>28394</v>
      </c>
      <c r="H39" s="161">
        <v>0.35</v>
      </c>
      <c r="I39" s="173">
        <v>0.58</v>
      </c>
      <c r="J39" s="93">
        <v>0.67</v>
      </c>
      <c r="K39" s="167">
        <v>0.72</v>
      </c>
      <c r="L39" s="83">
        <v>1.48</v>
      </c>
    </row>
    <row r="40" spans="1:12" ht="12.75">
      <c r="A40" s="159">
        <v>35</v>
      </c>
      <c r="B40" s="82" t="s">
        <v>583</v>
      </c>
      <c r="C40" s="82">
        <v>102</v>
      </c>
      <c r="D40" s="81">
        <v>158</v>
      </c>
      <c r="E40" s="82">
        <v>170</v>
      </c>
      <c r="F40" s="82">
        <v>178</v>
      </c>
      <c r="G40" s="83">
        <v>301</v>
      </c>
      <c r="H40" s="161">
        <v>0</v>
      </c>
      <c r="I40" s="173">
        <v>0.01</v>
      </c>
      <c r="J40" s="93">
        <v>0.01</v>
      </c>
      <c r="K40" s="167">
        <v>0.01</v>
      </c>
      <c r="L40" s="83">
        <v>0.023</v>
      </c>
    </row>
    <row r="41" spans="1:12" ht="12.75">
      <c r="A41" s="160"/>
      <c r="B41" s="88"/>
      <c r="C41" s="88"/>
      <c r="D41" s="89"/>
      <c r="E41" s="88"/>
      <c r="F41" s="88"/>
      <c r="G41" s="90"/>
      <c r="H41" s="164"/>
      <c r="I41" s="174"/>
      <c r="J41" s="93"/>
      <c r="K41" s="167"/>
      <c r="L41" s="83"/>
    </row>
    <row r="42" spans="1:12" ht="12.75">
      <c r="A42" s="550" t="s">
        <v>652</v>
      </c>
      <c r="B42" s="552"/>
      <c r="C42" s="91">
        <v>846303</v>
      </c>
      <c r="D42" s="91">
        <v>1027015</v>
      </c>
      <c r="E42" s="91">
        <v>1079887</v>
      </c>
      <c r="F42" s="91">
        <f>SUM(F6:F41)</f>
        <v>1114200</v>
      </c>
      <c r="G42" s="169">
        <f>SUM(G6:G41)</f>
        <v>1398861</v>
      </c>
      <c r="H42" s="165">
        <v>31.84</v>
      </c>
      <c r="I42" s="175">
        <v>43.38</v>
      </c>
      <c r="J42" s="95">
        <v>47.49</v>
      </c>
      <c r="K42" s="168">
        <v>50.23</v>
      </c>
      <c r="L42" s="96">
        <v>72.81</v>
      </c>
    </row>
    <row r="43" ht="4.5" customHeight="1"/>
    <row r="44" spans="1:12" ht="12.75">
      <c r="A44" s="558" t="s">
        <v>656</v>
      </c>
      <c r="B44" s="558"/>
      <c r="C44" s="558"/>
      <c r="D44" s="558"/>
      <c r="E44" s="558"/>
      <c r="F44" s="558"/>
      <c r="G44" s="559" t="s">
        <v>614</v>
      </c>
      <c r="H44" s="559"/>
      <c r="I44" s="559"/>
      <c r="J44" s="559"/>
      <c r="K44" s="559"/>
      <c r="L44" s="559"/>
    </row>
    <row r="45" ht="6" customHeight="1">
      <c r="K45" s="161"/>
    </row>
    <row r="46" spans="1:12" ht="28.5" customHeight="1">
      <c r="A46" s="560" t="s">
        <v>0</v>
      </c>
      <c r="B46" s="560"/>
      <c r="C46" s="560"/>
      <c r="D46" s="560"/>
      <c r="E46" s="560"/>
      <c r="F46" s="560"/>
      <c r="G46" s="560"/>
      <c r="H46" s="560"/>
      <c r="I46" s="560"/>
      <c r="J46" s="560"/>
      <c r="K46" s="560"/>
      <c r="L46" s="560"/>
    </row>
    <row r="47" spans="1:12" ht="29.25" customHeight="1">
      <c r="A47" s="561" t="s">
        <v>670</v>
      </c>
      <c r="B47" s="561"/>
      <c r="C47" s="561"/>
      <c r="D47" s="561"/>
      <c r="E47" s="561"/>
      <c r="F47" s="561"/>
      <c r="G47" s="561"/>
      <c r="H47" s="561"/>
      <c r="I47" s="561"/>
      <c r="J47" s="561"/>
      <c r="K47" s="561"/>
      <c r="L47" s="561"/>
    </row>
  </sheetData>
  <sheetProtection/>
  <mergeCells count="10">
    <mergeCell ref="A44:F44"/>
    <mergeCell ref="G44:L44"/>
    <mergeCell ref="A46:L46"/>
    <mergeCell ref="A47:L47"/>
    <mergeCell ref="H2:L2"/>
    <mergeCell ref="A1:L1"/>
    <mergeCell ref="A42:B42"/>
    <mergeCell ref="A2:A3"/>
    <mergeCell ref="B2:B3"/>
    <mergeCell ref="C2:E2"/>
  </mergeCells>
  <printOptions/>
  <pageMargins left="0.75" right="0.28" top="0.51" bottom="0.23" header="0.32" footer="0.17"/>
  <pageSetup horizontalDpi="600" verticalDpi="600" orientation="landscape" paperSize="9" scale="85" r:id="rId1"/>
  <headerFooter alignWithMargins="0">
    <oddHeader>&amp;RHOUSING,SLUMS AND BASIC FACILITIES</oddHeader>
    <oddFooter>&amp;C261</oddFooter>
  </headerFooter>
</worksheet>
</file>

<file path=xl/worksheets/sheet21.xml><?xml version="1.0" encoding="utf-8"?>
<worksheet xmlns="http://schemas.openxmlformats.org/spreadsheetml/2006/main" xmlns:r="http://schemas.openxmlformats.org/officeDocument/2006/relationships">
  <dimension ref="A1:H47"/>
  <sheetViews>
    <sheetView view="pageBreakPreview" zoomScale="60" zoomScalePageLayoutView="0" workbookViewId="0" topLeftCell="A1">
      <selection activeCell="A7" sqref="A7:H7"/>
    </sheetView>
  </sheetViews>
  <sheetFormatPr defaultColWidth="9.140625" defaultRowHeight="12.75"/>
  <cols>
    <col min="1" max="1" width="4.57421875" style="0" customWidth="1"/>
    <col min="2" max="2" width="11.8515625" style="0" customWidth="1"/>
    <col min="3" max="3" width="15.421875" style="0" customWidth="1"/>
    <col min="4" max="4" width="16.00390625" style="0" customWidth="1"/>
    <col min="5" max="5" width="13.421875" style="0" customWidth="1"/>
    <col min="6" max="6" width="13.7109375" style="0" customWidth="1"/>
    <col min="7" max="7" width="11.8515625" style="0" bestFit="1" customWidth="1"/>
    <col min="8" max="8" width="11.7109375" style="0" customWidth="1"/>
  </cols>
  <sheetData>
    <row r="1" spans="1:8" ht="18" customHeight="1">
      <c r="A1" s="579" t="s">
        <v>454</v>
      </c>
      <c r="B1" s="579"/>
      <c r="C1" s="579"/>
      <c r="D1" s="579"/>
      <c r="E1" s="579"/>
      <c r="F1" s="579"/>
      <c r="G1" s="579"/>
      <c r="H1" s="579"/>
    </row>
    <row r="2" spans="1:8" ht="86.25" customHeight="1">
      <c r="A2" s="495" t="s">
        <v>455</v>
      </c>
      <c r="B2" s="495"/>
      <c r="C2" s="495"/>
      <c r="D2" s="495"/>
      <c r="E2" s="495"/>
      <c r="F2" s="495"/>
      <c r="G2" s="495"/>
      <c r="H2" s="495"/>
    </row>
    <row r="3" spans="1:8" ht="137.25" customHeight="1">
      <c r="A3" s="495" t="s">
        <v>456</v>
      </c>
      <c r="B3" s="495"/>
      <c r="C3" s="495"/>
      <c r="D3" s="495"/>
      <c r="E3" s="495"/>
      <c r="F3" s="495"/>
      <c r="G3" s="495"/>
      <c r="H3" s="495"/>
    </row>
    <row r="4" spans="1:8" ht="38.25" customHeight="1">
      <c r="A4" s="580" t="s">
        <v>457</v>
      </c>
      <c r="B4" s="580"/>
      <c r="C4" s="580"/>
      <c r="D4" s="580"/>
      <c r="E4" s="580"/>
      <c r="F4" s="580"/>
      <c r="G4" s="580"/>
      <c r="H4" s="580"/>
    </row>
    <row r="5" ht="9" customHeight="1"/>
    <row r="6" ht="12.75" hidden="1"/>
    <row r="7" spans="1:8" s="76" customFormat="1" ht="32.25" customHeight="1">
      <c r="A7" s="585" t="s">
        <v>453</v>
      </c>
      <c r="B7" s="585"/>
      <c r="C7" s="585"/>
      <c r="D7" s="585"/>
      <c r="E7" s="585"/>
      <c r="F7" s="585"/>
      <c r="G7" s="585"/>
      <c r="H7" s="585"/>
    </row>
    <row r="8" spans="1:8" s="75" customFormat="1" ht="12.75">
      <c r="A8" s="502" t="s">
        <v>555</v>
      </c>
      <c r="B8" s="503"/>
      <c r="C8" s="568" t="s">
        <v>647</v>
      </c>
      <c r="D8" s="571" t="s">
        <v>90</v>
      </c>
      <c r="E8" s="572"/>
      <c r="F8" s="573"/>
      <c r="G8" s="566" t="s">
        <v>511</v>
      </c>
      <c r="H8" s="567"/>
    </row>
    <row r="9" spans="1:8" s="75" customFormat="1" ht="12.75">
      <c r="A9" s="562"/>
      <c r="B9" s="563"/>
      <c r="C9" s="570"/>
      <c r="D9" s="574"/>
      <c r="E9" s="575"/>
      <c r="F9" s="576"/>
      <c r="G9" s="568" t="s">
        <v>623</v>
      </c>
      <c r="H9" s="568" t="s">
        <v>624</v>
      </c>
    </row>
    <row r="10" spans="1:8" s="75" customFormat="1" ht="24.75" customHeight="1">
      <c r="A10" s="564"/>
      <c r="B10" s="565"/>
      <c r="C10" s="569"/>
      <c r="D10" s="42" t="s">
        <v>512</v>
      </c>
      <c r="E10" s="32" t="s">
        <v>513</v>
      </c>
      <c r="F10" s="42" t="s">
        <v>514</v>
      </c>
      <c r="G10" s="569"/>
      <c r="H10" s="569"/>
    </row>
    <row r="11" spans="1:8" s="41" customFormat="1" ht="12.75">
      <c r="A11" s="28"/>
      <c r="B11" s="28">
        <v>2</v>
      </c>
      <c r="C11" s="36">
        <v>3</v>
      </c>
      <c r="D11" s="36">
        <v>4</v>
      </c>
      <c r="E11" s="36">
        <v>5</v>
      </c>
      <c r="F11" s="36">
        <v>6</v>
      </c>
      <c r="G11" s="36">
        <v>7</v>
      </c>
      <c r="H11" s="36">
        <v>8</v>
      </c>
    </row>
    <row r="12" spans="1:8" s="41" customFormat="1" ht="12.75">
      <c r="A12" s="437"/>
      <c r="B12" s="296"/>
      <c r="C12" s="9"/>
      <c r="D12" s="12"/>
      <c r="E12" s="4"/>
      <c r="F12" s="12"/>
      <c r="G12" s="5"/>
      <c r="H12" s="9"/>
    </row>
    <row r="13" spans="1:8" s="41" customFormat="1" ht="12.75" customHeight="1" hidden="1">
      <c r="A13" s="18"/>
      <c r="B13" s="33" t="s">
        <v>515</v>
      </c>
      <c r="C13" s="9"/>
      <c r="D13" s="12"/>
      <c r="E13" s="4"/>
      <c r="F13" s="12"/>
      <c r="G13" s="4"/>
      <c r="H13" s="9"/>
    </row>
    <row r="14" spans="1:8" s="41" customFormat="1" ht="12.75" customHeight="1" hidden="1">
      <c r="A14" s="18"/>
      <c r="B14" s="342" t="s">
        <v>512</v>
      </c>
      <c r="C14" s="55">
        <v>118614803</v>
      </c>
      <c r="D14" s="53">
        <v>27317532</v>
      </c>
      <c r="E14" s="63">
        <v>12851006</v>
      </c>
      <c r="F14" s="53">
        <v>14466526</v>
      </c>
      <c r="G14" s="4"/>
      <c r="H14" s="9"/>
    </row>
    <row r="15" spans="1:8" s="77" customFormat="1" ht="12.75" customHeight="1" hidden="1">
      <c r="A15" s="436"/>
      <c r="B15" s="227" t="s">
        <v>516</v>
      </c>
      <c r="C15" s="15">
        <v>100</v>
      </c>
      <c r="D15" s="14">
        <v>23</v>
      </c>
      <c r="E15" s="13">
        <v>10.8</v>
      </c>
      <c r="F15" s="14">
        <v>12.2</v>
      </c>
      <c r="G15" s="13"/>
      <c r="H15" s="15"/>
    </row>
    <row r="16" spans="1:8" s="41" customFormat="1" ht="12.75" customHeight="1" hidden="1">
      <c r="A16" s="18"/>
      <c r="B16" s="342" t="s">
        <v>510</v>
      </c>
      <c r="C16" s="55">
        <v>28541877</v>
      </c>
      <c r="D16" s="53">
        <v>18049114</v>
      </c>
      <c r="E16" s="63">
        <v>10302247</v>
      </c>
      <c r="F16" s="53">
        <v>7746867</v>
      </c>
      <c r="G16" s="63">
        <v>16596103</v>
      </c>
      <c r="H16" s="55">
        <v>11945774</v>
      </c>
    </row>
    <row r="17" spans="1:8" s="77" customFormat="1" ht="12.75" customHeight="1" hidden="1">
      <c r="A17" s="436"/>
      <c r="B17" s="227" t="s">
        <v>516</v>
      </c>
      <c r="C17" s="15">
        <v>100</v>
      </c>
      <c r="D17" s="14">
        <v>63.2</v>
      </c>
      <c r="E17" s="13">
        <v>36.1</v>
      </c>
      <c r="F17" s="14">
        <v>27.1</v>
      </c>
      <c r="G17" s="13">
        <v>58.1</v>
      </c>
      <c r="H17" s="15">
        <v>41.9</v>
      </c>
    </row>
    <row r="18" spans="1:8" s="41" customFormat="1" ht="12.75" customHeight="1" hidden="1">
      <c r="A18" s="18"/>
      <c r="B18" s="342" t="s">
        <v>509</v>
      </c>
      <c r="C18" s="55">
        <v>90072926</v>
      </c>
      <c r="D18" s="53">
        <v>9268418</v>
      </c>
      <c r="E18" s="63">
        <v>2548759</v>
      </c>
      <c r="F18" s="53">
        <v>6719659</v>
      </c>
      <c r="G18" s="4"/>
      <c r="H18" s="9"/>
    </row>
    <row r="19" spans="1:8" s="77" customFormat="1" ht="12.75" customHeight="1" hidden="1">
      <c r="A19" s="436"/>
      <c r="B19" s="227" t="s">
        <v>516</v>
      </c>
      <c r="C19" s="15">
        <v>100</v>
      </c>
      <c r="D19" s="14">
        <v>10.3</v>
      </c>
      <c r="E19" s="13">
        <v>2.8</v>
      </c>
      <c r="F19" s="14">
        <v>7.5</v>
      </c>
      <c r="G19" s="13"/>
      <c r="H19" s="15"/>
    </row>
    <row r="20" spans="1:8" s="77" customFormat="1" ht="12.75" customHeight="1" hidden="1">
      <c r="A20" s="436"/>
      <c r="B20" s="227"/>
      <c r="C20" s="15"/>
      <c r="D20" s="14"/>
      <c r="E20" s="13"/>
      <c r="F20" s="14"/>
      <c r="G20" s="13"/>
      <c r="H20" s="15"/>
    </row>
    <row r="21" spans="1:8" s="41" customFormat="1" ht="12.75" customHeight="1" hidden="1">
      <c r="A21" s="18"/>
      <c r="B21" s="33" t="s">
        <v>517</v>
      </c>
      <c r="C21" s="9"/>
      <c r="D21" s="12"/>
      <c r="E21" s="4"/>
      <c r="F21" s="12"/>
      <c r="G21" s="4"/>
      <c r="H21" s="9"/>
    </row>
    <row r="22" spans="1:8" s="41" customFormat="1" ht="12.75" customHeight="1" hidden="1">
      <c r="A22" s="18"/>
      <c r="B22" s="342" t="s">
        <v>512</v>
      </c>
      <c r="C22" s="55">
        <v>151111383</v>
      </c>
      <c r="D22" s="53">
        <v>48745490</v>
      </c>
      <c r="E22" s="63">
        <v>23414175</v>
      </c>
      <c r="F22" s="53">
        <v>25331315</v>
      </c>
      <c r="G22" s="63">
        <v>35819780</v>
      </c>
      <c r="H22" s="55">
        <v>115291603</v>
      </c>
    </row>
    <row r="23" spans="1:8" s="77" customFormat="1" ht="12.75" customHeight="1" hidden="1">
      <c r="A23" s="436"/>
      <c r="B23" s="227" t="s">
        <v>516</v>
      </c>
      <c r="C23" s="15">
        <v>100</v>
      </c>
      <c r="D23" s="14">
        <v>32.26</v>
      </c>
      <c r="E23" s="13">
        <v>15.5</v>
      </c>
      <c r="F23" s="14">
        <v>16.76</v>
      </c>
      <c r="G23" s="13">
        <v>23.7</v>
      </c>
      <c r="H23" s="15">
        <v>76.3</v>
      </c>
    </row>
    <row r="24" spans="1:8" s="41" customFormat="1" ht="12.75" customHeight="1" hidden="1">
      <c r="A24" s="18"/>
      <c r="B24" s="342" t="s">
        <v>510</v>
      </c>
      <c r="C24" s="55">
        <v>39523184</v>
      </c>
      <c r="D24" s="53">
        <v>25713794</v>
      </c>
      <c r="E24" s="63">
        <v>16691096</v>
      </c>
      <c r="F24" s="53">
        <v>9022698</v>
      </c>
      <c r="G24" s="63">
        <v>25236449</v>
      </c>
      <c r="H24" s="55">
        <v>14286735</v>
      </c>
    </row>
    <row r="25" spans="1:8" s="77" customFormat="1" ht="12.75" customHeight="1" hidden="1">
      <c r="A25" s="436"/>
      <c r="B25" s="227" t="s">
        <v>516</v>
      </c>
      <c r="C25" s="15">
        <v>100</v>
      </c>
      <c r="D25" s="14">
        <v>65.1</v>
      </c>
      <c r="E25" s="13">
        <v>42.3</v>
      </c>
      <c r="F25" s="14">
        <v>22.8</v>
      </c>
      <c r="G25" s="13">
        <v>63.85</v>
      </c>
      <c r="H25" s="15">
        <v>36.1</v>
      </c>
    </row>
    <row r="26" spans="1:8" s="41" customFormat="1" ht="12.75" customHeight="1" hidden="1">
      <c r="A26" s="18"/>
      <c r="B26" s="342" t="s">
        <v>509</v>
      </c>
      <c r="C26" s="55">
        <v>111588199</v>
      </c>
      <c r="D26" s="53">
        <v>23031696</v>
      </c>
      <c r="E26" s="63">
        <v>6723079</v>
      </c>
      <c r="F26" s="53">
        <v>16308617</v>
      </c>
      <c r="G26" s="63">
        <v>10583331</v>
      </c>
      <c r="H26" s="55">
        <v>101004868</v>
      </c>
    </row>
    <row r="27" spans="1:8" s="77" customFormat="1" ht="12.75" customHeight="1" hidden="1">
      <c r="A27" s="436"/>
      <c r="B27" s="227" t="s">
        <v>516</v>
      </c>
      <c r="C27" s="15">
        <v>100</v>
      </c>
      <c r="D27" s="14">
        <v>20.6</v>
      </c>
      <c r="E27" s="13">
        <v>6</v>
      </c>
      <c r="F27" s="14">
        <v>14.6</v>
      </c>
      <c r="G27" s="13">
        <v>9.48</v>
      </c>
      <c r="H27" s="15">
        <v>90.52</v>
      </c>
    </row>
    <row r="28" spans="1:8" s="41" customFormat="1" ht="12.75" customHeight="1" hidden="1">
      <c r="A28" s="436"/>
      <c r="B28" s="227"/>
      <c r="C28" s="15"/>
      <c r="D28" s="14"/>
      <c r="E28" s="13"/>
      <c r="F28" s="14"/>
      <c r="G28" s="13"/>
      <c r="H28" s="13"/>
    </row>
    <row r="29" spans="1:8" s="41" customFormat="1" ht="12.75">
      <c r="A29" s="581">
        <v>2001</v>
      </c>
      <c r="B29" s="582"/>
      <c r="C29" s="15"/>
      <c r="D29" s="13"/>
      <c r="E29" s="15"/>
      <c r="F29" s="13"/>
      <c r="G29" s="15"/>
      <c r="H29" s="13"/>
    </row>
    <row r="30" spans="1:8" s="41" customFormat="1" ht="12.75">
      <c r="A30" s="583" t="s">
        <v>512</v>
      </c>
      <c r="B30" s="584"/>
      <c r="C30" s="55">
        <v>191963935</v>
      </c>
      <c r="D30" s="63">
        <f>E30+F30</f>
        <v>70448827</v>
      </c>
      <c r="E30" s="55">
        <v>39966085</v>
      </c>
      <c r="F30" s="63">
        <f>24998605+5484137</f>
        <v>30482742</v>
      </c>
      <c r="G30" s="55">
        <f>22076486+34598446+13210867</f>
        <v>69885799</v>
      </c>
      <c r="H30" s="63">
        <f>C30-G30</f>
        <v>122078136</v>
      </c>
    </row>
    <row r="31" spans="1:8" s="41" customFormat="1" ht="12.75">
      <c r="A31" s="577" t="s">
        <v>516</v>
      </c>
      <c r="B31" s="578"/>
      <c r="C31" s="15">
        <f>G31+H31</f>
        <v>100</v>
      </c>
      <c r="D31" s="13">
        <f>D30*100/C30</f>
        <v>36.698990880761016</v>
      </c>
      <c r="E31" s="15">
        <f>E30*100/C30</f>
        <v>20.819579990376837</v>
      </c>
      <c r="F31" s="13">
        <f>F30*100/C30</f>
        <v>15.879410890384175</v>
      </c>
      <c r="G31" s="15">
        <f>G30*100/C30</f>
        <v>36.4056920379341</v>
      </c>
      <c r="H31" s="13">
        <f>H30*100/C30</f>
        <v>63.5943079620659</v>
      </c>
    </row>
    <row r="32" spans="1:8" ht="12.75">
      <c r="A32" s="8"/>
      <c r="B32" s="9" t="s">
        <v>510</v>
      </c>
      <c r="C32" s="55">
        <v>53692376</v>
      </c>
      <c r="D32" s="63">
        <f>E32+F32</f>
        <v>36865072</v>
      </c>
      <c r="E32" s="53">
        <v>26676440</v>
      </c>
      <c r="F32" s="63">
        <f>8089958+2098674</f>
        <v>10188632</v>
      </c>
      <c r="G32" s="53">
        <f>7840189+24761392+6979859</f>
        <v>39581440</v>
      </c>
      <c r="H32" s="63">
        <f>C32-G32</f>
        <v>14110936</v>
      </c>
    </row>
    <row r="33" spans="1:8" ht="12.75">
      <c r="A33" s="577" t="s">
        <v>516</v>
      </c>
      <c r="B33" s="578"/>
      <c r="C33" s="15">
        <f>G33+H33</f>
        <v>100</v>
      </c>
      <c r="D33" s="13">
        <f>D32*100/C32</f>
        <v>68.65978886834883</v>
      </c>
      <c r="E33" s="15">
        <f>E32*100/C32</f>
        <v>49.68385083200639</v>
      </c>
      <c r="F33" s="13">
        <f>F32*100/C32</f>
        <v>18.97593803634244</v>
      </c>
      <c r="G33" s="15">
        <f>G32*100/C32</f>
        <v>73.71892054097215</v>
      </c>
      <c r="H33" s="13">
        <f>H32*100/C32</f>
        <v>26.28107945902785</v>
      </c>
    </row>
    <row r="34" spans="1:8" ht="12.75">
      <c r="A34" s="8"/>
      <c r="B34" s="9" t="s">
        <v>509</v>
      </c>
      <c r="C34" s="55">
        <v>138271559</v>
      </c>
      <c r="D34" s="63">
        <f>E34+F34</f>
        <v>33583755</v>
      </c>
      <c r="E34" s="55">
        <v>13289645</v>
      </c>
      <c r="F34" s="63">
        <f>16908647+3385463</f>
        <v>20294110</v>
      </c>
      <c r="G34" s="55">
        <f>14236297+9837054+6231008</f>
        <v>30304359</v>
      </c>
      <c r="H34" s="63">
        <f>C34-G34</f>
        <v>107967200</v>
      </c>
    </row>
    <row r="35" spans="1:8" ht="12.75">
      <c r="A35" s="577" t="s">
        <v>516</v>
      </c>
      <c r="B35" s="578"/>
      <c r="C35" s="15">
        <f>G35+H35</f>
        <v>100</v>
      </c>
      <c r="D35" s="13">
        <f>D34*100/C34</f>
        <v>24.288259453269056</v>
      </c>
      <c r="E35" s="14">
        <f>E34*100/C34</f>
        <v>9.611264309242365</v>
      </c>
      <c r="F35" s="13">
        <f>F34*100/C34</f>
        <v>14.67699514402669</v>
      </c>
      <c r="G35" s="14">
        <f>G34*100/C34</f>
        <v>21.91655262959753</v>
      </c>
      <c r="H35" s="13">
        <f>H34*100/C34</f>
        <v>78.08344737040247</v>
      </c>
    </row>
    <row r="36" spans="1:8" ht="12.75">
      <c r="A36" s="10"/>
      <c r="B36" s="11"/>
      <c r="C36" s="11"/>
      <c r="D36" s="3"/>
      <c r="E36" s="17"/>
      <c r="F36" s="3"/>
      <c r="G36" s="17"/>
      <c r="H36" s="3"/>
    </row>
    <row r="38" ht="12.75">
      <c r="A38" t="s">
        <v>606</v>
      </c>
    </row>
    <row r="39" spans="1:8" ht="148.5" customHeight="1">
      <c r="A39" s="495" t="s">
        <v>474</v>
      </c>
      <c r="B39" s="495"/>
      <c r="C39" s="495"/>
      <c r="D39" s="495"/>
      <c r="E39" s="495"/>
      <c r="F39" s="495"/>
      <c r="G39" s="495"/>
      <c r="H39" s="495"/>
    </row>
    <row r="40" spans="1:8" ht="55.5" customHeight="1">
      <c r="A40" s="495" t="s">
        <v>475</v>
      </c>
      <c r="B40" s="495"/>
      <c r="C40" s="495"/>
      <c r="D40" s="495"/>
      <c r="E40" s="495"/>
      <c r="F40" s="495"/>
      <c r="G40" s="495"/>
      <c r="H40" s="495"/>
    </row>
    <row r="41" ht="12.75" hidden="1">
      <c r="A41" s="438"/>
    </row>
    <row r="42" spans="1:8" ht="82.5" customHeight="1">
      <c r="A42" s="495" t="s">
        <v>477</v>
      </c>
      <c r="B42" s="495"/>
      <c r="C42" s="495"/>
      <c r="D42" s="495"/>
      <c r="E42" s="495"/>
      <c r="F42" s="495"/>
      <c r="G42" s="495"/>
      <c r="H42" s="495"/>
    </row>
    <row r="43" ht="3" customHeight="1">
      <c r="A43" s="439"/>
    </row>
    <row r="44" spans="1:8" ht="52.5" customHeight="1">
      <c r="A44" s="495" t="s">
        <v>476</v>
      </c>
      <c r="B44" s="495"/>
      <c r="C44" s="495"/>
      <c r="D44" s="495"/>
      <c r="E44" s="495"/>
      <c r="F44" s="495"/>
      <c r="G44" s="495"/>
      <c r="H44" s="495"/>
    </row>
    <row r="45" ht="15.75">
      <c r="A45" s="429"/>
    </row>
    <row r="46" spans="1:8" ht="21" customHeight="1">
      <c r="A46" s="586"/>
      <c r="B46" s="586"/>
      <c r="C46" s="586"/>
      <c r="D46" s="586"/>
      <c r="E46" s="586"/>
      <c r="F46" s="586"/>
      <c r="G46" s="586"/>
      <c r="H46" s="586"/>
    </row>
    <row r="47" ht="3.75" customHeight="1">
      <c r="A47" s="438"/>
    </row>
  </sheetData>
  <sheetProtection/>
  <mergeCells count="21">
    <mergeCell ref="A46:H46"/>
    <mergeCell ref="A39:H39"/>
    <mergeCell ref="A40:H40"/>
    <mergeCell ref="A42:H42"/>
    <mergeCell ref="A44:H44"/>
    <mergeCell ref="A33:B33"/>
    <mergeCell ref="A35:B35"/>
    <mergeCell ref="A1:H1"/>
    <mergeCell ref="A2:H2"/>
    <mergeCell ref="A3:H3"/>
    <mergeCell ref="A4:H4"/>
    <mergeCell ref="A29:B29"/>
    <mergeCell ref="A30:B30"/>
    <mergeCell ref="A31:B31"/>
    <mergeCell ref="A7:H7"/>
    <mergeCell ref="A8:B10"/>
    <mergeCell ref="G8:H8"/>
    <mergeCell ref="H9:H10"/>
    <mergeCell ref="G9:G10"/>
    <mergeCell ref="C8:C10"/>
    <mergeCell ref="D8:F9"/>
  </mergeCells>
  <printOptions horizontalCentered="1"/>
  <pageMargins left="0.748031496062992" right="0.551181102362205" top="0.984251968503937" bottom="0.984251968503937" header="0.511811023622047" footer="0.511811023622047"/>
  <pageSetup horizontalDpi="600" verticalDpi="600" orientation="portrait" paperSize="9" scale="82" r:id="rId1"/>
  <headerFooter alignWithMargins="0">
    <oddHeader>&amp;LHOUSING, SLUMS AND BASIC FACILITIES</oddHeader>
    <oddFooter>&amp;C250</oddFooter>
  </headerFooter>
</worksheet>
</file>

<file path=xl/worksheets/sheet22.xml><?xml version="1.0" encoding="utf-8"?>
<worksheet xmlns="http://schemas.openxmlformats.org/spreadsheetml/2006/main" xmlns:r="http://schemas.openxmlformats.org/officeDocument/2006/relationships">
  <dimension ref="A1:F27"/>
  <sheetViews>
    <sheetView view="pageBreakPreview" zoomScale="60" zoomScaleNormal="55" zoomScalePageLayoutView="0" workbookViewId="0" topLeftCell="A1">
      <selection activeCell="A3" sqref="A3:F3"/>
    </sheetView>
  </sheetViews>
  <sheetFormatPr defaultColWidth="9.140625" defaultRowHeight="18" customHeight="1"/>
  <cols>
    <col min="1" max="1" width="6.140625" style="0" customWidth="1"/>
    <col min="2" max="2" width="14.7109375" style="0" customWidth="1"/>
    <col min="3" max="3" width="19.7109375" style="0" customWidth="1"/>
    <col min="4" max="4" width="12.57421875" style="0" customWidth="1"/>
    <col min="5" max="5" width="12.8515625" style="0" customWidth="1"/>
    <col min="6" max="6" width="13.57421875" style="0" customWidth="1"/>
  </cols>
  <sheetData>
    <row r="1" spans="1:6" ht="85.5" customHeight="1">
      <c r="A1" s="587" t="s">
        <v>473</v>
      </c>
      <c r="B1" s="587"/>
      <c r="C1" s="587"/>
      <c r="D1" s="587"/>
      <c r="E1" s="587"/>
      <c r="F1" s="587"/>
    </row>
    <row r="2" spans="1:6" ht="35.25" customHeight="1">
      <c r="A2" s="588" t="s">
        <v>451</v>
      </c>
      <c r="B2" s="588"/>
      <c r="C2" s="588"/>
      <c r="D2" s="588"/>
      <c r="E2" s="588"/>
      <c r="F2" s="588"/>
    </row>
    <row r="3" spans="1:6" s="7" customFormat="1" ht="38.25" customHeight="1">
      <c r="A3" s="462" t="s">
        <v>490</v>
      </c>
      <c r="B3" s="462"/>
      <c r="C3" s="462"/>
      <c r="D3" s="462"/>
      <c r="E3" s="462"/>
      <c r="F3" s="462"/>
    </row>
    <row r="4" spans="1:6" s="30" customFormat="1" ht="20.25" customHeight="1">
      <c r="A4" s="487" t="s">
        <v>607</v>
      </c>
      <c r="B4" s="126"/>
      <c r="C4" s="590" t="s">
        <v>668</v>
      </c>
      <c r="D4" s="589" t="s">
        <v>621</v>
      </c>
      <c r="E4" s="589"/>
      <c r="F4" s="589"/>
    </row>
    <row r="5" spans="1:6" s="30" customFormat="1" ht="29.25" customHeight="1">
      <c r="A5" s="470"/>
      <c r="B5" s="128"/>
      <c r="C5" s="591"/>
      <c r="D5" s="127" t="s">
        <v>512</v>
      </c>
      <c r="E5" s="127" t="s">
        <v>519</v>
      </c>
      <c r="F5" s="127" t="s">
        <v>520</v>
      </c>
    </row>
    <row r="6" spans="1:6" s="30" customFormat="1" ht="20.25" customHeight="1">
      <c r="A6" s="129">
        <v>1</v>
      </c>
      <c r="B6" s="130">
        <v>2</v>
      </c>
      <c r="C6" s="129">
        <v>3</v>
      </c>
      <c r="D6" s="127">
        <v>4</v>
      </c>
      <c r="E6" s="131">
        <v>5</v>
      </c>
      <c r="F6" s="127">
        <v>6</v>
      </c>
    </row>
    <row r="7" spans="1:6" ht="20.25" customHeight="1">
      <c r="A7" s="132"/>
      <c r="B7" s="112"/>
      <c r="C7" s="133"/>
      <c r="D7" s="134"/>
      <c r="E7" s="133"/>
      <c r="F7" s="135"/>
    </row>
    <row r="8" spans="1:6" s="12" customFormat="1" ht="20.25" customHeight="1">
      <c r="A8" s="133">
        <v>1</v>
      </c>
      <c r="B8" s="152" t="s">
        <v>515</v>
      </c>
      <c r="C8" s="133"/>
      <c r="D8" s="113"/>
      <c r="E8" s="112"/>
      <c r="F8" s="114"/>
    </row>
    <row r="9" spans="1:6" ht="20.25" customHeight="1">
      <c r="A9" s="133"/>
      <c r="B9" s="153" t="s">
        <v>512</v>
      </c>
      <c r="C9" s="133">
        <v>629929</v>
      </c>
      <c r="D9" s="113">
        <v>2342954</v>
      </c>
      <c r="E9" s="112">
        <v>1376512</v>
      </c>
      <c r="F9" s="114">
        <v>966442</v>
      </c>
    </row>
    <row r="10" spans="1:6" ht="20.25" customHeight="1">
      <c r="A10" s="133"/>
      <c r="B10" s="153" t="s">
        <v>510</v>
      </c>
      <c r="C10" s="133">
        <v>209520</v>
      </c>
      <c r="D10" s="113">
        <v>618843</v>
      </c>
      <c r="E10" s="112">
        <v>406154</v>
      </c>
      <c r="F10" s="114">
        <v>212689</v>
      </c>
    </row>
    <row r="11" spans="1:6" ht="20.25" customHeight="1">
      <c r="A11" s="133"/>
      <c r="B11" s="153" t="s">
        <v>509</v>
      </c>
      <c r="C11" s="133">
        <v>420409</v>
      </c>
      <c r="D11" s="113">
        <v>1724111</v>
      </c>
      <c r="E11" s="112">
        <v>970358</v>
      </c>
      <c r="F11" s="114">
        <v>753753</v>
      </c>
    </row>
    <row r="12" spans="1:6" ht="20.25" customHeight="1">
      <c r="A12" s="133"/>
      <c r="B12" s="153"/>
      <c r="C12" s="133"/>
      <c r="D12" s="113"/>
      <c r="E12" s="112"/>
      <c r="F12" s="114"/>
    </row>
    <row r="13" spans="1:6" ht="20.25" customHeight="1">
      <c r="A13" s="133">
        <v>2</v>
      </c>
      <c r="B13" s="152" t="s">
        <v>517</v>
      </c>
      <c r="C13" s="133"/>
      <c r="D13" s="113"/>
      <c r="E13" s="112"/>
      <c r="F13" s="114"/>
    </row>
    <row r="14" spans="1:6" ht="20.25" customHeight="1">
      <c r="A14" s="112"/>
      <c r="B14" s="153" t="s">
        <v>512</v>
      </c>
      <c r="C14" s="136">
        <v>522445</v>
      </c>
      <c r="D14" s="137">
        <v>2007489</v>
      </c>
      <c r="E14" s="138">
        <v>1180368</v>
      </c>
      <c r="F14" s="139">
        <v>827121</v>
      </c>
    </row>
    <row r="15" spans="1:6" ht="20.25" customHeight="1">
      <c r="A15" s="112"/>
      <c r="B15" s="153" t="s">
        <v>510</v>
      </c>
      <c r="C15" s="136">
        <v>216917</v>
      </c>
      <c r="D15" s="137">
        <v>725592</v>
      </c>
      <c r="E15" s="138">
        <v>471077</v>
      </c>
      <c r="F15" s="139">
        <v>254515</v>
      </c>
    </row>
    <row r="16" spans="1:6" ht="20.25" customHeight="1">
      <c r="A16" s="112"/>
      <c r="B16" s="153" t="s">
        <v>509</v>
      </c>
      <c r="C16" s="136">
        <v>305528</v>
      </c>
      <c r="D16" s="137">
        <v>1281897</v>
      </c>
      <c r="E16" s="138">
        <v>709291</v>
      </c>
      <c r="F16" s="139">
        <v>572606</v>
      </c>
    </row>
    <row r="17" spans="1:6" ht="20.25" customHeight="1">
      <c r="A17" s="112"/>
      <c r="B17" s="154"/>
      <c r="C17" s="136"/>
      <c r="D17" s="137"/>
      <c r="E17" s="138"/>
      <c r="F17" s="139"/>
    </row>
    <row r="18" spans="1:6" ht="20.25" customHeight="1">
      <c r="A18" s="133">
        <v>3</v>
      </c>
      <c r="B18" s="140">
        <v>2001</v>
      </c>
      <c r="C18" s="136"/>
      <c r="D18" s="137"/>
      <c r="E18" s="138"/>
      <c r="F18" s="139"/>
    </row>
    <row r="19" spans="1:6" ht="20.25" customHeight="1">
      <c r="A19" s="112"/>
      <c r="B19" s="113" t="s">
        <v>512</v>
      </c>
      <c r="C19" s="136">
        <f>C20+C21</f>
        <v>447585</v>
      </c>
      <c r="D19" s="141">
        <f>E19+F19</f>
        <v>1943766</v>
      </c>
      <c r="E19" s="136">
        <f>E20+E21</f>
        <v>1136496</v>
      </c>
      <c r="F19" s="142">
        <f>F20+F21</f>
        <v>807270</v>
      </c>
    </row>
    <row r="20" spans="1:6" ht="20.25" customHeight="1">
      <c r="A20" s="112"/>
      <c r="B20" s="113" t="s">
        <v>510</v>
      </c>
      <c r="C20" s="136">
        <v>187810</v>
      </c>
      <c r="D20" s="141">
        <v>778599</v>
      </c>
      <c r="E20" s="136">
        <v>502344</v>
      </c>
      <c r="F20" s="142">
        <v>276255</v>
      </c>
    </row>
    <row r="21" spans="1:6" ht="20.25" customHeight="1">
      <c r="A21" s="112"/>
      <c r="B21" s="113" t="s">
        <v>509</v>
      </c>
      <c r="C21" s="136">
        <v>259775</v>
      </c>
      <c r="D21" s="141">
        <v>1165167</v>
      </c>
      <c r="E21" s="136">
        <v>634152</v>
      </c>
      <c r="F21" s="142">
        <v>531015</v>
      </c>
    </row>
    <row r="22" spans="1:6" ht="20.25" customHeight="1">
      <c r="A22" s="143"/>
      <c r="B22" s="144"/>
      <c r="C22" s="145"/>
      <c r="D22" s="146"/>
      <c r="E22" s="145"/>
      <c r="F22" s="147"/>
    </row>
    <row r="23" spans="1:6" ht="20.25" customHeight="1">
      <c r="A23" s="100" t="s">
        <v>593</v>
      </c>
      <c r="B23" s="100"/>
      <c r="C23" s="100"/>
      <c r="D23" s="100"/>
      <c r="E23" s="100"/>
      <c r="F23" s="100"/>
    </row>
    <row r="24" spans="1:6" ht="20.25" customHeight="1">
      <c r="A24" s="100" t="s">
        <v>594</v>
      </c>
      <c r="B24" s="100"/>
      <c r="C24" s="100"/>
      <c r="D24" s="100"/>
      <c r="E24" s="100"/>
      <c r="F24" s="100"/>
    </row>
    <row r="25" spans="1:6" ht="20.25" customHeight="1">
      <c r="A25" s="100" t="s">
        <v>596</v>
      </c>
      <c r="B25" s="100"/>
      <c r="C25" s="100"/>
      <c r="D25" s="100"/>
      <c r="E25" s="100"/>
      <c r="F25" s="100"/>
    </row>
    <row r="26" spans="1:6" ht="44.25" customHeight="1">
      <c r="A26" s="519" t="s">
        <v>452</v>
      </c>
      <c r="B26" s="519"/>
      <c r="C26" s="519"/>
      <c r="D26" s="519"/>
      <c r="E26" s="519"/>
      <c r="F26" s="519"/>
    </row>
    <row r="27" ht="18" customHeight="1">
      <c r="A27" s="429"/>
    </row>
  </sheetData>
  <sheetProtection/>
  <mergeCells count="7">
    <mergeCell ref="A1:F1"/>
    <mergeCell ref="A2:F2"/>
    <mergeCell ref="A26:F26"/>
    <mergeCell ref="A3:F3"/>
    <mergeCell ref="D4:F4"/>
    <mergeCell ref="A4:A5"/>
    <mergeCell ref="C4:C5"/>
  </mergeCells>
  <printOptions horizontalCentered="1"/>
  <pageMargins left="0.75" right="0.75" top="0.984251968503937" bottom="0.984251968503937" header="0.511811023622047" footer="0.511811023622047"/>
  <pageSetup horizontalDpi="600" verticalDpi="600" orientation="portrait" paperSize="9" r:id="rId1"/>
  <headerFooter alignWithMargins="0">
    <oddHeader>&amp;LHOUSING, SLUMS AND BASIC FACILITIES</oddHeader>
    <oddFooter>&amp;C244</oddFooter>
  </headerFooter>
</worksheet>
</file>

<file path=xl/worksheets/sheet23.xml><?xml version="1.0" encoding="utf-8"?>
<worksheet xmlns="http://schemas.openxmlformats.org/spreadsheetml/2006/main" xmlns:r="http://schemas.openxmlformats.org/officeDocument/2006/relationships">
  <dimension ref="A1:BJ44"/>
  <sheetViews>
    <sheetView view="pageBreakPreview" zoomScale="70" zoomScaleNormal="85" zoomScaleSheetLayoutView="70" zoomScalePageLayoutView="0" workbookViewId="0" topLeftCell="A1">
      <selection activeCell="B1" sqref="B1:J1"/>
    </sheetView>
  </sheetViews>
  <sheetFormatPr defaultColWidth="9.140625" defaultRowHeight="12.75" customHeight="1"/>
  <cols>
    <col min="2" max="2" width="9.7109375" style="0" customWidth="1"/>
    <col min="3" max="3" width="15.00390625" style="0" customWidth="1"/>
    <col min="4" max="4" width="13.57421875" style="0" customWidth="1"/>
    <col min="5" max="5" width="14.421875" style="0" customWidth="1"/>
    <col min="6" max="6" width="14.00390625" style="0" customWidth="1"/>
    <col min="7" max="7" width="14.140625" style="0" customWidth="1"/>
    <col min="8" max="8" width="16.7109375" style="0" customWidth="1"/>
    <col min="9" max="9" width="14.7109375" style="0" customWidth="1"/>
    <col min="10" max="10" width="14.421875" style="0" customWidth="1"/>
    <col min="11" max="11" width="10.00390625" style="0" bestFit="1" customWidth="1"/>
  </cols>
  <sheetData>
    <row r="1" spans="2:10" ht="14.25" customHeight="1">
      <c r="B1" s="492" t="s">
        <v>641</v>
      </c>
      <c r="C1" s="492"/>
      <c r="D1" s="492"/>
      <c r="E1" s="492"/>
      <c r="F1" s="492"/>
      <c r="G1" s="492"/>
      <c r="H1" s="492"/>
      <c r="I1" s="492"/>
      <c r="J1" s="492"/>
    </row>
    <row r="2" spans="2:8" ht="14.25" customHeight="1">
      <c r="B2" s="21"/>
      <c r="C2" s="21"/>
      <c r="D2" s="21"/>
      <c r="E2" s="21"/>
      <c r="F2" s="21"/>
      <c r="G2" s="21"/>
      <c r="H2" s="21"/>
    </row>
    <row r="3" spans="2:10" s="7" customFormat="1" ht="19.5" customHeight="1">
      <c r="B3" s="28"/>
      <c r="C3" s="28" t="s">
        <v>552</v>
      </c>
      <c r="D3" s="529" t="s">
        <v>86</v>
      </c>
      <c r="E3" s="529"/>
      <c r="F3" s="529"/>
      <c r="G3" s="529"/>
      <c r="H3" s="529"/>
      <c r="I3" s="529"/>
      <c r="J3" s="529"/>
    </row>
    <row r="4" spans="2:10" s="7" customFormat="1" ht="12.75">
      <c r="B4" s="34"/>
      <c r="C4" s="34" t="s">
        <v>642</v>
      </c>
      <c r="D4" s="28" t="s">
        <v>616</v>
      </c>
      <c r="E4" s="28" t="s">
        <v>617</v>
      </c>
      <c r="F4" s="28" t="s">
        <v>618</v>
      </c>
      <c r="G4" s="28" t="s">
        <v>619</v>
      </c>
      <c r="H4" s="28" t="s">
        <v>620</v>
      </c>
      <c r="I4" s="28" t="s">
        <v>643</v>
      </c>
      <c r="J4" s="25" t="s">
        <v>667</v>
      </c>
    </row>
    <row r="5" spans="2:10" s="7" customFormat="1" ht="12.75" customHeight="1">
      <c r="B5" s="46"/>
      <c r="C5" s="46"/>
      <c r="D5" s="46"/>
      <c r="E5" s="46"/>
      <c r="F5" s="46"/>
      <c r="G5" s="46"/>
      <c r="H5" s="46" t="s">
        <v>644</v>
      </c>
      <c r="I5" s="46" t="s">
        <v>645</v>
      </c>
      <c r="J5" s="34" t="s">
        <v>646</v>
      </c>
    </row>
    <row r="6" spans="2:10" s="7" customFormat="1" ht="12.75">
      <c r="B6" s="36">
        <v>1</v>
      </c>
      <c r="C6" s="36">
        <v>2</v>
      </c>
      <c r="D6" s="36">
        <v>3</v>
      </c>
      <c r="E6" s="36">
        <v>4</v>
      </c>
      <c r="F6" s="36">
        <v>5</v>
      </c>
      <c r="G6" s="36">
        <v>6</v>
      </c>
      <c r="H6" s="36">
        <v>7</v>
      </c>
      <c r="I6" s="36">
        <v>8</v>
      </c>
      <c r="J6" s="36">
        <v>9</v>
      </c>
    </row>
    <row r="7" spans="2:10" ht="12.75">
      <c r="B7" s="4"/>
      <c r="C7" s="19"/>
      <c r="D7" s="4"/>
      <c r="E7" s="4"/>
      <c r="F7" s="4"/>
      <c r="G7" s="4"/>
      <c r="H7" s="4"/>
      <c r="I7" s="2"/>
      <c r="J7" s="2"/>
    </row>
    <row r="8" spans="2:10" s="12" customFormat="1" ht="15" customHeight="1">
      <c r="B8" s="26" t="s">
        <v>515</v>
      </c>
      <c r="C8" s="4"/>
      <c r="D8" s="4"/>
      <c r="E8" s="4"/>
      <c r="F8" s="4"/>
      <c r="G8" s="4"/>
      <c r="H8" s="4"/>
      <c r="I8" s="4"/>
      <c r="J8" s="4"/>
    </row>
    <row r="9" spans="2:10" ht="15" customHeight="1">
      <c r="B9" s="4" t="s">
        <v>512</v>
      </c>
      <c r="C9" s="50">
        <v>118614803</v>
      </c>
      <c r="D9" s="50">
        <v>53046175</v>
      </c>
      <c r="E9" s="50">
        <v>33948809</v>
      </c>
      <c r="F9" s="50">
        <v>14496724</v>
      </c>
      <c r="G9" s="50">
        <v>7482461</v>
      </c>
      <c r="H9" s="50">
        <v>6852624</v>
      </c>
      <c r="I9" s="50">
        <v>769506</v>
      </c>
      <c r="J9" s="50">
        <v>2018504</v>
      </c>
    </row>
    <row r="10" spans="2:10" s="16" customFormat="1" ht="15" customHeight="1">
      <c r="B10" s="13" t="s">
        <v>554</v>
      </c>
      <c r="C10" s="97">
        <v>100</v>
      </c>
      <c r="D10" s="97">
        <v>44.7</v>
      </c>
      <c r="E10" s="97">
        <v>28.6</v>
      </c>
      <c r="F10" s="97">
        <v>12.2</v>
      </c>
      <c r="G10" s="97">
        <v>6.3</v>
      </c>
      <c r="H10" s="97">
        <v>5.8</v>
      </c>
      <c r="I10" s="97">
        <v>0.6487436479576668</v>
      </c>
      <c r="J10" s="97">
        <v>1.7017302638018967</v>
      </c>
    </row>
    <row r="11" spans="2:10" ht="15" customHeight="1">
      <c r="B11" s="4" t="s">
        <v>510</v>
      </c>
      <c r="C11" s="50">
        <v>28541877</v>
      </c>
      <c r="D11" s="50">
        <v>13072617</v>
      </c>
      <c r="E11" s="50">
        <v>7947026</v>
      </c>
      <c r="F11" s="50">
        <v>3484741</v>
      </c>
      <c r="G11" s="50">
        <v>1804721</v>
      </c>
      <c r="H11" s="50">
        <v>1626979</v>
      </c>
      <c r="I11" s="50">
        <v>149001</v>
      </c>
      <c r="J11" s="50">
        <v>456792</v>
      </c>
    </row>
    <row r="12" spans="2:11" s="16" customFormat="1" ht="15" customHeight="1">
      <c r="B12" s="13" t="s">
        <v>554</v>
      </c>
      <c r="C12" s="97">
        <v>100</v>
      </c>
      <c r="D12" s="97">
        <v>45.8</v>
      </c>
      <c r="E12" s="97">
        <v>27.8</v>
      </c>
      <c r="F12" s="97">
        <v>12.3</v>
      </c>
      <c r="G12" s="97">
        <v>6.3</v>
      </c>
      <c r="H12" s="97">
        <v>5.7</v>
      </c>
      <c r="I12" s="97">
        <v>0.5220434521527789</v>
      </c>
      <c r="J12" s="97">
        <v>1.6004273299895448</v>
      </c>
      <c r="K12"/>
    </row>
    <row r="13" spans="2:10" ht="15" customHeight="1">
      <c r="B13" s="4" t="s">
        <v>509</v>
      </c>
      <c r="C13" s="50">
        <v>90072926</v>
      </c>
      <c r="D13" s="50">
        <v>39973558</v>
      </c>
      <c r="E13" s="50">
        <v>26001783</v>
      </c>
      <c r="F13" s="50">
        <v>11011983</v>
      </c>
      <c r="G13" s="50">
        <v>5677740</v>
      </c>
      <c r="H13" s="50">
        <v>5225645</v>
      </c>
      <c r="I13" s="50">
        <v>620505</v>
      </c>
      <c r="J13" s="50">
        <v>1561712</v>
      </c>
    </row>
    <row r="14" spans="2:10" s="16" customFormat="1" ht="15" customHeight="1">
      <c r="B14" s="13" t="s">
        <v>554</v>
      </c>
      <c r="C14" s="97">
        <v>100</v>
      </c>
      <c r="D14" s="97">
        <v>44.4</v>
      </c>
      <c r="E14" s="97">
        <v>28.9</v>
      </c>
      <c r="F14" s="97">
        <v>12.2</v>
      </c>
      <c r="G14" s="97">
        <v>6.3</v>
      </c>
      <c r="H14" s="97">
        <v>5.8</v>
      </c>
      <c r="I14" s="97">
        <v>0.6888917986299234</v>
      </c>
      <c r="J14" s="97">
        <v>1.733830651843152</v>
      </c>
    </row>
    <row r="15" spans="2:10" ht="12.75">
      <c r="B15" s="4"/>
      <c r="C15" s="50"/>
      <c r="D15" s="50"/>
      <c r="E15" s="50"/>
      <c r="F15" s="50"/>
      <c r="G15" s="50"/>
      <c r="H15" s="50"/>
      <c r="I15" s="4"/>
      <c r="J15" s="5"/>
    </row>
    <row r="16" spans="2:10" ht="15" customHeight="1">
      <c r="B16" s="26" t="s">
        <v>517</v>
      </c>
      <c r="C16" s="50"/>
      <c r="D16" s="50"/>
      <c r="E16" s="50"/>
      <c r="F16" s="50"/>
      <c r="G16" s="50"/>
      <c r="H16" s="50"/>
      <c r="I16" s="4"/>
      <c r="J16" s="5"/>
    </row>
    <row r="17" spans="2:11" ht="15" customHeight="1">
      <c r="B17" s="4" t="s">
        <v>512</v>
      </c>
      <c r="C17" s="50">
        <v>151032898</v>
      </c>
      <c r="D17" s="50">
        <v>61154743</v>
      </c>
      <c r="E17" s="50">
        <v>46180064</v>
      </c>
      <c r="F17" s="50">
        <v>20910465</v>
      </c>
      <c r="G17" s="50">
        <v>10791101</v>
      </c>
      <c r="H17" s="50">
        <v>10608294</v>
      </c>
      <c r="I17" s="67">
        <v>43538</v>
      </c>
      <c r="J17" s="50">
        <v>1344693</v>
      </c>
      <c r="K17" s="68"/>
    </row>
    <row r="18" spans="1:10" s="16" customFormat="1" ht="27" customHeight="1">
      <c r="A18" s="242"/>
      <c r="B18" s="13" t="s">
        <v>554</v>
      </c>
      <c r="C18" s="97">
        <v>100</v>
      </c>
      <c r="D18" s="97">
        <v>40.5</v>
      </c>
      <c r="E18" s="97">
        <v>30.6</v>
      </c>
      <c r="F18" s="97">
        <v>13.8</v>
      </c>
      <c r="G18" s="97">
        <v>7.2</v>
      </c>
      <c r="H18" s="97">
        <v>7</v>
      </c>
      <c r="I18" s="97">
        <f>I17*100/C17</f>
        <v>0.028826832151495896</v>
      </c>
      <c r="J18" s="97">
        <v>0.8903311912878743</v>
      </c>
    </row>
    <row r="19" spans="2:11" ht="15" customHeight="1">
      <c r="B19" s="4" t="s">
        <v>510</v>
      </c>
      <c r="C19" s="50">
        <v>39493450</v>
      </c>
      <c r="D19" s="50">
        <v>15620078</v>
      </c>
      <c r="E19" s="50">
        <v>11992915</v>
      </c>
      <c r="F19" s="50">
        <v>5852191</v>
      </c>
      <c r="G19" s="50">
        <v>3070829</v>
      </c>
      <c r="H19" s="50">
        <v>2751947</v>
      </c>
      <c r="I19" s="67">
        <v>16578</v>
      </c>
      <c r="J19" s="50">
        <v>188912</v>
      </c>
      <c r="K19" s="68"/>
    </row>
    <row r="20" spans="2:10" s="16" customFormat="1" ht="15" customHeight="1">
      <c r="B20" s="13" t="s">
        <v>554</v>
      </c>
      <c r="C20" s="97">
        <v>100</v>
      </c>
      <c r="D20" s="97">
        <v>39.5</v>
      </c>
      <c r="E20" s="97">
        <v>30.4</v>
      </c>
      <c r="F20" s="97">
        <v>14.8</v>
      </c>
      <c r="G20" s="97">
        <v>7.8</v>
      </c>
      <c r="H20" s="97">
        <v>7</v>
      </c>
      <c r="I20" s="97">
        <f>I19*100/C19</f>
        <v>0.04197658092671063</v>
      </c>
      <c r="J20" s="97">
        <v>0.4783375471122427</v>
      </c>
    </row>
    <row r="21" spans="2:11" ht="15" customHeight="1">
      <c r="B21" s="4" t="s">
        <v>509</v>
      </c>
      <c r="C21" s="50">
        <v>111539448</v>
      </c>
      <c r="D21" s="50">
        <v>45534665</v>
      </c>
      <c r="E21" s="50">
        <v>34187149</v>
      </c>
      <c r="F21" s="50">
        <v>15058274</v>
      </c>
      <c r="G21" s="50">
        <v>7720272</v>
      </c>
      <c r="H21" s="50">
        <v>7856347</v>
      </c>
      <c r="I21" s="67">
        <v>26960</v>
      </c>
      <c r="J21" s="50">
        <v>1155781</v>
      </c>
      <c r="K21" s="68"/>
    </row>
    <row r="22" spans="2:10" s="16" customFormat="1" ht="15" customHeight="1">
      <c r="B22" s="13" t="s">
        <v>554</v>
      </c>
      <c r="C22" s="97">
        <v>100</v>
      </c>
      <c r="D22" s="97">
        <v>40.8</v>
      </c>
      <c r="E22" s="97">
        <v>30.7</v>
      </c>
      <c r="F22" s="97">
        <v>13.5</v>
      </c>
      <c r="G22" s="97">
        <v>6.9</v>
      </c>
      <c r="H22" s="97">
        <v>7</v>
      </c>
      <c r="I22" s="97">
        <f>I21*100/C21</f>
        <v>0.024170820712686333</v>
      </c>
      <c r="J22" s="97">
        <v>1.0362082839068738</v>
      </c>
    </row>
    <row r="23" spans="2:10" s="16" customFormat="1" ht="12.75">
      <c r="B23" s="13"/>
      <c r="C23" s="50"/>
      <c r="D23" s="50"/>
      <c r="E23" s="50"/>
      <c r="F23" s="50"/>
      <c r="G23" s="50"/>
      <c r="H23" s="50"/>
      <c r="I23" s="13"/>
      <c r="J23" s="13"/>
    </row>
    <row r="24" spans="2:10" s="16" customFormat="1" ht="15" customHeight="1">
      <c r="B24" s="20">
        <v>2001</v>
      </c>
      <c r="C24" s="50"/>
      <c r="D24" s="50"/>
      <c r="E24" s="50"/>
      <c r="F24" s="50"/>
      <c r="G24" s="50"/>
      <c r="H24" s="50"/>
      <c r="I24" s="13"/>
      <c r="J24" s="13"/>
    </row>
    <row r="25" spans="2:62" s="16" customFormat="1" ht="15" customHeight="1">
      <c r="B25" s="4" t="s">
        <v>512</v>
      </c>
      <c r="C25" s="50">
        <v>191963935</v>
      </c>
      <c r="D25" s="50">
        <v>73856117</v>
      </c>
      <c r="E25" s="50">
        <v>57571314</v>
      </c>
      <c r="F25" s="50">
        <v>27541899</v>
      </c>
      <c r="G25" s="50">
        <v>14361957</v>
      </c>
      <c r="H25" s="50">
        <f>5565687+7094545</f>
        <v>12660232</v>
      </c>
      <c r="I25" s="50">
        <v>5972416</v>
      </c>
      <c r="J25" s="69" t="s">
        <v>553</v>
      </c>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row>
    <row r="26" spans="2:10" s="16" customFormat="1" ht="15" customHeight="1">
      <c r="B26" s="13" t="s">
        <v>554</v>
      </c>
      <c r="C26" s="97">
        <f>C25*100/C25</f>
        <v>100</v>
      </c>
      <c r="D26" s="97">
        <f>D25*100/$C$25</f>
        <v>38.473954495671286</v>
      </c>
      <c r="E26" s="97">
        <f>E25*100/$C$25</f>
        <v>29.990692782995932</v>
      </c>
      <c r="F26" s="97">
        <f>F25*100/$C$25</f>
        <v>14.347434063591164</v>
      </c>
      <c r="G26" s="97">
        <f>G25*100/$C$25</f>
        <v>7.481591268693258</v>
      </c>
      <c r="H26" s="97">
        <f>H25*100/$C$25</f>
        <v>6.595109649111954</v>
      </c>
      <c r="I26" s="97">
        <v>3.1112177399364103</v>
      </c>
      <c r="J26" s="97"/>
    </row>
    <row r="27" spans="2:10" s="16" customFormat="1" ht="15" customHeight="1">
      <c r="B27" s="4" t="s">
        <v>510</v>
      </c>
      <c r="C27" s="71">
        <v>53692376</v>
      </c>
      <c r="D27" s="50">
        <v>18852794</v>
      </c>
      <c r="E27" s="50">
        <v>15857448</v>
      </c>
      <c r="F27" s="50">
        <v>9176931</v>
      </c>
      <c r="G27" s="50">
        <v>4656850</v>
      </c>
      <c r="H27" s="50">
        <f>1753998+2146407</f>
        <v>3900405</v>
      </c>
      <c r="I27" s="50">
        <v>1247948</v>
      </c>
      <c r="J27" s="43" t="s">
        <v>553</v>
      </c>
    </row>
    <row r="28" spans="2:10" s="16" customFormat="1" ht="15" customHeight="1">
      <c r="B28" s="13" t="s">
        <v>554</v>
      </c>
      <c r="C28" s="97">
        <f>C27*100/C27</f>
        <v>100</v>
      </c>
      <c r="D28" s="97">
        <f>D27*100/$C$27</f>
        <v>35.11260891117949</v>
      </c>
      <c r="E28" s="97">
        <f>E27*100/$C$27</f>
        <v>29.53389136662531</v>
      </c>
      <c r="F28" s="97">
        <f>F27*100/$C$27</f>
        <v>17.091683556712038</v>
      </c>
      <c r="G28" s="97">
        <f>G27*100/$C$27</f>
        <v>8.67320529827177</v>
      </c>
      <c r="H28" s="97">
        <f>H27*100/$C$27</f>
        <v>7.26435537142182</v>
      </c>
      <c r="I28" s="97">
        <v>2.32425549578957</v>
      </c>
      <c r="J28" s="97"/>
    </row>
    <row r="29" spans="2:10" s="16" customFormat="1" ht="15" customHeight="1">
      <c r="B29" s="4" t="s">
        <v>509</v>
      </c>
      <c r="C29" s="50">
        <v>138271559</v>
      </c>
      <c r="D29" s="50">
        <v>55003323</v>
      </c>
      <c r="E29" s="50">
        <v>41713866</v>
      </c>
      <c r="F29" s="50">
        <v>18364968</v>
      </c>
      <c r="G29" s="50">
        <v>9705107</v>
      </c>
      <c r="H29" s="50">
        <f>3811689+4948138</f>
        <v>8759827</v>
      </c>
      <c r="I29" s="50">
        <v>4724468</v>
      </c>
      <c r="J29" s="43" t="s">
        <v>553</v>
      </c>
    </row>
    <row r="30" spans="2:10" s="16" customFormat="1" ht="15" customHeight="1">
      <c r="B30" s="13" t="s">
        <v>554</v>
      </c>
      <c r="C30" s="97">
        <f>C29*100/C29</f>
        <v>100</v>
      </c>
      <c r="D30" s="97">
        <f>D29*100/$C$29</f>
        <v>39.77920217128672</v>
      </c>
      <c r="E30" s="97">
        <f>E29*100/$C$29</f>
        <v>30.16807382637524</v>
      </c>
      <c r="F30" s="97">
        <f>F29*100/$C$29</f>
        <v>13.281811626930452</v>
      </c>
      <c r="G30" s="97">
        <f>G29*100/$C$29</f>
        <v>7.018874358681383</v>
      </c>
      <c r="H30" s="97">
        <f>H29*100/$C$29</f>
        <v>6.335234131554126</v>
      </c>
      <c r="I30" s="97">
        <v>3.4168038851720763</v>
      </c>
      <c r="J30" s="22"/>
    </row>
    <row r="31" spans="2:10" ht="12.75">
      <c r="B31" s="3"/>
      <c r="C31" s="6"/>
      <c r="D31" s="6"/>
      <c r="E31" s="6"/>
      <c r="F31" s="6"/>
      <c r="G31" s="6"/>
      <c r="H31" s="6"/>
      <c r="I31" s="3"/>
      <c r="J31" s="3"/>
    </row>
    <row r="32" ht="12.75">
      <c r="I32" s="72"/>
    </row>
    <row r="33" spans="2:9" ht="15" customHeight="1">
      <c r="B33" t="s">
        <v>595</v>
      </c>
      <c r="I33" s="73"/>
    </row>
    <row r="34" spans="2:9" ht="15" customHeight="1">
      <c r="B34" s="592" t="s">
        <v>663</v>
      </c>
      <c r="C34" s="592"/>
      <c r="D34" s="592"/>
      <c r="E34" s="592"/>
      <c r="F34" s="592"/>
      <c r="G34" s="592"/>
      <c r="I34" s="73"/>
    </row>
    <row r="35" spans="2:9" ht="15" customHeight="1">
      <c r="B35" t="s">
        <v>662</v>
      </c>
      <c r="I35" s="73"/>
    </row>
    <row r="36" ht="15" customHeight="1">
      <c r="I36" s="73"/>
    </row>
    <row r="37" ht="12.75">
      <c r="I37" s="48"/>
    </row>
    <row r="38" ht="12.75">
      <c r="I38" s="48"/>
    </row>
    <row r="39" ht="12.75">
      <c r="I39" s="48"/>
    </row>
    <row r="40" ht="12.75">
      <c r="I40" s="48"/>
    </row>
    <row r="41" ht="12.75">
      <c r="I41" s="48"/>
    </row>
    <row r="42" ht="12.75">
      <c r="I42" s="48"/>
    </row>
    <row r="43" ht="12.75">
      <c r="I43" s="48"/>
    </row>
    <row r="44" ht="12.75">
      <c r="I44" s="48"/>
    </row>
  </sheetData>
  <sheetProtection/>
  <mergeCells count="3">
    <mergeCell ref="D3:J3"/>
    <mergeCell ref="B1:J1"/>
    <mergeCell ref="B34:G34"/>
  </mergeCells>
  <printOptions horizontalCentered="1"/>
  <pageMargins left="0.75" right="0.75" top="0.75" bottom="0.75" header="0.5" footer="0.5"/>
  <pageSetup horizontalDpi="600" verticalDpi="600" orientation="landscape" paperSize="9" scale="95" r:id="rId1"/>
  <headerFooter alignWithMargins="0">
    <oddHeader>&amp;RHOUSAING , SLUMS  AND BASIC FACILITIES</oddHeader>
  </headerFooter>
</worksheet>
</file>

<file path=xl/worksheets/sheet24.xml><?xml version="1.0" encoding="utf-8"?>
<worksheet xmlns="http://schemas.openxmlformats.org/spreadsheetml/2006/main" xmlns:r="http://schemas.openxmlformats.org/officeDocument/2006/relationships">
  <dimension ref="A1:O43"/>
  <sheetViews>
    <sheetView view="pageBreakPreview" zoomScale="55" zoomScaleSheetLayoutView="55" zoomScalePageLayoutView="0" workbookViewId="0" topLeftCell="A1">
      <selection activeCell="W27" sqref="V24:W27"/>
    </sheetView>
  </sheetViews>
  <sheetFormatPr defaultColWidth="9.140625" defaultRowHeight="12.75"/>
  <cols>
    <col min="1" max="1" width="4.7109375" style="0" customWidth="1"/>
    <col min="2" max="2" width="6.7109375" style="0" customWidth="1"/>
    <col min="3" max="3" width="11.140625" style="0" customWidth="1"/>
    <col min="4" max="4" width="11.28125" style="0" customWidth="1"/>
    <col min="5" max="5" width="13.00390625" style="0" customWidth="1"/>
    <col min="6" max="9" width="11.28125" style="0" customWidth="1"/>
    <col min="10" max="10" width="10.421875" style="0" customWidth="1"/>
  </cols>
  <sheetData>
    <row r="1" spans="1:10" s="7" customFormat="1" ht="30" customHeight="1">
      <c r="A1" s="594" t="s">
        <v>482</v>
      </c>
      <c r="B1" s="594"/>
      <c r="C1" s="594"/>
      <c r="D1" s="594"/>
      <c r="E1" s="594"/>
      <c r="F1" s="594"/>
      <c r="G1" s="594"/>
      <c r="H1" s="594"/>
      <c r="I1" s="594"/>
      <c r="J1" s="594"/>
    </row>
    <row r="2" s="7" customFormat="1" ht="12.75"/>
    <row r="3" spans="1:10" s="40" customFormat="1" ht="40.5" customHeight="1">
      <c r="A3" s="513" t="s">
        <v>607</v>
      </c>
      <c r="B3" s="513" t="s">
        <v>634</v>
      </c>
      <c r="C3" s="529"/>
      <c r="D3" s="513" t="s">
        <v>610</v>
      </c>
      <c r="E3" s="595" t="s">
        <v>518</v>
      </c>
      <c r="F3" s="595"/>
      <c r="G3" s="595"/>
      <c r="H3" s="513" t="s">
        <v>635</v>
      </c>
      <c r="I3" s="513"/>
      <c r="J3" s="513"/>
    </row>
    <row r="4" spans="1:10" s="23" customFormat="1" ht="27.75" customHeight="1">
      <c r="A4" s="513"/>
      <c r="B4" s="513"/>
      <c r="C4" s="529"/>
      <c r="D4" s="513"/>
      <c r="E4" s="36" t="s">
        <v>512</v>
      </c>
      <c r="F4" s="36" t="s">
        <v>519</v>
      </c>
      <c r="G4" s="36" t="s">
        <v>520</v>
      </c>
      <c r="H4" s="37" t="s">
        <v>636</v>
      </c>
      <c r="I4" s="37" t="s">
        <v>637</v>
      </c>
      <c r="J4" s="37" t="s">
        <v>521</v>
      </c>
    </row>
    <row r="5" spans="1:10" s="7" customFormat="1" ht="12.75">
      <c r="A5" s="36">
        <v>1</v>
      </c>
      <c r="B5" s="36">
        <v>2</v>
      </c>
      <c r="C5" s="36">
        <v>3</v>
      </c>
      <c r="D5" s="36">
        <v>4</v>
      </c>
      <c r="E5" s="36">
        <v>5</v>
      </c>
      <c r="F5" s="36">
        <v>6</v>
      </c>
      <c r="G5" s="37">
        <v>7</v>
      </c>
      <c r="H5" s="36">
        <v>8</v>
      </c>
      <c r="I5" s="36">
        <v>9</v>
      </c>
      <c r="J5" s="36">
        <v>10</v>
      </c>
    </row>
    <row r="6" spans="1:15" ht="12.75">
      <c r="A6" s="2"/>
      <c r="B6" s="2"/>
      <c r="C6" s="60"/>
      <c r="D6" s="2"/>
      <c r="E6" s="2"/>
      <c r="F6" s="2"/>
      <c r="G6" s="2"/>
      <c r="H6" s="2"/>
      <c r="I6" s="2"/>
      <c r="J6" s="2"/>
      <c r="M6" s="61"/>
      <c r="N6" s="62"/>
      <c r="O6" s="62"/>
    </row>
    <row r="7" spans="1:15" s="12" customFormat="1" ht="18" customHeight="1">
      <c r="A7" s="4">
        <v>1</v>
      </c>
      <c r="B7" s="4"/>
      <c r="C7" s="9" t="s">
        <v>515</v>
      </c>
      <c r="D7" s="4"/>
      <c r="E7" s="4"/>
      <c r="F7" s="4"/>
      <c r="G7" s="4"/>
      <c r="H7" s="19"/>
      <c r="I7" s="4"/>
      <c r="J7" s="4"/>
      <c r="M7" s="61"/>
      <c r="N7" s="62"/>
      <c r="O7" s="62"/>
    </row>
    <row r="8" spans="1:10" ht="18" customHeight="1">
      <c r="A8" s="4"/>
      <c r="B8" s="4" t="s">
        <v>512</v>
      </c>
      <c r="C8" s="9" t="s">
        <v>512</v>
      </c>
      <c r="D8" s="63">
        <v>119772545</v>
      </c>
      <c r="E8" s="63">
        <v>665287849</v>
      </c>
      <c r="F8" s="63">
        <v>343930423</v>
      </c>
      <c r="G8" s="63">
        <v>321357426</v>
      </c>
      <c r="H8" s="64">
        <v>121782109</v>
      </c>
      <c r="I8" s="64">
        <v>113735542</v>
      </c>
      <c r="J8" s="64">
        <v>8046567</v>
      </c>
    </row>
    <row r="9" spans="1:10" ht="18" customHeight="1">
      <c r="A9" s="4"/>
      <c r="B9" s="4"/>
      <c r="C9" s="9" t="s">
        <v>638</v>
      </c>
      <c r="D9" s="63">
        <v>247457</v>
      </c>
      <c r="E9" s="63">
        <v>3790700</v>
      </c>
      <c r="F9" s="63">
        <v>3116289</v>
      </c>
      <c r="G9" s="63">
        <v>674411</v>
      </c>
      <c r="H9" s="64"/>
      <c r="I9" s="4"/>
      <c r="J9" s="4"/>
    </row>
    <row r="10" spans="1:10" ht="12.75">
      <c r="A10" s="4"/>
      <c r="B10" s="4"/>
      <c r="D10" s="63"/>
      <c r="E10" s="63"/>
      <c r="F10" s="63"/>
      <c r="G10" s="63"/>
      <c r="H10" s="64"/>
      <c r="I10" s="4"/>
      <c r="J10" s="4"/>
    </row>
    <row r="11" spans="1:10" ht="18" customHeight="1">
      <c r="A11" s="4"/>
      <c r="B11" s="4" t="s">
        <v>510</v>
      </c>
      <c r="C11" s="9" t="s">
        <v>512</v>
      </c>
      <c r="D11" s="63">
        <v>28905949</v>
      </c>
      <c r="E11" s="63">
        <v>157680171</v>
      </c>
      <c r="F11" s="63">
        <v>83876403</v>
      </c>
      <c r="G11" s="63">
        <v>73803768</v>
      </c>
      <c r="H11" s="64">
        <v>29897491</v>
      </c>
      <c r="I11" s="64">
        <v>27604947</v>
      </c>
      <c r="J11" s="64">
        <v>2292544</v>
      </c>
    </row>
    <row r="12" spans="1:10" ht="18" customHeight="1">
      <c r="A12" s="4"/>
      <c r="B12" s="4"/>
      <c r="C12" s="9" t="s">
        <v>638</v>
      </c>
      <c r="D12" s="63">
        <v>143015</v>
      </c>
      <c r="E12" s="63">
        <v>2377559</v>
      </c>
      <c r="F12" s="63">
        <v>1956711</v>
      </c>
      <c r="G12" s="63">
        <v>420848</v>
      </c>
      <c r="H12" s="64"/>
      <c r="I12" s="4"/>
      <c r="J12" s="4"/>
    </row>
    <row r="13" spans="1:10" ht="12.75">
      <c r="A13" s="4"/>
      <c r="B13" s="4"/>
      <c r="D13" s="63"/>
      <c r="E13" s="63"/>
      <c r="F13" s="63"/>
      <c r="G13" s="63"/>
      <c r="H13" s="64"/>
      <c r="I13" s="4"/>
      <c r="J13" s="4"/>
    </row>
    <row r="14" spans="1:10" ht="18" customHeight="1">
      <c r="A14" s="4"/>
      <c r="B14" s="4" t="s">
        <v>509</v>
      </c>
      <c r="C14" s="9" t="s">
        <v>512</v>
      </c>
      <c r="D14" s="63">
        <v>90866596</v>
      </c>
      <c r="E14" s="63">
        <v>507607678</v>
      </c>
      <c r="F14" s="63">
        <v>260054020</v>
      </c>
      <c r="G14" s="63">
        <v>247553658</v>
      </c>
      <c r="H14" s="64">
        <v>91884618</v>
      </c>
      <c r="I14" s="64">
        <v>86130595</v>
      </c>
      <c r="J14" s="64">
        <v>5754023</v>
      </c>
    </row>
    <row r="15" spans="1:10" ht="18" customHeight="1">
      <c r="A15" s="4"/>
      <c r="B15" s="4"/>
      <c r="C15" s="9" t="s">
        <v>638</v>
      </c>
      <c r="D15" s="63">
        <v>104442</v>
      </c>
      <c r="E15" s="63">
        <v>1413141</v>
      </c>
      <c r="F15" s="63">
        <v>1159578</v>
      </c>
      <c r="G15" s="63">
        <v>253563</v>
      </c>
      <c r="H15" s="63"/>
      <c r="I15" s="4"/>
      <c r="J15" s="4"/>
    </row>
    <row r="16" spans="1:10" ht="12.75">
      <c r="A16" s="4"/>
      <c r="B16" s="4"/>
      <c r="C16" s="9"/>
      <c r="D16" s="63"/>
      <c r="E16" s="63"/>
      <c r="F16" s="63"/>
      <c r="G16" s="63"/>
      <c r="H16" s="64"/>
      <c r="I16" s="4"/>
      <c r="J16" s="4"/>
    </row>
    <row r="17" spans="1:10" ht="18" customHeight="1">
      <c r="A17" s="4">
        <v>2</v>
      </c>
      <c r="B17" s="4"/>
      <c r="C17" s="9" t="s">
        <v>517</v>
      </c>
      <c r="D17" s="63"/>
      <c r="E17" s="63"/>
      <c r="F17" s="63"/>
      <c r="G17" s="63"/>
      <c r="H17" s="64"/>
      <c r="I17" s="4"/>
      <c r="J17" s="4"/>
    </row>
    <row r="18" spans="1:10" ht="18" customHeight="1">
      <c r="A18" s="4"/>
      <c r="B18" s="4" t="s">
        <v>512</v>
      </c>
      <c r="C18" s="9" t="s">
        <v>512</v>
      </c>
      <c r="D18" s="63">
        <v>152009467</v>
      </c>
      <c r="E18" s="63">
        <v>838583988</v>
      </c>
      <c r="F18" s="63">
        <v>435216358</v>
      </c>
      <c r="G18" s="63">
        <v>403367630</v>
      </c>
      <c r="H18" s="64">
        <v>159425666</v>
      </c>
      <c r="I18" s="64">
        <v>147013766</v>
      </c>
      <c r="J18" s="64">
        <v>12411900</v>
      </c>
    </row>
    <row r="19" spans="1:10" ht="18" customHeight="1">
      <c r="A19" s="4"/>
      <c r="B19" s="4"/>
      <c r="C19" s="9" t="s">
        <v>638</v>
      </c>
      <c r="D19" s="63">
        <v>244881</v>
      </c>
      <c r="E19" s="63">
        <v>4252976</v>
      </c>
      <c r="F19" s="63">
        <v>3351584</v>
      </c>
      <c r="G19" s="63">
        <v>901392</v>
      </c>
      <c r="H19" s="64"/>
      <c r="I19" s="4"/>
      <c r="J19" s="4"/>
    </row>
    <row r="20" spans="1:10" ht="12.75">
      <c r="A20" s="4"/>
      <c r="B20" s="4"/>
      <c r="C20" s="9"/>
      <c r="D20" s="63"/>
      <c r="E20" s="63"/>
      <c r="F20" s="63"/>
      <c r="G20" s="63"/>
      <c r="H20" s="64"/>
      <c r="I20" s="4"/>
      <c r="J20" s="4"/>
    </row>
    <row r="21" spans="1:10" ht="18" customHeight="1">
      <c r="A21" s="4"/>
      <c r="B21" s="4" t="s">
        <v>510</v>
      </c>
      <c r="C21" s="9" t="s">
        <v>512</v>
      </c>
      <c r="D21" s="63">
        <v>40418141</v>
      </c>
      <c r="E21" s="63">
        <v>215771612</v>
      </c>
      <c r="F21" s="63">
        <v>113936953</v>
      </c>
      <c r="G21" s="63">
        <v>101834659</v>
      </c>
      <c r="H21" s="64">
        <v>43518317</v>
      </c>
      <c r="I21" s="64">
        <v>39073337</v>
      </c>
      <c r="J21" s="64">
        <v>4444980</v>
      </c>
    </row>
    <row r="22" spans="1:10" ht="18" customHeight="1">
      <c r="A22" s="4"/>
      <c r="B22" s="4"/>
      <c r="C22" s="9" t="s">
        <v>638</v>
      </c>
      <c r="D22" s="63">
        <v>140702</v>
      </c>
      <c r="E22" s="63">
        <v>2406841</v>
      </c>
      <c r="F22" s="63">
        <v>1893949</v>
      </c>
      <c r="G22" s="63">
        <v>512892</v>
      </c>
      <c r="H22" s="64"/>
      <c r="I22" s="4"/>
      <c r="J22" s="4"/>
    </row>
    <row r="23" spans="1:10" ht="12.75">
      <c r="A23" s="4"/>
      <c r="B23" s="4"/>
      <c r="D23" s="63"/>
      <c r="E23" s="63"/>
      <c r="F23" s="63"/>
      <c r="G23" s="63"/>
      <c r="H23" s="64"/>
      <c r="I23" s="4"/>
      <c r="J23" s="4"/>
    </row>
    <row r="24" spans="1:10" ht="18" customHeight="1">
      <c r="A24" s="4"/>
      <c r="B24" s="4" t="s">
        <v>509</v>
      </c>
      <c r="C24" s="9" t="s">
        <v>512</v>
      </c>
      <c r="D24" s="63">
        <v>111591326</v>
      </c>
      <c r="E24" s="63">
        <v>622812376</v>
      </c>
      <c r="F24" s="63">
        <v>321279405</v>
      </c>
      <c r="G24" s="63">
        <v>301532971</v>
      </c>
      <c r="H24" s="64">
        <v>115907349</v>
      </c>
      <c r="I24" s="64">
        <v>107940429</v>
      </c>
      <c r="J24" s="64">
        <v>7966920</v>
      </c>
    </row>
    <row r="25" spans="1:10" ht="18" customHeight="1">
      <c r="A25" s="4"/>
      <c r="B25" s="4"/>
      <c r="C25" s="9" t="s">
        <v>638</v>
      </c>
      <c r="D25" s="63">
        <v>104179</v>
      </c>
      <c r="E25" s="63">
        <v>1846135</v>
      </c>
      <c r="F25" s="63">
        <v>1457635</v>
      </c>
      <c r="G25" s="63">
        <v>388500</v>
      </c>
      <c r="H25" s="64"/>
      <c r="I25" s="4"/>
      <c r="J25" s="4"/>
    </row>
    <row r="26" spans="1:10" ht="12.75">
      <c r="A26" s="4"/>
      <c r="B26" s="4"/>
      <c r="C26" s="9"/>
      <c r="D26" s="63"/>
      <c r="E26" s="63"/>
      <c r="F26" s="63"/>
      <c r="G26" s="63"/>
      <c r="H26" s="64"/>
      <c r="I26" s="4"/>
      <c r="J26" s="4"/>
    </row>
    <row r="27" spans="1:10" ht="18" customHeight="1">
      <c r="A27" s="4">
        <v>3</v>
      </c>
      <c r="B27" s="4"/>
      <c r="C27" s="9" t="s">
        <v>629</v>
      </c>
      <c r="D27" s="63"/>
      <c r="E27" s="63"/>
      <c r="F27" s="63"/>
      <c r="G27" s="63"/>
      <c r="H27" s="64"/>
      <c r="I27" s="4"/>
      <c r="J27" s="4"/>
    </row>
    <row r="28" spans="1:10" ht="18" customHeight="1">
      <c r="A28" s="4"/>
      <c r="B28" s="4" t="s">
        <v>512</v>
      </c>
      <c r="C28" s="9" t="s">
        <v>512</v>
      </c>
      <c r="D28" s="63">
        <v>193579954</v>
      </c>
      <c r="E28" s="63">
        <v>1028610328</v>
      </c>
      <c r="F28" s="63">
        <v>532156772</v>
      </c>
      <c r="G28" s="63">
        <v>496453556</v>
      </c>
      <c r="H28" s="64">
        <v>202973364</v>
      </c>
      <c r="I28" s="64">
        <v>187162172</v>
      </c>
      <c r="J28" s="64">
        <v>15811192</v>
      </c>
    </row>
    <row r="29" spans="1:10" ht="18" customHeight="1">
      <c r="A29" s="4"/>
      <c r="B29" s="4"/>
      <c r="C29" s="9" t="s">
        <v>638</v>
      </c>
      <c r="D29" s="63">
        <f>D32+D35</f>
        <v>460717</v>
      </c>
      <c r="E29" s="63">
        <f>F29+G29</f>
        <v>7802866</v>
      </c>
      <c r="F29" s="63">
        <v>5460238</v>
      </c>
      <c r="G29" s="63">
        <v>2342628</v>
      </c>
      <c r="H29" s="64"/>
      <c r="I29" s="4"/>
      <c r="J29" s="4"/>
    </row>
    <row r="30" spans="1:10" ht="12.75">
      <c r="A30" s="4"/>
      <c r="B30" s="4"/>
      <c r="C30" s="9"/>
      <c r="D30" s="63"/>
      <c r="E30" s="63"/>
      <c r="F30" s="63"/>
      <c r="G30" s="63"/>
      <c r="H30" s="64"/>
      <c r="I30" s="4"/>
      <c r="J30" s="4"/>
    </row>
    <row r="31" spans="1:10" ht="18" customHeight="1">
      <c r="A31" s="4"/>
      <c r="B31" s="8" t="s">
        <v>510</v>
      </c>
      <c r="C31" s="4" t="s">
        <v>512</v>
      </c>
      <c r="D31" s="55">
        <v>55832570</v>
      </c>
      <c r="E31" s="63">
        <v>286119689</v>
      </c>
      <c r="F31" s="63">
        <v>150554098</v>
      </c>
      <c r="G31" s="63">
        <v>135565591</v>
      </c>
      <c r="H31" s="64">
        <v>58514738</v>
      </c>
      <c r="I31" s="64">
        <v>52062718</v>
      </c>
      <c r="J31" s="64">
        <v>6452020</v>
      </c>
    </row>
    <row r="32" spans="1:10" ht="18" customHeight="1">
      <c r="A32" s="4"/>
      <c r="B32" s="12"/>
      <c r="C32" s="4" t="s">
        <v>638</v>
      </c>
      <c r="D32" s="53">
        <v>208470</v>
      </c>
      <c r="E32" s="63">
        <f>F32+G32</f>
        <v>3758714</v>
      </c>
      <c r="F32" s="53">
        <v>2717220</v>
      </c>
      <c r="G32" s="63">
        <v>1041494</v>
      </c>
      <c r="H32" s="51"/>
      <c r="I32" s="4"/>
      <c r="J32" s="9"/>
    </row>
    <row r="33" spans="1:10" ht="12.75">
      <c r="A33" s="4"/>
      <c r="B33" s="12"/>
      <c r="C33" s="4"/>
      <c r="D33" s="53"/>
      <c r="E33" s="63"/>
      <c r="F33" s="53"/>
      <c r="G33" s="63"/>
      <c r="H33" s="66"/>
      <c r="I33" s="4"/>
      <c r="J33" s="9"/>
    </row>
    <row r="34" spans="1:10" ht="18" customHeight="1">
      <c r="A34" s="4"/>
      <c r="B34" s="12" t="s">
        <v>509</v>
      </c>
      <c r="C34" s="4" t="s">
        <v>512</v>
      </c>
      <c r="D34" s="53">
        <v>137747384</v>
      </c>
      <c r="E34" s="63">
        <v>742490639</v>
      </c>
      <c r="F34" s="53">
        <v>381602674</v>
      </c>
      <c r="G34" s="63">
        <v>360887965</v>
      </c>
      <c r="H34" s="51">
        <v>144458626</v>
      </c>
      <c r="I34" s="64">
        <v>135099454</v>
      </c>
      <c r="J34" s="54">
        <v>9359172</v>
      </c>
    </row>
    <row r="35" spans="1:10" ht="18" customHeight="1">
      <c r="A35" s="4"/>
      <c r="B35" s="12"/>
      <c r="C35" s="4" t="s">
        <v>638</v>
      </c>
      <c r="D35" s="53">
        <v>252247</v>
      </c>
      <c r="E35" s="63">
        <f>F35+G35</f>
        <v>4044152</v>
      </c>
      <c r="F35" s="53">
        <v>2743018</v>
      </c>
      <c r="G35" s="63">
        <v>1301134</v>
      </c>
      <c r="H35" s="51"/>
      <c r="I35" s="4"/>
      <c r="J35" s="9"/>
    </row>
    <row r="36" spans="1:10" ht="12.75">
      <c r="A36" s="3"/>
      <c r="B36" s="17"/>
      <c r="C36" s="3"/>
      <c r="D36" s="17"/>
      <c r="E36" s="3"/>
      <c r="F36" s="17"/>
      <c r="G36" s="3"/>
      <c r="H36" s="65"/>
      <c r="I36" s="3"/>
      <c r="J36" s="11"/>
    </row>
    <row r="37" spans="1:10" ht="12.75">
      <c r="A37" s="12"/>
      <c r="B37" s="12"/>
      <c r="C37" s="12"/>
      <c r="D37" s="12"/>
      <c r="E37" s="12"/>
      <c r="F37" s="12"/>
      <c r="G37" s="12"/>
      <c r="H37" s="53"/>
      <c r="I37" s="12"/>
      <c r="J37" s="12"/>
    </row>
    <row r="38" spans="1:10" ht="12.75">
      <c r="A38" t="s">
        <v>590</v>
      </c>
      <c r="B38" s="12"/>
      <c r="C38" s="12"/>
      <c r="D38" s="12"/>
      <c r="E38" s="12"/>
      <c r="F38" s="12"/>
      <c r="G38" s="12"/>
      <c r="H38" s="53"/>
      <c r="I38" s="12"/>
      <c r="J38" s="12"/>
    </row>
    <row r="39" spans="1:3" ht="12.75">
      <c r="A39" t="s">
        <v>639</v>
      </c>
      <c r="B39" s="12"/>
      <c r="C39" s="12"/>
    </row>
    <row r="40" ht="12.75">
      <c r="A40" t="s">
        <v>640</v>
      </c>
    </row>
    <row r="41" ht="12.75">
      <c r="A41" t="s">
        <v>591</v>
      </c>
    </row>
    <row r="42" ht="12.75">
      <c r="A42" t="s">
        <v>592</v>
      </c>
    </row>
    <row r="43" spans="1:10" ht="54" customHeight="1">
      <c r="A43" s="59" t="s">
        <v>631</v>
      </c>
      <c r="B43" s="593" t="s">
        <v>655</v>
      </c>
      <c r="C43" s="593"/>
      <c r="D43" s="593"/>
      <c r="E43" s="593"/>
      <c r="F43" s="593"/>
      <c r="G43" s="593"/>
      <c r="H43" s="593"/>
      <c r="I43" s="593"/>
      <c r="J43" s="593"/>
    </row>
  </sheetData>
  <sheetProtection/>
  <mergeCells count="8">
    <mergeCell ref="B43:J43"/>
    <mergeCell ref="A1:J1"/>
    <mergeCell ref="D3:D4"/>
    <mergeCell ref="E3:G3"/>
    <mergeCell ref="H3:J3"/>
    <mergeCell ref="A3:A4"/>
    <mergeCell ref="C3:C4"/>
    <mergeCell ref="B3:B4"/>
  </mergeCells>
  <printOptions horizontalCentered="1"/>
  <pageMargins left="0.748031496062992" right="0.748031496062992" top="0.761811024" bottom="0.511811023622047" header="0.261811024" footer="0.011811024"/>
  <pageSetup horizontalDpi="600" verticalDpi="600" orientation="portrait" paperSize="9" scale="85" r:id="rId1"/>
  <headerFooter alignWithMargins="0">
    <oddHeader>&amp;LHOUSING, SLUMS AND BASIC FACILITIES</oddHeader>
    <oddFooter>&amp;C239</oddFooter>
  </headerFooter>
  <colBreaks count="1" manualBreakCount="1">
    <brk id="10" max="54" man="1"/>
  </colBreaks>
</worksheet>
</file>

<file path=xl/worksheets/sheet25.xml><?xml version="1.0" encoding="utf-8"?>
<worksheet xmlns="http://schemas.openxmlformats.org/spreadsheetml/2006/main" xmlns:r="http://schemas.openxmlformats.org/officeDocument/2006/relationships">
  <dimension ref="A1:Q30"/>
  <sheetViews>
    <sheetView view="pageBreakPreview" zoomScale="60" zoomScalePageLayoutView="0" workbookViewId="0" topLeftCell="A1">
      <selection activeCell="A4" sqref="A4:H4"/>
    </sheetView>
  </sheetViews>
  <sheetFormatPr defaultColWidth="9.140625" defaultRowHeight="12.75"/>
  <cols>
    <col min="1" max="1" width="4.00390625" style="0" customWidth="1"/>
    <col min="3" max="3" width="17.8515625" style="0" customWidth="1"/>
    <col min="4" max="4" width="15.7109375" style="0" customWidth="1"/>
    <col min="5" max="5" width="14.7109375" style="0" customWidth="1"/>
    <col min="6" max="8" width="12.140625" style="0" customWidth="1"/>
  </cols>
  <sheetData>
    <row r="1" spans="1:8" ht="24" customHeight="1">
      <c r="A1" s="579" t="s">
        <v>447</v>
      </c>
      <c r="B1" s="579"/>
      <c r="C1" s="579"/>
      <c r="D1" s="579"/>
      <c r="E1" s="579"/>
      <c r="F1" s="579"/>
      <c r="G1" s="579"/>
      <c r="H1" s="579"/>
    </row>
    <row r="2" spans="1:2" ht="15.75">
      <c r="A2" s="429"/>
      <c r="B2" s="31"/>
    </row>
    <row r="3" spans="1:8" ht="33.75" customHeight="1">
      <c r="A3" s="495" t="s">
        <v>448</v>
      </c>
      <c r="B3" s="495"/>
      <c r="C3" s="495"/>
      <c r="D3" s="495"/>
      <c r="E3" s="495"/>
      <c r="F3" s="495"/>
      <c r="G3" s="495"/>
      <c r="H3" s="495"/>
    </row>
    <row r="4" spans="1:11" ht="58.5" customHeight="1">
      <c r="A4" s="597" t="s">
        <v>481</v>
      </c>
      <c r="B4" s="597"/>
      <c r="C4" s="597"/>
      <c r="D4" s="597"/>
      <c r="E4" s="597"/>
      <c r="F4" s="597"/>
      <c r="G4" s="597"/>
      <c r="H4" s="597"/>
      <c r="I4" s="237"/>
      <c r="J4" s="237"/>
      <c r="K4" s="237"/>
    </row>
    <row r="5" s="1" customFormat="1" ht="20.25" customHeight="1"/>
    <row r="6" spans="1:17" s="38" customFormat="1" ht="51" customHeight="1">
      <c r="A6" s="37" t="s">
        <v>607</v>
      </c>
      <c r="B6" s="39" t="s">
        <v>555</v>
      </c>
      <c r="C6" s="39" t="s">
        <v>608</v>
      </c>
      <c r="D6" s="44" t="s">
        <v>609</v>
      </c>
      <c r="E6" s="39" t="s">
        <v>611</v>
      </c>
      <c r="F6" s="44" t="s">
        <v>615</v>
      </c>
      <c r="G6" s="45" t="s">
        <v>625</v>
      </c>
      <c r="H6" s="39" t="s">
        <v>626</v>
      </c>
      <c r="J6" s="236"/>
      <c r="K6" s="236"/>
      <c r="L6" s="236"/>
      <c r="M6" s="236"/>
      <c r="N6" s="236"/>
      <c r="O6" s="236"/>
      <c r="P6" s="236"/>
      <c r="Q6" s="236"/>
    </row>
    <row r="7" spans="1:8" s="7" customFormat="1" ht="12.75">
      <c r="A7" s="36">
        <v>1</v>
      </c>
      <c r="B7" s="36">
        <v>2</v>
      </c>
      <c r="C7" s="36">
        <v>3</v>
      </c>
      <c r="D7" s="36">
        <v>4</v>
      </c>
      <c r="E7" s="36">
        <v>5</v>
      </c>
      <c r="F7" s="36">
        <v>6</v>
      </c>
      <c r="G7" s="36">
        <v>7</v>
      </c>
      <c r="H7" s="36">
        <v>8</v>
      </c>
    </row>
    <row r="8" spans="1:8" s="7" customFormat="1" ht="12.75">
      <c r="A8" s="34"/>
      <c r="B8" s="33"/>
      <c r="C8" s="27"/>
      <c r="D8" s="34"/>
      <c r="E8" s="27"/>
      <c r="F8" s="34"/>
      <c r="G8" s="27"/>
      <c r="H8" s="34"/>
    </row>
    <row r="9" spans="1:8" ht="27" customHeight="1">
      <c r="A9" s="5">
        <v>1</v>
      </c>
      <c r="B9" s="4" t="s">
        <v>515</v>
      </c>
      <c r="C9" s="12"/>
      <c r="D9" s="4"/>
      <c r="E9" s="12"/>
      <c r="F9" s="4"/>
      <c r="G9" s="14"/>
      <c r="H9" s="13"/>
    </row>
    <row r="10" spans="1:8" ht="27" customHeight="1">
      <c r="A10" s="5"/>
      <c r="B10" s="4" t="s">
        <v>512</v>
      </c>
      <c r="C10" s="49">
        <v>665287849</v>
      </c>
      <c r="D10" s="50">
        <v>119772545</v>
      </c>
      <c r="E10" s="51" t="s">
        <v>627</v>
      </c>
      <c r="F10" s="43">
        <v>5.6</v>
      </c>
      <c r="G10" s="52">
        <v>0.9834986927349074</v>
      </c>
      <c r="H10" s="43">
        <v>5.5</v>
      </c>
    </row>
    <row r="11" spans="1:8" ht="27" customHeight="1">
      <c r="A11" s="5"/>
      <c r="B11" s="4" t="s">
        <v>510</v>
      </c>
      <c r="C11" s="49">
        <v>157680171</v>
      </c>
      <c r="D11" s="50">
        <v>28905949</v>
      </c>
      <c r="E11" s="49">
        <v>29897491</v>
      </c>
      <c r="F11" s="43">
        <v>5.5</v>
      </c>
      <c r="G11" s="52">
        <v>0.9668352772478467</v>
      </c>
      <c r="H11" s="43">
        <v>5.3</v>
      </c>
    </row>
    <row r="12" spans="1:8" ht="27" customHeight="1">
      <c r="A12" s="5"/>
      <c r="B12" s="4" t="s">
        <v>509</v>
      </c>
      <c r="C12" s="49">
        <v>507607678</v>
      </c>
      <c r="D12" s="50">
        <v>90866596</v>
      </c>
      <c r="E12" s="49">
        <v>91884618</v>
      </c>
      <c r="F12" s="43">
        <v>5.6</v>
      </c>
      <c r="G12" s="52">
        <v>0.9889206482852222</v>
      </c>
      <c r="H12" s="43">
        <v>5.5</v>
      </c>
    </row>
    <row r="13" spans="1:8" ht="12.75">
      <c r="A13" s="5"/>
      <c r="B13" s="4"/>
      <c r="C13" s="49"/>
      <c r="D13" s="50"/>
      <c r="E13" s="49"/>
      <c r="F13" s="43"/>
      <c r="G13" s="52"/>
      <c r="H13" s="43"/>
    </row>
    <row r="14" spans="1:8" ht="27" customHeight="1">
      <c r="A14" s="5">
        <v>2</v>
      </c>
      <c r="B14" s="4" t="s">
        <v>517</v>
      </c>
      <c r="C14" s="49"/>
      <c r="D14" s="50"/>
      <c r="E14" s="49"/>
      <c r="F14" s="43"/>
      <c r="G14" s="52"/>
      <c r="H14" s="43"/>
    </row>
    <row r="15" spans="1:8" ht="27" customHeight="1">
      <c r="A15" s="5"/>
      <c r="B15" s="4" t="s">
        <v>512</v>
      </c>
      <c r="C15" s="49">
        <v>838583988</v>
      </c>
      <c r="D15" s="50">
        <v>152009467</v>
      </c>
      <c r="E15" s="51" t="s">
        <v>628</v>
      </c>
      <c r="F15" s="43">
        <v>5.5</v>
      </c>
      <c r="G15" s="43">
        <v>0.9534817750110575</v>
      </c>
      <c r="H15" s="43">
        <v>5.260031267487382</v>
      </c>
    </row>
    <row r="16" spans="1:8" ht="27" customHeight="1">
      <c r="A16" s="5"/>
      <c r="B16" s="4" t="s">
        <v>510</v>
      </c>
      <c r="C16" s="49">
        <v>215771612</v>
      </c>
      <c r="D16" s="50">
        <v>40418141</v>
      </c>
      <c r="E16" s="53">
        <v>43518317</v>
      </c>
      <c r="F16" s="43">
        <v>5.3</v>
      </c>
      <c r="G16" s="43">
        <v>0.9287615833121488</v>
      </c>
      <c r="H16" s="43">
        <v>4.958179150172558</v>
      </c>
    </row>
    <row r="17" spans="1:8" ht="27" customHeight="1">
      <c r="A17" s="5"/>
      <c r="B17" s="4" t="s">
        <v>509</v>
      </c>
      <c r="C17" s="49">
        <v>622812376</v>
      </c>
      <c r="D17" s="50">
        <v>111591326</v>
      </c>
      <c r="E17" s="53">
        <v>115907349</v>
      </c>
      <c r="F17" s="43">
        <v>5.6</v>
      </c>
      <c r="G17" s="43">
        <v>0.9627631635333149</v>
      </c>
      <c r="H17" s="43">
        <v>5.373363996100023</v>
      </c>
    </row>
    <row r="18" spans="1:8" ht="12.75">
      <c r="A18" s="5"/>
      <c r="B18" s="4"/>
      <c r="C18" s="49"/>
      <c r="D18" s="50"/>
      <c r="E18" s="49"/>
      <c r="F18" s="43"/>
      <c r="G18" s="52"/>
      <c r="H18" s="43"/>
    </row>
    <row r="19" spans="1:8" ht="27" customHeight="1">
      <c r="A19" s="5">
        <v>3</v>
      </c>
      <c r="B19" s="4" t="s">
        <v>629</v>
      </c>
      <c r="C19" s="49"/>
      <c r="D19" s="50"/>
      <c r="E19" s="49"/>
      <c r="F19" s="43"/>
      <c r="G19" s="52"/>
      <c r="H19" s="43"/>
    </row>
    <row r="20" spans="1:8" ht="27" customHeight="1">
      <c r="A20" s="5"/>
      <c r="B20" s="4" t="s">
        <v>512</v>
      </c>
      <c r="C20" s="49">
        <v>1028610328</v>
      </c>
      <c r="D20" s="50">
        <v>193579954</v>
      </c>
      <c r="E20" s="54" t="s">
        <v>630</v>
      </c>
      <c r="F20" s="43">
        <v>5.3136200662595465</v>
      </c>
      <c r="G20" s="43">
        <v>1.048524704164358</v>
      </c>
      <c r="H20" s="43">
        <v>5.067710894322075</v>
      </c>
    </row>
    <row r="21" spans="1:8" ht="27" customHeight="1">
      <c r="A21" s="5"/>
      <c r="B21" s="4" t="s">
        <v>510</v>
      </c>
      <c r="C21" s="50">
        <v>286119689</v>
      </c>
      <c r="D21" s="50">
        <v>55832570</v>
      </c>
      <c r="E21" s="55">
        <v>58514738</v>
      </c>
      <c r="F21" s="43">
        <v>5.124601805003782</v>
      </c>
      <c r="G21" s="43">
        <v>1.0480394866293994</v>
      </c>
      <c r="H21" s="43">
        <v>4.889702983887581</v>
      </c>
    </row>
    <row r="22" spans="1:8" ht="27" customHeight="1">
      <c r="A22" s="18"/>
      <c r="B22" s="4" t="s">
        <v>509</v>
      </c>
      <c r="C22" s="49">
        <v>742490639</v>
      </c>
      <c r="D22" s="50">
        <v>137747384</v>
      </c>
      <c r="E22" s="55">
        <v>144458626</v>
      </c>
      <c r="F22" s="43">
        <v>5.390234046114444</v>
      </c>
      <c r="G22" s="43">
        <v>1.0487213753547582</v>
      </c>
      <c r="H22" s="43">
        <v>5.139815181407028</v>
      </c>
    </row>
    <row r="23" spans="1:8" ht="12.75">
      <c r="A23" s="10"/>
      <c r="B23" s="3"/>
      <c r="C23" s="6"/>
      <c r="D23" s="6"/>
      <c r="E23" s="56"/>
      <c r="F23" s="57"/>
      <c r="G23" s="58"/>
      <c r="H23" s="57"/>
    </row>
    <row r="25" ht="12.75">
      <c r="A25" t="s">
        <v>590</v>
      </c>
    </row>
    <row r="26" ht="12.75">
      <c r="A26" s="24" t="s">
        <v>665</v>
      </c>
    </row>
    <row r="27" ht="12.75">
      <c r="A27" t="s">
        <v>666</v>
      </c>
    </row>
    <row r="28" spans="1:3" ht="12.75">
      <c r="A28" s="31" t="s">
        <v>654</v>
      </c>
      <c r="B28" s="31"/>
      <c r="C28" s="31"/>
    </row>
    <row r="29" spans="1:8" ht="51.75" customHeight="1">
      <c r="A29" s="59" t="s">
        <v>631</v>
      </c>
      <c r="B29" s="596" t="s">
        <v>655</v>
      </c>
      <c r="C29" s="596"/>
      <c r="D29" s="596"/>
      <c r="E29" s="596"/>
      <c r="F29" s="596"/>
      <c r="G29" s="596"/>
      <c r="H29" s="596"/>
    </row>
    <row r="30" spans="1:2" ht="12.75">
      <c r="A30" s="31" t="s">
        <v>632</v>
      </c>
      <c r="B30" s="31" t="s">
        <v>633</v>
      </c>
    </row>
  </sheetData>
  <sheetProtection/>
  <mergeCells count="4">
    <mergeCell ref="B29:H29"/>
    <mergeCell ref="A1:H1"/>
    <mergeCell ref="A3:H3"/>
    <mergeCell ref="A4:H4"/>
  </mergeCells>
  <printOptions horizontalCentered="1"/>
  <pageMargins left="0.75" right="0.35" top="1" bottom="1" header="0.5" footer="0.5"/>
  <pageSetup horizontalDpi="600" verticalDpi="600" orientation="portrait" paperSize="9" scale="90" r:id="rId1"/>
  <headerFooter alignWithMargins="0">
    <oddHeader>&amp;RHOUSING, SLUMS AND BASIC FACILITIES</oddHeader>
    <oddFooter>&amp;C238</oddFooter>
  </headerFooter>
</worksheet>
</file>

<file path=xl/worksheets/sheet26.xml><?xml version="1.0" encoding="utf-8"?>
<worksheet xmlns="http://schemas.openxmlformats.org/spreadsheetml/2006/main" xmlns:r="http://schemas.openxmlformats.org/officeDocument/2006/relationships">
  <dimension ref="A1:BP76"/>
  <sheetViews>
    <sheetView view="pageBreakPreview" zoomScale="60" workbookViewId="0" topLeftCell="AI1">
      <selection activeCell="AW44" sqref="AW44"/>
    </sheetView>
  </sheetViews>
  <sheetFormatPr defaultColWidth="9.140625" defaultRowHeight="12.75"/>
  <cols>
    <col min="1" max="1" width="5.00390625" style="0" customWidth="1"/>
    <col min="2" max="2" width="20.57421875" style="0" customWidth="1"/>
    <col min="3" max="3" width="12.57421875" style="0" customWidth="1"/>
    <col min="4" max="4" width="11.28125" style="0" customWidth="1"/>
    <col min="5" max="5" width="11.57421875" style="0" customWidth="1"/>
    <col min="6" max="6" width="11.8515625" style="0" customWidth="1"/>
    <col min="7" max="7" width="12.57421875" style="0" customWidth="1"/>
    <col min="8" max="8" width="10.7109375" style="0" customWidth="1"/>
    <col min="9" max="9" width="12.7109375" style="0" customWidth="1"/>
    <col min="10" max="10" width="11.8515625" style="0" customWidth="1"/>
    <col min="11" max="11" width="4.7109375" style="0" customWidth="1"/>
    <col min="12" max="12" width="24.140625" style="0" customWidth="1"/>
    <col min="13" max="14" width="9.421875" style="0" customWidth="1"/>
    <col min="15" max="15" width="10.28125" style="0" customWidth="1"/>
    <col min="16" max="16" width="9.7109375" style="0" customWidth="1"/>
    <col min="17" max="17" width="9.28125" style="0" customWidth="1"/>
    <col min="18" max="18" width="10.57421875" style="0" customWidth="1"/>
    <col min="19" max="19" width="12.00390625" style="0" customWidth="1"/>
    <col min="20" max="20" width="11.7109375" style="0" customWidth="1"/>
    <col min="21" max="21" width="4.140625" style="0" customWidth="1"/>
    <col min="22" max="22" width="23.28125" style="0" customWidth="1"/>
    <col min="23" max="26" width="11.28125" style="0" customWidth="1"/>
    <col min="27" max="27" width="9.8515625" style="0" customWidth="1"/>
    <col min="28" max="29" width="11.28125" style="0" customWidth="1"/>
    <col min="30" max="30" width="11.140625" style="0" customWidth="1"/>
    <col min="31" max="31" width="0.13671875" style="0" hidden="1" customWidth="1"/>
    <col min="32" max="32" width="11.8515625" style="0" customWidth="1"/>
    <col min="33" max="33" width="11.7109375" style="0" customWidth="1"/>
    <col min="34" max="34" width="13.57421875" style="0" customWidth="1"/>
    <col min="35" max="35" width="13.140625" style="0" customWidth="1"/>
    <col min="36" max="36" width="12.28125" style="0" customWidth="1"/>
    <col min="37" max="37" width="11.421875" style="0" customWidth="1"/>
    <col min="38" max="38" width="12.8515625" style="0" customWidth="1"/>
    <col min="39" max="39" width="12.140625" style="0" customWidth="1"/>
    <col min="40" max="63" width="12.8515625" style="0" customWidth="1"/>
  </cols>
  <sheetData>
    <row r="1" spans="1:30" s="407" customFormat="1" ht="33" customHeight="1">
      <c r="A1" s="539" t="s">
        <v>505</v>
      </c>
      <c r="B1" s="539"/>
      <c r="C1" s="539"/>
      <c r="D1" s="539"/>
      <c r="E1" s="539"/>
      <c r="F1" s="539"/>
      <c r="G1" s="539"/>
      <c r="H1" s="539"/>
      <c r="I1" s="598"/>
      <c r="J1" s="598"/>
      <c r="K1" s="539" t="s">
        <v>506</v>
      </c>
      <c r="L1" s="539"/>
      <c r="M1" s="539"/>
      <c r="N1" s="539"/>
      <c r="O1" s="539"/>
      <c r="P1" s="539"/>
      <c r="Q1" s="539"/>
      <c r="R1" s="539"/>
      <c r="S1" s="539"/>
      <c r="T1" s="539"/>
      <c r="U1" s="244"/>
      <c r="V1" s="539" t="s">
        <v>507</v>
      </c>
      <c r="W1" s="539"/>
      <c r="X1" s="539"/>
      <c r="Y1" s="539"/>
      <c r="Z1" s="539"/>
      <c r="AA1" s="539"/>
      <c r="AB1" s="539"/>
      <c r="AC1" s="539"/>
      <c r="AD1" s="539"/>
    </row>
    <row r="2" spans="8:30" ht="12.75">
      <c r="H2" s="599" t="s">
        <v>433</v>
      </c>
      <c r="I2" s="599"/>
      <c r="J2" s="599"/>
      <c r="R2" s="599" t="s">
        <v>433</v>
      </c>
      <c r="S2" s="599"/>
      <c r="T2" s="599"/>
      <c r="AB2" s="599" t="s">
        <v>433</v>
      </c>
      <c r="AC2" s="599"/>
      <c r="AD2" s="599"/>
    </row>
    <row r="3" spans="1:30" s="389" customFormat="1" ht="27.75" customHeight="1">
      <c r="A3" s="39" t="s">
        <v>607</v>
      </c>
      <c r="B3" s="32" t="s">
        <v>394</v>
      </c>
      <c r="C3" s="284" t="s">
        <v>350</v>
      </c>
      <c r="D3" s="284" t="s">
        <v>351</v>
      </c>
      <c r="E3" s="408" t="s">
        <v>352</v>
      </c>
      <c r="F3" s="284" t="s">
        <v>353</v>
      </c>
      <c r="G3" s="284" t="s">
        <v>354</v>
      </c>
      <c r="H3" s="284" t="s">
        <v>368</v>
      </c>
      <c r="I3" s="341" t="s">
        <v>420</v>
      </c>
      <c r="J3" s="409" t="s">
        <v>419</v>
      </c>
      <c r="K3" s="39" t="s">
        <v>607</v>
      </c>
      <c r="L3" s="284" t="s">
        <v>314</v>
      </c>
      <c r="M3" s="284" t="s">
        <v>350</v>
      </c>
      <c r="N3" s="284" t="s">
        <v>351</v>
      </c>
      <c r="O3" s="408" t="s">
        <v>352</v>
      </c>
      <c r="P3" s="284" t="s">
        <v>353</v>
      </c>
      <c r="Q3" s="284" t="s">
        <v>354</v>
      </c>
      <c r="R3" s="284" t="s">
        <v>368</v>
      </c>
      <c r="S3" s="341" t="s">
        <v>420</v>
      </c>
      <c r="T3" s="409" t="s">
        <v>419</v>
      </c>
      <c r="U3" s="39" t="s">
        <v>607</v>
      </c>
      <c r="V3" s="284" t="s">
        <v>314</v>
      </c>
      <c r="W3" s="282" t="s">
        <v>350</v>
      </c>
      <c r="X3" s="284" t="s">
        <v>351</v>
      </c>
      <c r="Y3" s="408" t="s">
        <v>352</v>
      </c>
      <c r="Z3" s="284" t="s">
        <v>353</v>
      </c>
      <c r="AA3" s="341" t="s">
        <v>354</v>
      </c>
      <c r="AB3" s="341" t="s">
        <v>368</v>
      </c>
      <c r="AC3" s="341" t="s">
        <v>420</v>
      </c>
      <c r="AD3" s="409" t="s">
        <v>419</v>
      </c>
    </row>
    <row r="4" spans="1:68" s="30" customFormat="1" ht="12.75" customHeight="1">
      <c r="A4" s="284">
        <v>1</v>
      </c>
      <c r="B4" s="284">
        <v>2</v>
      </c>
      <c r="C4" s="284">
        <v>3</v>
      </c>
      <c r="D4" s="284">
        <v>4</v>
      </c>
      <c r="E4" s="284">
        <v>5</v>
      </c>
      <c r="F4" s="284">
        <v>6</v>
      </c>
      <c r="G4" s="284">
        <v>7</v>
      </c>
      <c r="H4" s="284">
        <v>8</v>
      </c>
      <c r="I4" s="284">
        <v>9</v>
      </c>
      <c r="J4" s="284">
        <v>10</v>
      </c>
      <c r="K4" s="284">
        <v>1</v>
      </c>
      <c r="L4" s="284">
        <v>2</v>
      </c>
      <c r="M4" s="284">
        <v>3</v>
      </c>
      <c r="N4" s="284">
        <v>4</v>
      </c>
      <c r="O4" s="284">
        <v>5</v>
      </c>
      <c r="P4" s="284">
        <v>6</v>
      </c>
      <c r="Q4" s="284">
        <v>7</v>
      </c>
      <c r="R4" s="284">
        <v>8</v>
      </c>
      <c r="S4" s="284">
        <v>9</v>
      </c>
      <c r="T4" s="284">
        <v>10</v>
      </c>
      <c r="U4" s="284">
        <v>1</v>
      </c>
      <c r="V4" s="284">
        <v>2</v>
      </c>
      <c r="W4" s="284">
        <v>3</v>
      </c>
      <c r="X4" s="284">
        <v>4</v>
      </c>
      <c r="Y4" s="284">
        <v>5</v>
      </c>
      <c r="Z4" s="284">
        <v>6</v>
      </c>
      <c r="AA4" s="284">
        <v>7</v>
      </c>
      <c r="AB4" s="284">
        <v>8</v>
      </c>
      <c r="AC4" s="284">
        <v>9</v>
      </c>
      <c r="AD4" s="282">
        <v>10</v>
      </c>
      <c r="BM4" s="410"/>
      <c r="BN4" s="410"/>
      <c r="BO4" s="410"/>
      <c r="BP4" s="410"/>
    </row>
    <row r="5" spans="1:68" s="30" customFormat="1" ht="25.5" customHeight="1">
      <c r="A5" s="47"/>
      <c r="B5" s="74" t="s">
        <v>314</v>
      </c>
      <c r="C5" s="411"/>
      <c r="D5" s="42"/>
      <c r="E5" s="411"/>
      <c r="F5" s="42"/>
      <c r="G5" s="411"/>
      <c r="H5" s="412"/>
      <c r="I5" s="412"/>
      <c r="J5" s="412"/>
      <c r="K5" s="411"/>
      <c r="L5" s="74" t="s">
        <v>314</v>
      </c>
      <c r="M5" s="411"/>
      <c r="N5" s="42"/>
      <c r="O5" s="411"/>
      <c r="P5" s="42"/>
      <c r="Q5" s="411"/>
      <c r="R5" s="412"/>
      <c r="S5" s="412"/>
      <c r="T5" s="412"/>
      <c r="U5" s="411"/>
      <c r="V5" s="20" t="s">
        <v>314</v>
      </c>
      <c r="W5" s="42"/>
      <c r="X5" s="411"/>
      <c r="Y5" s="42"/>
      <c r="Z5" s="411"/>
      <c r="AA5" s="42"/>
      <c r="AB5" s="411"/>
      <c r="AC5" s="411"/>
      <c r="AD5" s="412"/>
      <c r="BM5" s="284" t="s">
        <v>555</v>
      </c>
      <c r="BN5" s="284" t="s">
        <v>509</v>
      </c>
      <c r="BO5" s="284" t="s">
        <v>510</v>
      </c>
      <c r="BP5" s="284" t="s">
        <v>330</v>
      </c>
    </row>
    <row r="6" spans="1:68" ht="12.75" customHeight="1">
      <c r="A6" s="5">
        <v>1</v>
      </c>
      <c r="B6" s="9" t="s">
        <v>523</v>
      </c>
      <c r="C6" s="413">
        <v>48.41</v>
      </c>
      <c r="D6" s="22">
        <v>38.11</v>
      </c>
      <c r="E6" s="304">
        <v>26.53</v>
      </c>
      <c r="F6" s="22">
        <v>20.92</v>
      </c>
      <c r="G6" s="22">
        <v>15.92</v>
      </c>
      <c r="H6" s="22">
        <v>11.05</v>
      </c>
      <c r="I6" s="22">
        <v>11.2</v>
      </c>
      <c r="J6" s="22">
        <v>7.5</v>
      </c>
      <c r="K6" s="69">
        <v>1</v>
      </c>
      <c r="L6" s="4" t="s">
        <v>523</v>
      </c>
      <c r="M6" s="304">
        <v>50.61</v>
      </c>
      <c r="N6" s="22">
        <v>43.55</v>
      </c>
      <c r="O6" s="304">
        <v>36.3</v>
      </c>
      <c r="P6" s="22">
        <v>40.11</v>
      </c>
      <c r="Q6" s="22">
        <v>38.33</v>
      </c>
      <c r="R6" s="22">
        <v>26.63</v>
      </c>
      <c r="S6" s="22">
        <v>28</v>
      </c>
      <c r="T6" s="22">
        <v>20.7</v>
      </c>
      <c r="U6" s="69">
        <v>1</v>
      </c>
      <c r="V6" s="4" t="s">
        <v>523</v>
      </c>
      <c r="W6" s="304">
        <v>48.86</v>
      </c>
      <c r="X6" s="22">
        <v>39.31</v>
      </c>
      <c r="Y6" s="316">
        <v>28.91</v>
      </c>
      <c r="Z6" s="22">
        <v>25.86</v>
      </c>
      <c r="AA6" s="22">
        <v>22.19</v>
      </c>
      <c r="AB6" s="22">
        <v>15.77</v>
      </c>
      <c r="AC6" s="22">
        <v>15.8</v>
      </c>
      <c r="AD6" s="297">
        <v>11.1</v>
      </c>
      <c r="BM6" s="228" t="s">
        <v>350</v>
      </c>
      <c r="BN6" s="251">
        <v>56.44</v>
      </c>
      <c r="BO6" s="251">
        <v>49.01</v>
      </c>
      <c r="BP6" s="251">
        <v>54.88</v>
      </c>
    </row>
    <row r="7" spans="1:68" ht="12.75">
      <c r="A7" s="5">
        <v>2</v>
      </c>
      <c r="B7" s="9" t="s">
        <v>524</v>
      </c>
      <c r="C7" s="304">
        <v>52.67</v>
      </c>
      <c r="D7" s="22">
        <v>59.82</v>
      </c>
      <c r="E7" s="304">
        <v>42.6</v>
      </c>
      <c r="F7" s="22">
        <v>39.35</v>
      </c>
      <c r="G7" s="22">
        <v>45.01</v>
      </c>
      <c r="H7" s="22">
        <v>40.04</v>
      </c>
      <c r="I7" s="22">
        <v>22.3</v>
      </c>
      <c r="J7" s="22">
        <v>17</v>
      </c>
      <c r="K7" s="69">
        <v>2</v>
      </c>
      <c r="L7" s="4" t="s">
        <v>524</v>
      </c>
      <c r="M7" s="304">
        <v>36.92</v>
      </c>
      <c r="N7" s="22">
        <v>32.71</v>
      </c>
      <c r="O7" s="304">
        <v>21.73</v>
      </c>
      <c r="P7" s="22">
        <v>9.94</v>
      </c>
      <c r="Q7" s="22">
        <v>7.73</v>
      </c>
      <c r="R7" s="22">
        <v>7.47</v>
      </c>
      <c r="S7" s="22">
        <v>3.3</v>
      </c>
      <c r="T7" s="22">
        <v>2.4</v>
      </c>
      <c r="U7" s="69">
        <v>2</v>
      </c>
      <c r="V7" s="4" t="s">
        <v>524</v>
      </c>
      <c r="W7" s="304">
        <v>51.93</v>
      </c>
      <c r="X7" s="22">
        <v>58.32</v>
      </c>
      <c r="Y7" s="316">
        <v>40.88</v>
      </c>
      <c r="Z7" s="22">
        <v>36.22</v>
      </c>
      <c r="AA7" s="22">
        <v>39.35</v>
      </c>
      <c r="AB7" s="22">
        <v>33.47</v>
      </c>
      <c r="AC7" s="22">
        <v>17.6</v>
      </c>
      <c r="AD7" s="297">
        <v>13.4</v>
      </c>
      <c r="BM7" s="228" t="s">
        <v>351</v>
      </c>
      <c r="BN7" s="251">
        <v>53.07</v>
      </c>
      <c r="BO7" s="251">
        <v>45.24</v>
      </c>
      <c r="BP7" s="251">
        <v>51.32</v>
      </c>
    </row>
    <row r="8" spans="1:68" ht="12.75">
      <c r="A8" s="5">
        <v>3</v>
      </c>
      <c r="B8" s="9" t="s">
        <v>525</v>
      </c>
      <c r="C8" s="304">
        <v>52.67</v>
      </c>
      <c r="D8" s="22">
        <v>59.82</v>
      </c>
      <c r="E8" s="304">
        <v>42.6</v>
      </c>
      <c r="F8" s="22">
        <v>39.35</v>
      </c>
      <c r="G8" s="22">
        <v>45.01</v>
      </c>
      <c r="H8" s="22">
        <v>40.04</v>
      </c>
      <c r="I8" s="22">
        <v>22.3</v>
      </c>
      <c r="J8" s="22">
        <v>17</v>
      </c>
      <c r="K8" s="69">
        <v>3</v>
      </c>
      <c r="L8" s="4" t="s">
        <v>525</v>
      </c>
      <c r="M8" s="304">
        <v>36.92</v>
      </c>
      <c r="N8" s="22">
        <v>32.71</v>
      </c>
      <c r="O8" s="304">
        <v>21.73</v>
      </c>
      <c r="P8" s="22">
        <v>9.94</v>
      </c>
      <c r="Q8" s="22">
        <v>7.73</v>
      </c>
      <c r="R8" s="22">
        <v>7.47</v>
      </c>
      <c r="S8" s="22">
        <v>3.3</v>
      </c>
      <c r="T8" s="22">
        <v>2.4</v>
      </c>
      <c r="U8" s="69">
        <v>3</v>
      </c>
      <c r="V8" s="4" t="s">
        <v>525</v>
      </c>
      <c r="W8" s="304">
        <v>51.21</v>
      </c>
      <c r="X8" s="22">
        <v>57.15</v>
      </c>
      <c r="Y8" s="316">
        <v>40.47</v>
      </c>
      <c r="Z8" s="22">
        <v>36.21</v>
      </c>
      <c r="AA8" s="22">
        <v>40.86</v>
      </c>
      <c r="AB8" s="22">
        <v>36.09</v>
      </c>
      <c r="AC8" s="22">
        <v>19.7</v>
      </c>
      <c r="AD8" s="297">
        <v>15</v>
      </c>
      <c r="BM8" s="414" t="s">
        <v>352</v>
      </c>
      <c r="BN8" s="251">
        <v>45.65</v>
      </c>
      <c r="BO8" s="251">
        <v>40.79</v>
      </c>
      <c r="BP8" s="415">
        <v>44.48</v>
      </c>
    </row>
    <row r="9" spans="1:68" ht="12.75">
      <c r="A9" s="5">
        <v>4</v>
      </c>
      <c r="B9" s="9" t="s">
        <v>526</v>
      </c>
      <c r="C9" s="304">
        <v>62.99</v>
      </c>
      <c r="D9" s="22">
        <v>63.25</v>
      </c>
      <c r="E9" s="304">
        <v>64.37</v>
      </c>
      <c r="F9" s="22">
        <v>52.63</v>
      </c>
      <c r="G9" s="22">
        <v>58.21</v>
      </c>
      <c r="H9" s="22">
        <v>44.3</v>
      </c>
      <c r="I9" s="22">
        <v>42.1</v>
      </c>
      <c r="J9" s="22">
        <v>32.9</v>
      </c>
      <c r="K9" s="69">
        <v>4</v>
      </c>
      <c r="L9" s="4" t="s">
        <v>526</v>
      </c>
      <c r="M9" s="304">
        <v>52.96</v>
      </c>
      <c r="N9" s="22">
        <v>48.76</v>
      </c>
      <c r="O9" s="304">
        <v>47.33</v>
      </c>
      <c r="P9" s="22">
        <v>48.73</v>
      </c>
      <c r="Q9" s="22">
        <v>34.5</v>
      </c>
      <c r="R9" s="22">
        <v>32.91</v>
      </c>
      <c r="S9" s="22">
        <v>34.6</v>
      </c>
      <c r="T9" s="22">
        <v>28.9</v>
      </c>
      <c r="U9" s="69">
        <v>4</v>
      </c>
      <c r="V9" s="4" t="s">
        <v>526</v>
      </c>
      <c r="W9" s="304">
        <v>61.91</v>
      </c>
      <c r="X9" s="22">
        <v>61.55</v>
      </c>
      <c r="Y9" s="316">
        <v>62.22</v>
      </c>
      <c r="Z9" s="22">
        <v>52.13</v>
      </c>
      <c r="AA9" s="22">
        <v>54.96</v>
      </c>
      <c r="AB9" s="22">
        <v>42.6</v>
      </c>
      <c r="AC9" s="22">
        <v>41.4</v>
      </c>
      <c r="AD9" s="297">
        <v>32.5</v>
      </c>
      <c r="BM9" s="228" t="s">
        <v>353</v>
      </c>
      <c r="BN9" s="251">
        <v>39.09</v>
      </c>
      <c r="BO9" s="415">
        <v>38.2</v>
      </c>
      <c r="BP9" s="251">
        <v>38.86</v>
      </c>
    </row>
    <row r="10" spans="1:68" ht="12.75">
      <c r="A10" s="5">
        <v>5</v>
      </c>
      <c r="B10" s="9" t="s">
        <v>298</v>
      </c>
      <c r="C10" s="413" t="s">
        <v>553</v>
      </c>
      <c r="D10" s="416" t="s">
        <v>553</v>
      </c>
      <c r="E10" s="413" t="s">
        <v>553</v>
      </c>
      <c r="F10" s="416" t="s">
        <v>553</v>
      </c>
      <c r="G10" s="416" t="s">
        <v>553</v>
      </c>
      <c r="H10" s="416" t="s">
        <v>553</v>
      </c>
      <c r="I10" s="22">
        <v>40.8</v>
      </c>
      <c r="J10" s="22">
        <v>31.2</v>
      </c>
      <c r="K10" s="69"/>
      <c r="L10" s="4" t="s">
        <v>298</v>
      </c>
      <c r="M10" s="413" t="s">
        <v>553</v>
      </c>
      <c r="N10" s="416" t="s">
        <v>553</v>
      </c>
      <c r="O10" s="413" t="s">
        <v>553</v>
      </c>
      <c r="P10" s="416" t="s">
        <v>553</v>
      </c>
      <c r="Q10" s="416" t="s">
        <v>553</v>
      </c>
      <c r="R10" s="416" t="s">
        <v>553</v>
      </c>
      <c r="S10" s="22">
        <v>41.2</v>
      </c>
      <c r="T10" s="22">
        <v>34.7</v>
      </c>
      <c r="U10" s="69">
        <v>5</v>
      </c>
      <c r="V10" s="4" t="s">
        <v>298</v>
      </c>
      <c r="W10" s="413" t="s">
        <v>553</v>
      </c>
      <c r="X10" s="416" t="s">
        <v>553</v>
      </c>
      <c r="Y10" s="413" t="s">
        <v>553</v>
      </c>
      <c r="Z10" s="416" t="s">
        <v>553</v>
      </c>
      <c r="AA10" s="416" t="s">
        <v>553</v>
      </c>
      <c r="AB10" s="416" t="s">
        <v>553</v>
      </c>
      <c r="AC10" s="22">
        <v>40.9</v>
      </c>
      <c r="AD10" s="297">
        <v>32</v>
      </c>
      <c r="BM10" s="228" t="s">
        <v>354</v>
      </c>
      <c r="BN10" s="251">
        <v>37.27</v>
      </c>
      <c r="BO10" s="251">
        <v>32.36</v>
      </c>
      <c r="BP10" s="251">
        <v>35.97</v>
      </c>
    </row>
    <row r="11" spans="1:68" ht="12.75">
      <c r="A11" s="5">
        <v>6</v>
      </c>
      <c r="B11" s="9" t="s">
        <v>527</v>
      </c>
      <c r="C11" s="304">
        <v>46.85</v>
      </c>
      <c r="D11" s="22">
        <v>37.64</v>
      </c>
      <c r="E11" s="304">
        <v>14.81</v>
      </c>
      <c r="F11" s="22">
        <v>17.64</v>
      </c>
      <c r="G11" s="22">
        <v>5.34</v>
      </c>
      <c r="H11" s="22">
        <v>1.35</v>
      </c>
      <c r="I11" s="22">
        <v>5.4</v>
      </c>
      <c r="J11" s="22">
        <v>1.9</v>
      </c>
      <c r="K11" s="69">
        <v>5</v>
      </c>
      <c r="L11" s="4" t="s">
        <v>527</v>
      </c>
      <c r="M11" s="304">
        <v>37.69</v>
      </c>
      <c r="N11" s="22">
        <v>36.31</v>
      </c>
      <c r="O11" s="304">
        <v>27</v>
      </c>
      <c r="P11" s="22">
        <v>35.48</v>
      </c>
      <c r="Q11" s="22">
        <v>27.03</v>
      </c>
      <c r="R11" s="22">
        <v>7.52</v>
      </c>
      <c r="S11" s="22">
        <v>21.3</v>
      </c>
      <c r="T11" s="22">
        <v>20.9</v>
      </c>
      <c r="U11" s="69">
        <v>6</v>
      </c>
      <c r="V11" s="4" t="s">
        <v>527</v>
      </c>
      <c r="W11" s="304">
        <v>44.26</v>
      </c>
      <c r="X11" s="22">
        <v>37.23</v>
      </c>
      <c r="Y11" s="316">
        <v>18.9</v>
      </c>
      <c r="Z11" s="22">
        <v>24.52</v>
      </c>
      <c r="AA11" s="22">
        <v>14.92</v>
      </c>
      <c r="AB11" s="22">
        <v>4.4</v>
      </c>
      <c r="AC11" s="22">
        <v>14.7</v>
      </c>
      <c r="AD11" s="297">
        <v>10.2</v>
      </c>
      <c r="BM11" s="417" t="s">
        <v>435</v>
      </c>
      <c r="BN11" s="418">
        <v>27.09</v>
      </c>
      <c r="BO11" s="418">
        <v>23.62</v>
      </c>
      <c r="BP11" s="418">
        <v>26.1</v>
      </c>
    </row>
    <row r="12" spans="1:68" ht="12.75">
      <c r="A12" s="5">
        <v>7</v>
      </c>
      <c r="B12" s="4" t="s">
        <v>528</v>
      </c>
      <c r="C12" s="304">
        <v>46.35</v>
      </c>
      <c r="D12" s="22">
        <v>41.76</v>
      </c>
      <c r="E12" s="304">
        <v>29.8</v>
      </c>
      <c r="F12" s="22">
        <v>28.67</v>
      </c>
      <c r="G12" s="22">
        <v>22.18</v>
      </c>
      <c r="H12" s="22">
        <v>13.17</v>
      </c>
      <c r="I12" s="22">
        <v>19.1</v>
      </c>
      <c r="J12" s="22">
        <v>13.9</v>
      </c>
      <c r="K12" s="69">
        <v>6</v>
      </c>
      <c r="L12" s="4" t="s">
        <v>528</v>
      </c>
      <c r="M12" s="304">
        <v>52.57</v>
      </c>
      <c r="N12" s="22">
        <v>40.02</v>
      </c>
      <c r="O12" s="304">
        <v>39.14</v>
      </c>
      <c r="P12" s="22">
        <v>37.26</v>
      </c>
      <c r="Q12" s="22">
        <v>27.89</v>
      </c>
      <c r="R12" s="22">
        <v>15.59</v>
      </c>
      <c r="S12" s="22">
        <v>13</v>
      </c>
      <c r="T12" s="22">
        <v>10.1</v>
      </c>
      <c r="U12" s="69">
        <v>7</v>
      </c>
      <c r="V12" s="4" t="s">
        <v>528</v>
      </c>
      <c r="W12" s="304">
        <v>48.15</v>
      </c>
      <c r="X12" s="22">
        <v>41.23</v>
      </c>
      <c r="Y12" s="316">
        <v>32.79</v>
      </c>
      <c r="Z12" s="22">
        <v>31.54</v>
      </c>
      <c r="AA12" s="22">
        <v>24.21</v>
      </c>
      <c r="AB12" s="22">
        <v>14.07</v>
      </c>
      <c r="AC12" s="419">
        <v>13.8</v>
      </c>
      <c r="AD12" s="297">
        <v>12</v>
      </c>
      <c r="BM12" s="420" t="s">
        <v>434</v>
      </c>
      <c r="BN12" s="421">
        <v>28.3</v>
      </c>
      <c r="BO12" s="421">
        <v>25.7</v>
      </c>
      <c r="BP12" s="422">
        <v>27.5</v>
      </c>
    </row>
    <row r="13" spans="1:30" ht="12.75">
      <c r="A13" s="5">
        <v>8</v>
      </c>
      <c r="B13" s="4" t="s">
        <v>529</v>
      </c>
      <c r="C13" s="304">
        <v>34.23</v>
      </c>
      <c r="D13" s="22">
        <v>27.73</v>
      </c>
      <c r="E13" s="304">
        <v>20.56</v>
      </c>
      <c r="F13" s="22">
        <v>16.22</v>
      </c>
      <c r="G13" s="22">
        <v>28.02</v>
      </c>
      <c r="H13" s="22">
        <v>8.27</v>
      </c>
      <c r="I13" s="22">
        <v>13.6</v>
      </c>
      <c r="J13" s="22">
        <v>9.2</v>
      </c>
      <c r="K13" s="69">
        <v>7</v>
      </c>
      <c r="L13" s="4" t="s">
        <v>529</v>
      </c>
      <c r="M13" s="304">
        <v>40.18</v>
      </c>
      <c r="N13" s="22">
        <v>36.57</v>
      </c>
      <c r="O13" s="304">
        <v>24.15</v>
      </c>
      <c r="P13" s="22">
        <v>17.99</v>
      </c>
      <c r="Q13" s="22">
        <v>16.38</v>
      </c>
      <c r="R13" s="22">
        <v>9.99</v>
      </c>
      <c r="S13" s="22">
        <v>15.1</v>
      </c>
      <c r="T13" s="22">
        <v>11.3</v>
      </c>
      <c r="U13" s="69">
        <v>8</v>
      </c>
      <c r="V13" s="4" t="s">
        <v>529</v>
      </c>
      <c r="W13" s="304">
        <v>35.36</v>
      </c>
      <c r="X13" s="22">
        <v>29.55</v>
      </c>
      <c r="Y13" s="316">
        <v>21.37</v>
      </c>
      <c r="Z13" s="22">
        <v>16.64</v>
      </c>
      <c r="AA13" s="22">
        <v>25.05</v>
      </c>
      <c r="AB13" s="22">
        <v>8.74</v>
      </c>
      <c r="AC13" s="22">
        <v>16.8</v>
      </c>
      <c r="AD13" s="297">
        <v>12.5</v>
      </c>
    </row>
    <row r="14" spans="1:30" ht="12.75">
      <c r="A14" s="5">
        <v>9</v>
      </c>
      <c r="B14" s="4" t="s">
        <v>530</v>
      </c>
      <c r="C14" s="304">
        <v>27.42</v>
      </c>
      <c r="D14" s="22">
        <v>33.49</v>
      </c>
      <c r="E14" s="304">
        <v>17</v>
      </c>
      <c r="F14" s="22">
        <v>16.28</v>
      </c>
      <c r="G14" s="22">
        <v>30.34</v>
      </c>
      <c r="H14" s="22">
        <v>7.94</v>
      </c>
      <c r="I14" s="22">
        <v>10.7</v>
      </c>
      <c r="J14" s="22">
        <v>7.2</v>
      </c>
      <c r="K14" s="69">
        <v>8</v>
      </c>
      <c r="L14" s="4" t="s">
        <v>530</v>
      </c>
      <c r="M14" s="304">
        <v>13.17</v>
      </c>
      <c r="N14" s="22">
        <v>19.44</v>
      </c>
      <c r="O14" s="304">
        <v>9.43</v>
      </c>
      <c r="P14" s="22">
        <v>6.29</v>
      </c>
      <c r="Q14" s="22">
        <v>9.18</v>
      </c>
      <c r="R14" s="22">
        <v>4.63</v>
      </c>
      <c r="S14" s="22">
        <v>3.4</v>
      </c>
      <c r="T14" s="22">
        <v>2.6</v>
      </c>
      <c r="U14" s="69">
        <v>9</v>
      </c>
      <c r="V14" s="4" t="s">
        <v>530</v>
      </c>
      <c r="W14" s="304">
        <v>26.39</v>
      </c>
      <c r="X14" s="22">
        <v>32.45</v>
      </c>
      <c r="Y14" s="316">
        <v>16.4</v>
      </c>
      <c r="Z14" s="22">
        <v>15.45</v>
      </c>
      <c r="AA14" s="22">
        <v>28.44</v>
      </c>
      <c r="AB14" s="22">
        <v>7.63</v>
      </c>
      <c r="AC14" s="22">
        <v>14</v>
      </c>
      <c r="AD14" s="297">
        <v>9.9</v>
      </c>
    </row>
    <row r="15" spans="1:30" ht="12.75">
      <c r="A15" s="5">
        <v>10</v>
      </c>
      <c r="B15" s="4" t="s">
        <v>531</v>
      </c>
      <c r="C15" s="304">
        <v>45.51</v>
      </c>
      <c r="D15" s="22">
        <v>42.86</v>
      </c>
      <c r="E15" s="304">
        <v>26.04</v>
      </c>
      <c r="F15" s="22">
        <v>25.7</v>
      </c>
      <c r="G15" s="22">
        <v>30.34</v>
      </c>
      <c r="H15" s="22">
        <v>3.97</v>
      </c>
      <c r="I15" s="22">
        <v>4.6</v>
      </c>
      <c r="J15" s="22">
        <v>2.7</v>
      </c>
      <c r="K15" s="69">
        <v>9</v>
      </c>
      <c r="L15" s="4" t="s">
        <v>531</v>
      </c>
      <c r="M15" s="304">
        <v>21.32</v>
      </c>
      <c r="N15" s="22">
        <v>23.71</v>
      </c>
      <c r="O15" s="304">
        <v>17.76</v>
      </c>
      <c r="P15" s="22">
        <v>17.47</v>
      </c>
      <c r="Q15" s="22">
        <v>9.18</v>
      </c>
      <c r="R15" s="22">
        <v>1.98</v>
      </c>
      <c r="S15" s="22">
        <v>7.9</v>
      </c>
      <c r="T15" s="22">
        <v>8.5</v>
      </c>
      <c r="U15" s="69">
        <v>10</v>
      </c>
      <c r="V15" s="4" t="s">
        <v>531</v>
      </c>
      <c r="W15" s="304">
        <v>40.83</v>
      </c>
      <c r="X15" s="22">
        <v>38.97</v>
      </c>
      <c r="Y15" s="316">
        <v>24.24</v>
      </c>
      <c r="Z15" s="22">
        <v>23.82</v>
      </c>
      <c r="AA15" s="22">
        <v>25.17</v>
      </c>
      <c r="AB15" s="22">
        <v>3.48</v>
      </c>
      <c r="AC15" s="22">
        <v>10</v>
      </c>
      <c r="AD15" s="297">
        <v>6.7</v>
      </c>
    </row>
    <row r="16" spans="1:30" ht="12.75">
      <c r="A16" s="5">
        <v>11</v>
      </c>
      <c r="B16" s="4" t="s">
        <v>587</v>
      </c>
      <c r="C16" s="413" t="s">
        <v>553</v>
      </c>
      <c r="D16" s="416" t="s">
        <v>553</v>
      </c>
      <c r="E16" s="413" t="s">
        <v>553</v>
      </c>
      <c r="F16" s="416" t="s">
        <v>553</v>
      </c>
      <c r="G16" s="416" t="s">
        <v>553</v>
      </c>
      <c r="H16" s="416" t="s">
        <v>553</v>
      </c>
      <c r="I16" s="22">
        <v>46.3</v>
      </c>
      <c r="J16" s="22">
        <v>40.2</v>
      </c>
      <c r="K16" s="69"/>
      <c r="L16" s="4" t="s">
        <v>587</v>
      </c>
      <c r="M16" s="413" t="s">
        <v>553</v>
      </c>
      <c r="N16" s="416" t="s">
        <v>553</v>
      </c>
      <c r="O16" s="413" t="s">
        <v>553</v>
      </c>
      <c r="P16" s="416" t="s">
        <v>553</v>
      </c>
      <c r="Q16" s="416" t="s">
        <v>553</v>
      </c>
      <c r="R16" s="416" t="s">
        <v>553</v>
      </c>
      <c r="S16" s="22">
        <v>20.2</v>
      </c>
      <c r="T16" s="22">
        <v>16.3</v>
      </c>
      <c r="U16" s="69">
        <v>11</v>
      </c>
      <c r="V16" s="4" t="s">
        <v>587</v>
      </c>
      <c r="W16" s="413" t="s">
        <v>553</v>
      </c>
      <c r="X16" s="416" t="s">
        <v>553</v>
      </c>
      <c r="Y16" s="328" t="s">
        <v>553</v>
      </c>
      <c r="Z16" s="416" t="s">
        <v>553</v>
      </c>
      <c r="AA16" s="416" t="s">
        <v>553</v>
      </c>
      <c r="AB16" s="416" t="s">
        <v>553</v>
      </c>
      <c r="AC16" s="22">
        <v>5.4</v>
      </c>
      <c r="AD16" s="297">
        <v>4.2</v>
      </c>
    </row>
    <row r="17" spans="1:30" ht="12.75">
      <c r="A17" s="5">
        <v>12</v>
      </c>
      <c r="B17" s="4" t="s">
        <v>532</v>
      </c>
      <c r="C17" s="304">
        <v>55.14</v>
      </c>
      <c r="D17" s="22">
        <v>48.18</v>
      </c>
      <c r="E17" s="304">
        <v>36.33</v>
      </c>
      <c r="F17" s="22">
        <v>32.82</v>
      </c>
      <c r="G17" s="22">
        <v>29.88</v>
      </c>
      <c r="H17" s="22">
        <v>17.38</v>
      </c>
      <c r="I17" s="22">
        <v>20.8</v>
      </c>
      <c r="J17" s="22">
        <v>12</v>
      </c>
      <c r="K17" s="69">
        <v>10</v>
      </c>
      <c r="L17" s="4" t="s">
        <v>532</v>
      </c>
      <c r="M17" s="304">
        <v>52.53</v>
      </c>
      <c r="N17" s="22">
        <v>50.36</v>
      </c>
      <c r="O17" s="304">
        <v>42.82</v>
      </c>
      <c r="P17" s="22">
        <v>48.42</v>
      </c>
      <c r="Q17" s="22">
        <v>40.14</v>
      </c>
      <c r="R17" s="22">
        <v>25.25</v>
      </c>
      <c r="S17" s="22">
        <v>32.6</v>
      </c>
      <c r="T17" s="22">
        <v>27.2</v>
      </c>
      <c r="U17" s="69">
        <v>12</v>
      </c>
      <c r="V17" s="4" t="s">
        <v>532</v>
      </c>
      <c r="W17" s="304">
        <v>54.47</v>
      </c>
      <c r="X17" s="22">
        <v>48.78</v>
      </c>
      <c r="Y17" s="316">
        <v>38.24</v>
      </c>
      <c r="Z17" s="22">
        <v>37.53</v>
      </c>
      <c r="AA17" s="22">
        <v>33.16</v>
      </c>
      <c r="AB17" s="22">
        <v>20.04</v>
      </c>
      <c r="AC17" s="22">
        <v>40.3</v>
      </c>
      <c r="AD17" s="297">
        <v>34.8</v>
      </c>
    </row>
    <row r="18" spans="1:30" ht="12.75">
      <c r="A18" s="5">
        <v>13</v>
      </c>
      <c r="B18" s="4" t="s">
        <v>533</v>
      </c>
      <c r="C18" s="304">
        <v>59.19</v>
      </c>
      <c r="D18" s="22">
        <v>51.48</v>
      </c>
      <c r="E18" s="304">
        <v>39.03</v>
      </c>
      <c r="F18" s="22">
        <v>29.1</v>
      </c>
      <c r="G18" s="22">
        <v>25.76</v>
      </c>
      <c r="H18" s="22">
        <v>9.38</v>
      </c>
      <c r="I18" s="22">
        <v>13.2</v>
      </c>
      <c r="J18" s="22">
        <v>9.6</v>
      </c>
      <c r="K18" s="69">
        <v>11</v>
      </c>
      <c r="L18" s="4" t="s">
        <v>533</v>
      </c>
      <c r="M18" s="304">
        <v>62.74</v>
      </c>
      <c r="N18" s="22">
        <v>55.62</v>
      </c>
      <c r="O18" s="304">
        <v>45.68</v>
      </c>
      <c r="P18" s="22">
        <v>40.33</v>
      </c>
      <c r="Q18" s="22">
        <v>24.55</v>
      </c>
      <c r="R18" s="22">
        <v>20.27</v>
      </c>
      <c r="S18" s="22">
        <v>20.2</v>
      </c>
      <c r="T18" s="22">
        <v>16.4</v>
      </c>
      <c r="U18" s="69">
        <v>13</v>
      </c>
      <c r="V18" s="4" t="s">
        <v>533</v>
      </c>
      <c r="W18" s="304">
        <v>59.79</v>
      </c>
      <c r="X18" s="22">
        <v>52.22</v>
      </c>
      <c r="Y18" s="316">
        <v>40.42</v>
      </c>
      <c r="Z18" s="22">
        <v>31.79</v>
      </c>
      <c r="AA18" s="22">
        <v>25.43</v>
      </c>
      <c r="AB18" s="22">
        <v>12.72</v>
      </c>
      <c r="AC18" s="22">
        <v>25</v>
      </c>
      <c r="AD18" s="297">
        <v>17.4</v>
      </c>
    </row>
    <row r="19" spans="1:30" ht="12.75">
      <c r="A19" s="5">
        <v>14</v>
      </c>
      <c r="B19" s="4" t="s">
        <v>534</v>
      </c>
      <c r="C19" s="304">
        <v>62.66</v>
      </c>
      <c r="D19" s="22">
        <v>62.52</v>
      </c>
      <c r="E19" s="304">
        <v>48.9</v>
      </c>
      <c r="F19" s="22">
        <v>41.92</v>
      </c>
      <c r="G19" s="22">
        <v>40.64</v>
      </c>
      <c r="H19" s="22">
        <v>37.06</v>
      </c>
      <c r="I19" s="22">
        <v>36.9</v>
      </c>
      <c r="J19" s="22">
        <v>29.8</v>
      </c>
      <c r="K19" s="69">
        <v>12</v>
      </c>
      <c r="L19" s="4" t="s">
        <v>534</v>
      </c>
      <c r="M19" s="304">
        <v>57.65</v>
      </c>
      <c r="N19" s="22">
        <v>58.66</v>
      </c>
      <c r="O19" s="304">
        <v>53.06</v>
      </c>
      <c r="P19" s="22">
        <v>47.09</v>
      </c>
      <c r="Q19" s="22">
        <v>48.38</v>
      </c>
      <c r="R19" s="22">
        <v>38.44</v>
      </c>
      <c r="S19" s="22">
        <v>42.1</v>
      </c>
      <c r="T19" s="22">
        <v>39.3</v>
      </c>
      <c r="U19" s="69">
        <v>14</v>
      </c>
      <c r="V19" s="4" t="s">
        <v>534</v>
      </c>
      <c r="W19" s="304">
        <v>61.78</v>
      </c>
      <c r="X19" s="22">
        <v>61.78</v>
      </c>
      <c r="Y19" s="316">
        <v>49.78</v>
      </c>
      <c r="Z19" s="22">
        <v>43.07</v>
      </c>
      <c r="AA19" s="22">
        <v>42.52</v>
      </c>
      <c r="AB19" s="22">
        <v>37.43</v>
      </c>
      <c r="AC19" s="22">
        <v>15</v>
      </c>
      <c r="AD19" s="297">
        <v>11.4</v>
      </c>
    </row>
    <row r="20" spans="1:30" ht="12.75">
      <c r="A20" s="5">
        <v>15</v>
      </c>
      <c r="B20" s="4" t="s">
        <v>535</v>
      </c>
      <c r="C20" s="304">
        <v>57.71</v>
      </c>
      <c r="D20" s="22">
        <v>63.97</v>
      </c>
      <c r="E20" s="304">
        <v>45.23</v>
      </c>
      <c r="F20" s="22">
        <v>40.78</v>
      </c>
      <c r="G20" s="22">
        <v>37.93</v>
      </c>
      <c r="H20" s="22">
        <v>23.72</v>
      </c>
      <c r="I20" s="22">
        <v>29.6</v>
      </c>
      <c r="J20" s="22">
        <v>22.2</v>
      </c>
      <c r="K20" s="69">
        <v>13</v>
      </c>
      <c r="L20" s="4" t="s">
        <v>535</v>
      </c>
      <c r="M20" s="304">
        <v>43.87</v>
      </c>
      <c r="N20" s="22">
        <v>40.09</v>
      </c>
      <c r="O20" s="304">
        <v>40.26</v>
      </c>
      <c r="P20" s="22">
        <v>39.78</v>
      </c>
      <c r="Q20" s="22">
        <v>35.15</v>
      </c>
      <c r="R20" s="22">
        <v>26.81</v>
      </c>
      <c r="S20" s="22">
        <v>32.2</v>
      </c>
      <c r="T20" s="22">
        <v>29</v>
      </c>
      <c r="U20" s="69">
        <v>15</v>
      </c>
      <c r="V20" s="4" t="s">
        <v>535</v>
      </c>
      <c r="W20" s="304">
        <v>53.24</v>
      </c>
      <c r="X20" s="22">
        <v>55.88</v>
      </c>
      <c r="Y20" s="316">
        <v>43.44</v>
      </c>
      <c r="Z20" s="22">
        <v>40.41</v>
      </c>
      <c r="AA20" s="22">
        <v>36.86</v>
      </c>
      <c r="AB20" s="22">
        <v>25.02</v>
      </c>
      <c r="AC20" s="22">
        <v>38.3</v>
      </c>
      <c r="AD20" s="297">
        <v>32.4</v>
      </c>
    </row>
    <row r="21" spans="1:30" ht="12.75">
      <c r="A21" s="5">
        <v>16</v>
      </c>
      <c r="B21" s="4" t="s">
        <v>536</v>
      </c>
      <c r="C21" s="304">
        <v>52.67</v>
      </c>
      <c r="D21" s="22">
        <v>59.82</v>
      </c>
      <c r="E21" s="304">
        <v>42.6</v>
      </c>
      <c r="F21" s="22">
        <v>39.35</v>
      </c>
      <c r="G21" s="22">
        <v>45.01</v>
      </c>
      <c r="H21" s="22">
        <v>40.04</v>
      </c>
      <c r="I21" s="22">
        <v>22.3</v>
      </c>
      <c r="J21" s="22">
        <v>17</v>
      </c>
      <c r="K21" s="69">
        <v>14</v>
      </c>
      <c r="L21" s="4" t="s">
        <v>536</v>
      </c>
      <c r="M21" s="304">
        <v>36.92</v>
      </c>
      <c r="N21" s="22">
        <v>32.71</v>
      </c>
      <c r="O21" s="304">
        <v>21.73</v>
      </c>
      <c r="P21" s="22">
        <v>9.94</v>
      </c>
      <c r="Q21" s="22">
        <v>7.73</v>
      </c>
      <c r="R21" s="22">
        <v>7.47</v>
      </c>
      <c r="S21" s="22">
        <v>3.3</v>
      </c>
      <c r="T21" s="22">
        <v>2.4</v>
      </c>
      <c r="U21" s="69">
        <v>16</v>
      </c>
      <c r="V21" s="4" t="s">
        <v>536</v>
      </c>
      <c r="W21" s="304">
        <v>49.96</v>
      </c>
      <c r="X21" s="22">
        <v>53.72</v>
      </c>
      <c r="Y21" s="316">
        <v>37.02</v>
      </c>
      <c r="Z21" s="22">
        <v>31.35</v>
      </c>
      <c r="AA21" s="22">
        <v>33.78</v>
      </c>
      <c r="AB21" s="22">
        <v>28.54</v>
      </c>
      <c r="AC21" s="22">
        <v>30.7</v>
      </c>
      <c r="AD21" s="297">
        <v>25.2</v>
      </c>
    </row>
    <row r="22" spans="1:30" ht="12.75">
      <c r="A22" s="5">
        <v>17</v>
      </c>
      <c r="B22" s="4" t="s">
        <v>537</v>
      </c>
      <c r="C22" s="304">
        <v>52.67</v>
      </c>
      <c r="D22" s="22">
        <v>59.82</v>
      </c>
      <c r="E22" s="304">
        <v>42.6</v>
      </c>
      <c r="F22" s="22">
        <v>39.35</v>
      </c>
      <c r="G22" s="22">
        <v>45.01</v>
      </c>
      <c r="H22" s="22">
        <v>40.04</v>
      </c>
      <c r="I22" s="22">
        <v>22.3</v>
      </c>
      <c r="J22" s="22">
        <v>17</v>
      </c>
      <c r="K22" s="69">
        <v>15</v>
      </c>
      <c r="L22" s="4" t="s">
        <v>537</v>
      </c>
      <c r="M22" s="304">
        <v>36.92</v>
      </c>
      <c r="N22" s="22">
        <v>32.71</v>
      </c>
      <c r="O22" s="304">
        <v>21.73</v>
      </c>
      <c r="P22" s="22">
        <v>9.94</v>
      </c>
      <c r="Q22" s="22">
        <v>7.73</v>
      </c>
      <c r="R22" s="22">
        <v>7.47</v>
      </c>
      <c r="S22" s="22">
        <v>3.3</v>
      </c>
      <c r="T22" s="22">
        <v>2.4</v>
      </c>
      <c r="U22" s="69">
        <v>17</v>
      </c>
      <c r="V22" s="4" t="s">
        <v>537</v>
      </c>
      <c r="W22" s="304">
        <v>50.2</v>
      </c>
      <c r="X22" s="22">
        <v>55.19</v>
      </c>
      <c r="Y22" s="316">
        <v>38.81</v>
      </c>
      <c r="Z22" s="22">
        <v>33.92</v>
      </c>
      <c r="AA22" s="22">
        <v>37.92</v>
      </c>
      <c r="AB22" s="22">
        <v>33.87</v>
      </c>
      <c r="AC22" s="22">
        <v>17.3</v>
      </c>
      <c r="AD22" s="297">
        <v>13.2</v>
      </c>
    </row>
    <row r="23" spans="1:30" ht="12.75">
      <c r="A23" s="5">
        <v>18</v>
      </c>
      <c r="B23" s="4" t="s">
        <v>538</v>
      </c>
      <c r="C23" s="304">
        <v>52.67</v>
      </c>
      <c r="D23" s="22">
        <v>59.82</v>
      </c>
      <c r="E23" s="304">
        <v>42.6</v>
      </c>
      <c r="F23" s="22">
        <v>39.35</v>
      </c>
      <c r="G23" s="22">
        <v>45.01</v>
      </c>
      <c r="H23" s="22">
        <v>40.04</v>
      </c>
      <c r="I23" s="22">
        <v>22.3</v>
      </c>
      <c r="J23" s="22">
        <v>17</v>
      </c>
      <c r="K23" s="69">
        <v>16</v>
      </c>
      <c r="L23" s="4" t="s">
        <v>538</v>
      </c>
      <c r="M23" s="304">
        <v>36.92</v>
      </c>
      <c r="N23" s="22">
        <v>32.71</v>
      </c>
      <c r="O23" s="304">
        <v>21.73</v>
      </c>
      <c r="P23" s="22">
        <v>9.94</v>
      </c>
      <c r="Q23" s="22">
        <v>7.73</v>
      </c>
      <c r="R23" s="22">
        <v>7.47</v>
      </c>
      <c r="S23" s="22">
        <v>3.3</v>
      </c>
      <c r="T23" s="22">
        <v>2.4</v>
      </c>
      <c r="U23" s="69">
        <v>18</v>
      </c>
      <c r="V23" s="4" t="s">
        <v>538</v>
      </c>
      <c r="W23" s="304">
        <v>50.32</v>
      </c>
      <c r="X23" s="22">
        <v>54.38</v>
      </c>
      <c r="Y23" s="316">
        <v>36</v>
      </c>
      <c r="Z23" s="22">
        <v>27.52</v>
      </c>
      <c r="AA23" s="22">
        <v>25.66</v>
      </c>
      <c r="AB23" s="22">
        <v>19.47</v>
      </c>
      <c r="AC23" s="22">
        <v>18.5</v>
      </c>
      <c r="AD23" s="297">
        <v>14.1</v>
      </c>
    </row>
    <row r="24" spans="1:30" ht="12.75">
      <c r="A24" s="5">
        <v>19</v>
      </c>
      <c r="B24" s="4" t="s">
        <v>539</v>
      </c>
      <c r="C24" s="304">
        <v>52.67</v>
      </c>
      <c r="D24" s="22">
        <v>59.82</v>
      </c>
      <c r="E24" s="304">
        <v>42.6</v>
      </c>
      <c r="F24" s="22">
        <v>39.35</v>
      </c>
      <c r="G24" s="22">
        <v>45.01</v>
      </c>
      <c r="H24" s="22">
        <v>40.04</v>
      </c>
      <c r="I24" s="22">
        <v>22.3</v>
      </c>
      <c r="J24" s="22">
        <v>17</v>
      </c>
      <c r="K24" s="69">
        <v>17</v>
      </c>
      <c r="L24" s="4" t="s">
        <v>539</v>
      </c>
      <c r="M24" s="304">
        <v>36.92</v>
      </c>
      <c r="N24" s="22">
        <v>32.71</v>
      </c>
      <c r="O24" s="304">
        <v>21.73</v>
      </c>
      <c r="P24" s="22">
        <v>9.94</v>
      </c>
      <c r="Q24" s="22">
        <v>7.73</v>
      </c>
      <c r="R24" s="22">
        <v>7.47</v>
      </c>
      <c r="S24" s="22">
        <v>3.3</v>
      </c>
      <c r="T24" s="22">
        <v>2.4</v>
      </c>
      <c r="U24" s="69">
        <v>19</v>
      </c>
      <c r="V24" s="4" t="s">
        <v>539</v>
      </c>
      <c r="W24" s="304">
        <v>50.81</v>
      </c>
      <c r="X24" s="22">
        <v>56.04</v>
      </c>
      <c r="Y24" s="316">
        <v>39.25</v>
      </c>
      <c r="Z24" s="22">
        <v>34.43</v>
      </c>
      <c r="AA24" s="22">
        <v>37.92</v>
      </c>
      <c r="AB24" s="22">
        <v>32.67</v>
      </c>
      <c r="AC24" s="22">
        <v>12.6</v>
      </c>
      <c r="AD24" s="297">
        <v>9.5</v>
      </c>
    </row>
    <row r="25" spans="1:30" ht="12.75">
      <c r="A25" s="5">
        <v>20</v>
      </c>
      <c r="B25" s="4" t="s">
        <v>540</v>
      </c>
      <c r="C25" s="304">
        <v>67.28</v>
      </c>
      <c r="D25" s="22">
        <v>72.38</v>
      </c>
      <c r="E25" s="304">
        <v>67.53</v>
      </c>
      <c r="F25" s="22">
        <v>57.64</v>
      </c>
      <c r="G25" s="22">
        <v>49.72</v>
      </c>
      <c r="H25" s="22">
        <v>48.01</v>
      </c>
      <c r="I25" s="22">
        <v>46.8</v>
      </c>
      <c r="J25" s="22">
        <v>39.8</v>
      </c>
      <c r="K25" s="69">
        <v>18</v>
      </c>
      <c r="L25" s="4" t="s">
        <v>540</v>
      </c>
      <c r="M25" s="304">
        <v>55.62</v>
      </c>
      <c r="N25" s="22">
        <v>50.92</v>
      </c>
      <c r="O25" s="304">
        <v>49.15</v>
      </c>
      <c r="P25" s="22">
        <v>41.63</v>
      </c>
      <c r="Q25" s="22">
        <v>41.64</v>
      </c>
      <c r="R25" s="22">
        <v>42.83</v>
      </c>
      <c r="S25" s="22">
        <v>44.3</v>
      </c>
      <c r="T25" s="22">
        <v>40.3</v>
      </c>
      <c r="U25" s="69">
        <v>20</v>
      </c>
      <c r="V25" s="4" t="s">
        <v>540</v>
      </c>
      <c r="W25" s="304">
        <v>66.18</v>
      </c>
      <c r="X25" s="22">
        <v>70.07</v>
      </c>
      <c r="Y25" s="316">
        <v>65.29</v>
      </c>
      <c r="Z25" s="22">
        <v>55.58</v>
      </c>
      <c r="AA25" s="22">
        <v>48.56</v>
      </c>
      <c r="AB25" s="22">
        <v>47.15</v>
      </c>
      <c r="AC25" s="22">
        <v>19</v>
      </c>
      <c r="AD25" s="297">
        <v>14.5</v>
      </c>
    </row>
    <row r="26" spans="1:30" ht="12.75">
      <c r="A26" s="5">
        <v>21</v>
      </c>
      <c r="B26" s="4" t="s">
        <v>541</v>
      </c>
      <c r="C26" s="304">
        <v>28.21</v>
      </c>
      <c r="D26" s="22">
        <v>16.37</v>
      </c>
      <c r="E26" s="304">
        <v>13.2</v>
      </c>
      <c r="F26" s="22">
        <v>12.6</v>
      </c>
      <c r="G26" s="22">
        <v>11.95</v>
      </c>
      <c r="H26" s="22">
        <v>6.35</v>
      </c>
      <c r="I26" s="22">
        <v>9.1</v>
      </c>
      <c r="J26" s="22">
        <v>5.9</v>
      </c>
      <c r="K26" s="69">
        <v>19</v>
      </c>
      <c r="L26" s="4" t="s">
        <v>541</v>
      </c>
      <c r="M26" s="304">
        <v>27.96</v>
      </c>
      <c r="N26" s="22">
        <v>27.32</v>
      </c>
      <c r="O26" s="304">
        <v>23.79</v>
      </c>
      <c r="P26" s="22">
        <v>14.67</v>
      </c>
      <c r="Q26" s="22">
        <v>11.35</v>
      </c>
      <c r="R26" s="22">
        <v>5.75</v>
      </c>
      <c r="S26" s="22">
        <v>7.1</v>
      </c>
      <c r="T26" s="22">
        <v>3.8</v>
      </c>
      <c r="U26" s="69">
        <v>21</v>
      </c>
      <c r="V26" s="4" t="s">
        <v>541</v>
      </c>
      <c r="W26" s="304">
        <v>28.15</v>
      </c>
      <c r="X26" s="22">
        <v>19.27</v>
      </c>
      <c r="Y26" s="316">
        <v>16.18</v>
      </c>
      <c r="Z26" s="22">
        <v>13.2</v>
      </c>
      <c r="AA26" s="22">
        <v>11.77</v>
      </c>
      <c r="AB26" s="22">
        <v>6.16</v>
      </c>
      <c r="AC26" s="22">
        <v>46.4</v>
      </c>
      <c r="AD26" s="297">
        <v>39.9</v>
      </c>
    </row>
    <row r="27" spans="1:30" ht="12.75">
      <c r="A27" s="5">
        <v>22</v>
      </c>
      <c r="B27" s="4" t="s">
        <v>542</v>
      </c>
      <c r="C27" s="304">
        <v>44.76</v>
      </c>
      <c r="D27" s="22">
        <v>35.89</v>
      </c>
      <c r="E27" s="304">
        <v>33.5</v>
      </c>
      <c r="F27" s="22">
        <v>33.21</v>
      </c>
      <c r="G27" s="22">
        <v>26.46</v>
      </c>
      <c r="H27" s="22">
        <v>13.74</v>
      </c>
      <c r="I27" s="22">
        <v>18.7</v>
      </c>
      <c r="J27" s="22">
        <v>14.3</v>
      </c>
      <c r="K27" s="69">
        <v>20</v>
      </c>
      <c r="L27" s="4" t="s">
        <v>542</v>
      </c>
      <c r="M27" s="304">
        <v>52.13</v>
      </c>
      <c r="N27" s="22">
        <v>43.53</v>
      </c>
      <c r="O27" s="304">
        <v>37.94</v>
      </c>
      <c r="P27" s="22">
        <v>41.92</v>
      </c>
      <c r="Q27" s="22">
        <v>30.49</v>
      </c>
      <c r="R27" s="22">
        <v>19.85</v>
      </c>
      <c r="S27" s="22">
        <v>32.9</v>
      </c>
      <c r="T27" s="22">
        <v>28.1</v>
      </c>
      <c r="U27" s="69">
        <v>22</v>
      </c>
      <c r="V27" s="4" t="s">
        <v>542</v>
      </c>
      <c r="W27" s="304">
        <v>46.14</v>
      </c>
      <c r="X27" s="22">
        <v>37.42</v>
      </c>
      <c r="Y27" s="316">
        <v>34.46</v>
      </c>
      <c r="Z27" s="22">
        <v>35.15</v>
      </c>
      <c r="AA27" s="22">
        <v>27.41</v>
      </c>
      <c r="AB27" s="22">
        <v>15.28</v>
      </c>
      <c r="AC27" s="22">
        <v>8.4</v>
      </c>
      <c r="AD27" s="297">
        <v>5.2</v>
      </c>
    </row>
    <row r="28" spans="1:30" ht="12.75">
      <c r="A28" s="5">
        <v>23</v>
      </c>
      <c r="B28" s="4" t="s">
        <v>543</v>
      </c>
      <c r="C28" s="304">
        <v>52.67</v>
      </c>
      <c r="D28" s="22">
        <v>59.82</v>
      </c>
      <c r="E28" s="304">
        <v>42.6</v>
      </c>
      <c r="F28" s="22">
        <v>39.35</v>
      </c>
      <c r="G28" s="22">
        <v>45.01</v>
      </c>
      <c r="H28" s="22">
        <v>40.04</v>
      </c>
      <c r="I28" s="22">
        <v>22.3</v>
      </c>
      <c r="J28" s="22">
        <v>17</v>
      </c>
      <c r="K28" s="69">
        <v>21</v>
      </c>
      <c r="L28" s="4" t="s">
        <v>543</v>
      </c>
      <c r="M28" s="304">
        <v>36.92</v>
      </c>
      <c r="N28" s="22">
        <v>32.71</v>
      </c>
      <c r="O28" s="304">
        <v>21.73</v>
      </c>
      <c r="P28" s="22">
        <v>9.94</v>
      </c>
      <c r="Q28" s="22">
        <v>7.73</v>
      </c>
      <c r="R28" s="22">
        <v>7.47</v>
      </c>
      <c r="S28" s="22">
        <v>3.3</v>
      </c>
      <c r="T28" s="22">
        <v>2.4</v>
      </c>
      <c r="U28" s="69">
        <v>23</v>
      </c>
      <c r="V28" s="4" t="s">
        <v>543</v>
      </c>
      <c r="W28" s="304">
        <v>50.86</v>
      </c>
      <c r="X28" s="22">
        <v>55.89</v>
      </c>
      <c r="Y28" s="316">
        <v>39.71</v>
      </c>
      <c r="Z28" s="22">
        <v>36.06</v>
      </c>
      <c r="AA28" s="22">
        <v>41.43</v>
      </c>
      <c r="AB28" s="22">
        <v>36.55</v>
      </c>
      <c r="AC28" s="22">
        <v>22.1</v>
      </c>
      <c r="AD28" s="297">
        <v>17.5</v>
      </c>
    </row>
    <row r="29" spans="1:30" ht="12.75">
      <c r="A29" s="5">
        <v>24</v>
      </c>
      <c r="B29" s="4" t="s">
        <v>544</v>
      </c>
      <c r="C29" s="304">
        <v>57.43</v>
      </c>
      <c r="D29" s="22">
        <v>57.68</v>
      </c>
      <c r="E29" s="304">
        <v>53.99</v>
      </c>
      <c r="F29" s="22">
        <v>45.8</v>
      </c>
      <c r="G29" s="22">
        <v>32.48</v>
      </c>
      <c r="H29" s="22">
        <v>20.55</v>
      </c>
      <c r="I29" s="22">
        <v>22.8</v>
      </c>
      <c r="J29" s="22">
        <v>16.9</v>
      </c>
      <c r="K29" s="69">
        <v>22</v>
      </c>
      <c r="L29" s="4" t="s">
        <v>544</v>
      </c>
      <c r="M29" s="304">
        <v>49.4</v>
      </c>
      <c r="N29" s="22">
        <v>48.69</v>
      </c>
      <c r="O29" s="304">
        <v>46.96</v>
      </c>
      <c r="P29" s="22">
        <v>38.64</v>
      </c>
      <c r="Q29" s="22">
        <v>39.77</v>
      </c>
      <c r="R29" s="22">
        <v>22.11</v>
      </c>
      <c r="S29" s="22">
        <v>22.2</v>
      </c>
      <c r="T29" s="22">
        <v>18.8</v>
      </c>
      <c r="U29" s="69">
        <v>24</v>
      </c>
      <c r="V29" s="4" t="s">
        <v>544</v>
      </c>
      <c r="W29" s="304">
        <v>54.94</v>
      </c>
      <c r="X29" s="22">
        <v>54.79</v>
      </c>
      <c r="Y29" s="316">
        <v>51.66</v>
      </c>
      <c r="Z29" s="22">
        <v>43.39</v>
      </c>
      <c r="AA29" s="22">
        <v>35.03</v>
      </c>
      <c r="AB29" s="22">
        <v>21.12</v>
      </c>
      <c r="AC29" s="22">
        <v>20.1</v>
      </c>
      <c r="AD29" s="297">
        <v>15.2</v>
      </c>
    </row>
    <row r="30" spans="1:30" ht="12.75">
      <c r="A30" s="5">
        <v>25</v>
      </c>
      <c r="B30" s="4" t="s">
        <v>545</v>
      </c>
      <c r="C30" s="304">
        <v>52.67</v>
      </c>
      <c r="D30" s="22">
        <v>59.82</v>
      </c>
      <c r="E30" s="304">
        <v>42.6</v>
      </c>
      <c r="F30" s="22">
        <v>39.35</v>
      </c>
      <c r="G30" s="22">
        <v>45.01</v>
      </c>
      <c r="H30" s="22">
        <v>40.04</v>
      </c>
      <c r="I30" s="22">
        <v>22.3</v>
      </c>
      <c r="J30" s="22">
        <v>17</v>
      </c>
      <c r="K30" s="69">
        <v>23</v>
      </c>
      <c r="L30" s="4" t="s">
        <v>545</v>
      </c>
      <c r="M30" s="304">
        <v>36.92</v>
      </c>
      <c r="N30" s="22">
        <v>32.71</v>
      </c>
      <c r="O30" s="304">
        <v>21.73</v>
      </c>
      <c r="P30" s="22">
        <v>9.94</v>
      </c>
      <c r="Q30" s="22">
        <v>7.73</v>
      </c>
      <c r="R30" s="22">
        <v>7.47</v>
      </c>
      <c r="S30" s="22">
        <v>3.3</v>
      </c>
      <c r="T30" s="22">
        <v>2.4</v>
      </c>
      <c r="U30" s="69">
        <v>25</v>
      </c>
      <c r="V30" s="4" t="s">
        <v>545</v>
      </c>
      <c r="W30" s="304">
        <v>51</v>
      </c>
      <c r="X30" s="22">
        <v>56.88</v>
      </c>
      <c r="Y30" s="316">
        <v>40.03</v>
      </c>
      <c r="Z30" s="22">
        <v>35.23</v>
      </c>
      <c r="AA30" s="22">
        <v>39.01</v>
      </c>
      <c r="AB30" s="22">
        <v>34.44</v>
      </c>
      <c r="AC30" s="22">
        <v>22.5</v>
      </c>
      <c r="AD30" s="297">
        <v>17.8</v>
      </c>
    </row>
    <row r="31" spans="1:30" ht="12.75">
      <c r="A31" s="5">
        <v>26</v>
      </c>
      <c r="B31" s="4" t="s">
        <v>546</v>
      </c>
      <c r="C31" s="304">
        <v>56.53</v>
      </c>
      <c r="D31" s="22">
        <v>47.6</v>
      </c>
      <c r="E31" s="304">
        <v>46.45</v>
      </c>
      <c r="F31" s="22">
        <v>41.1</v>
      </c>
      <c r="G31" s="22">
        <v>42.28</v>
      </c>
      <c r="H31" s="22">
        <v>31.22</v>
      </c>
      <c r="I31" s="22">
        <v>33.4</v>
      </c>
      <c r="J31" s="22">
        <v>25.3</v>
      </c>
      <c r="K31" s="69">
        <v>24</v>
      </c>
      <c r="L31" s="4" t="s">
        <v>546</v>
      </c>
      <c r="M31" s="304">
        <v>60.09</v>
      </c>
      <c r="N31" s="22">
        <v>56.23</v>
      </c>
      <c r="O31" s="304">
        <v>49.82</v>
      </c>
      <c r="P31" s="22">
        <v>42.96</v>
      </c>
      <c r="Q31" s="22">
        <v>35.39</v>
      </c>
      <c r="R31" s="22">
        <v>30.89</v>
      </c>
      <c r="S31" s="22">
        <v>30.6</v>
      </c>
      <c r="T31" s="22">
        <v>26.3</v>
      </c>
      <c r="U31" s="69">
        <v>26</v>
      </c>
      <c r="V31" s="4" t="s">
        <v>546</v>
      </c>
      <c r="W31" s="304">
        <v>57.07</v>
      </c>
      <c r="X31" s="22">
        <v>49.05</v>
      </c>
      <c r="Y31" s="316">
        <v>47.07</v>
      </c>
      <c r="Z31" s="22">
        <v>41.46</v>
      </c>
      <c r="AA31" s="22">
        <v>40.85</v>
      </c>
      <c r="AB31" s="22">
        <v>31.15</v>
      </c>
      <c r="AC31" s="22">
        <v>18.9</v>
      </c>
      <c r="AD31" s="297">
        <v>14.4</v>
      </c>
    </row>
    <row r="32" spans="1:30" ht="12.75">
      <c r="A32" s="5">
        <v>27</v>
      </c>
      <c r="B32" s="4" t="s">
        <v>421</v>
      </c>
      <c r="C32" s="413" t="s">
        <v>553</v>
      </c>
      <c r="D32" s="416" t="s">
        <v>553</v>
      </c>
      <c r="E32" s="413" t="s">
        <v>553</v>
      </c>
      <c r="F32" s="416" t="s">
        <v>553</v>
      </c>
      <c r="G32" s="416" t="s">
        <v>553</v>
      </c>
      <c r="H32" s="416" t="s">
        <v>553</v>
      </c>
      <c r="I32" s="22">
        <v>40.8</v>
      </c>
      <c r="J32" s="22">
        <v>31.7</v>
      </c>
      <c r="K32" s="69"/>
      <c r="L32" s="4" t="s">
        <v>421</v>
      </c>
      <c r="M32" s="413" t="s">
        <v>553</v>
      </c>
      <c r="N32" s="416" t="s">
        <v>553</v>
      </c>
      <c r="O32" s="413" t="s">
        <v>553</v>
      </c>
      <c r="P32" s="416" t="s">
        <v>553</v>
      </c>
      <c r="Q32" s="416" t="s">
        <v>553</v>
      </c>
      <c r="R32" s="416" t="s">
        <v>553</v>
      </c>
      <c r="S32" s="22">
        <v>36.5</v>
      </c>
      <c r="T32" s="22">
        <v>32</v>
      </c>
      <c r="U32" s="69">
        <v>27</v>
      </c>
      <c r="V32" s="4" t="s">
        <v>421</v>
      </c>
      <c r="W32" s="413" t="s">
        <v>553</v>
      </c>
      <c r="X32" s="416" t="s">
        <v>553</v>
      </c>
      <c r="Y32" s="328" t="s">
        <v>553</v>
      </c>
      <c r="Z32" s="416" t="s">
        <v>553</v>
      </c>
      <c r="AA32" s="416" t="s">
        <v>553</v>
      </c>
      <c r="AB32" s="416" t="s">
        <v>553</v>
      </c>
      <c r="AC32" s="22">
        <v>32.8</v>
      </c>
      <c r="AD32" s="297">
        <v>25.5</v>
      </c>
    </row>
    <row r="33" spans="1:30" ht="12.75">
      <c r="A33" s="5">
        <v>28</v>
      </c>
      <c r="B33" s="4" t="s">
        <v>547</v>
      </c>
      <c r="C33" s="304">
        <v>73.16</v>
      </c>
      <c r="D33" s="22">
        <v>68.34</v>
      </c>
      <c r="E33" s="304">
        <v>63.05</v>
      </c>
      <c r="F33" s="22">
        <v>48.3</v>
      </c>
      <c r="G33" s="22">
        <v>40.8</v>
      </c>
      <c r="H33" s="22">
        <v>31.85</v>
      </c>
      <c r="I33" s="22">
        <v>28.6</v>
      </c>
      <c r="J33" s="22">
        <v>24.2</v>
      </c>
      <c r="K33" s="69">
        <v>25</v>
      </c>
      <c r="L33" s="4" t="s">
        <v>547</v>
      </c>
      <c r="M33" s="304">
        <v>34.67</v>
      </c>
      <c r="N33" s="22">
        <v>38.2</v>
      </c>
      <c r="O33" s="304">
        <v>32.32</v>
      </c>
      <c r="P33" s="22">
        <v>35.08</v>
      </c>
      <c r="Q33" s="22">
        <v>22.41</v>
      </c>
      <c r="R33" s="22">
        <v>14.86</v>
      </c>
      <c r="S33" s="22">
        <v>14.8</v>
      </c>
      <c r="T33" s="22">
        <v>11.2</v>
      </c>
      <c r="U33" s="69">
        <v>28</v>
      </c>
      <c r="V33" s="4" t="s">
        <v>547</v>
      </c>
      <c r="W33" s="304">
        <v>63.43</v>
      </c>
      <c r="X33" s="22">
        <v>60.52</v>
      </c>
      <c r="Y33" s="316">
        <v>54.85</v>
      </c>
      <c r="Z33" s="22">
        <v>44.72</v>
      </c>
      <c r="AA33" s="22">
        <v>35.66</v>
      </c>
      <c r="AB33" s="22">
        <v>27.02</v>
      </c>
      <c r="AC33" s="22">
        <v>39.6</v>
      </c>
      <c r="AD33" s="297">
        <v>31.8</v>
      </c>
    </row>
    <row r="34" spans="1:30" ht="21" customHeight="1">
      <c r="A34" s="5"/>
      <c r="B34" s="26" t="s">
        <v>139</v>
      </c>
      <c r="C34" s="304"/>
      <c r="D34" s="22"/>
      <c r="E34" s="304"/>
      <c r="F34" s="22"/>
      <c r="G34" s="22"/>
      <c r="H34" s="22"/>
      <c r="I34" s="12"/>
      <c r="J34" s="9"/>
      <c r="K34" s="69"/>
      <c r="L34" s="26" t="s">
        <v>139</v>
      </c>
      <c r="M34" s="304"/>
      <c r="N34" s="22"/>
      <c r="O34" s="304"/>
      <c r="P34" s="22"/>
      <c r="Q34" s="22"/>
      <c r="R34" s="22"/>
      <c r="S34" s="22"/>
      <c r="U34" s="69"/>
      <c r="V34" s="26" t="s">
        <v>139</v>
      </c>
      <c r="W34" s="304"/>
      <c r="X34" s="22"/>
      <c r="Y34" s="316"/>
      <c r="Z34" s="22"/>
      <c r="AA34" s="22"/>
      <c r="AB34" s="22"/>
      <c r="AC34" s="4"/>
      <c r="AD34" s="9"/>
    </row>
    <row r="35" spans="1:30" ht="12.75">
      <c r="A35" s="5">
        <v>1</v>
      </c>
      <c r="B35" s="4" t="s">
        <v>377</v>
      </c>
      <c r="C35" s="304">
        <v>57.43</v>
      </c>
      <c r="D35" s="22">
        <v>57.68</v>
      </c>
      <c r="E35" s="304">
        <v>53.99</v>
      </c>
      <c r="F35" s="22">
        <v>45.8</v>
      </c>
      <c r="G35" s="22">
        <v>32.48</v>
      </c>
      <c r="H35" s="22">
        <v>20.55</v>
      </c>
      <c r="I35" s="22">
        <v>22.9</v>
      </c>
      <c r="J35" s="22">
        <v>16.9</v>
      </c>
      <c r="K35" s="69">
        <v>1</v>
      </c>
      <c r="L35" s="4" t="s">
        <v>377</v>
      </c>
      <c r="M35" s="304">
        <v>49.4</v>
      </c>
      <c r="N35" s="22">
        <v>48.69</v>
      </c>
      <c r="O35" s="304">
        <v>46.96</v>
      </c>
      <c r="P35" s="22">
        <v>38.64</v>
      </c>
      <c r="Q35" s="22">
        <v>39.77</v>
      </c>
      <c r="R35" s="22">
        <v>22.11</v>
      </c>
      <c r="S35" s="22">
        <v>22.2</v>
      </c>
      <c r="T35" s="22">
        <v>18.8</v>
      </c>
      <c r="U35" s="69">
        <v>1</v>
      </c>
      <c r="V35" s="4" t="s">
        <v>377</v>
      </c>
      <c r="W35" s="304">
        <v>55.56</v>
      </c>
      <c r="X35" s="22">
        <v>55.42</v>
      </c>
      <c r="Y35" s="316">
        <v>52.13</v>
      </c>
      <c r="Z35" s="22">
        <v>43.89</v>
      </c>
      <c r="AA35" s="22">
        <v>34.47</v>
      </c>
      <c r="AB35" s="22">
        <v>20.99</v>
      </c>
      <c r="AC35" s="22">
        <v>24.7</v>
      </c>
      <c r="AD35" s="297">
        <v>20.6</v>
      </c>
    </row>
    <row r="36" spans="1:30" ht="12.75">
      <c r="A36" s="5">
        <v>2</v>
      </c>
      <c r="B36" s="4" t="s">
        <v>355</v>
      </c>
      <c r="C36" s="304">
        <v>27.96</v>
      </c>
      <c r="D36" s="22">
        <v>27.32</v>
      </c>
      <c r="E36" s="304">
        <v>23.79</v>
      </c>
      <c r="F36" s="22">
        <v>14.67</v>
      </c>
      <c r="G36" s="22">
        <v>11.35</v>
      </c>
      <c r="H36" s="22">
        <v>5.75</v>
      </c>
      <c r="I36" s="22">
        <v>7.1</v>
      </c>
      <c r="J36" s="22">
        <v>3.8</v>
      </c>
      <c r="K36" s="69">
        <v>2</v>
      </c>
      <c r="L36" s="4" t="s">
        <v>355</v>
      </c>
      <c r="M36" s="304">
        <v>27.96</v>
      </c>
      <c r="N36" s="22">
        <v>27.32</v>
      </c>
      <c r="O36" s="304">
        <v>23.79</v>
      </c>
      <c r="P36" s="22">
        <v>14.67</v>
      </c>
      <c r="Q36" s="22">
        <v>11.35</v>
      </c>
      <c r="R36" s="22">
        <v>5.75</v>
      </c>
      <c r="S36" s="22">
        <v>7.1</v>
      </c>
      <c r="T36" s="22">
        <v>3.8</v>
      </c>
      <c r="U36" s="69">
        <v>2</v>
      </c>
      <c r="V36" s="4" t="s">
        <v>355</v>
      </c>
      <c r="W36" s="304">
        <v>27.96</v>
      </c>
      <c r="X36" s="22">
        <v>27.32</v>
      </c>
      <c r="Y36" s="316">
        <v>23.79</v>
      </c>
      <c r="Z36" s="22">
        <v>14.67</v>
      </c>
      <c r="AA36" s="22">
        <v>11.35</v>
      </c>
      <c r="AB36" s="22">
        <v>5.75</v>
      </c>
      <c r="AC36" s="22">
        <v>22.6</v>
      </c>
      <c r="AD36" s="297">
        <v>17.6</v>
      </c>
    </row>
    <row r="37" spans="1:30" ht="12.75">
      <c r="A37" s="5">
        <v>3</v>
      </c>
      <c r="B37" s="4" t="s">
        <v>356</v>
      </c>
      <c r="C37" s="304">
        <v>46.85</v>
      </c>
      <c r="D37" s="22">
        <v>37.64</v>
      </c>
      <c r="E37" s="304">
        <v>14.81</v>
      </c>
      <c r="F37" s="22">
        <v>67.11</v>
      </c>
      <c r="G37" s="22">
        <v>51.95</v>
      </c>
      <c r="H37" s="22">
        <v>17.57</v>
      </c>
      <c r="I37" s="22">
        <v>39.8</v>
      </c>
      <c r="J37" s="22">
        <v>36</v>
      </c>
      <c r="K37" s="69">
        <v>3</v>
      </c>
      <c r="L37" s="4" t="s">
        <v>356</v>
      </c>
      <c r="M37" s="304">
        <v>37.69</v>
      </c>
      <c r="N37" s="22">
        <v>36.31</v>
      </c>
      <c r="O37" s="304">
        <v>27</v>
      </c>
      <c r="P37" s="423" t="s">
        <v>553</v>
      </c>
      <c r="Q37" s="22">
        <v>39.93</v>
      </c>
      <c r="R37" s="22">
        <v>13.52</v>
      </c>
      <c r="S37" s="22">
        <v>19.1</v>
      </c>
      <c r="T37" s="22">
        <v>19.2</v>
      </c>
      <c r="U37" s="69">
        <v>3</v>
      </c>
      <c r="V37" s="4" t="s">
        <v>356</v>
      </c>
      <c r="W37" s="304">
        <v>46.55</v>
      </c>
      <c r="X37" s="22">
        <v>37.2</v>
      </c>
      <c r="Y37" s="316">
        <v>15.67</v>
      </c>
      <c r="Z37" s="22">
        <v>67.11</v>
      </c>
      <c r="AA37" s="22">
        <v>50.84</v>
      </c>
      <c r="AB37" s="22">
        <v>17.14</v>
      </c>
      <c r="AC37" s="22">
        <v>7.1</v>
      </c>
      <c r="AD37" s="297">
        <v>3.8</v>
      </c>
    </row>
    <row r="38" spans="1:30" ht="12.75">
      <c r="A38" s="5">
        <v>4</v>
      </c>
      <c r="B38" s="4" t="s">
        <v>583</v>
      </c>
      <c r="C38" s="413" t="s">
        <v>357</v>
      </c>
      <c r="D38" s="416" t="s">
        <v>357</v>
      </c>
      <c r="E38" s="413" t="s">
        <v>357</v>
      </c>
      <c r="F38" s="416" t="s">
        <v>357</v>
      </c>
      <c r="G38" s="22">
        <v>5.34</v>
      </c>
      <c r="H38" s="22">
        <v>1.35</v>
      </c>
      <c r="I38" s="22">
        <v>5.4</v>
      </c>
      <c r="J38" s="22">
        <v>1.9</v>
      </c>
      <c r="K38" s="69">
        <v>4</v>
      </c>
      <c r="L38" s="4" t="s">
        <v>583</v>
      </c>
      <c r="M38" s="413" t="s">
        <v>357</v>
      </c>
      <c r="N38" s="416" t="s">
        <v>357</v>
      </c>
      <c r="O38" s="413" t="s">
        <v>357</v>
      </c>
      <c r="P38" s="416" t="s">
        <v>357</v>
      </c>
      <c r="Q38" s="22">
        <v>27.03</v>
      </c>
      <c r="R38" s="22">
        <v>7.52</v>
      </c>
      <c r="S38" s="22">
        <v>21.2</v>
      </c>
      <c r="T38" s="22">
        <v>20.8</v>
      </c>
      <c r="U38" s="69">
        <v>4</v>
      </c>
      <c r="V38" s="4" t="s">
        <v>583</v>
      </c>
      <c r="W38" s="413" t="s">
        <v>357</v>
      </c>
      <c r="X38" s="416" t="s">
        <v>357</v>
      </c>
      <c r="Y38" s="328" t="s">
        <v>357</v>
      </c>
      <c r="Z38" s="416" t="s">
        <v>357</v>
      </c>
      <c r="AA38" s="22">
        <v>15.8</v>
      </c>
      <c r="AB38" s="22">
        <v>4.44</v>
      </c>
      <c r="AC38" s="22">
        <v>33.2</v>
      </c>
      <c r="AD38" s="297">
        <v>30.6</v>
      </c>
    </row>
    <row r="39" spans="1:30" ht="12.75">
      <c r="A39" s="5">
        <v>5</v>
      </c>
      <c r="B39" s="4" t="s">
        <v>549</v>
      </c>
      <c r="C39" s="304">
        <v>24.44</v>
      </c>
      <c r="D39" s="22">
        <v>30.19</v>
      </c>
      <c r="E39" s="304">
        <v>7.66</v>
      </c>
      <c r="F39" s="22">
        <v>1.29</v>
      </c>
      <c r="G39" s="22">
        <v>1.9</v>
      </c>
      <c r="H39" s="22">
        <v>0.4</v>
      </c>
      <c r="I39" s="22">
        <v>6.9</v>
      </c>
      <c r="J39" s="22">
        <v>0.1</v>
      </c>
      <c r="K39" s="69">
        <v>5</v>
      </c>
      <c r="L39" s="4" t="s">
        <v>549</v>
      </c>
      <c r="M39" s="304">
        <v>52.23</v>
      </c>
      <c r="N39" s="22">
        <v>33.51</v>
      </c>
      <c r="O39" s="304">
        <v>27.89</v>
      </c>
      <c r="P39" s="22">
        <v>13.56</v>
      </c>
      <c r="Q39" s="22">
        <v>16.03</v>
      </c>
      <c r="R39" s="22">
        <v>9.42</v>
      </c>
      <c r="S39" s="22">
        <v>15.2</v>
      </c>
      <c r="T39" s="22">
        <v>10.8</v>
      </c>
      <c r="U39" s="69">
        <v>5</v>
      </c>
      <c r="V39" s="4" t="s">
        <v>549</v>
      </c>
      <c r="W39" s="304">
        <v>49.61</v>
      </c>
      <c r="X39" s="22">
        <v>33.23</v>
      </c>
      <c r="Y39" s="316">
        <v>26.22</v>
      </c>
      <c r="Z39" s="22">
        <v>12.41</v>
      </c>
      <c r="AA39" s="22">
        <v>14.69</v>
      </c>
      <c r="AB39" s="22">
        <v>8.23</v>
      </c>
      <c r="AC39" s="22">
        <v>10.5</v>
      </c>
      <c r="AD39" s="297">
        <v>8</v>
      </c>
    </row>
    <row r="40" spans="1:30" ht="12.75">
      <c r="A40" s="5">
        <v>6</v>
      </c>
      <c r="B40" s="4" t="s">
        <v>550</v>
      </c>
      <c r="C40" s="304">
        <v>59.19</v>
      </c>
      <c r="D40" s="22">
        <v>51.48</v>
      </c>
      <c r="E40" s="304">
        <v>39.03</v>
      </c>
      <c r="F40" s="22">
        <v>29.1</v>
      </c>
      <c r="G40" s="22">
        <v>25.76</v>
      </c>
      <c r="H40" s="22">
        <v>9.38</v>
      </c>
      <c r="I40" s="22">
        <v>13.3</v>
      </c>
      <c r="J40" s="22">
        <v>9.6</v>
      </c>
      <c r="K40" s="69">
        <v>6</v>
      </c>
      <c r="L40" s="4" t="s">
        <v>550</v>
      </c>
      <c r="M40" s="304">
        <v>62.74</v>
      </c>
      <c r="N40" s="22">
        <v>55.62</v>
      </c>
      <c r="O40" s="304">
        <v>45.68</v>
      </c>
      <c r="P40" s="22">
        <v>40.33</v>
      </c>
      <c r="Q40" s="22">
        <v>24.55</v>
      </c>
      <c r="R40" s="22">
        <v>20.27</v>
      </c>
      <c r="S40" s="22">
        <v>20.2</v>
      </c>
      <c r="T40" s="22">
        <v>16.4</v>
      </c>
      <c r="U40" s="69">
        <v>6</v>
      </c>
      <c r="V40" s="4" t="s">
        <v>550</v>
      </c>
      <c r="W40" s="304">
        <v>59.68</v>
      </c>
      <c r="X40" s="22">
        <v>52.79</v>
      </c>
      <c r="Y40" s="316">
        <v>42.36</v>
      </c>
      <c r="Z40" s="22">
        <v>34.95</v>
      </c>
      <c r="AA40" s="22">
        <v>25.04</v>
      </c>
      <c r="AB40" s="22">
        <v>15.6</v>
      </c>
      <c r="AC40" s="22">
        <v>16</v>
      </c>
      <c r="AD40" s="297">
        <v>12.3</v>
      </c>
    </row>
    <row r="41" spans="1:30" ht="12.75">
      <c r="A41" s="5">
        <v>7</v>
      </c>
      <c r="B41" s="4" t="s">
        <v>551</v>
      </c>
      <c r="C41" s="304">
        <v>57.43</v>
      </c>
      <c r="D41" s="22">
        <v>57.68</v>
      </c>
      <c r="E41" s="304">
        <v>53.99</v>
      </c>
      <c r="F41" s="22">
        <v>45.8</v>
      </c>
      <c r="G41" s="22">
        <v>32.48</v>
      </c>
      <c r="H41" s="22">
        <v>20.55</v>
      </c>
      <c r="I41" s="22">
        <v>22.9</v>
      </c>
      <c r="J41" s="22">
        <v>16.9</v>
      </c>
      <c r="K41" s="69">
        <v>7</v>
      </c>
      <c r="L41" s="4" t="s">
        <v>551</v>
      </c>
      <c r="M41" s="304">
        <v>49.4</v>
      </c>
      <c r="N41" s="22">
        <v>48.69</v>
      </c>
      <c r="O41" s="304">
        <v>46.96</v>
      </c>
      <c r="P41" s="22">
        <v>38.64</v>
      </c>
      <c r="Q41" s="22">
        <v>39.77</v>
      </c>
      <c r="R41" s="22">
        <v>22.11</v>
      </c>
      <c r="S41" s="22">
        <v>22.2</v>
      </c>
      <c r="T41" s="22">
        <v>18.8</v>
      </c>
      <c r="U41" s="69">
        <v>7</v>
      </c>
      <c r="V41" s="4" t="s">
        <v>551</v>
      </c>
      <c r="W41" s="304">
        <v>53.82</v>
      </c>
      <c r="X41" s="22">
        <v>53.25</v>
      </c>
      <c r="Y41" s="22">
        <v>50.06</v>
      </c>
      <c r="Z41" s="22">
        <v>41.46</v>
      </c>
      <c r="AA41" s="22">
        <v>37.4</v>
      </c>
      <c r="AB41" s="22">
        <v>21.67</v>
      </c>
      <c r="AC41" s="419">
        <v>22.4</v>
      </c>
      <c r="AD41" s="297">
        <v>18.2</v>
      </c>
    </row>
    <row r="42" spans="1:30" ht="12.75">
      <c r="A42" s="5"/>
      <c r="B42" s="4"/>
      <c r="C42" s="304"/>
      <c r="D42" s="22"/>
      <c r="E42" s="304"/>
      <c r="F42" s="22"/>
      <c r="G42" s="4"/>
      <c r="H42" s="4"/>
      <c r="I42" s="22"/>
      <c r="J42" s="4"/>
      <c r="K42" s="6"/>
      <c r="L42" s="4"/>
      <c r="M42" s="304"/>
      <c r="N42" s="22"/>
      <c r="O42" s="304"/>
      <c r="P42" s="22"/>
      <c r="Q42" s="4"/>
      <c r="R42" s="4"/>
      <c r="S42" s="4"/>
      <c r="T42" s="4"/>
      <c r="U42" s="6"/>
      <c r="V42" s="4"/>
      <c r="W42" s="304"/>
      <c r="X42" s="22"/>
      <c r="Y42" s="316"/>
      <c r="Z42" s="4"/>
      <c r="AA42" s="4"/>
      <c r="AB42" s="3"/>
      <c r="AC42" s="4"/>
      <c r="AD42" s="9"/>
    </row>
    <row r="43" spans="1:30" s="30" customFormat="1" ht="18" customHeight="1">
      <c r="A43" s="566" t="s">
        <v>659</v>
      </c>
      <c r="B43" s="567"/>
      <c r="C43" s="424">
        <v>56.44</v>
      </c>
      <c r="D43" s="410">
        <v>53.07</v>
      </c>
      <c r="E43" s="424">
        <v>45.65</v>
      </c>
      <c r="F43" s="410">
        <v>39.09</v>
      </c>
      <c r="G43" s="410">
        <v>37.27</v>
      </c>
      <c r="H43" s="410">
        <v>27.09</v>
      </c>
      <c r="I43" s="421">
        <v>28.3</v>
      </c>
      <c r="J43" s="422">
        <v>21.8</v>
      </c>
      <c r="K43" s="566" t="s">
        <v>659</v>
      </c>
      <c r="L43" s="567"/>
      <c r="M43" s="424">
        <v>49.01</v>
      </c>
      <c r="N43" s="410">
        <v>45.24</v>
      </c>
      <c r="O43" s="424">
        <v>40.79</v>
      </c>
      <c r="P43" s="422">
        <v>38.2</v>
      </c>
      <c r="Q43" s="410">
        <v>32.36</v>
      </c>
      <c r="R43" s="410">
        <v>23.62</v>
      </c>
      <c r="S43" s="421">
        <v>25.7</v>
      </c>
      <c r="T43" s="421">
        <v>21.7</v>
      </c>
      <c r="U43" s="566" t="s">
        <v>659</v>
      </c>
      <c r="V43" s="567"/>
      <c r="W43" s="424">
        <v>54.88</v>
      </c>
      <c r="X43" s="410">
        <v>51.32</v>
      </c>
      <c r="Y43" s="422">
        <v>44.48</v>
      </c>
      <c r="Z43" s="410">
        <v>38.86</v>
      </c>
      <c r="AA43" s="410">
        <v>35.97</v>
      </c>
      <c r="AB43" s="422">
        <v>26.1</v>
      </c>
      <c r="AC43" s="422">
        <v>27.5</v>
      </c>
      <c r="AD43" s="425">
        <v>21.8</v>
      </c>
    </row>
    <row r="44" spans="1:30" ht="12.75">
      <c r="A44" s="188" t="s">
        <v>425</v>
      </c>
      <c r="B44" s="12"/>
      <c r="C44" s="12"/>
      <c r="D44" s="12"/>
      <c r="E44" s="12"/>
      <c r="F44" s="12"/>
      <c r="G44" s="12"/>
      <c r="H44" s="12"/>
      <c r="I44" s="12"/>
      <c r="J44" s="12"/>
      <c r="K44" s="188" t="s">
        <v>427</v>
      </c>
      <c r="L44" s="12"/>
      <c r="M44" s="12"/>
      <c r="N44" s="12"/>
      <c r="O44" s="12"/>
      <c r="P44" s="304"/>
      <c r="Q44" s="12"/>
      <c r="R44" s="12"/>
      <c r="S44" s="12"/>
      <c r="T44" s="12"/>
      <c r="U44" s="12"/>
      <c r="V44" s="188" t="s">
        <v>427</v>
      </c>
      <c r="W44" s="12"/>
      <c r="X44" s="12"/>
      <c r="Y44" s="304"/>
      <c r="Z44" s="12"/>
      <c r="AA44" s="12"/>
      <c r="AB44" s="12"/>
      <c r="AC44" s="12"/>
      <c r="AD44" s="12"/>
    </row>
    <row r="45" spans="1:22" ht="12.75">
      <c r="A45" t="s">
        <v>423</v>
      </c>
      <c r="K45" t="s">
        <v>423</v>
      </c>
      <c r="V45" t="s">
        <v>423</v>
      </c>
    </row>
    <row r="46" spans="1:22" ht="12.75">
      <c r="A46" t="s">
        <v>378</v>
      </c>
      <c r="K46" t="s">
        <v>407</v>
      </c>
      <c r="V46" t="s">
        <v>378</v>
      </c>
    </row>
    <row r="47" spans="1:22" ht="12.75">
      <c r="A47" t="s">
        <v>379</v>
      </c>
      <c r="K47" t="s">
        <v>379</v>
      </c>
      <c r="V47" t="s">
        <v>379</v>
      </c>
    </row>
    <row r="48" spans="1:22" ht="12.75">
      <c r="A48" t="s">
        <v>401</v>
      </c>
      <c r="K48" t="s">
        <v>401</v>
      </c>
      <c r="V48" t="s">
        <v>375</v>
      </c>
    </row>
    <row r="49" spans="1:22" ht="12.75">
      <c r="A49" t="s">
        <v>380</v>
      </c>
      <c r="K49" t="s">
        <v>380</v>
      </c>
      <c r="V49" t="s">
        <v>380</v>
      </c>
    </row>
    <row r="50" spans="1:22" ht="12.75">
      <c r="A50" t="s">
        <v>400</v>
      </c>
      <c r="K50" t="s">
        <v>400</v>
      </c>
      <c r="V50" t="s">
        <v>376</v>
      </c>
    </row>
    <row r="51" spans="1:22" ht="12.75">
      <c r="A51" t="s">
        <v>381</v>
      </c>
      <c r="K51" t="s">
        <v>381</v>
      </c>
      <c r="V51" t="s">
        <v>381</v>
      </c>
    </row>
    <row r="52" spans="1:22" ht="12.75">
      <c r="A52" t="s">
        <v>399</v>
      </c>
      <c r="K52" t="s">
        <v>402</v>
      </c>
      <c r="V52" t="s">
        <v>370</v>
      </c>
    </row>
    <row r="53" spans="1:22" ht="12.75">
      <c r="A53" t="s">
        <v>398</v>
      </c>
      <c r="K53" t="s">
        <v>403</v>
      </c>
      <c r="V53" t="s">
        <v>372</v>
      </c>
    </row>
    <row r="54" spans="1:22" ht="12.75">
      <c r="A54" t="s">
        <v>397</v>
      </c>
      <c r="K54" t="s">
        <v>404</v>
      </c>
      <c r="V54" t="s">
        <v>369</v>
      </c>
    </row>
    <row r="55" spans="1:22" ht="12.75">
      <c r="A55" t="s">
        <v>382</v>
      </c>
      <c r="K55" t="s">
        <v>382</v>
      </c>
      <c r="V55" t="s">
        <v>382</v>
      </c>
    </row>
    <row r="56" spans="1:22" ht="12.75">
      <c r="A56" t="s">
        <v>396</v>
      </c>
      <c r="K56" t="s">
        <v>405</v>
      </c>
      <c r="V56" t="s">
        <v>373</v>
      </c>
    </row>
    <row r="57" spans="1:22" ht="12.75">
      <c r="A57" t="s">
        <v>395</v>
      </c>
      <c r="K57" t="s">
        <v>406</v>
      </c>
      <c r="V57" t="s">
        <v>374</v>
      </c>
    </row>
    <row r="58" spans="1:22" ht="12.75">
      <c r="A58" s="190" t="s">
        <v>424</v>
      </c>
      <c r="K58" s="190" t="s">
        <v>426</v>
      </c>
      <c r="V58" s="190" t="s">
        <v>422</v>
      </c>
    </row>
    <row r="61" spans="5:36" ht="12.75">
      <c r="E61">
        <v>234</v>
      </c>
      <c r="O61">
        <v>235</v>
      </c>
      <c r="AJ61">
        <v>237</v>
      </c>
    </row>
    <row r="76" ht="12.75">
      <c r="Y76">
        <v>236</v>
      </c>
    </row>
  </sheetData>
  <mergeCells count="9">
    <mergeCell ref="A43:B43"/>
    <mergeCell ref="K43:L43"/>
    <mergeCell ref="U43:V43"/>
    <mergeCell ref="A1:J1"/>
    <mergeCell ref="K1:T1"/>
    <mergeCell ref="V1:AD1"/>
    <mergeCell ref="H2:J2"/>
    <mergeCell ref="R2:T2"/>
    <mergeCell ref="AB2:AD2"/>
  </mergeCells>
  <printOptions/>
  <pageMargins left="0.75" right="0.75" top="1" bottom="1" header="0.5" footer="0.5"/>
  <pageSetup horizontalDpi="600" verticalDpi="600" orientation="portrait" scale="75" r:id="rId2"/>
  <colBreaks count="2" manualBreakCount="2">
    <brk id="10" max="65535" man="1"/>
    <brk id="20" max="65535" man="1"/>
  </colBreaks>
  <drawing r:id="rId1"/>
</worksheet>
</file>

<file path=xl/worksheets/sheet27.xml><?xml version="1.0" encoding="utf-8"?>
<worksheet xmlns="http://schemas.openxmlformats.org/spreadsheetml/2006/main" xmlns:r="http://schemas.openxmlformats.org/officeDocument/2006/relationships">
  <dimension ref="A1:CS68"/>
  <sheetViews>
    <sheetView view="pageBreakPreview" zoomScale="60" workbookViewId="0" topLeftCell="A1">
      <selection activeCell="Q41" sqref="Q41"/>
    </sheetView>
  </sheetViews>
  <sheetFormatPr defaultColWidth="9.140625" defaultRowHeight="12" customHeight="1"/>
  <cols>
    <col min="1" max="1" width="5.00390625" style="0" customWidth="1"/>
    <col min="2" max="2" width="15.421875" style="0" customWidth="1"/>
    <col min="3" max="66" width="11.28125" style="0" customWidth="1"/>
    <col min="74" max="80" width="9.28125" style="0" bestFit="1" customWidth="1"/>
    <col min="81" max="96" width="5.140625" style="0" bestFit="1" customWidth="1"/>
  </cols>
  <sheetData>
    <row r="1" spans="1:66" ht="33" customHeight="1">
      <c r="A1" s="580" t="s">
        <v>444</v>
      </c>
      <c r="B1" s="580"/>
      <c r="C1" s="580"/>
      <c r="D1" s="580"/>
      <c r="E1" s="580"/>
      <c r="F1" s="580"/>
      <c r="G1" s="580"/>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row>
    <row r="3" spans="1:75" ht="17.25" customHeight="1">
      <c r="A3" s="492" t="s">
        <v>445</v>
      </c>
      <c r="B3" s="492"/>
      <c r="C3" s="492"/>
      <c r="D3" s="492"/>
      <c r="E3" s="492"/>
      <c r="F3" s="492"/>
      <c r="G3" s="492"/>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600" t="s">
        <v>436</v>
      </c>
      <c r="BP3" s="600"/>
      <c r="BQ3" s="600"/>
      <c r="BR3" s="600"/>
      <c r="BS3" s="600"/>
      <c r="BT3" s="600"/>
      <c r="BU3" s="600"/>
      <c r="BV3" s="600"/>
      <c r="BW3" s="600"/>
    </row>
    <row r="4" spans="1:66" s="7" customFormat="1" ht="12" customHeight="1">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row>
    <row r="5" spans="2:97" s="7" customFormat="1" ht="12" customHeight="1">
      <c r="B5" s="1"/>
      <c r="E5" s="601" t="s">
        <v>411</v>
      </c>
      <c r="F5" s="601"/>
      <c r="G5" s="601"/>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CB5" s="369" t="s">
        <v>555</v>
      </c>
      <c r="CC5" s="370" t="s">
        <v>345</v>
      </c>
      <c r="CD5" s="370" t="s">
        <v>346</v>
      </c>
      <c r="CE5" s="371" t="s">
        <v>362</v>
      </c>
      <c r="CF5" s="372" t="s">
        <v>363</v>
      </c>
      <c r="CG5" s="373" t="s">
        <v>366</v>
      </c>
      <c r="CH5" s="373" t="s">
        <v>367</v>
      </c>
      <c r="CI5" s="373" t="s">
        <v>408</v>
      </c>
      <c r="CJ5" s="373" t="s">
        <v>409</v>
      </c>
      <c r="CK5" s="373" t="s">
        <v>410</v>
      </c>
      <c r="CL5" s="7">
        <v>2002</v>
      </c>
      <c r="CM5" s="7">
        <v>2003</v>
      </c>
      <c r="CN5" s="7">
        <v>2004</v>
      </c>
      <c r="CO5" s="7">
        <v>2005</v>
      </c>
      <c r="CP5" s="7">
        <v>2006</v>
      </c>
      <c r="CQ5" s="7">
        <v>2007</v>
      </c>
      <c r="CR5" s="7">
        <v>2008</v>
      </c>
      <c r="CS5" s="7">
        <v>2009</v>
      </c>
    </row>
    <row r="6" spans="1:97" s="7" customFormat="1" ht="12" customHeight="1">
      <c r="A6" s="524" t="s">
        <v>607</v>
      </c>
      <c r="B6" s="28" t="s">
        <v>555</v>
      </c>
      <c r="C6" s="448" t="s">
        <v>342</v>
      </c>
      <c r="D6" s="505"/>
      <c r="E6" s="504" t="s">
        <v>343</v>
      </c>
      <c r="F6" s="448"/>
      <c r="G6" s="28" t="s">
        <v>344</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CB6" s="374" t="s">
        <v>520</v>
      </c>
      <c r="CC6" s="26">
        <v>98</v>
      </c>
      <c r="CD6" s="26">
        <v>81</v>
      </c>
      <c r="CE6" s="26">
        <v>76</v>
      </c>
      <c r="CF6" s="375">
        <v>73</v>
      </c>
      <c r="CG6" s="376">
        <v>73</v>
      </c>
      <c r="CH6" s="376">
        <v>74</v>
      </c>
      <c r="CI6" s="7">
        <v>70</v>
      </c>
      <c r="CJ6" s="4">
        <v>69</v>
      </c>
      <c r="CK6" s="4">
        <v>68</v>
      </c>
      <c r="CL6" s="5">
        <v>62</v>
      </c>
      <c r="CM6" s="7">
        <v>64</v>
      </c>
      <c r="CN6" s="7">
        <v>58</v>
      </c>
      <c r="CO6" s="7">
        <v>61</v>
      </c>
      <c r="CP6" s="7">
        <v>59</v>
      </c>
      <c r="CQ6" s="7">
        <v>56</v>
      </c>
      <c r="CR6" s="7">
        <v>55</v>
      </c>
      <c r="CS6" s="7">
        <v>52</v>
      </c>
    </row>
    <row r="7" spans="1:97" ht="12" customHeight="1">
      <c r="A7" s="525"/>
      <c r="B7" s="46"/>
      <c r="C7" s="276" t="s">
        <v>520</v>
      </c>
      <c r="D7" s="36" t="s">
        <v>320</v>
      </c>
      <c r="E7" s="276" t="s">
        <v>347</v>
      </c>
      <c r="F7" s="36" t="s">
        <v>348</v>
      </c>
      <c r="G7" s="37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CB7" s="378" t="s">
        <v>320</v>
      </c>
      <c r="CC7" s="9">
        <v>96</v>
      </c>
      <c r="CD7" s="9">
        <v>78</v>
      </c>
      <c r="CE7" s="12">
        <v>73</v>
      </c>
      <c r="CF7" s="379">
        <v>71</v>
      </c>
      <c r="CG7" s="188">
        <v>70</v>
      </c>
      <c r="CH7" s="188">
        <v>70</v>
      </c>
      <c r="CI7" s="188">
        <v>71</v>
      </c>
      <c r="CJ7" s="12">
        <v>67</v>
      </c>
      <c r="CK7" s="12">
        <v>64</v>
      </c>
      <c r="CL7" s="5">
        <v>65</v>
      </c>
      <c r="CM7" s="188">
        <v>57</v>
      </c>
      <c r="CN7" s="188">
        <v>58</v>
      </c>
      <c r="CO7" s="188">
        <v>56</v>
      </c>
      <c r="CP7" s="188">
        <v>56</v>
      </c>
      <c r="CQ7" s="188">
        <v>55</v>
      </c>
      <c r="CR7" s="188">
        <v>52</v>
      </c>
      <c r="CS7" s="188">
        <v>49</v>
      </c>
    </row>
    <row r="8" spans="1:87" ht="12" customHeight="1">
      <c r="A8" s="28">
        <v>1</v>
      </c>
      <c r="B8" s="380">
        <v>2</v>
      </c>
      <c r="C8" s="28">
        <v>3</v>
      </c>
      <c r="D8" s="380">
        <v>4</v>
      </c>
      <c r="E8" s="28">
        <v>5</v>
      </c>
      <c r="F8" s="380">
        <v>6</v>
      </c>
      <c r="G8" s="28">
        <v>7</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CB8" s="378"/>
      <c r="CC8" s="9"/>
      <c r="CD8" s="9"/>
      <c r="CE8" s="12"/>
      <c r="CF8" s="379"/>
      <c r="CG8" s="188"/>
      <c r="CH8" s="188"/>
      <c r="CI8" s="188"/>
    </row>
    <row r="9" spans="1:97" ht="12.75">
      <c r="A9" s="381"/>
      <c r="B9" s="2"/>
      <c r="C9" s="264"/>
      <c r="D9" s="2"/>
      <c r="E9" s="264"/>
      <c r="F9" s="2"/>
      <c r="G9" s="60"/>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CB9" s="382" t="s">
        <v>347</v>
      </c>
      <c r="CC9" s="9">
        <v>107</v>
      </c>
      <c r="CD9" s="9">
        <v>86</v>
      </c>
      <c r="CE9" s="4">
        <v>80</v>
      </c>
      <c r="CF9" s="3">
        <v>77</v>
      </c>
      <c r="CG9" s="9">
        <v>77</v>
      </c>
      <c r="CH9" s="187">
        <v>77</v>
      </c>
      <c r="CI9" s="9">
        <v>75</v>
      </c>
      <c r="CJ9" s="4">
        <v>74</v>
      </c>
      <c r="CK9" s="269">
        <v>72</v>
      </c>
      <c r="CL9" s="5">
        <v>69</v>
      </c>
      <c r="CM9" s="269">
        <v>66</v>
      </c>
      <c r="CN9" s="7">
        <v>64</v>
      </c>
      <c r="CO9" s="7">
        <v>64</v>
      </c>
      <c r="CP9" s="7">
        <v>62</v>
      </c>
      <c r="CQ9" s="7">
        <v>61</v>
      </c>
      <c r="CR9" s="7">
        <v>58</v>
      </c>
      <c r="CS9" s="7">
        <v>55</v>
      </c>
    </row>
    <row r="10" spans="1:97" ht="12" customHeight="1">
      <c r="A10" s="255">
        <v>1</v>
      </c>
      <c r="B10" s="383">
        <v>1985</v>
      </c>
      <c r="C10" s="296">
        <v>98</v>
      </c>
      <c r="D10" s="296">
        <v>96</v>
      </c>
      <c r="E10" s="296">
        <v>107</v>
      </c>
      <c r="F10" s="296">
        <v>59</v>
      </c>
      <c r="G10" s="296">
        <v>97</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CB10" s="382" t="s">
        <v>348</v>
      </c>
      <c r="CC10" s="9">
        <v>59</v>
      </c>
      <c r="CD10" s="9">
        <v>50</v>
      </c>
      <c r="CE10" s="12">
        <v>48</v>
      </c>
      <c r="CF10" s="17">
        <v>46</v>
      </c>
      <c r="CG10" s="188">
        <v>45</v>
      </c>
      <c r="CH10" s="188">
        <v>45</v>
      </c>
      <c r="CI10" s="384">
        <v>44</v>
      </c>
      <c r="CJ10" s="12">
        <v>44</v>
      </c>
      <c r="CK10" s="269">
        <v>42</v>
      </c>
      <c r="CL10" s="5">
        <v>40</v>
      </c>
      <c r="CM10" s="188">
        <v>38</v>
      </c>
      <c r="CN10" s="384">
        <v>40</v>
      </c>
      <c r="CO10" s="7">
        <v>40</v>
      </c>
      <c r="CP10" s="7">
        <v>39</v>
      </c>
      <c r="CQ10" s="7">
        <v>37</v>
      </c>
      <c r="CR10" s="7">
        <v>36</v>
      </c>
      <c r="CS10" s="7">
        <v>34</v>
      </c>
    </row>
    <row r="11" spans="1:79" ht="6" customHeight="1">
      <c r="A11" s="5"/>
      <c r="B11" s="385"/>
      <c r="C11" s="342"/>
      <c r="D11" s="342"/>
      <c r="E11" s="342" t="s">
        <v>349</v>
      </c>
      <c r="F11" s="342"/>
      <c r="G11" s="342"/>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CA11" s="4"/>
    </row>
    <row r="12" spans="1:66" ht="6" customHeight="1">
      <c r="A12" s="5"/>
      <c r="B12" s="385"/>
      <c r="C12" s="342"/>
      <c r="D12" s="342"/>
      <c r="E12" s="342"/>
      <c r="F12" s="342"/>
      <c r="G12" s="342"/>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row>
    <row r="13" spans="1:66" ht="12" customHeight="1">
      <c r="A13" s="5">
        <v>6</v>
      </c>
      <c r="B13" s="385">
        <v>1990</v>
      </c>
      <c r="C13" s="342">
        <v>81</v>
      </c>
      <c r="D13" s="342">
        <v>78</v>
      </c>
      <c r="E13" s="342">
        <v>86</v>
      </c>
      <c r="F13" s="342">
        <v>50</v>
      </c>
      <c r="G13" s="342">
        <v>80</v>
      </c>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row>
    <row r="14" spans="1:66" ht="6" customHeight="1">
      <c r="A14" s="5"/>
      <c r="B14" s="9"/>
      <c r="C14" s="342"/>
      <c r="D14" s="342"/>
      <c r="E14" s="342"/>
      <c r="F14" s="342"/>
      <c r="G14" s="342"/>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row>
    <row r="15" spans="1:66" ht="12" customHeight="1">
      <c r="A15" s="5">
        <v>11</v>
      </c>
      <c r="B15" s="385" t="s">
        <v>358</v>
      </c>
      <c r="C15" s="342">
        <v>76</v>
      </c>
      <c r="D15" s="342">
        <v>73</v>
      </c>
      <c r="E15" s="342">
        <v>80</v>
      </c>
      <c r="F15" s="342">
        <v>48</v>
      </c>
      <c r="G15" s="342">
        <v>74</v>
      </c>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row>
    <row r="16" spans="1:66" ht="6" customHeight="1">
      <c r="A16" s="5"/>
      <c r="B16" s="385"/>
      <c r="C16" s="342"/>
      <c r="D16" s="342"/>
      <c r="E16" s="342"/>
      <c r="F16" s="342"/>
      <c r="G16" s="342"/>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row>
    <row r="17" spans="1:66" ht="12" customHeight="1">
      <c r="A17" s="5">
        <v>12</v>
      </c>
      <c r="B17" s="385" t="s">
        <v>359</v>
      </c>
      <c r="C17" s="342">
        <v>73</v>
      </c>
      <c r="D17" s="342">
        <v>71</v>
      </c>
      <c r="E17" s="342">
        <v>77</v>
      </c>
      <c r="F17" s="342">
        <v>46</v>
      </c>
      <c r="G17" s="342">
        <v>72</v>
      </c>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row>
    <row r="18" spans="1:66" ht="6" customHeight="1">
      <c r="A18" s="5"/>
      <c r="B18" s="385"/>
      <c r="C18" s="342"/>
      <c r="D18" s="342"/>
      <c r="E18" s="342"/>
      <c r="F18" s="342"/>
      <c r="G18" s="342"/>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row>
    <row r="19" spans="1:66" ht="12" customHeight="1">
      <c r="A19" s="5">
        <v>13</v>
      </c>
      <c r="B19" s="385" t="s">
        <v>364</v>
      </c>
      <c r="C19" s="342">
        <v>72</v>
      </c>
      <c r="D19" s="342">
        <v>70</v>
      </c>
      <c r="E19" s="342">
        <v>77</v>
      </c>
      <c r="F19" s="342">
        <v>45</v>
      </c>
      <c r="G19" s="342">
        <v>71</v>
      </c>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row>
    <row r="20" spans="1:66" ht="6" customHeight="1">
      <c r="A20" s="5"/>
      <c r="B20" s="385"/>
      <c r="C20" s="342"/>
      <c r="D20" s="342"/>
      <c r="E20" s="342"/>
      <c r="F20" s="342"/>
      <c r="G20" s="342"/>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row>
    <row r="21" spans="1:66" ht="12" customHeight="1">
      <c r="A21" s="5">
        <v>14</v>
      </c>
      <c r="B21" s="385" t="s">
        <v>365</v>
      </c>
      <c r="C21" s="342">
        <v>74</v>
      </c>
      <c r="D21" s="342">
        <v>70</v>
      </c>
      <c r="E21" s="342">
        <v>77</v>
      </c>
      <c r="F21" s="342">
        <v>45</v>
      </c>
      <c r="G21" s="342">
        <v>72</v>
      </c>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row>
    <row r="22" spans="1:66" ht="6" customHeight="1">
      <c r="A22" s="5"/>
      <c r="B22" s="385"/>
      <c r="C22" s="342"/>
      <c r="D22" s="342"/>
      <c r="E22" s="342"/>
      <c r="F22" s="342"/>
      <c r="G22" s="342"/>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row>
    <row r="23" spans="1:66" ht="12" customHeight="1">
      <c r="A23" s="5">
        <v>15</v>
      </c>
      <c r="B23" s="385">
        <v>1999</v>
      </c>
      <c r="C23" s="342">
        <v>70</v>
      </c>
      <c r="D23" s="342">
        <v>71</v>
      </c>
      <c r="E23" s="342">
        <v>75</v>
      </c>
      <c r="F23" s="342">
        <v>44</v>
      </c>
      <c r="G23" s="342">
        <v>70</v>
      </c>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row>
    <row r="24" spans="1:66" ht="6" customHeight="1">
      <c r="A24" s="5"/>
      <c r="B24" s="385"/>
      <c r="C24" s="342"/>
      <c r="D24" s="342"/>
      <c r="E24" s="342"/>
      <c r="F24" s="342"/>
      <c r="G24" s="342"/>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row>
    <row r="25" spans="1:66" ht="12" customHeight="1">
      <c r="A25" s="5">
        <v>16</v>
      </c>
      <c r="B25" s="385">
        <v>2000</v>
      </c>
      <c r="C25" s="342">
        <v>69</v>
      </c>
      <c r="D25" s="342">
        <v>67</v>
      </c>
      <c r="E25" s="342">
        <v>74</v>
      </c>
      <c r="F25" s="342">
        <v>44</v>
      </c>
      <c r="G25" s="342">
        <v>68</v>
      </c>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row>
    <row r="26" spans="1:66" ht="6" customHeight="1">
      <c r="A26" s="5"/>
      <c r="B26" s="385"/>
      <c r="C26" s="342"/>
      <c r="D26" s="342"/>
      <c r="E26" s="342"/>
      <c r="F26" s="342"/>
      <c r="G26" s="342"/>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row>
    <row r="27" spans="1:66" ht="12" customHeight="1">
      <c r="A27" s="5">
        <v>17</v>
      </c>
      <c r="B27" s="385">
        <v>2001</v>
      </c>
      <c r="C27" s="342">
        <v>68</v>
      </c>
      <c r="D27" s="342">
        <v>64</v>
      </c>
      <c r="E27" s="342">
        <v>72</v>
      </c>
      <c r="F27" s="342">
        <v>42</v>
      </c>
      <c r="G27" s="342">
        <v>66</v>
      </c>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row>
    <row r="28" spans="1:66" ht="6" customHeight="1">
      <c r="A28" s="322"/>
      <c r="B28" s="385"/>
      <c r="C28" s="342"/>
      <c r="D28" s="342"/>
      <c r="E28" s="342"/>
      <c r="F28" s="342"/>
      <c r="G28" s="342"/>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row>
    <row r="29" spans="1:66" ht="12" customHeight="1">
      <c r="A29" s="5">
        <v>18</v>
      </c>
      <c r="B29" s="385" t="s">
        <v>412</v>
      </c>
      <c r="C29" s="342">
        <v>62</v>
      </c>
      <c r="D29" s="342">
        <v>62</v>
      </c>
      <c r="E29" s="342">
        <v>69</v>
      </c>
      <c r="F29" s="342">
        <v>40</v>
      </c>
      <c r="G29" s="342">
        <v>63</v>
      </c>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row>
    <row r="30" spans="1:66" ht="6" customHeight="1">
      <c r="A30" s="5"/>
      <c r="B30" s="385"/>
      <c r="C30" s="342"/>
      <c r="D30" s="342"/>
      <c r="E30" s="342"/>
      <c r="F30" s="342"/>
      <c r="G30" s="342"/>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row>
    <row r="31" spans="1:66" ht="12" customHeight="1">
      <c r="A31" s="5">
        <v>19</v>
      </c>
      <c r="B31" s="385" t="s">
        <v>428</v>
      </c>
      <c r="C31" s="342">
        <v>64</v>
      </c>
      <c r="D31" s="342">
        <v>57</v>
      </c>
      <c r="E31" s="342">
        <v>66</v>
      </c>
      <c r="F31" s="342">
        <v>38</v>
      </c>
      <c r="G31" s="342">
        <v>60</v>
      </c>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row>
    <row r="32" spans="1:66" ht="4.5" customHeight="1">
      <c r="A32" s="5"/>
      <c r="B32" s="385"/>
      <c r="C32" s="342"/>
      <c r="D32" s="342"/>
      <c r="E32" s="342"/>
      <c r="F32" s="342"/>
      <c r="G32" s="342"/>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row>
    <row r="33" spans="1:66" ht="12.75">
      <c r="A33" s="5">
        <v>20</v>
      </c>
      <c r="B33" s="385">
        <v>2004</v>
      </c>
      <c r="C33" s="342">
        <v>58</v>
      </c>
      <c r="D33" s="342">
        <v>58</v>
      </c>
      <c r="E33" s="342">
        <v>64</v>
      </c>
      <c r="F33" s="342">
        <v>40</v>
      </c>
      <c r="G33" s="342">
        <v>58</v>
      </c>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row>
    <row r="34" spans="1:66" ht="4.5" customHeight="1">
      <c r="A34" s="5"/>
      <c r="B34" s="385"/>
      <c r="C34" s="342"/>
      <c r="D34" s="342"/>
      <c r="E34" s="342"/>
      <c r="F34" s="342"/>
      <c r="G34" s="386"/>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row>
    <row r="35" spans="1:66" ht="12" customHeight="1">
      <c r="A35" s="5">
        <v>21</v>
      </c>
      <c r="B35" s="385">
        <v>2005</v>
      </c>
      <c r="C35" s="342">
        <v>61</v>
      </c>
      <c r="D35" s="342">
        <v>56</v>
      </c>
      <c r="E35" s="342">
        <v>64</v>
      </c>
      <c r="F35" s="342">
        <v>40</v>
      </c>
      <c r="G35" s="342">
        <v>58</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row>
    <row r="36" spans="1:66" ht="6.75" customHeight="1">
      <c r="A36" s="4"/>
      <c r="B36" s="9"/>
      <c r="C36" s="9"/>
      <c r="D36" s="9"/>
      <c r="E36" s="9"/>
      <c r="F36" s="9"/>
      <c r="G36" s="9"/>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row>
    <row r="37" spans="1:66" ht="12" customHeight="1">
      <c r="A37" s="5">
        <v>22</v>
      </c>
      <c r="B37" s="385">
        <v>2006</v>
      </c>
      <c r="C37" s="342">
        <v>59</v>
      </c>
      <c r="D37" s="342">
        <v>56</v>
      </c>
      <c r="E37" s="342">
        <v>62</v>
      </c>
      <c r="F37" s="342">
        <v>39</v>
      </c>
      <c r="G37" s="342">
        <v>57</v>
      </c>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row>
    <row r="38" spans="1:66" ht="6.75" customHeight="1">
      <c r="A38" s="5"/>
      <c r="B38" s="385"/>
      <c r="C38" s="342"/>
      <c r="D38" s="342"/>
      <c r="E38" s="342"/>
      <c r="F38" s="342"/>
      <c r="G38" s="342"/>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row>
    <row r="39" spans="1:66" ht="12" customHeight="1">
      <c r="A39" s="5">
        <v>23</v>
      </c>
      <c r="B39" s="385">
        <v>2007</v>
      </c>
      <c r="C39" s="342">
        <v>56</v>
      </c>
      <c r="D39" s="342">
        <v>55</v>
      </c>
      <c r="E39" s="342">
        <v>61</v>
      </c>
      <c r="F39" s="342">
        <v>37</v>
      </c>
      <c r="G39" s="342">
        <v>55</v>
      </c>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row>
    <row r="40" spans="1:66" ht="6" customHeight="1">
      <c r="A40" s="5"/>
      <c r="B40" s="385"/>
      <c r="C40" s="342"/>
      <c r="D40" s="342"/>
      <c r="E40" s="342"/>
      <c r="F40" s="342"/>
      <c r="G40" s="342"/>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row>
    <row r="41" spans="1:66" ht="12" customHeight="1">
      <c r="A41" s="5">
        <v>24</v>
      </c>
      <c r="B41" s="385">
        <v>2008</v>
      </c>
      <c r="C41" s="342">
        <v>55</v>
      </c>
      <c r="D41" s="342">
        <v>52</v>
      </c>
      <c r="E41" s="342">
        <v>58</v>
      </c>
      <c r="F41" s="342">
        <v>36</v>
      </c>
      <c r="G41" s="342">
        <v>53</v>
      </c>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row>
    <row r="42" spans="1:66" ht="6.75" customHeight="1">
      <c r="A42" s="5"/>
      <c r="B42" s="342"/>
      <c r="C42" s="342"/>
      <c r="D42" s="342"/>
      <c r="E42" s="342"/>
      <c r="F42" s="342"/>
      <c r="G42" s="342"/>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row>
    <row r="43" spans="1:66" ht="12" customHeight="1">
      <c r="A43" s="6">
        <v>25</v>
      </c>
      <c r="B43" s="430">
        <v>2009</v>
      </c>
      <c r="C43" s="387">
        <v>52</v>
      </c>
      <c r="D43" s="387">
        <v>49</v>
      </c>
      <c r="E43" s="387">
        <v>55</v>
      </c>
      <c r="F43" s="387">
        <v>34</v>
      </c>
      <c r="G43" s="387">
        <v>50</v>
      </c>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row>
    <row r="44" ht="12" customHeight="1">
      <c r="A44" t="s">
        <v>390</v>
      </c>
    </row>
    <row r="45" ht="12" customHeight="1">
      <c r="A45" t="s">
        <v>418</v>
      </c>
    </row>
    <row r="46" ht="12" customHeight="1">
      <c r="A46" t="s">
        <v>429</v>
      </c>
    </row>
    <row r="47" ht="4.5" customHeight="1"/>
    <row r="48" spans="1:66" ht="81" customHeight="1">
      <c r="A48" s="602" t="s">
        <v>446</v>
      </c>
      <c r="B48" s="602"/>
      <c r="C48" s="602"/>
      <c r="D48" s="602"/>
      <c r="E48" s="602"/>
      <c r="F48" s="602"/>
      <c r="G48" s="60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2"/>
      <c r="BM48" s="432"/>
      <c r="BN48" s="432"/>
    </row>
    <row r="49" ht="6" customHeight="1">
      <c r="A49" s="426"/>
    </row>
    <row r="50" spans="1:66" ht="79.5" customHeight="1">
      <c r="A50" s="602" t="s">
        <v>472</v>
      </c>
      <c r="B50" s="602"/>
      <c r="C50" s="602"/>
      <c r="D50" s="602"/>
      <c r="E50" s="602"/>
      <c r="F50" s="602"/>
      <c r="G50" s="60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2"/>
    </row>
    <row r="68" spans="4:71" ht="12" customHeight="1">
      <c r="D68">
        <v>231</v>
      </c>
      <c r="BS68">
        <v>232</v>
      </c>
    </row>
  </sheetData>
  <mergeCells count="9">
    <mergeCell ref="A1:G1"/>
    <mergeCell ref="A48:G48"/>
    <mergeCell ref="A50:G50"/>
    <mergeCell ref="A3:G3"/>
    <mergeCell ref="BO3:BW3"/>
    <mergeCell ref="E5:G5"/>
    <mergeCell ref="A6:A7"/>
    <mergeCell ref="C6:D6"/>
    <mergeCell ref="E6:F6"/>
  </mergeCells>
  <printOptions/>
  <pageMargins left="0.75" right="0.75" top="1" bottom="1" header="0.5" footer="0.5"/>
  <pageSetup horizontalDpi="600" verticalDpi="600" orientation="portrait" scale="97" r:id="rId2"/>
  <colBreaks count="1" manualBreakCount="1">
    <brk id="67" max="67" man="1"/>
  </colBreaks>
  <drawing r:id="rId1"/>
</worksheet>
</file>

<file path=xl/worksheets/sheet28.xml><?xml version="1.0" encoding="utf-8"?>
<worksheet xmlns="http://schemas.openxmlformats.org/spreadsheetml/2006/main" xmlns:r="http://schemas.openxmlformats.org/officeDocument/2006/relationships">
  <dimension ref="A1:E35"/>
  <sheetViews>
    <sheetView view="pageBreakPreview" zoomScale="60" workbookViewId="0" topLeftCell="A1">
      <selection activeCell="Q25" sqref="Q25:R26"/>
    </sheetView>
  </sheetViews>
  <sheetFormatPr defaultColWidth="9.140625" defaultRowHeight="12.75"/>
  <cols>
    <col min="1" max="1" width="6.8515625" style="0" customWidth="1"/>
    <col min="2" max="5" width="17.57421875" style="0" customWidth="1"/>
  </cols>
  <sheetData>
    <row r="1" spans="2:5" ht="15">
      <c r="B1" s="492" t="s">
        <v>504</v>
      </c>
      <c r="C1" s="492"/>
      <c r="D1" s="492"/>
      <c r="E1" s="492"/>
    </row>
    <row r="2" ht="12.75">
      <c r="E2" s="330" t="s">
        <v>389</v>
      </c>
    </row>
    <row r="3" spans="1:5" s="30" customFormat="1" ht="21.75" customHeight="1">
      <c r="A3" s="37" t="s">
        <v>607</v>
      </c>
      <c r="B3" s="284" t="s">
        <v>388</v>
      </c>
      <c r="C3" s="388" t="s">
        <v>520</v>
      </c>
      <c r="D3" s="284" t="s">
        <v>519</v>
      </c>
      <c r="E3" s="346" t="s">
        <v>330</v>
      </c>
    </row>
    <row r="4" spans="1:5" s="389" customFormat="1" ht="21.75" customHeight="1">
      <c r="A4" s="284">
        <v>1</v>
      </c>
      <c r="B4" s="388">
        <v>2</v>
      </c>
      <c r="C4" s="284">
        <v>3</v>
      </c>
      <c r="D4" s="281">
        <v>4</v>
      </c>
      <c r="E4" s="284">
        <v>5</v>
      </c>
    </row>
    <row r="5" spans="1:5" ht="21.75" customHeight="1">
      <c r="A5" s="255">
        <v>1</v>
      </c>
      <c r="B5" s="390" t="s">
        <v>331</v>
      </c>
      <c r="C5" s="391">
        <v>23.3</v>
      </c>
      <c r="D5" s="226">
        <v>22.6</v>
      </c>
      <c r="E5" s="227">
        <v>22.9</v>
      </c>
    </row>
    <row r="6" spans="1:5" ht="21.75" customHeight="1">
      <c r="A6" s="5">
        <v>2</v>
      </c>
      <c r="B6" s="390" t="s">
        <v>332</v>
      </c>
      <c r="C6" s="43">
        <v>20.9</v>
      </c>
      <c r="D6" s="227">
        <v>19.4</v>
      </c>
      <c r="E6" s="227">
        <v>20.1</v>
      </c>
    </row>
    <row r="7" spans="1:5" ht="21.75" customHeight="1">
      <c r="A7" s="5">
        <v>3</v>
      </c>
      <c r="B7" s="390" t="s">
        <v>333</v>
      </c>
      <c r="C7" s="43">
        <v>26.6</v>
      </c>
      <c r="D7" s="227">
        <v>26.9</v>
      </c>
      <c r="E7" s="227">
        <v>26.8</v>
      </c>
    </row>
    <row r="8" spans="1:5" ht="21.75" customHeight="1">
      <c r="A8" s="5">
        <v>4</v>
      </c>
      <c r="B8" s="390" t="s">
        <v>334</v>
      </c>
      <c r="C8" s="43">
        <v>31.4</v>
      </c>
      <c r="D8" s="227">
        <v>32.1</v>
      </c>
      <c r="E8" s="227">
        <v>31.8</v>
      </c>
    </row>
    <row r="9" spans="1:5" ht="21.75" customHeight="1">
      <c r="A9" s="5">
        <v>5</v>
      </c>
      <c r="B9" s="390" t="s">
        <v>335</v>
      </c>
      <c r="C9" s="43">
        <v>31.7</v>
      </c>
      <c r="D9" s="227">
        <v>32.4</v>
      </c>
      <c r="E9" s="227">
        <v>32.1</v>
      </c>
    </row>
    <row r="10" spans="1:5" ht="21.75" customHeight="1">
      <c r="A10" s="5">
        <v>6</v>
      </c>
      <c r="B10" s="390" t="s">
        <v>336</v>
      </c>
      <c r="C10" s="43">
        <v>40.6</v>
      </c>
      <c r="D10" s="227">
        <v>41.9</v>
      </c>
      <c r="E10" s="227">
        <v>41.3</v>
      </c>
    </row>
    <row r="11" spans="1:5" ht="21.75" customHeight="1">
      <c r="A11" s="5">
        <v>7</v>
      </c>
      <c r="B11" s="390" t="s">
        <v>337</v>
      </c>
      <c r="C11" s="43">
        <v>44.7</v>
      </c>
      <c r="D11" s="227">
        <v>46.4</v>
      </c>
      <c r="E11" s="227">
        <v>45.6</v>
      </c>
    </row>
    <row r="12" spans="1:5" ht="21.75" customHeight="1">
      <c r="A12" s="5">
        <v>8</v>
      </c>
      <c r="B12" s="390" t="s">
        <v>338</v>
      </c>
      <c r="C12" s="43">
        <v>49</v>
      </c>
      <c r="D12" s="227">
        <v>50.5</v>
      </c>
      <c r="E12" s="227">
        <v>49.7</v>
      </c>
    </row>
    <row r="13" spans="1:5" ht="21.75" customHeight="1">
      <c r="A13" s="5">
        <v>9</v>
      </c>
      <c r="B13" s="390" t="s">
        <v>339</v>
      </c>
      <c r="C13" s="43">
        <v>52.1</v>
      </c>
      <c r="D13" s="227">
        <v>52.5</v>
      </c>
      <c r="E13" s="227">
        <v>52.3</v>
      </c>
    </row>
    <row r="14" spans="1:5" ht="21.75" customHeight="1">
      <c r="A14" s="5">
        <v>10</v>
      </c>
      <c r="B14" s="390" t="s">
        <v>340</v>
      </c>
      <c r="C14" s="43">
        <v>55.7</v>
      </c>
      <c r="D14" s="227">
        <v>55.4</v>
      </c>
      <c r="E14" s="227">
        <v>55.5</v>
      </c>
    </row>
    <row r="15" spans="1:5" ht="21.75" customHeight="1">
      <c r="A15" s="5">
        <v>11</v>
      </c>
      <c r="B15" s="390" t="s">
        <v>341</v>
      </c>
      <c r="C15" s="43">
        <v>58.1</v>
      </c>
      <c r="D15" s="227">
        <v>57.7</v>
      </c>
      <c r="E15" s="227">
        <v>57.7</v>
      </c>
    </row>
    <row r="16" spans="1:5" ht="21.75" customHeight="1">
      <c r="A16" s="5">
        <v>12</v>
      </c>
      <c r="B16" s="390" t="s">
        <v>360</v>
      </c>
      <c r="C16" s="43">
        <v>58.6</v>
      </c>
      <c r="D16" s="227">
        <v>58.1</v>
      </c>
      <c r="E16" s="227">
        <v>58.3</v>
      </c>
    </row>
    <row r="17" spans="1:5" ht="21.75" customHeight="1">
      <c r="A17" s="5">
        <v>13</v>
      </c>
      <c r="B17" s="390" t="s">
        <v>361</v>
      </c>
      <c r="C17" s="43">
        <v>59</v>
      </c>
      <c r="D17" s="227">
        <v>58.6</v>
      </c>
      <c r="E17" s="227">
        <v>58.7</v>
      </c>
    </row>
    <row r="18" spans="1:5" ht="21.75" customHeight="1">
      <c r="A18" s="5">
        <v>14</v>
      </c>
      <c r="B18" s="390" t="s">
        <v>383</v>
      </c>
      <c r="C18" s="43">
        <v>59.7</v>
      </c>
      <c r="D18" s="227">
        <v>59</v>
      </c>
      <c r="E18" s="227">
        <v>59.4</v>
      </c>
    </row>
    <row r="19" spans="1:5" ht="21.75" customHeight="1">
      <c r="A19" s="5">
        <v>15</v>
      </c>
      <c r="B19" s="390" t="s">
        <v>384</v>
      </c>
      <c r="C19" s="43">
        <v>60.4</v>
      </c>
      <c r="D19" s="227">
        <v>59.4</v>
      </c>
      <c r="E19" s="227">
        <v>60</v>
      </c>
    </row>
    <row r="20" spans="1:5" ht="21.75" customHeight="1">
      <c r="A20" s="5">
        <v>16</v>
      </c>
      <c r="B20" s="390" t="s">
        <v>385</v>
      </c>
      <c r="C20" s="43">
        <v>60.9</v>
      </c>
      <c r="D20" s="227">
        <v>59.7</v>
      </c>
      <c r="E20" s="227">
        <v>60.3</v>
      </c>
    </row>
    <row r="21" spans="1:5" ht="21.75" customHeight="1">
      <c r="A21" s="18">
        <v>17</v>
      </c>
      <c r="B21" s="390" t="s">
        <v>386</v>
      </c>
      <c r="C21" s="227">
        <v>61.4</v>
      </c>
      <c r="D21" s="227">
        <v>60.1</v>
      </c>
      <c r="E21" s="227">
        <v>60.7</v>
      </c>
    </row>
    <row r="22" spans="1:5" s="31" customFormat="1" ht="21.75" customHeight="1">
      <c r="A22" s="392">
        <v>18</v>
      </c>
      <c r="B22" s="393" t="s">
        <v>387</v>
      </c>
      <c r="C22" s="394">
        <v>61.8</v>
      </c>
      <c r="D22" s="395">
        <v>60.4</v>
      </c>
      <c r="E22" s="394">
        <v>61.1</v>
      </c>
    </row>
    <row r="23" spans="1:5" ht="21.75" customHeight="1">
      <c r="A23" s="392">
        <v>19</v>
      </c>
      <c r="B23" s="393" t="s">
        <v>413</v>
      </c>
      <c r="C23" s="396">
        <v>62.2</v>
      </c>
      <c r="D23" s="395">
        <v>60.6</v>
      </c>
      <c r="E23" s="394">
        <v>61.4</v>
      </c>
    </row>
    <row r="24" spans="1:5" ht="21.75" customHeight="1">
      <c r="A24" s="392">
        <v>20</v>
      </c>
      <c r="B24" s="393" t="s">
        <v>414</v>
      </c>
      <c r="C24" s="396">
        <v>62.5</v>
      </c>
      <c r="D24" s="395">
        <v>60.8</v>
      </c>
      <c r="E24" s="394">
        <v>61.7</v>
      </c>
    </row>
    <row r="25" spans="1:5" ht="21.75" customHeight="1">
      <c r="A25" s="397">
        <v>21</v>
      </c>
      <c r="B25" s="291" t="s">
        <v>415</v>
      </c>
      <c r="C25" s="396">
        <v>62.7</v>
      </c>
      <c r="D25" s="395">
        <v>61</v>
      </c>
      <c r="E25" s="394">
        <v>61.9</v>
      </c>
    </row>
    <row r="26" spans="1:5" ht="21.75" customHeight="1">
      <c r="A26" s="397">
        <v>22</v>
      </c>
      <c r="B26" s="291" t="s">
        <v>416</v>
      </c>
      <c r="C26" s="396">
        <v>63</v>
      </c>
      <c r="D26" s="395">
        <v>61.3</v>
      </c>
      <c r="E26" s="394">
        <v>62.2</v>
      </c>
    </row>
    <row r="27" spans="1:5" ht="21.75" customHeight="1">
      <c r="A27" s="397">
        <v>23</v>
      </c>
      <c r="B27" s="291" t="s">
        <v>417</v>
      </c>
      <c r="C27" s="396">
        <v>63.3</v>
      </c>
      <c r="D27" s="395">
        <v>61.6</v>
      </c>
      <c r="E27" s="394">
        <v>62.5</v>
      </c>
    </row>
    <row r="28" spans="1:5" ht="21.75" customHeight="1">
      <c r="A28" s="397">
        <v>24</v>
      </c>
      <c r="B28" s="291" t="s">
        <v>430</v>
      </c>
      <c r="C28" s="396">
        <v>63.5</v>
      </c>
      <c r="D28" s="395">
        <v>61.8</v>
      </c>
      <c r="E28" s="394">
        <v>62.7</v>
      </c>
    </row>
    <row r="29" spans="1:5" ht="21.75" customHeight="1">
      <c r="A29" s="397">
        <v>25</v>
      </c>
      <c r="B29" s="291" t="s">
        <v>431</v>
      </c>
      <c r="C29" s="396">
        <v>63.7</v>
      </c>
      <c r="D29" s="395">
        <v>62.1</v>
      </c>
      <c r="E29" s="394">
        <v>63</v>
      </c>
    </row>
    <row r="30" spans="1:5" ht="21.75" customHeight="1">
      <c r="A30" s="398">
        <v>26</v>
      </c>
      <c r="B30" s="399" t="s">
        <v>438</v>
      </c>
      <c r="C30" s="400">
        <v>63.3</v>
      </c>
      <c r="D30" s="401">
        <v>63.9</v>
      </c>
      <c r="E30" s="402">
        <v>63.6</v>
      </c>
    </row>
    <row r="31" spans="1:5" ht="21.75" customHeight="1">
      <c r="A31" s="343">
        <v>26</v>
      </c>
      <c r="B31" s="403" t="s">
        <v>437</v>
      </c>
      <c r="C31" s="404">
        <v>64.2</v>
      </c>
      <c r="D31" s="405">
        <v>62.6</v>
      </c>
      <c r="E31" s="406">
        <v>63.5</v>
      </c>
    </row>
    <row r="32" spans="1:3" ht="21.75" customHeight="1">
      <c r="A32" t="s">
        <v>432</v>
      </c>
      <c r="B32" s="190"/>
      <c r="C32" s="24"/>
    </row>
    <row r="33" spans="1:3" ht="21.75" customHeight="1">
      <c r="A33" s="24" t="s">
        <v>391</v>
      </c>
      <c r="B33" s="24"/>
      <c r="C33" s="24"/>
    </row>
    <row r="34" spans="1:3" ht="21.75" customHeight="1">
      <c r="A34" s="24" t="s">
        <v>393</v>
      </c>
      <c r="B34" s="24"/>
      <c r="C34" s="24"/>
    </row>
    <row r="35" spans="1:3" ht="12.75">
      <c r="A35" s="24" t="s">
        <v>392</v>
      </c>
      <c r="B35" s="24"/>
      <c r="C35" s="24"/>
    </row>
  </sheetData>
  <mergeCells count="1">
    <mergeCell ref="B1:E1"/>
  </mergeCells>
  <printOptions/>
  <pageMargins left="0.75" right="0.75" top="1" bottom="1" header="0.5" footer="0.5"/>
  <pageSetup horizontalDpi="600" verticalDpi="600" orientation="portrait" scale="90" r:id="rId1"/>
</worksheet>
</file>

<file path=xl/worksheets/sheet29.xml><?xml version="1.0" encoding="utf-8"?>
<worksheet xmlns="http://schemas.openxmlformats.org/spreadsheetml/2006/main" xmlns:r="http://schemas.openxmlformats.org/officeDocument/2006/relationships">
  <dimension ref="A1:S52"/>
  <sheetViews>
    <sheetView view="pageBreakPreview" zoomScale="60" workbookViewId="0" topLeftCell="A1">
      <selection activeCell="P63" sqref="P63"/>
    </sheetView>
  </sheetViews>
  <sheetFormatPr defaultColWidth="9.140625" defaultRowHeight="12.75"/>
  <cols>
    <col min="1" max="1" width="4.8515625" style="0" customWidth="1"/>
    <col min="2" max="2" width="20.7109375" style="0" customWidth="1"/>
    <col min="3" max="3" width="14.140625" style="0" customWidth="1"/>
    <col min="4" max="4" width="15.57421875" style="0" customWidth="1"/>
    <col min="5" max="5" width="13.140625" style="0" customWidth="1"/>
    <col min="6" max="6" width="14.140625" style="0" customWidth="1"/>
    <col min="7" max="7" width="13.00390625" style="0" customWidth="1"/>
    <col min="8" max="8" width="13.28125" style="0" customWidth="1"/>
    <col min="9" max="9" width="12.7109375" style="0" customWidth="1"/>
    <col min="10" max="10" width="14.8515625" style="0" customWidth="1"/>
    <col min="15" max="15" width="16.140625" style="0" bestFit="1" customWidth="1"/>
    <col min="16" max="16" width="16.57421875" style="0" bestFit="1" customWidth="1"/>
    <col min="17" max="17" width="15.57421875" style="0" bestFit="1" customWidth="1"/>
    <col min="19" max="19" width="9.8515625" style="0" bestFit="1" customWidth="1"/>
  </cols>
  <sheetData>
    <row r="1" spans="1:8" ht="15">
      <c r="A1" s="492" t="s">
        <v>308</v>
      </c>
      <c r="B1" s="492"/>
      <c r="C1" s="492"/>
      <c r="D1" s="492"/>
      <c r="E1" s="492"/>
      <c r="F1" s="492"/>
      <c r="G1" s="492"/>
      <c r="H1" s="350"/>
    </row>
    <row r="2" ht="12" customHeight="1">
      <c r="H2" s="351" t="s">
        <v>165</v>
      </c>
    </row>
    <row r="3" spans="1:10" s="7" customFormat="1" ht="12.75">
      <c r="A3" s="524" t="s">
        <v>607</v>
      </c>
      <c r="B3" s="28" t="s">
        <v>309</v>
      </c>
      <c r="C3" s="504">
        <v>1981</v>
      </c>
      <c r="D3" s="505"/>
      <c r="E3" s="505">
        <v>1991</v>
      </c>
      <c r="F3" s="606"/>
      <c r="G3" s="504">
        <v>2001</v>
      </c>
      <c r="H3" s="505"/>
      <c r="I3" s="504">
        <v>2011</v>
      </c>
      <c r="J3" s="505"/>
    </row>
    <row r="4" spans="1:10" s="7" customFormat="1" ht="12.75">
      <c r="A4" s="605"/>
      <c r="B4" s="26"/>
      <c r="C4" s="352" t="s">
        <v>310</v>
      </c>
      <c r="D4" s="352" t="s">
        <v>311</v>
      </c>
      <c r="E4" s="279" t="s">
        <v>312</v>
      </c>
      <c r="F4" s="352" t="s">
        <v>313</v>
      </c>
      <c r="G4" s="279" t="s">
        <v>312</v>
      </c>
      <c r="H4" s="352" t="s">
        <v>313</v>
      </c>
      <c r="I4" s="352" t="s">
        <v>312</v>
      </c>
      <c r="J4" s="258" t="s">
        <v>313</v>
      </c>
    </row>
    <row r="5" spans="1:10" s="7" customFormat="1" ht="12.75">
      <c r="A5" s="36">
        <v>1</v>
      </c>
      <c r="B5" s="275">
        <v>2</v>
      </c>
      <c r="C5" s="36">
        <v>3</v>
      </c>
      <c r="D5" s="36">
        <v>4</v>
      </c>
      <c r="E5" s="276">
        <v>5</v>
      </c>
      <c r="F5" s="36">
        <v>6</v>
      </c>
      <c r="G5" s="276">
        <v>7</v>
      </c>
      <c r="H5" s="36">
        <v>8</v>
      </c>
      <c r="I5" s="36">
        <v>9</v>
      </c>
      <c r="J5" s="278">
        <v>10</v>
      </c>
    </row>
    <row r="6" spans="1:10" ht="12.75">
      <c r="A6" s="4"/>
      <c r="B6" s="29" t="s">
        <v>314</v>
      </c>
      <c r="C6" s="4"/>
      <c r="D6" s="4"/>
      <c r="E6" s="12"/>
      <c r="F6" s="8"/>
      <c r="G6" s="4"/>
      <c r="H6" s="9"/>
      <c r="I6" s="4"/>
      <c r="J6" s="9"/>
    </row>
    <row r="7" spans="1:10" ht="12.75">
      <c r="A7" s="5">
        <v>1</v>
      </c>
      <c r="B7" s="8" t="s">
        <v>523</v>
      </c>
      <c r="C7" s="63">
        <v>27109616</v>
      </c>
      <c r="D7" s="63">
        <v>26441410</v>
      </c>
      <c r="E7" s="353">
        <v>33724581</v>
      </c>
      <c r="F7" s="354">
        <v>32783427</v>
      </c>
      <c r="G7" s="353">
        <v>38527413</v>
      </c>
      <c r="H7" s="355">
        <v>37682594</v>
      </c>
      <c r="I7" s="256">
        <v>42509881</v>
      </c>
      <c r="J7" s="443">
        <v>42155652</v>
      </c>
    </row>
    <row r="8" spans="1:10" ht="12.75">
      <c r="A8" s="5">
        <v>2</v>
      </c>
      <c r="B8" s="8" t="s">
        <v>524</v>
      </c>
      <c r="C8" s="63">
        <v>339322</v>
      </c>
      <c r="D8" s="63">
        <v>292517</v>
      </c>
      <c r="E8" s="353">
        <v>465004</v>
      </c>
      <c r="F8" s="354">
        <v>399554</v>
      </c>
      <c r="G8" s="353">
        <v>579941</v>
      </c>
      <c r="H8" s="355">
        <v>518027</v>
      </c>
      <c r="I8" s="256">
        <v>720232</v>
      </c>
      <c r="J8" s="443">
        <v>662379</v>
      </c>
    </row>
    <row r="9" spans="1:10" ht="12.75">
      <c r="A9" s="5">
        <v>3</v>
      </c>
      <c r="B9" s="4" t="s">
        <v>525</v>
      </c>
      <c r="C9" s="55">
        <v>9444037</v>
      </c>
      <c r="D9" s="55">
        <v>8597211</v>
      </c>
      <c r="E9" s="353">
        <v>11657989</v>
      </c>
      <c r="F9" s="354">
        <v>10756333</v>
      </c>
      <c r="G9" s="353">
        <v>13777037</v>
      </c>
      <c r="H9" s="355">
        <v>12878491</v>
      </c>
      <c r="I9" s="256">
        <v>15954927</v>
      </c>
      <c r="J9" s="443">
        <v>15214345</v>
      </c>
    </row>
    <row r="10" spans="1:10" ht="12.75">
      <c r="A10" s="5">
        <v>4</v>
      </c>
      <c r="B10" s="4" t="s">
        <v>526</v>
      </c>
      <c r="C10" s="55">
        <v>35930560</v>
      </c>
      <c r="D10" s="55">
        <v>33984174</v>
      </c>
      <c r="E10" s="353">
        <v>33838238</v>
      </c>
      <c r="F10" s="354">
        <v>30692316</v>
      </c>
      <c r="G10" s="353">
        <v>43243795</v>
      </c>
      <c r="H10" s="355">
        <v>39754714</v>
      </c>
      <c r="I10" s="256">
        <v>54185347</v>
      </c>
      <c r="J10" s="443">
        <v>49619290</v>
      </c>
    </row>
    <row r="11" spans="1:10" ht="12.75">
      <c r="A11" s="5">
        <v>5</v>
      </c>
      <c r="B11" s="269" t="s">
        <v>315</v>
      </c>
      <c r="C11" s="356"/>
      <c r="D11" s="356" t="s">
        <v>316</v>
      </c>
      <c r="E11" s="353">
        <v>8872620</v>
      </c>
      <c r="F11" s="357">
        <v>8742308</v>
      </c>
      <c r="G11" s="353">
        <v>10474218</v>
      </c>
      <c r="H11" s="355">
        <v>10359585</v>
      </c>
      <c r="I11" s="256">
        <v>12827915</v>
      </c>
      <c r="J11" s="443">
        <v>12712281</v>
      </c>
    </row>
    <row r="12" spans="1:10" ht="12.75">
      <c r="A12" s="5">
        <v>6</v>
      </c>
      <c r="B12" s="4" t="s">
        <v>527</v>
      </c>
      <c r="C12" s="55">
        <v>510152</v>
      </c>
      <c r="D12" s="55">
        <v>497597</v>
      </c>
      <c r="E12" s="353">
        <v>594790</v>
      </c>
      <c r="F12" s="354">
        <v>575003</v>
      </c>
      <c r="G12" s="353">
        <v>687248</v>
      </c>
      <c r="H12" s="355">
        <v>660420</v>
      </c>
      <c r="I12" s="256">
        <v>740711</v>
      </c>
      <c r="J12" s="443">
        <v>717012</v>
      </c>
    </row>
    <row r="13" spans="1:10" ht="12.75">
      <c r="A13" s="5">
        <v>7</v>
      </c>
      <c r="B13" s="4" t="s">
        <v>528</v>
      </c>
      <c r="C13" s="55">
        <v>17552640</v>
      </c>
      <c r="D13" s="55">
        <v>16533159</v>
      </c>
      <c r="E13" s="353">
        <v>21355209</v>
      </c>
      <c r="F13" s="354">
        <v>19954373</v>
      </c>
      <c r="G13" s="353">
        <v>26385577</v>
      </c>
      <c r="H13" s="355">
        <v>24285440</v>
      </c>
      <c r="I13" s="256">
        <v>31482282</v>
      </c>
      <c r="J13" s="443">
        <v>28901346</v>
      </c>
    </row>
    <row r="14" spans="1:10" ht="12.75">
      <c r="A14" s="5">
        <v>8</v>
      </c>
      <c r="B14" s="4" t="s">
        <v>529</v>
      </c>
      <c r="C14" s="55">
        <v>6909679</v>
      </c>
      <c r="D14" s="55">
        <v>6012440</v>
      </c>
      <c r="E14" s="353">
        <v>8827474</v>
      </c>
      <c r="F14" s="354">
        <v>7636174</v>
      </c>
      <c r="G14" s="353">
        <v>11363953</v>
      </c>
      <c r="H14" s="355">
        <v>9780611</v>
      </c>
      <c r="I14" s="256">
        <v>13505130</v>
      </c>
      <c r="J14" s="443">
        <v>11847951</v>
      </c>
    </row>
    <row r="15" spans="1:10" ht="12.75">
      <c r="A15" s="5">
        <v>9</v>
      </c>
      <c r="B15" s="4" t="s">
        <v>530</v>
      </c>
      <c r="C15" s="55">
        <v>2169931</v>
      </c>
      <c r="D15" s="55">
        <v>2110887</v>
      </c>
      <c r="E15" s="353">
        <v>2617467</v>
      </c>
      <c r="F15" s="354">
        <v>2553410</v>
      </c>
      <c r="G15" s="353">
        <v>3087940</v>
      </c>
      <c r="H15" s="355">
        <v>2989960</v>
      </c>
      <c r="I15" s="256">
        <v>3473892</v>
      </c>
      <c r="J15" s="443">
        <v>3382617</v>
      </c>
    </row>
    <row r="16" spans="1:10" ht="12.75">
      <c r="A16" s="5">
        <v>10</v>
      </c>
      <c r="B16" s="4" t="s">
        <v>317</v>
      </c>
      <c r="C16" s="55">
        <v>3164660</v>
      </c>
      <c r="D16" s="55">
        <v>2822729</v>
      </c>
      <c r="E16" s="353">
        <v>4142082</v>
      </c>
      <c r="F16" s="354">
        <v>3694969</v>
      </c>
      <c r="G16" s="353">
        <v>5360926</v>
      </c>
      <c r="H16" s="355">
        <v>4782774</v>
      </c>
      <c r="I16" s="256">
        <v>6665561</v>
      </c>
      <c r="J16" s="443">
        <v>5883365</v>
      </c>
    </row>
    <row r="17" spans="1:10" ht="12.75">
      <c r="A17" s="5">
        <v>11</v>
      </c>
      <c r="B17" s="269" t="s">
        <v>318</v>
      </c>
      <c r="C17" s="356" t="s">
        <v>316</v>
      </c>
      <c r="D17" s="356" t="s">
        <v>316</v>
      </c>
      <c r="E17" s="353">
        <v>11363853</v>
      </c>
      <c r="F17" s="354">
        <v>10480058</v>
      </c>
      <c r="G17" s="353">
        <v>13885037</v>
      </c>
      <c r="H17" s="355">
        <v>13060792</v>
      </c>
      <c r="I17" s="256">
        <v>16931688</v>
      </c>
      <c r="J17" s="443">
        <v>16034550</v>
      </c>
    </row>
    <row r="18" spans="1:10" ht="12.75">
      <c r="A18" s="5">
        <v>12</v>
      </c>
      <c r="B18" s="4" t="s">
        <v>532</v>
      </c>
      <c r="C18" s="55">
        <v>18922627</v>
      </c>
      <c r="D18" s="55">
        <v>18213087</v>
      </c>
      <c r="E18" s="353">
        <v>22951917</v>
      </c>
      <c r="F18" s="354">
        <v>22025284</v>
      </c>
      <c r="G18" s="353">
        <v>26898918</v>
      </c>
      <c r="H18" s="355">
        <v>25951644</v>
      </c>
      <c r="I18" s="256">
        <v>31057742</v>
      </c>
      <c r="J18" s="443">
        <v>30072962</v>
      </c>
    </row>
    <row r="19" spans="1:10" ht="12.75">
      <c r="A19" s="5">
        <v>13</v>
      </c>
      <c r="B19" s="4" t="s">
        <v>533</v>
      </c>
      <c r="C19" s="55">
        <v>12527767</v>
      </c>
      <c r="D19" s="55">
        <v>12925913</v>
      </c>
      <c r="E19" s="353">
        <v>14288995</v>
      </c>
      <c r="F19" s="354">
        <v>14809523</v>
      </c>
      <c r="G19" s="353">
        <v>15468614</v>
      </c>
      <c r="H19" s="355">
        <v>16372760</v>
      </c>
      <c r="I19" s="256">
        <v>16021290</v>
      </c>
      <c r="J19" s="443">
        <v>17366387</v>
      </c>
    </row>
    <row r="20" spans="1:10" ht="12.75">
      <c r="A20" s="5">
        <v>14</v>
      </c>
      <c r="B20" s="4" t="s">
        <v>534</v>
      </c>
      <c r="C20" s="55">
        <v>26886305</v>
      </c>
      <c r="D20" s="55">
        <v>25292539</v>
      </c>
      <c r="E20" s="353">
        <v>25394673</v>
      </c>
      <c r="F20" s="357">
        <v>23171569</v>
      </c>
      <c r="G20" s="353">
        <v>31443652</v>
      </c>
      <c r="H20" s="355">
        <v>28904371</v>
      </c>
      <c r="I20" s="256">
        <v>37612920</v>
      </c>
      <c r="J20" s="443">
        <v>34984645</v>
      </c>
    </row>
    <row r="21" spans="1:10" ht="12.75">
      <c r="A21" s="5">
        <v>15</v>
      </c>
      <c r="B21" s="4" t="s">
        <v>535</v>
      </c>
      <c r="C21" s="55">
        <v>32414432</v>
      </c>
      <c r="D21" s="55">
        <v>30368386</v>
      </c>
      <c r="E21" s="353">
        <v>40825618</v>
      </c>
      <c r="F21" s="357">
        <v>38111569</v>
      </c>
      <c r="G21" s="353">
        <v>50400596</v>
      </c>
      <c r="H21" s="355">
        <v>46478031</v>
      </c>
      <c r="I21" s="256">
        <v>58361397</v>
      </c>
      <c r="J21" s="443">
        <v>54011575</v>
      </c>
    </row>
    <row r="22" spans="1:10" ht="14.25">
      <c r="A22" s="5">
        <v>16</v>
      </c>
      <c r="B22" s="4" t="s">
        <v>319</v>
      </c>
      <c r="C22" s="55">
        <v>721006</v>
      </c>
      <c r="D22" s="55">
        <v>699947</v>
      </c>
      <c r="E22" s="353">
        <v>938359</v>
      </c>
      <c r="F22" s="354">
        <v>898790</v>
      </c>
      <c r="G22" s="358">
        <v>1161952</v>
      </c>
      <c r="H22" s="359">
        <v>1131944</v>
      </c>
      <c r="I22" s="256">
        <v>1369764</v>
      </c>
      <c r="J22" s="443">
        <v>1351992</v>
      </c>
    </row>
    <row r="23" spans="1:10" ht="12.75">
      <c r="A23" s="5">
        <v>17</v>
      </c>
      <c r="B23" s="4" t="s">
        <v>537</v>
      </c>
      <c r="C23" s="55">
        <v>683710</v>
      </c>
      <c r="D23" s="55">
        <v>652109</v>
      </c>
      <c r="E23" s="353">
        <v>907687</v>
      </c>
      <c r="F23" s="354">
        <v>867091</v>
      </c>
      <c r="G23" s="353">
        <v>1176087</v>
      </c>
      <c r="H23" s="355">
        <v>1142735</v>
      </c>
      <c r="I23" s="256">
        <v>1492668</v>
      </c>
      <c r="J23" s="443">
        <v>1471339</v>
      </c>
    </row>
    <row r="24" spans="1:10" ht="12.75">
      <c r="A24" s="5">
        <v>18</v>
      </c>
      <c r="B24" s="4" t="s">
        <v>538</v>
      </c>
      <c r="C24" s="55">
        <v>257239</v>
      </c>
      <c r="D24" s="55">
        <v>236518</v>
      </c>
      <c r="E24" s="353">
        <v>358978</v>
      </c>
      <c r="F24" s="354">
        <v>330778</v>
      </c>
      <c r="G24" s="353">
        <v>459109</v>
      </c>
      <c r="H24" s="355">
        <v>429464</v>
      </c>
      <c r="I24" s="256">
        <v>552339</v>
      </c>
      <c r="J24" s="443">
        <v>538675</v>
      </c>
    </row>
    <row r="25" spans="1:10" ht="12.75">
      <c r="A25" s="5">
        <v>19</v>
      </c>
      <c r="B25" s="4" t="s">
        <v>539</v>
      </c>
      <c r="C25" s="55">
        <v>415910</v>
      </c>
      <c r="D25" s="55">
        <v>359020</v>
      </c>
      <c r="E25" s="353">
        <v>641282</v>
      </c>
      <c r="F25" s="354">
        <v>568264</v>
      </c>
      <c r="G25" s="353">
        <v>1047141</v>
      </c>
      <c r="H25" s="355">
        <v>942895</v>
      </c>
      <c r="I25" s="256">
        <v>1025707</v>
      </c>
      <c r="J25" s="443">
        <v>954895</v>
      </c>
    </row>
    <row r="26" spans="1:10" ht="12.75">
      <c r="A26" s="5">
        <v>20</v>
      </c>
      <c r="B26" s="4" t="s">
        <v>540</v>
      </c>
      <c r="C26" s="55">
        <v>13309786</v>
      </c>
      <c r="D26" s="55">
        <v>13060485</v>
      </c>
      <c r="E26" s="353">
        <v>16064146</v>
      </c>
      <c r="F26" s="354">
        <v>15595590</v>
      </c>
      <c r="G26" s="353">
        <v>18660570</v>
      </c>
      <c r="H26" s="355">
        <v>18144090</v>
      </c>
      <c r="I26" s="256">
        <v>21201678</v>
      </c>
      <c r="J26" s="443">
        <v>20745680</v>
      </c>
    </row>
    <row r="27" spans="1:10" ht="12.75">
      <c r="A27" s="5">
        <v>21</v>
      </c>
      <c r="B27" s="4" t="s">
        <v>541</v>
      </c>
      <c r="C27" s="55">
        <v>8937210</v>
      </c>
      <c r="D27" s="55">
        <v>7851705</v>
      </c>
      <c r="E27" s="353">
        <v>10778034</v>
      </c>
      <c r="F27" s="354">
        <v>9503935</v>
      </c>
      <c r="G27" s="353">
        <v>12985045</v>
      </c>
      <c r="H27" s="355">
        <v>11373954</v>
      </c>
      <c r="I27" s="256">
        <v>14634819</v>
      </c>
      <c r="J27" s="443">
        <v>13069417</v>
      </c>
    </row>
    <row r="28" spans="1:10" ht="12.75">
      <c r="A28" s="5">
        <v>22</v>
      </c>
      <c r="B28" s="4" t="s">
        <v>542</v>
      </c>
      <c r="C28" s="55">
        <v>17854154</v>
      </c>
      <c r="D28" s="55">
        <v>16407708</v>
      </c>
      <c r="E28" s="353">
        <v>23042780</v>
      </c>
      <c r="F28" s="354">
        <v>20963210</v>
      </c>
      <c r="G28" s="353">
        <v>29420011</v>
      </c>
      <c r="H28" s="355">
        <v>27087177</v>
      </c>
      <c r="I28" s="256">
        <v>35620086</v>
      </c>
      <c r="J28" s="443">
        <v>33000926</v>
      </c>
    </row>
    <row r="29" spans="1:17" ht="12.75">
      <c r="A29" s="5">
        <v>23</v>
      </c>
      <c r="B29" s="4" t="s">
        <v>543</v>
      </c>
      <c r="C29" s="55">
        <v>172440</v>
      </c>
      <c r="D29" s="55">
        <v>143945</v>
      </c>
      <c r="E29" s="353">
        <v>216427</v>
      </c>
      <c r="F29" s="354">
        <v>190030</v>
      </c>
      <c r="G29" s="353">
        <v>288484</v>
      </c>
      <c r="H29" s="355">
        <v>252367</v>
      </c>
      <c r="I29" s="256">
        <v>321661</v>
      </c>
      <c r="J29" s="443">
        <v>286027</v>
      </c>
      <c r="O29" s="275">
        <v>1981</v>
      </c>
      <c r="P29" s="275">
        <v>1991</v>
      </c>
      <c r="Q29" s="275">
        <v>2001</v>
      </c>
    </row>
    <row r="30" spans="1:19" ht="12.75">
      <c r="A30" s="5">
        <v>24</v>
      </c>
      <c r="B30" s="4" t="s">
        <v>544</v>
      </c>
      <c r="C30" s="55">
        <v>24487624</v>
      </c>
      <c r="D30" s="55">
        <v>23920453</v>
      </c>
      <c r="E30" s="353">
        <v>28298975</v>
      </c>
      <c r="F30" s="354">
        <v>27559971</v>
      </c>
      <c r="G30" s="353">
        <v>31400909</v>
      </c>
      <c r="H30" s="355">
        <v>31004770</v>
      </c>
      <c r="I30" s="256">
        <v>36158871</v>
      </c>
      <c r="J30" s="443">
        <v>35980087</v>
      </c>
      <c r="N30" t="s">
        <v>320</v>
      </c>
      <c r="O30" s="360">
        <v>353374460</v>
      </c>
      <c r="P30" s="361">
        <v>439358440</v>
      </c>
      <c r="Q30" s="362">
        <v>532156772</v>
      </c>
      <c r="S30">
        <v>1000000</v>
      </c>
    </row>
    <row r="31" spans="1:17" ht="12.75">
      <c r="A31" s="5">
        <v>25</v>
      </c>
      <c r="B31" s="4" t="s">
        <v>545</v>
      </c>
      <c r="C31" s="55">
        <v>1054846</v>
      </c>
      <c r="D31" s="55">
        <v>998212</v>
      </c>
      <c r="E31" s="353">
        <v>1417930</v>
      </c>
      <c r="F31" s="354">
        <v>1339275</v>
      </c>
      <c r="G31" s="353">
        <v>1642225</v>
      </c>
      <c r="H31" s="355">
        <v>1556978</v>
      </c>
      <c r="I31" s="256">
        <v>1871867</v>
      </c>
      <c r="J31" s="443">
        <v>1799165</v>
      </c>
      <c r="N31" t="s">
        <v>520</v>
      </c>
      <c r="O31" s="360">
        <v>329954637</v>
      </c>
      <c r="P31" s="363">
        <v>407062599</v>
      </c>
      <c r="Q31" s="364">
        <v>496453556</v>
      </c>
    </row>
    <row r="32" spans="1:17" ht="12.75">
      <c r="A32" s="5">
        <v>26</v>
      </c>
      <c r="B32" s="4" t="s">
        <v>321</v>
      </c>
      <c r="C32" s="356" t="s">
        <v>316</v>
      </c>
      <c r="D32" s="356" t="s">
        <v>316</v>
      </c>
      <c r="E32" s="353">
        <v>3674540</v>
      </c>
      <c r="F32" s="354">
        <v>3438943</v>
      </c>
      <c r="G32" s="353">
        <v>4325924</v>
      </c>
      <c r="H32" s="355">
        <v>4163425</v>
      </c>
      <c r="I32" s="256">
        <v>5154178</v>
      </c>
      <c r="J32" s="443">
        <v>4962574</v>
      </c>
      <c r="N32" t="s">
        <v>512</v>
      </c>
      <c r="O32" s="68">
        <f>SUM(O30:O31)</f>
        <v>683329097</v>
      </c>
      <c r="P32" s="68">
        <f>SUM(P30:P31)</f>
        <v>846421039</v>
      </c>
      <c r="Q32" s="68">
        <f>SUM(Q30:Q31)</f>
        <v>1028610328</v>
      </c>
    </row>
    <row r="33" spans="1:10" ht="12.75">
      <c r="A33" s="5">
        <v>27</v>
      </c>
      <c r="B33" s="4" t="s">
        <v>546</v>
      </c>
      <c r="C33" s="55">
        <v>58819535</v>
      </c>
      <c r="D33" s="55">
        <v>52042977</v>
      </c>
      <c r="E33" s="353">
        <v>70362417</v>
      </c>
      <c r="F33" s="354">
        <v>61636387</v>
      </c>
      <c r="G33" s="353">
        <v>87565369</v>
      </c>
      <c r="H33" s="355">
        <v>78632552</v>
      </c>
      <c r="I33" s="256">
        <v>104596415</v>
      </c>
      <c r="J33" s="443">
        <v>94985062</v>
      </c>
    </row>
    <row r="34" spans="1:10" ht="12.75">
      <c r="A34" s="5">
        <v>28</v>
      </c>
      <c r="B34" s="4" t="s">
        <v>547</v>
      </c>
      <c r="C34" s="55">
        <v>28560901</v>
      </c>
      <c r="D34" s="55">
        <v>26019746</v>
      </c>
      <c r="E34" s="353">
        <v>35510633</v>
      </c>
      <c r="F34" s="354">
        <v>32567332</v>
      </c>
      <c r="G34" s="353">
        <v>41465985</v>
      </c>
      <c r="H34" s="355">
        <v>38710212</v>
      </c>
      <c r="I34" s="256">
        <v>46927389</v>
      </c>
      <c r="J34" s="443">
        <v>44420347</v>
      </c>
    </row>
    <row r="35" spans="1:17" ht="12.75">
      <c r="A35" s="5"/>
      <c r="B35" s="26" t="s">
        <v>139</v>
      </c>
      <c r="C35" s="365"/>
      <c r="D35" s="365"/>
      <c r="E35" s="353"/>
      <c r="F35" s="357"/>
      <c r="G35" s="353"/>
      <c r="H35" s="355"/>
      <c r="I35" s="256"/>
      <c r="J35" s="443"/>
      <c r="O35">
        <f>O30/S30</f>
        <v>353.37446</v>
      </c>
      <c r="P35">
        <f>P30/S30</f>
        <v>439.35844</v>
      </c>
      <c r="Q35">
        <f>Q30/S30</f>
        <v>532.156772</v>
      </c>
    </row>
    <row r="36" spans="1:17" ht="12.75">
      <c r="A36" s="5">
        <v>1</v>
      </c>
      <c r="B36" s="4" t="s">
        <v>322</v>
      </c>
      <c r="C36" s="55">
        <v>107261</v>
      </c>
      <c r="D36" s="55">
        <v>81480</v>
      </c>
      <c r="E36" s="353">
        <v>154369</v>
      </c>
      <c r="F36" s="354">
        <v>126292</v>
      </c>
      <c r="G36" s="353">
        <v>192972</v>
      </c>
      <c r="H36" s="355">
        <v>163180</v>
      </c>
      <c r="I36" s="256">
        <v>202330</v>
      </c>
      <c r="J36" s="443">
        <v>177614</v>
      </c>
      <c r="O36">
        <f>O31/S30</f>
        <v>329.954637</v>
      </c>
      <c r="P36">
        <f>P31/S30</f>
        <v>407.062599</v>
      </c>
      <c r="Q36">
        <f>Q31/S30</f>
        <v>496.453556</v>
      </c>
    </row>
    <row r="37" spans="1:17" ht="12.75">
      <c r="A37" s="5">
        <v>2</v>
      </c>
      <c r="B37" s="4" t="s">
        <v>548</v>
      </c>
      <c r="C37" s="55">
        <v>255278</v>
      </c>
      <c r="D37" s="55">
        <v>196332</v>
      </c>
      <c r="E37" s="353">
        <v>358614</v>
      </c>
      <c r="F37" s="354">
        <v>283401</v>
      </c>
      <c r="G37" s="353">
        <v>506938</v>
      </c>
      <c r="H37" s="355">
        <v>393697</v>
      </c>
      <c r="I37" s="256">
        <v>580282</v>
      </c>
      <c r="J37" s="443">
        <v>474404</v>
      </c>
      <c r="O37">
        <f>O32/S30</f>
        <v>683.329097</v>
      </c>
      <c r="P37">
        <f>P32/S30</f>
        <v>846.421039</v>
      </c>
      <c r="Q37">
        <f>Q32/S30</f>
        <v>1028.610328</v>
      </c>
    </row>
    <row r="38" spans="1:10" ht="12.75">
      <c r="A38" s="5">
        <v>3</v>
      </c>
      <c r="B38" s="4" t="s">
        <v>323</v>
      </c>
      <c r="C38" s="55">
        <v>52515</v>
      </c>
      <c r="D38" s="55">
        <v>51161</v>
      </c>
      <c r="E38" s="353">
        <v>70953</v>
      </c>
      <c r="F38" s="354">
        <v>67524</v>
      </c>
      <c r="G38" s="353">
        <v>121666</v>
      </c>
      <c r="H38" s="355">
        <v>98824</v>
      </c>
      <c r="I38" s="256">
        <v>193178</v>
      </c>
      <c r="J38" s="443">
        <v>149675</v>
      </c>
    </row>
    <row r="39" spans="1:10" ht="12.75">
      <c r="A39" s="5">
        <v>4</v>
      </c>
      <c r="B39" s="4" t="s">
        <v>583</v>
      </c>
      <c r="C39" s="55">
        <v>38298</v>
      </c>
      <c r="D39" s="55">
        <v>40683</v>
      </c>
      <c r="E39" s="353">
        <v>51595</v>
      </c>
      <c r="F39" s="354">
        <v>49991</v>
      </c>
      <c r="G39" s="353">
        <v>92512</v>
      </c>
      <c r="H39" s="355">
        <v>65692</v>
      </c>
      <c r="I39" s="256">
        <v>150100</v>
      </c>
      <c r="J39" s="443">
        <v>92811</v>
      </c>
    </row>
    <row r="40" spans="1:10" ht="12.75">
      <c r="A40" s="5">
        <v>5</v>
      </c>
      <c r="B40" s="4" t="s">
        <v>549</v>
      </c>
      <c r="C40" s="55">
        <v>3440081</v>
      </c>
      <c r="D40" s="55">
        <v>2780325</v>
      </c>
      <c r="E40" s="353">
        <v>5155512</v>
      </c>
      <c r="F40" s="354">
        <v>4265132</v>
      </c>
      <c r="G40" s="353">
        <v>7607234</v>
      </c>
      <c r="H40" s="355">
        <v>6243273</v>
      </c>
      <c r="I40" s="256">
        <v>8976410</v>
      </c>
      <c r="J40" s="443">
        <v>7776825</v>
      </c>
    </row>
    <row r="41" spans="1:10" ht="12.75">
      <c r="A41" s="5">
        <v>6</v>
      </c>
      <c r="B41" s="4" t="s">
        <v>550</v>
      </c>
      <c r="C41" s="55">
        <v>20377</v>
      </c>
      <c r="D41" s="55">
        <v>19872</v>
      </c>
      <c r="E41" s="353">
        <v>26618</v>
      </c>
      <c r="F41" s="354">
        <v>25089</v>
      </c>
      <c r="G41" s="353">
        <v>31131</v>
      </c>
      <c r="H41" s="355">
        <v>29519</v>
      </c>
      <c r="I41" s="256">
        <v>33106</v>
      </c>
      <c r="J41" s="443">
        <v>31323</v>
      </c>
    </row>
    <row r="42" spans="1:10" ht="12.75">
      <c r="A42" s="5">
        <v>7</v>
      </c>
      <c r="B42" s="4" t="s">
        <v>551</v>
      </c>
      <c r="C42" s="55">
        <v>304561</v>
      </c>
      <c r="D42" s="55">
        <v>299910</v>
      </c>
      <c r="E42" s="353">
        <v>408081</v>
      </c>
      <c r="F42" s="354">
        <v>399704</v>
      </c>
      <c r="G42" s="353">
        <v>486961</v>
      </c>
      <c r="H42" s="355">
        <v>487384</v>
      </c>
      <c r="I42" s="256">
        <v>610485</v>
      </c>
      <c r="J42" s="443">
        <v>633979</v>
      </c>
    </row>
    <row r="43" spans="1:10" ht="12.75">
      <c r="A43" s="6"/>
      <c r="B43" s="4"/>
      <c r="C43" s="55"/>
      <c r="D43" s="55"/>
      <c r="E43" s="353"/>
      <c r="F43" s="357"/>
      <c r="G43" s="353"/>
      <c r="H43" s="355"/>
      <c r="I43" s="4"/>
      <c r="J43" s="9"/>
    </row>
    <row r="44" spans="1:10" s="7" customFormat="1" ht="12.75">
      <c r="A44" s="513" t="s">
        <v>324</v>
      </c>
      <c r="B44" s="513"/>
      <c r="C44" s="360">
        <v>353374460</v>
      </c>
      <c r="D44" s="360">
        <v>329954637</v>
      </c>
      <c r="E44" s="361">
        <v>439358440</v>
      </c>
      <c r="F44" s="363">
        <v>407062599</v>
      </c>
      <c r="G44" s="362">
        <v>532223090</v>
      </c>
      <c r="H44" s="364">
        <v>496514346</v>
      </c>
      <c r="I44" s="444">
        <v>623724248</v>
      </c>
      <c r="J44" s="445">
        <v>586469174</v>
      </c>
    </row>
    <row r="45" spans="2:10" s="7" customFormat="1" ht="12.75" customHeight="1">
      <c r="B45" s="366"/>
      <c r="C45" s="61"/>
      <c r="D45" s="61"/>
      <c r="E45" s="367"/>
      <c r="F45" s="61"/>
      <c r="G45" s="61"/>
      <c r="H45" s="61"/>
      <c r="I45"/>
      <c r="J45"/>
    </row>
    <row r="46" spans="1:8" ht="12.75">
      <c r="A46" t="s">
        <v>325</v>
      </c>
      <c r="G46" s="61"/>
      <c r="H46" s="61"/>
    </row>
    <row r="47" spans="1:10" ht="15" customHeight="1">
      <c r="A47" s="603" t="s">
        <v>326</v>
      </c>
      <c r="B47" s="603"/>
      <c r="C47" s="603"/>
      <c r="D47" s="603"/>
      <c r="E47" s="603"/>
      <c r="F47" s="603"/>
      <c r="G47" s="603"/>
      <c r="H47" s="603"/>
      <c r="I47" s="603"/>
      <c r="J47" s="603"/>
    </row>
    <row r="48" spans="1:10" ht="30" customHeight="1">
      <c r="A48" s="603" t="s">
        <v>327</v>
      </c>
      <c r="B48" s="603"/>
      <c r="C48" s="603"/>
      <c r="D48" s="603"/>
      <c r="E48" s="603"/>
      <c r="F48" s="603"/>
      <c r="G48" s="603"/>
      <c r="H48" s="603"/>
      <c r="I48" s="603"/>
      <c r="J48" s="603"/>
    </row>
    <row r="49" spans="1:10" ht="40.5" customHeight="1">
      <c r="A49" s="31" t="s">
        <v>328</v>
      </c>
      <c r="B49" s="604" t="s">
        <v>329</v>
      </c>
      <c r="C49" s="604"/>
      <c r="D49" s="604"/>
      <c r="E49" s="604"/>
      <c r="F49" s="604"/>
      <c r="G49" s="604"/>
      <c r="H49" s="604"/>
      <c r="I49" s="604"/>
      <c r="J49" s="604"/>
    </row>
    <row r="50" ht="12.75">
      <c r="H50" s="368"/>
    </row>
    <row r="51" ht="12.75">
      <c r="H51" s="368"/>
    </row>
    <row r="52" ht="12.75">
      <c r="H52" s="368"/>
    </row>
  </sheetData>
  <mergeCells count="10">
    <mergeCell ref="A1:G1"/>
    <mergeCell ref="A3:A4"/>
    <mergeCell ref="C3:D3"/>
    <mergeCell ref="E3:F3"/>
    <mergeCell ref="G3:H3"/>
    <mergeCell ref="I3:J3"/>
    <mergeCell ref="A47:J47"/>
    <mergeCell ref="A48:J48"/>
    <mergeCell ref="B49:J49"/>
    <mergeCell ref="A44:B44"/>
  </mergeCells>
  <printOptions/>
  <pageMargins left="0.75" right="0.75" top="0.42" bottom="0.21" header="0.26" footer="0.17"/>
  <pageSetup horizontalDpi="600" verticalDpi="600" orientation="landscape" scale="86" r:id="rId1"/>
</worksheet>
</file>

<file path=xl/worksheets/sheet3.xml><?xml version="1.0" encoding="utf-8"?>
<worksheet xmlns="http://schemas.openxmlformats.org/spreadsheetml/2006/main" xmlns:r="http://schemas.openxmlformats.org/officeDocument/2006/relationships">
  <dimension ref="A1:F509"/>
  <sheetViews>
    <sheetView view="pageBreakPreview" zoomScale="60" workbookViewId="0" topLeftCell="A1">
      <selection activeCell="V49" sqref="V49"/>
    </sheetView>
  </sheetViews>
  <sheetFormatPr defaultColWidth="9.140625" defaultRowHeight="12.75"/>
  <cols>
    <col min="2" max="2" width="17.7109375" style="0" customWidth="1"/>
    <col min="3" max="3" width="12.140625" style="223" customWidth="1"/>
    <col min="4" max="5" width="13.28125" style="223" customWidth="1"/>
    <col min="6" max="6" width="12.140625" style="223" customWidth="1"/>
  </cols>
  <sheetData>
    <row r="1" spans="1:6" ht="12.75">
      <c r="A1" s="506" t="s">
        <v>487</v>
      </c>
      <c r="B1" s="506"/>
      <c r="C1" s="506"/>
      <c r="D1" s="506"/>
      <c r="E1" s="506"/>
      <c r="F1" s="506"/>
    </row>
    <row r="2" spans="1:6" s="183" customFormat="1" ht="38.25">
      <c r="A2" s="178" t="s">
        <v>232</v>
      </c>
      <c r="B2" s="317" t="s">
        <v>557</v>
      </c>
      <c r="C2" s="37" t="s">
        <v>241</v>
      </c>
      <c r="D2" s="37" t="s">
        <v>242</v>
      </c>
      <c r="E2" s="37" t="s">
        <v>243</v>
      </c>
      <c r="F2" s="37" t="s">
        <v>244</v>
      </c>
    </row>
    <row r="3" spans="1:6" ht="12.75">
      <c r="A3" s="318">
        <v>1</v>
      </c>
      <c r="B3" s="319" t="s">
        <v>55</v>
      </c>
      <c r="C3" s="320">
        <v>1</v>
      </c>
      <c r="D3" s="321">
        <v>59.5</v>
      </c>
      <c r="E3" s="321" t="s">
        <v>553</v>
      </c>
      <c r="F3" s="320" t="s">
        <v>245</v>
      </c>
    </row>
    <row r="4" spans="1:6" ht="12.75">
      <c r="A4" s="322">
        <v>2</v>
      </c>
      <c r="B4" s="269" t="s">
        <v>56</v>
      </c>
      <c r="C4" s="323">
        <v>1</v>
      </c>
      <c r="D4" s="245" t="s">
        <v>553</v>
      </c>
      <c r="E4" s="245" t="s">
        <v>553</v>
      </c>
      <c r="F4" s="323" t="s">
        <v>245</v>
      </c>
    </row>
    <row r="5" spans="1:6" ht="12.75">
      <c r="A5" s="322">
        <v>3</v>
      </c>
      <c r="B5" s="269" t="s">
        <v>112</v>
      </c>
      <c r="C5" s="323">
        <v>3</v>
      </c>
      <c r="D5" s="245" t="s">
        <v>553</v>
      </c>
      <c r="E5" s="245" t="s">
        <v>553</v>
      </c>
      <c r="F5" s="323" t="s">
        <v>245</v>
      </c>
    </row>
    <row r="6" spans="1:6" ht="12.75">
      <c r="A6" s="322">
        <v>4</v>
      </c>
      <c r="B6" s="269" t="s">
        <v>101</v>
      </c>
      <c r="C6" s="323">
        <v>1</v>
      </c>
      <c r="D6" s="245">
        <v>60.7</v>
      </c>
      <c r="E6" s="245" t="s">
        <v>553</v>
      </c>
      <c r="F6" s="323" t="s">
        <v>246</v>
      </c>
    </row>
    <row r="7" spans="1:6" ht="12.75">
      <c r="A7" s="322">
        <v>5</v>
      </c>
      <c r="B7" s="269" t="s">
        <v>106</v>
      </c>
      <c r="C7" s="323">
        <v>2</v>
      </c>
      <c r="D7" s="245">
        <v>4.1</v>
      </c>
      <c r="E7" s="245" t="s">
        <v>553</v>
      </c>
      <c r="F7" s="323" t="s">
        <v>245</v>
      </c>
    </row>
    <row r="8" spans="1:6" ht="12.75">
      <c r="A8" s="322">
        <v>6</v>
      </c>
      <c r="B8" s="269" t="s">
        <v>57</v>
      </c>
      <c r="C8" s="323" t="s">
        <v>553</v>
      </c>
      <c r="D8" s="245" t="s">
        <v>553</v>
      </c>
      <c r="E8" s="245" t="s">
        <v>553</v>
      </c>
      <c r="F8" s="323" t="s">
        <v>246</v>
      </c>
    </row>
    <row r="9" spans="1:6" ht="12.75">
      <c r="A9" s="322">
        <v>7</v>
      </c>
      <c r="B9" s="269" t="s">
        <v>225</v>
      </c>
      <c r="C9" s="323">
        <v>1</v>
      </c>
      <c r="D9" s="245">
        <v>15</v>
      </c>
      <c r="E9" s="245" t="s">
        <v>553</v>
      </c>
      <c r="F9" s="323" t="s">
        <v>245</v>
      </c>
    </row>
    <row r="10" spans="1:6" ht="12.75">
      <c r="A10" s="322">
        <v>8</v>
      </c>
      <c r="B10" s="269" t="s">
        <v>222</v>
      </c>
      <c r="C10" s="323">
        <v>4</v>
      </c>
      <c r="D10" s="245" t="s">
        <v>553</v>
      </c>
      <c r="E10" s="245" t="s">
        <v>553</v>
      </c>
      <c r="F10" s="323" t="s">
        <v>246</v>
      </c>
    </row>
    <row r="11" spans="1:6" ht="12.75">
      <c r="A11" s="322">
        <v>9</v>
      </c>
      <c r="B11" s="269" t="s">
        <v>228</v>
      </c>
      <c r="C11" s="323">
        <v>1</v>
      </c>
      <c r="D11" s="245">
        <v>84</v>
      </c>
      <c r="E11" s="323">
        <v>30</v>
      </c>
      <c r="F11" s="323" t="s">
        <v>246</v>
      </c>
    </row>
    <row r="12" spans="1:6" ht="12.75">
      <c r="A12" s="322">
        <v>10</v>
      </c>
      <c r="B12" s="269" t="s">
        <v>63</v>
      </c>
      <c r="C12" s="323">
        <v>1</v>
      </c>
      <c r="D12" s="245">
        <v>34.4</v>
      </c>
      <c r="E12" s="323">
        <v>15</v>
      </c>
      <c r="F12" s="323" t="s">
        <v>245</v>
      </c>
    </row>
    <row r="13" spans="1:6" ht="12.75">
      <c r="A13" s="322">
        <v>11</v>
      </c>
      <c r="B13" s="269" t="s">
        <v>221</v>
      </c>
      <c r="C13" s="323">
        <v>1</v>
      </c>
      <c r="D13" s="245">
        <v>14.6</v>
      </c>
      <c r="E13" s="323" t="s">
        <v>553</v>
      </c>
      <c r="F13" s="323" t="s">
        <v>246</v>
      </c>
    </row>
    <row r="14" spans="1:6" ht="12.75">
      <c r="A14" s="322">
        <v>12</v>
      </c>
      <c r="B14" s="269" t="s">
        <v>107</v>
      </c>
      <c r="C14" s="323">
        <v>1</v>
      </c>
      <c r="D14" s="245">
        <v>2</v>
      </c>
      <c r="E14" s="323">
        <v>7</v>
      </c>
      <c r="F14" s="323" t="s">
        <v>245</v>
      </c>
    </row>
    <row r="15" spans="1:6" ht="12.75">
      <c r="A15" s="322">
        <v>13</v>
      </c>
      <c r="B15" s="269" t="s">
        <v>46</v>
      </c>
      <c r="C15" s="323">
        <v>2</v>
      </c>
      <c r="D15" s="245">
        <v>40.7</v>
      </c>
      <c r="E15" s="323" t="s">
        <v>553</v>
      </c>
      <c r="F15" s="323" t="s">
        <v>245</v>
      </c>
    </row>
    <row r="16" spans="1:6" ht="12.75">
      <c r="A16" s="322">
        <v>14</v>
      </c>
      <c r="B16" s="269" t="s">
        <v>215</v>
      </c>
      <c r="C16" s="323">
        <v>1</v>
      </c>
      <c r="D16" s="245">
        <v>6.8</v>
      </c>
      <c r="E16" s="323">
        <v>14</v>
      </c>
      <c r="F16" s="323" t="s">
        <v>246</v>
      </c>
    </row>
    <row r="17" spans="1:6" ht="12.75">
      <c r="A17" s="322">
        <v>15</v>
      </c>
      <c r="B17" s="269" t="s">
        <v>59</v>
      </c>
      <c r="C17" s="323">
        <v>1</v>
      </c>
      <c r="D17" s="245">
        <v>1.5</v>
      </c>
      <c r="E17" s="323">
        <v>30</v>
      </c>
      <c r="F17" s="323" t="s">
        <v>245</v>
      </c>
    </row>
    <row r="18" spans="1:6" ht="12.75">
      <c r="A18" s="322">
        <v>16</v>
      </c>
      <c r="B18" s="269" t="s">
        <v>110</v>
      </c>
      <c r="C18" s="323">
        <v>2</v>
      </c>
      <c r="D18" s="245" t="s">
        <v>553</v>
      </c>
      <c r="E18" s="323" t="s">
        <v>553</v>
      </c>
      <c r="F18" s="323" t="s">
        <v>245</v>
      </c>
    </row>
    <row r="19" spans="1:6" ht="12.75">
      <c r="A19" s="322">
        <v>17</v>
      </c>
      <c r="B19" s="269" t="s">
        <v>208</v>
      </c>
      <c r="C19" s="323">
        <v>2</v>
      </c>
      <c r="D19" s="245" t="s">
        <v>553</v>
      </c>
      <c r="E19" s="323" t="s">
        <v>553</v>
      </c>
      <c r="F19" s="323" t="s">
        <v>245</v>
      </c>
    </row>
    <row r="20" spans="1:6" ht="12.75">
      <c r="A20" s="322">
        <v>18</v>
      </c>
      <c r="B20" s="269" t="s">
        <v>65</v>
      </c>
      <c r="C20" s="323">
        <v>3</v>
      </c>
      <c r="D20" s="245">
        <v>2.4</v>
      </c>
      <c r="E20" s="323" t="s">
        <v>553</v>
      </c>
      <c r="F20" s="323" t="s">
        <v>245</v>
      </c>
    </row>
    <row r="21" spans="1:6" ht="12.75">
      <c r="A21" s="322">
        <v>19</v>
      </c>
      <c r="B21" s="269" t="s">
        <v>53</v>
      </c>
      <c r="C21" s="323">
        <v>1</v>
      </c>
      <c r="D21" s="245">
        <v>1.4</v>
      </c>
      <c r="E21" s="323">
        <v>3</v>
      </c>
      <c r="F21" s="323" t="s">
        <v>246</v>
      </c>
    </row>
    <row r="22" spans="1:6" ht="12.75">
      <c r="A22" s="322">
        <v>20</v>
      </c>
      <c r="B22" s="269" t="s">
        <v>64</v>
      </c>
      <c r="C22" s="323">
        <v>2</v>
      </c>
      <c r="D22" s="245">
        <v>14.2</v>
      </c>
      <c r="E22" s="323" t="s">
        <v>553</v>
      </c>
      <c r="F22" s="323" t="s">
        <v>245</v>
      </c>
    </row>
    <row r="23" spans="1:6" ht="12.75">
      <c r="A23" s="322">
        <v>21</v>
      </c>
      <c r="B23" s="269" t="s">
        <v>54</v>
      </c>
      <c r="C23" s="323">
        <v>1</v>
      </c>
      <c r="D23" s="245" t="s">
        <v>553</v>
      </c>
      <c r="E23" s="324" t="s">
        <v>553</v>
      </c>
      <c r="F23" s="323" t="s">
        <v>245</v>
      </c>
    </row>
    <row r="24" spans="1:6" ht="12.75">
      <c r="A24" s="322">
        <v>22</v>
      </c>
      <c r="B24" s="269" t="s">
        <v>58</v>
      </c>
      <c r="C24" s="323">
        <v>1</v>
      </c>
      <c r="D24" s="191">
        <v>8.1</v>
      </c>
      <c r="E24" s="323" t="s">
        <v>553</v>
      </c>
      <c r="F24" s="191" t="s">
        <v>246</v>
      </c>
    </row>
    <row r="25" spans="1:6" ht="12.75">
      <c r="A25" s="322">
        <v>23</v>
      </c>
      <c r="B25" s="269" t="s">
        <v>216</v>
      </c>
      <c r="C25" s="323" t="s">
        <v>553</v>
      </c>
      <c r="D25" s="191" t="s">
        <v>553</v>
      </c>
      <c r="E25" s="323" t="s">
        <v>553</v>
      </c>
      <c r="F25" s="191" t="s">
        <v>246</v>
      </c>
    </row>
    <row r="26" spans="1:6" ht="12.75">
      <c r="A26" s="322">
        <v>24</v>
      </c>
      <c r="B26" s="269" t="s">
        <v>98</v>
      </c>
      <c r="C26" s="323">
        <v>1</v>
      </c>
      <c r="D26" s="191">
        <v>40.5</v>
      </c>
      <c r="E26" s="323">
        <v>25</v>
      </c>
      <c r="F26" s="191" t="s">
        <v>245</v>
      </c>
    </row>
    <row r="27" spans="1:6" ht="12.75">
      <c r="A27" s="322">
        <v>25</v>
      </c>
      <c r="B27" s="269" t="s">
        <v>220</v>
      </c>
      <c r="C27" s="323">
        <v>1</v>
      </c>
      <c r="D27" s="191">
        <v>4.5</v>
      </c>
      <c r="E27" s="323" t="s">
        <v>553</v>
      </c>
      <c r="F27" s="191" t="s">
        <v>246</v>
      </c>
    </row>
    <row r="28" spans="1:6" ht="12.75">
      <c r="A28" s="322">
        <v>26</v>
      </c>
      <c r="B28" s="269" t="s">
        <v>556</v>
      </c>
      <c r="C28" s="323">
        <v>1</v>
      </c>
      <c r="D28" s="191">
        <v>40.4</v>
      </c>
      <c r="E28" s="323" t="s">
        <v>553</v>
      </c>
      <c r="F28" s="191" t="s">
        <v>245</v>
      </c>
    </row>
    <row r="29" spans="1:6" ht="12.75">
      <c r="A29" s="322">
        <v>27</v>
      </c>
      <c r="B29" s="269" t="s">
        <v>224</v>
      </c>
      <c r="C29" s="323">
        <v>1</v>
      </c>
      <c r="D29" s="191">
        <v>13.2</v>
      </c>
      <c r="E29" s="323" t="s">
        <v>553</v>
      </c>
      <c r="F29" s="191" t="s">
        <v>245</v>
      </c>
    </row>
    <row r="30" spans="1:6" ht="12.75">
      <c r="A30" s="322">
        <v>28</v>
      </c>
      <c r="B30" s="269" t="s">
        <v>211</v>
      </c>
      <c r="C30" s="323">
        <v>1</v>
      </c>
      <c r="D30" s="245" t="s">
        <v>553</v>
      </c>
      <c r="E30" s="323" t="s">
        <v>553</v>
      </c>
      <c r="F30" s="191" t="s">
        <v>245</v>
      </c>
    </row>
    <row r="31" spans="1:6" ht="12.75">
      <c r="A31" s="322">
        <v>29</v>
      </c>
      <c r="B31" s="269" t="s">
        <v>104</v>
      </c>
      <c r="C31" s="323">
        <v>1</v>
      </c>
      <c r="D31" s="245" t="s">
        <v>553</v>
      </c>
      <c r="E31" s="323" t="s">
        <v>553</v>
      </c>
      <c r="F31" s="323" t="s">
        <v>246</v>
      </c>
    </row>
    <row r="32" spans="1:6" ht="12.75">
      <c r="A32" s="322">
        <v>30</v>
      </c>
      <c r="B32" s="269" t="s">
        <v>247</v>
      </c>
      <c r="C32" s="323">
        <v>1</v>
      </c>
      <c r="D32" s="245" t="s">
        <v>553</v>
      </c>
      <c r="E32" s="323" t="s">
        <v>553</v>
      </c>
      <c r="F32" s="323" t="s">
        <v>245</v>
      </c>
    </row>
    <row r="33" spans="1:6" ht="12.75">
      <c r="A33" s="322">
        <v>31</v>
      </c>
      <c r="B33" s="269" t="s">
        <v>207</v>
      </c>
      <c r="C33" s="323">
        <v>1</v>
      </c>
      <c r="D33" s="245" t="s">
        <v>553</v>
      </c>
      <c r="E33" s="323" t="s">
        <v>553</v>
      </c>
      <c r="F33" s="323" t="s">
        <v>245</v>
      </c>
    </row>
    <row r="34" spans="1:6" ht="12.75">
      <c r="A34" s="322">
        <v>32</v>
      </c>
      <c r="B34" s="269" t="s">
        <v>218</v>
      </c>
      <c r="C34" s="323">
        <v>1</v>
      </c>
      <c r="D34" s="245" t="s">
        <v>553</v>
      </c>
      <c r="E34" s="323" t="s">
        <v>553</v>
      </c>
      <c r="F34" s="323" t="s">
        <v>245</v>
      </c>
    </row>
    <row r="35" spans="1:6" ht="12.75">
      <c r="A35" s="322">
        <v>33</v>
      </c>
      <c r="B35" s="269" t="s">
        <v>100</v>
      </c>
      <c r="C35" s="323">
        <v>2</v>
      </c>
      <c r="D35" s="245">
        <v>1.2</v>
      </c>
      <c r="E35" s="323" t="s">
        <v>553</v>
      </c>
      <c r="F35" s="323" t="s">
        <v>246</v>
      </c>
    </row>
    <row r="36" spans="1:6" ht="12.75">
      <c r="A36" s="322">
        <v>34</v>
      </c>
      <c r="B36" s="269" t="s">
        <v>51</v>
      </c>
      <c r="C36" s="323">
        <v>1</v>
      </c>
      <c r="D36" s="245" t="s">
        <v>553</v>
      </c>
      <c r="E36" s="323" t="s">
        <v>553</v>
      </c>
      <c r="F36" s="323" t="s">
        <v>245</v>
      </c>
    </row>
    <row r="37" spans="1:6" ht="12.75">
      <c r="A37" s="322">
        <v>35</v>
      </c>
      <c r="B37" s="269" t="s">
        <v>214</v>
      </c>
      <c r="C37" s="323">
        <v>1</v>
      </c>
      <c r="D37" s="245">
        <v>0.6</v>
      </c>
      <c r="E37" s="323" t="s">
        <v>553</v>
      </c>
      <c r="F37" s="323" t="s">
        <v>245</v>
      </c>
    </row>
    <row r="38" spans="1:6" ht="12.75">
      <c r="A38" s="322">
        <v>36</v>
      </c>
      <c r="B38" s="269" t="s">
        <v>109</v>
      </c>
      <c r="C38" s="323">
        <v>1</v>
      </c>
      <c r="D38" s="245">
        <v>48.6</v>
      </c>
      <c r="E38" s="323">
        <v>35</v>
      </c>
      <c r="F38" s="323" t="s">
        <v>245</v>
      </c>
    </row>
    <row r="39" spans="1:6" ht="12.75">
      <c r="A39" s="322">
        <v>37</v>
      </c>
      <c r="B39" s="269" t="s">
        <v>52</v>
      </c>
      <c r="C39" s="323">
        <v>3</v>
      </c>
      <c r="D39" s="245">
        <v>31.4</v>
      </c>
      <c r="E39" s="323" t="s">
        <v>553</v>
      </c>
      <c r="F39" s="323" t="s">
        <v>245</v>
      </c>
    </row>
    <row r="40" spans="1:6" ht="12.75">
      <c r="A40" s="322">
        <v>38</v>
      </c>
      <c r="B40" s="269" t="s">
        <v>111</v>
      </c>
      <c r="C40" s="323">
        <v>1</v>
      </c>
      <c r="D40" s="245" t="s">
        <v>553</v>
      </c>
      <c r="E40" s="323" t="s">
        <v>553</v>
      </c>
      <c r="F40" s="323" t="s">
        <v>245</v>
      </c>
    </row>
    <row r="41" spans="1:6" ht="12.75">
      <c r="A41" s="322">
        <v>39</v>
      </c>
      <c r="B41" s="269" t="s">
        <v>108</v>
      </c>
      <c r="C41" s="323">
        <v>2</v>
      </c>
      <c r="D41" s="245">
        <v>292</v>
      </c>
      <c r="E41" s="323" t="s">
        <v>553</v>
      </c>
      <c r="F41" s="323" t="s">
        <v>245</v>
      </c>
    </row>
    <row r="42" spans="1:6" ht="12.75">
      <c r="A42" s="322">
        <v>40</v>
      </c>
      <c r="B42" s="269" t="s">
        <v>99</v>
      </c>
      <c r="C42" s="323" t="s">
        <v>553</v>
      </c>
      <c r="D42" s="191" t="s">
        <v>553</v>
      </c>
      <c r="E42" s="323" t="s">
        <v>553</v>
      </c>
      <c r="F42" s="323" t="s">
        <v>245</v>
      </c>
    </row>
    <row r="43" spans="1:6" ht="12.75">
      <c r="A43" s="322">
        <v>41</v>
      </c>
      <c r="B43" s="269" t="s">
        <v>205</v>
      </c>
      <c r="C43" s="323">
        <v>1</v>
      </c>
      <c r="D43" s="245">
        <v>0.2</v>
      </c>
      <c r="E43" s="323" t="s">
        <v>553</v>
      </c>
      <c r="F43" s="323" t="s">
        <v>245</v>
      </c>
    </row>
    <row r="44" spans="1:6" ht="12.75">
      <c r="A44" s="322">
        <v>42</v>
      </c>
      <c r="B44" s="269" t="s">
        <v>548</v>
      </c>
      <c r="C44" s="323">
        <v>1</v>
      </c>
      <c r="D44" s="245">
        <v>18</v>
      </c>
      <c r="E44" s="323" t="s">
        <v>553</v>
      </c>
      <c r="F44" s="323" t="s">
        <v>245</v>
      </c>
    </row>
    <row r="45" spans="1:6" ht="12.75">
      <c r="A45" s="322">
        <v>43</v>
      </c>
      <c r="B45" s="269" t="s">
        <v>248</v>
      </c>
      <c r="C45" s="323">
        <v>1</v>
      </c>
      <c r="D45" s="245">
        <v>12.15</v>
      </c>
      <c r="E45" s="323" t="s">
        <v>553</v>
      </c>
      <c r="F45" s="323" t="s">
        <v>245</v>
      </c>
    </row>
    <row r="46" spans="1:6" ht="12.75">
      <c r="A46" s="322">
        <v>44</v>
      </c>
      <c r="B46" s="269" t="s">
        <v>210</v>
      </c>
      <c r="C46" s="323">
        <v>1</v>
      </c>
      <c r="D46" s="245">
        <v>1.2</v>
      </c>
      <c r="E46" s="323">
        <v>30</v>
      </c>
      <c r="F46" s="323" t="s">
        <v>245</v>
      </c>
    </row>
    <row r="47" spans="1:6" ht="12.75">
      <c r="A47" s="322">
        <v>45</v>
      </c>
      <c r="B47" s="269" t="s">
        <v>209</v>
      </c>
      <c r="C47" s="323">
        <v>1</v>
      </c>
      <c r="D47" s="245" t="s">
        <v>553</v>
      </c>
      <c r="E47" s="323" t="s">
        <v>553</v>
      </c>
      <c r="F47" s="323" t="s">
        <v>245</v>
      </c>
    </row>
    <row r="48" spans="1:6" ht="12.75">
      <c r="A48" s="322">
        <v>46</v>
      </c>
      <c r="B48" s="269" t="s">
        <v>47</v>
      </c>
      <c r="C48" s="323">
        <v>1</v>
      </c>
      <c r="D48" s="245">
        <v>121.5</v>
      </c>
      <c r="E48" s="323" t="s">
        <v>553</v>
      </c>
      <c r="F48" s="323" t="s">
        <v>245</v>
      </c>
    </row>
    <row r="49" spans="1:6" ht="12.75">
      <c r="A49" s="322">
        <v>47</v>
      </c>
      <c r="B49" s="269" t="s">
        <v>249</v>
      </c>
      <c r="C49" s="323">
        <v>1</v>
      </c>
      <c r="D49" s="245">
        <v>2.8</v>
      </c>
      <c r="E49" s="323" t="s">
        <v>553</v>
      </c>
      <c r="F49" s="323" t="s">
        <v>245</v>
      </c>
    </row>
    <row r="50" spans="1:6" ht="12.75">
      <c r="A50" s="322">
        <v>48</v>
      </c>
      <c r="B50" s="269" t="s">
        <v>62</v>
      </c>
      <c r="C50" s="323">
        <v>1</v>
      </c>
      <c r="D50" s="245">
        <v>2</v>
      </c>
      <c r="E50" s="323" t="s">
        <v>553</v>
      </c>
      <c r="F50" s="323" t="s">
        <v>246</v>
      </c>
    </row>
    <row r="51" spans="1:6" ht="12.75">
      <c r="A51" s="322">
        <v>49</v>
      </c>
      <c r="B51" s="269" t="s">
        <v>50</v>
      </c>
      <c r="C51" s="323">
        <v>1</v>
      </c>
      <c r="D51" s="245">
        <v>27</v>
      </c>
      <c r="E51" s="323" t="s">
        <v>553</v>
      </c>
      <c r="F51" s="323" t="s">
        <v>245</v>
      </c>
    </row>
    <row r="52" spans="1:6" ht="12.75">
      <c r="A52" s="322">
        <v>50</v>
      </c>
      <c r="B52" s="269" t="s">
        <v>212</v>
      </c>
      <c r="C52" s="323">
        <v>1</v>
      </c>
      <c r="D52" s="245">
        <v>0.2</v>
      </c>
      <c r="E52" s="323">
        <v>6</v>
      </c>
      <c r="F52" s="323" t="s">
        <v>246</v>
      </c>
    </row>
    <row r="53" spans="1:6" ht="12.75">
      <c r="A53" s="322">
        <v>51</v>
      </c>
      <c r="B53" s="269" t="s">
        <v>551</v>
      </c>
      <c r="C53" s="323" t="s">
        <v>553</v>
      </c>
      <c r="D53" s="245" t="s">
        <v>553</v>
      </c>
      <c r="E53" s="323" t="s">
        <v>553</v>
      </c>
      <c r="F53" s="323" t="s">
        <v>246</v>
      </c>
    </row>
    <row r="54" spans="1:6" ht="12.75">
      <c r="A54" s="322">
        <v>52</v>
      </c>
      <c r="B54" s="269" t="s">
        <v>49</v>
      </c>
      <c r="C54" s="323">
        <v>1</v>
      </c>
      <c r="D54" s="245">
        <v>200</v>
      </c>
      <c r="E54" s="323" t="s">
        <v>553</v>
      </c>
      <c r="F54" s="323" t="s">
        <v>245</v>
      </c>
    </row>
    <row r="55" spans="1:6" ht="12.75">
      <c r="A55" s="322">
        <v>53</v>
      </c>
      <c r="B55" s="269" t="s">
        <v>227</v>
      </c>
      <c r="C55" s="323">
        <v>1</v>
      </c>
      <c r="D55" s="245">
        <v>30.4</v>
      </c>
      <c r="E55" s="323" t="s">
        <v>553</v>
      </c>
      <c r="F55" s="323" t="s">
        <v>245</v>
      </c>
    </row>
    <row r="56" spans="1:6" ht="12.75">
      <c r="A56" s="322">
        <v>54</v>
      </c>
      <c r="B56" s="269" t="s">
        <v>219</v>
      </c>
      <c r="C56" s="323">
        <v>1</v>
      </c>
      <c r="D56" s="245" t="s">
        <v>553</v>
      </c>
      <c r="E56" s="323">
        <v>10</v>
      </c>
      <c r="F56" s="323" t="s">
        <v>246</v>
      </c>
    </row>
    <row r="57" spans="1:6" ht="12.75">
      <c r="A57" s="322">
        <v>55</v>
      </c>
      <c r="B57" s="269" t="s">
        <v>43</v>
      </c>
      <c r="C57" s="323">
        <v>3</v>
      </c>
      <c r="D57" s="245">
        <v>140</v>
      </c>
      <c r="E57" s="323" t="s">
        <v>553</v>
      </c>
      <c r="F57" s="323" t="s">
        <v>245</v>
      </c>
    </row>
    <row r="58" spans="1:6" ht="12.75">
      <c r="A58" s="322">
        <v>56</v>
      </c>
      <c r="B58" s="269" t="s">
        <v>45</v>
      </c>
      <c r="C58" s="323">
        <v>2</v>
      </c>
      <c r="D58" s="245">
        <v>465.5</v>
      </c>
      <c r="E58" s="323">
        <v>1.411764705882353</v>
      </c>
      <c r="F58" s="323" t="s">
        <v>245</v>
      </c>
    </row>
    <row r="59" spans="1:6" ht="12.75">
      <c r="A59" s="322">
        <v>57</v>
      </c>
      <c r="B59" s="269" t="s">
        <v>105</v>
      </c>
      <c r="C59" s="323">
        <v>1</v>
      </c>
      <c r="D59" s="245">
        <v>24.7</v>
      </c>
      <c r="E59" s="323">
        <v>35</v>
      </c>
      <c r="F59" s="323" t="s">
        <v>246</v>
      </c>
    </row>
    <row r="60" spans="1:6" ht="12.75">
      <c r="A60" s="322">
        <v>58</v>
      </c>
      <c r="B60" s="269" t="s">
        <v>250</v>
      </c>
      <c r="C60" s="323">
        <v>1</v>
      </c>
      <c r="D60" s="245" t="s">
        <v>553</v>
      </c>
      <c r="E60" s="323" t="s">
        <v>553</v>
      </c>
      <c r="F60" s="323" t="s">
        <v>245</v>
      </c>
    </row>
    <row r="61" spans="1:6" ht="12.75">
      <c r="A61" s="325">
        <v>59</v>
      </c>
      <c r="B61" s="299" t="s">
        <v>229</v>
      </c>
      <c r="C61" s="326">
        <v>3</v>
      </c>
      <c r="D61" s="246">
        <v>66.4</v>
      </c>
      <c r="E61" s="326" t="s">
        <v>553</v>
      </c>
      <c r="F61" s="326" t="s">
        <v>245</v>
      </c>
    </row>
    <row r="62" spans="2:6" ht="15" customHeight="1">
      <c r="B62" t="s">
        <v>230</v>
      </c>
      <c r="C62"/>
      <c r="D62"/>
      <c r="E62"/>
      <c r="F62"/>
    </row>
    <row r="63" spans="2:6" ht="28.5" customHeight="1">
      <c r="B63" s="507" t="s">
        <v>238</v>
      </c>
      <c r="C63" s="507"/>
      <c r="D63" s="507"/>
      <c r="E63" s="507"/>
      <c r="F63" s="507"/>
    </row>
    <row r="64" spans="3:6" ht="12.75">
      <c r="C64" s="327"/>
      <c r="E64" s="327"/>
      <c r="F64" s="328"/>
    </row>
    <row r="65" spans="3:6" ht="12.75">
      <c r="C65" s="327"/>
      <c r="E65" s="327"/>
      <c r="F65" s="329"/>
    </row>
    <row r="66" spans="3:6" ht="12.75">
      <c r="C66" s="327"/>
      <c r="E66" s="327"/>
      <c r="F66" s="329"/>
    </row>
    <row r="67" spans="3:6" ht="12.75">
      <c r="C67" s="327"/>
      <c r="E67" s="327"/>
      <c r="F67" s="329"/>
    </row>
    <row r="68" spans="3:6" ht="12.75">
      <c r="C68" s="327"/>
      <c r="E68" s="327"/>
      <c r="F68" s="329"/>
    </row>
    <row r="69" spans="3:6" ht="12.75">
      <c r="C69" s="327"/>
      <c r="E69" s="327"/>
      <c r="F69" s="329"/>
    </row>
    <row r="70" spans="3:6" ht="12.75">
      <c r="C70" s="327"/>
      <c r="E70" s="327"/>
      <c r="F70" s="329"/>
    </row>
    <row r="71" spans="3:6" ht="12.75">
      <c r="C71" s="327"/>
      <c r="E71" s="327"/>
      <c r="F71" s="329"/>
    </row>
    <row r="72" spans="3:6" ht="12.75">
      <c r="C72" s="327"/>
      <c r="E72" s="327"/>
      <c r="F72" s="329"/>
    </row>
    <row r="73" spans="3:6" ht="12.75">
      <c r="C73" s="327"/>
      <c r="E73" s="327"/>
      <c r="F73" s="329"/>
    </row>
    <row r="74" spans="3:6" ht="12.75">
      <c r="C74" s="327"/>
      <c r="E74" s="327"/>
      <c r="F74" s="329"/>
    </row>
    <row r="75" spans="3:6" ht="12.75">
      <c r="C75" s="327"/>
      <c r="E75" s="327"/>
      <c r="F75" s="329"/>
    </row>
    <row r="76" spans="3:6" ht="12.75">
      <c r="C76" s="327"/>
      <c r="E76" s="327"/>
      <c r="F76" s="329"/>
    </row>
    <row r="77" spans="3:6" ht="12.75">
      <c r="C77" s="327"/>
      <c r="E77" s="327"/>
      <c r="F77" s="329"/>
    </row>
    <row r="78" spans="3:6" ht="12.75">
      <c r="C78" s="327"/>
      <c r="E78" s="327"/>
      <c r="F78" s="329"/>
    </row>
    <row r="79" spans="3:6" ht="12.75">
      <c r="C79" s="327"/>
      <c r="F79" s="329"/>
    </row>
    <row r="80" spans="3:6" ht="12.75">
      <c r="C80" s="327"/>
      <c r="F80" s="329"/>
    </row>
    <row r="81" spans="3:6" ht="12.75">
      <c r="C81" s="327"/>
      <c r="F81" s="329"/>
    </row>
    <row r="82" spans="3:6" ht="12.75">
      <c r="C82" s="327"/>
      <c r="F82" s="329"/>
    </row>
    <row r="83" spans="3:6" ht="12.75">
      <c r="C83" s="327"/>
      <c r="F83" s="329"/>
    </row>
    <row r="84" spans="3:6" ht="12.75">
      <c r="C84" s="327"/>
      <c r="F84" s="329"/>
    </row>
    <row r="85" spans="3:6" ht="12.75">
      <c r="C85" s="327"/>
      <c r="F85" s="329"/>
    </row>
    <row r="86" spans="3:6" ht="12.75">
      <c r="C86" s="327"/>
      <c r="F86" s="329"/>
    </row>
    <row r="87" ht="12.75">
      <c r="F87" s="329"/>
    </row>
    <row r="88" ht="12.75">
      <c r="F88" s="329"/>
    </row>
    <row r="89" ht="12.75">
      <c r="F89" s="329"/>
    </row>
    <row r="90" ht="12.75">
      <c r="F90" s="329"/>
    </row>
    <row r="91" ht="12.75">
      <c r="F91" s="329"/>
    </row>
    <row r="92" ht="12.75">
      <c r="F92" s="329"/>
    </row>
    <row r="93" ht="12.75">
      <c r="F93" s="329"/>
    </row>
    <row r="94" ht="12.75">
      <c r="F94" s="329"/>
    </row>
    <row r="95" ht="12.75">
      <c r="F95" s="329"/>
    </row>
    <row r="96" ht="12.75">
      <c r="F96" s="329"/>
    </row>
    <row r="97" ht="12.75">
      <c r="F97" s="329"/>
    </row>
    <row r="98" ht="12.75">
      <c r="F98" s="329"/>
    </row>
    <row r="99" ht="12.75">
      <c r="F99" s="329"/>
    </row>
    <row r="100" ht="12.75">
      <c r="F100" s="329"/>
    </row>
    <row r="101" ht="12.75">
      <c r="F101" s="329"/>
    </row>
    <row r="102" ht="12.75">
      <c r="F102" s="329"/>
    </row>
    <row r="103" ht="12.75">
      <c r="F103" s="329"/>
    </row>
    <row r="104" ht="12.75">
      <c r="F104" s="329"/>
    </row>
    <row r="105" ht="12.75">
      <c r="F105" s="329"/>
    </row>
    <row r="106" ht="12.75">
      <c r="F106" s="329"/>
    </row>
    <row r="107" ht="12.75">
      <c r="F107" s="329"/>
    </row>
    <row r="108" ht="12.75">
      <c r="F108" s="329"/>
    </row>
    <row r="109" ht="12.75">
      <c r="F109" s="329"/>
    </row>
    <row r="110" ht="12.75">
      <c r="F110" s="329"/>
    </row>
    <row r="111" ht="12.75">
      <c r="F111" s="329"/>
    </row>
    <row r="112" ht="12.75">
      <c r="F112" s="329"/>
    </row>
    <row r="113" ht="12.75">
      <c r="F113" s="329"/>
    </row>
    <row r="114" ht="12.75">
      <c r="F114" s="329"/>
    </row>
    <row r="115" ht="12.75">
      <c r="F115" s="329"/>
    </row>
    <row r="116" ht="12.75">
      <c r="F116" s="329"/>
    </row>
    <row r="117" ht="12.75">
      <c r="F117" s="329"/>
    </row>
    <row r="118" ht="12.75">
      <c r="F118" s="329"/>
    </row>
    <row r="119" ht="12.75">
      <c r="F119" s="329"/>
    </row>
    <row r="120" ht="12.75">
      <c r="F120" s="329"/>
    </row>
    <row r="121" ht="12.75">
      <c r="F121" s="329"/>
    </row>
    <row r="122" ht="12.75">
      <c r="F122" s="329"/>
    </row>
    <row r="123" ht="12.75">
      <c r="F123" s="329"/>
    </row>
    <row r="124" ht="12.75">
      <c r="F124" s="329"/>
    </row>
    <row r="125" ht="12.75">
      <c r="F125" s="329"/>
    </row>
    <row r="126" ht="12.75">
      <c r="F126" s="329"/>
    </row>
    <row r="127" ht="12.75">
      <c r="F127" s="329"/>
    </row>
    <row r="128" ht="12.75">
      <c r="F128" s="329"/>
    </row>
    <row r="129" ht="12.75">
      <c r="F129" s="329"/>
    </row>
    <row r="130" ht="12.75">
      <c r="F130" s="329"/>
    </row>
    <row r="131" ht="12.75">
      <c r="F131" s="329"/>
    </row>
    <row r="132" ht="12.75">
      <c r="F132" s="329"/>
    </row>
    <row r="133" ht="12.75">
      <c r="F133" s="329"/>
    </row>
    <row r="134" ht="12.75">
      <c r="F134" s="329"/>
    </row>
    <row r="135" ht="12.75">
      <c r="F135" s="329"/>
    </row>
    <row r="136" ht="12.75">
      <c r="F136" s="329"/>
    </row>
    <row r="137" ht="12.75">
      <c r="F137" s="329"/>
    </row>
    <row r="138" ht="12.75">
      <c r="F138" s="329"/>
    </row>
    <row r="139" ht="12.75">
      <c r="F139" s="329"/>
    </row>
    <row r="140" ht="12.75">
      <c r="F140" s="329"/>
    </row>
    <row r="141" ht="12.75">
      <c r="F141" s="329"/>
    </row>
    <row r="142" ht="12.75">
      <c r="F142" s="329"/>
    </row>
    <row r="143" ht="12.75">
      <c r="F143" s="329"/>
    </row>
    <row r="144" ht="12.75">
      <c r="F144" s="329"/>
    </row>
    <row r="145" ht="12.75">
      <c r="F145" s="329"/>
    </row>
    <row r="146" ht="12.75">
      <c r="F146" s="329"/>
    </row>
    <row r="147" ht="12.75">
      <c r="F147" s="329"/>
    </row>
    <row r="148" ht="12.75">
      <c r="F148" s="329"/>
    </row>
    <row r="149" ht="12.75">
      <c r="F149" s="329"/>
    </row>
    <row r="150" ht="12.75">
      <c r="F150" s="329"/>
    </row>
    <row r="151" ht="12.75">
      <c r="F151" s="329"/>
    </row>
    <row r="152" ht="12.75">
      <c r="F152" s="329"/>
    </row>
    <row r="153" ht="12.75">
      <c r="F153" s="329"/>
    </row>
    <row r="154" ht="12.75">
      <c r="F154" s="329"/>
    </row>
    <row r="155" ht="12.75">
      <c r="F155" s="329"/>
    </row>
    <row r="156" ht="12.75">
      <c r="F156" s="329"/>
    </row>
    <row r="157" ht="12.75">
      <c r="F157" s="329"/>
    </row>
    <row r="158" ht="12.75">
      <c r="F158" s="329"/>
    </row>
    <row r="159" ht="12.75">
      <c r="F159" s="329"/>
    </row>
    <row r="160" ht="12.75">
      <c r="F160" s="329"/>
    </row>
    <row r="161" ht="12.75">
      <c r="F161" s="329"/>
    </row>
    <row r="162" ht="12.75">
      <c r="F162" s="329"/>
    </row>
    <row r="163" ht="12.75">
      <c r="F163" s="329"/>
    </row>
    <row r="164" ht="12.75">
      <c r="F164" s="329"/>
    </row>
    <row r="165" ht="12.75">
      <c r="F165" s="329"/>
    </row>
    <row r="166" ht="12.75">
      <c r="F166" s="329"/>
    </row>
    <row r="167" ht="12.75">
      <c r="F167" s="329"/>
    </row>
    <row r="168" ht="12.75">
      <c r="F168" s="329"/>
    </row>
    <row r="169" ht="12.75">
      <c r="F169" s="329"/>
    </row>
    <row r="170" ht="12.75">
      <c r="F170" s="329"/>
    </row>
    <row r="171" ht="12.75">
      <c r="F171" s="329"/>
    </row>
    <row r="172" ht="12.75">
      <c r="F172" s="329"/>
    </row>
    <row r="173" ht="12.75">
      <c r="F173" s="329"/>
    </row>
    <row r="174" ht="12.75">
      <c r="F174" s="329"/>
    </row>
    <row r="175" ht="12.75">
      <c r="F175" s="329"/>
    </row>
    <row r="176" ht="12.75">
      <c r="F176" s="329"/>
    </row>
    <row r="177" ht="12.75">
      <c r="F177" s="329"/>
    </row>
    <row r="178" ht="12.75">
      <c r="F178" s="329"/>
    </row>
    <row r="179" ht="12.75">
      <c r="F179" s="329"/>
    </row>
    <row r="180" ht="12.75">
      <c r="F180" s="329"/>
    </row>
    <row r="181" ht="12.75">
      <c r="F181" s="329"/>
    </row>
    <row r="182" ht="12.75">
      <c r="F182" s="329"/>
    </row>
    <row r="183" ht="12.75">
      <c r="F183" s="329"/>
    </row>
    <row r="184" ht="12.75">
      <c r="F184" s="329"/>
    </row>
    <row r="185" ht="12.75">
      <c r="F185" s="329"/>
    </row>
    <row r="186" ht="12.75">
      <c r="F186" s="329"/>
    </row>
    <row r="187" ht="12.75">
      <c r="F187" s="329"/>
    </row>
    <row r="188" ht="12.75">
      <c r="F188" s="329"/>
    </row>
    <row r="189" ht="12.75">
      <c r="F189" s="329"/>
    </row>
    <row r="190" ht="12.75">
      <c r="F190" s="329"/>
    </row>
    <row r="191" ht="12.75">
      <c r="F191" s="329"/>
    </row>
    <row r="192" ht="12.75">
      <c r="F192" s="329"/>
    </row>
    <row r="193" ht="12.75">
      <c r="F193" s="329"/>
    </row>
    <row r="194" ht="12.75">
      <c r="F194" s="329"/>
    </row>
    <row r="195" ht="12.75">
      <c r="F195" s="329"/>
    </row>
    <row r="196" ht="12.75">
      <c r="F196" s="329"/>
    </row>
    <row r="197" ht="12.75">
      <c r="F197" s="329"/>
    </row>
    <row r="198" ht="12.75">
      <c r="F198" s="329"/>
    </row>
    <row r="199" ht="12.75">
      <c r="F199" s="329"/>
    </row>
    <row r="200" ht="12.75">
      <c r="F200" s="329"/>
    </row>
    <row r="201" ht="12.75">
      <c r="F201" s="329"/>
    </row>
    <row r="202" ht="12.75">
      <c r="F202" s="329"/>
    </row>
    <row r="203" ht="12.75">
      <c r="F203" s="329"/>
    </row>
    <row r="204" ht="12.75">
      <c r="F204" s="329"/>
    </row>
    <row r="205" ht="12.75">
      <c r="F205" s="329"/>
    </row>
    <row r="206" ht="12.75">
      <c r="F206" s="329"/>
    </row>
    <row r="207" ht="12.75">
      <c r="F207" s="329"/>
    </row>
    <row r="208" ht="12.75">
      <c r="F208" s="329"/>
    </row>
    <row r="209" ht="12.75">
      <c r="F209" s="329"/>
    </row>
    <row r="210" ht="12.75">
      <c r="F210" s="329"/>
    </row>
    <row r="211" ht="12.75">
      <c r="F211" s="329"/>
    </row>
    <row r="212" ht="12.75">
      <c r="F212" s="329"/>
    </row>
    <row r="213" ht="12.75">
      <c r="F213" s="329"/>
    </row>
    <row r="214" ht="12.75">
      <c r="F214" s="329"/>
    </row>
    <row r="215" ht="12.75">
      <c r="F215" s="329"/>
    </row>
    <row r="216" ht="12.75">
      <c r="F216" s="329"/>
    </row>
    <row r="217" ht="12.75">
      <c r="F217" s="329"/>
    </row>
    <row r="218" ht="12.75">
      <c r="F218" s="329"/>
    </row>
    <row r="219" ht="12.75">
      <c r="F219" s="329"/>
    </row>
    <row r="220" ht="12.75">
      <c r="F220" s="329"/>
    </row>
    <row r="221" ht="12.75">
      <c r="F221" s="329"/>
    </row>
    <row r="222" ht="12.75">
      <c r="F222" s="329"/>
    </row>
    <row r="223" ht="12.75">
      <c r="F223" s="329"/>
    </row>
    <row r="224" ht="12.75">
      <c r="F224" s="329"/>
    </row>
    <row r="225" ht="12.75">
      <c r="F225" s="329"/>
    </row>
    <row r="226" ht="12.75">
      <c r="F226" s="329"/>
    </row>
    <row r="227" ht="12.75">
      <c r="F227" s="329"/>
    </row>
    <row r="228" ht="12.75">
      <c r="F228" s="329"/>
    </row>
    <row r="229" ht="12.75">
      <c r="F229" s="329"/>
    </row>
    <row r="230" ht="12.75">
      <c r="F230" s="329"/>
    </row>
    <row r="231" ht="12.75">
      <c r="F231" s="329"/>
    </row>
    <row r="232" ht="12.75">
      <c r="F232" s="329"/>
    </row>
    <row r="233" ht="12.75">
      <c r="F233" s="329"/>
    </row>
    <row r="234" ht="12.75">
      <c r="F234" s="329"/>
    </row>
    <row r="235" ht="12.75">
      <c r="F235" s="329"/>
    </row>
    <row r="236" ht="12.75">
      <c r="F236" s="329"/>
    </row>
    <row r="237" ht="12.75">
      <c r="F237" s="329"/>
    </row>
    <row r="238" ht="12.75">
      <c r="F238" s="329"/>
    </row>
    <row r="239" ht="12.75">
      <c r="F239" s="329"/>
    </row>
    <row r="240" ht="12.75">
      <c r="F240" s="329"/>
    </row>
    <row r="241" ht="12.75">
      <c r="F241" s="329"/>
    </row>
    <row r="242" ht="12.75">
      <c r="F242" s="329"/>
    </row>
    <row r="243" ht="12.75">
      <c r="F243" s="329"/>
    </row>
    <row r="244" ht="12.75">
      <c r="F244" s="329"/>
    </row>
    <row r="245" ht="12.75">
      <c r="F245" s="329"/>
    </row>
    <row r="246" ht="12.75">
      <c r="F246" s="329"/>
    </row>
    <row r="247" ht="12.75">
      <c r="F247" s="329"/>
    </row>
    <row r="248" ht="12.75">
      <c r="F248" s="329"/>
    </row>
    <row r="249" ht="12.75">
      <c r="F249" s="329"/>
    </row>
    <row r="250" ht="12.75">
      <c r="F250" s="329"/>
    </row>
    <row r="251" ht="12.75">
      <c r="F251" s="329"/>
    </row>
    <row r="252" ht="12.75">
      <c r="F252" s="329"/>
    </row>
    <row r="253" ht="12.75">
      <c r="F253" s="329"/>
    </row>
    <row r="254" ht="12.75">
      <c r="F254" s="329"/>
    </row>
    <row r="255" ht="12.75">
      <c r="F255" s="329"/>
    </row>
    <row r="256" ht="12.75">
      <c r="F256" s="329"/>
    </row>
    <row r="257" ht="12.75">
      <c r="F257" s="329"/>
    </row>
    <row r="258" ht="12.75">
      <c r="F258" s="329"/>
    </row>
    <row r="259" ht="12.75">
      <c r="F259" s="329"/>
    </row>
    <row r="260" ht="12.75">
      <c r="F260" s="329"/>
    </row>
    <row r="261" ht="12.75">
      <c r="F261" s="329"/>
    </row>
    <row r="262" ht="12.75">
      <c r="F262" s="329"/>
    </row>
    <row r="263" ht="12.75">
      <c r="F263" s="329"/>
    </row>
    <row r="264" ht="12.75">
      <c r="F264" s="329"/>
    </row>
    <row r="265" ht="12.75">
      <c r="F265" s="329"/>
    </row>
    <row r="266" ht="12.75">
      <c r="F266" s="329"/>
    </row>
    <row r="267" ht="12.75">
      <c r="F267" s="329"/>
    </row>
    <row r="268" ht="12.75">
      <c r="F268" s="329"/>
    </row>
    <row r="269" ht="12.75">
      <c r="F269" s="329"/>
    </row>
    <row r="270" ht="12.75">
      <c r="F270" s="329"/>
    </row>
    <row r="271" ht="12.75">
      <c r="F271" s="329"/>
    </row>
    <row r="272" ht="12.75">
      <c r="F272" s="329"/>
    </row>
    <row r="273" ht="12.75">
      <c r="F273" s="329"/>
    </row>
    <row r="274" ht="12.75">
      <c r="F274" s="329"/>
    </row>
    <row r="275" ht="12.75">
      <c r="F275" s="329"/>
    </row>
    <row r="276" ht="12.75">
      <c r="F276" s="329"/>
    </row>
    <row r="277" ht="12.75">
      <c r="F277" s="329"/>
    </row>
    <row r="278" ht="12.75">
      <c r="F278" s="329"/>
    </row>
    <row r="279" ht="12.75">
      <c r="F279" s="329"/>
    </row>
    <row r="280" ht="12.75">
      <c r="F280" s="329"/>
    </row>
    <row r="281" ht="12.75">
      <c r="F281" s="329"/>
    </row>
    <row r="282" ht="12.75">
      <c r="F282" s="329"/>
    </row>
    <row r="283" ht="12.75">
      <c r="F283" s="329"/>
    </row>
    <row r="284" ht="12.75">
      <c r="F284" s="329"/>
    </row>
    <row r="285" ht="12.75">
      <c r="F285" s="329"/>
    </row>
    <row r="286" ht="12.75">
      <c r="F286" s="329"/>
    </row>
    <row r="287" ht="12.75">
      <c r="F287" s="329"/>
    </row>
    <row r="288" ht="12.75">
      <c r="F288" s="329"/>
    </row>
    <row r="289" ht="12.75">
      <c r="F289" s="329"/>
    </row>
    <row r="290" ht="12.75">
      <c r="F290" s="329"/>
    </row>
    <row r="291" ht="12.75">
      <c r="F291" s="329"/>
    </row>
    <row r="292" ht="12.75">
      <c r="F292" s="329"/>
    </row>
    <row r="293" ht="12.75">
      <c r="F293" s="329"/>
    </row>
    <row r="294" ht="12.75">
      <c r="F294" s="329"/>
    </row>
    <row r="295" ht="12.75">
      <c r="F295" s="329"/>
    </row>
    <row r="296" ht="12.75">
      <c r="F296" s="329"/>
    </row>
    <row r="297" ht="12.75">
      <c r="F297" s="329"/>
    </row>
    <row r="298" ht="12.75">
      <c r="F298" s="329"/>
    </row>
    <row r="299" ht="12.75">
      <c r="F299" s="329"/>
    </row>
    <row r="300" ht="12.75">
      <c r="F300" s="329"/>
    </row>
    <row r="301" ht="12.75">
      <c r="F301" s="329"/>
    </row>
    <row r="302" ht="12.75">
      <c r="F302" s="329"/>
    </row>
    <row r="303" ht="12.75">
      <c r="F303" s="329"/>
    </row>
    <row r="304" ht="12.75">
      <c r="F304" s="329"/>
    </row>
    <row r="305" ht="12.75">
      <c r="F305" s="329"/>
    </row>
    <row r="306" ht="12.75">
      <c r="F306" s="329"/>
    </row>
    <row r="307" ht="12.75">
      <c r="F307" s="329"/>
    </row>
    <row r="308" ht="12.75">
      <c r="F308" s="329"/>
    </row>
    <row r="309" ht="12.75">
      <c r="F309" s="329"/>
    </row>
    <row r="310" ht="12.75">
      <c r="F310" s="329"/>
    </row>
    <row r="311" ht="12.75">
      <c r="F311" s="329"/>
    </row>
    <row r="312" ht="12.75">
      <c r="F312" s="329"/>
    </row>
    <row r="313" ht="12.75">
      <c r="F313" s="329"/>
    </row>
    <row r="314" ht="12.75">
      <c r="F314" s="329"/>
    </row>
    <row r="315" ht="12.75">
      <c r="F315" s="329"/>
    </row>
    <row r="316" ht="12.75">
      <c r="F316" s="329"/>
    </row>
    <row r="317" ht="12.75">
      <c r="F317" s="329"/>
    </row>
    <row r="318" ht="12.75">
      <c r="F318" s="329"/>
    </row>
    <row r="319" ht="12.75">
      <c r="F319" s="329"/>
    </row>
    <row r="320" ht="12.75">
      <c r="F320" s="329"/>
    </row>
    <row r="321" ht="12.75">
      <c r="F321" s="329"/>
    </row>
    <row r="322" ht="12.75">
      <c r="F322" s="329"/>
    </row>
    <row r="323" ht="12.75">
      <c r="F323" s="329"/>
    </row>
    <row r="324" ht="12.75">
      <c r="F324" s="329"/>
    </row>
    <row r="325" ht="12.75">
      <c r="F325" s="329"/>
    </row>
    <row r="326" ht="12.75">
      <c r="F326" s="329"/>
    </row>
    <row r="327" ht="12.75">
      <c r="F327" s="329"/>
    </row>
    <row r="328" ht="12.75">
      <c r="F328" s="329"/>
    </row>
    <row r="329" ht="12.75">
      <c r="F329" s="329"/>
    </row>
    <row r="330" ht="12.75">
      <c r="F330" s="329"/>
    </row>
    <row r="331" ht="12.75">
      <c r="F331" s="329"/>
    </row>
    <row r="332" ht="12.75">
      <c r="F332" s="329"/>
    </row>
    <row r="333" ht="12.75">
      <c r="F333" s="329"/>
    </row>
    <row r="334" ht="12.75">
      <c r="F334" s="329"/>
    </row>
    <row r="335" ht="12.75">
      <c r="F335" s="329"/>
    </row>
    <row r="336" ht="12.75">
      <c r="F336" s="329"/>
    </row>
    <row r="337" ht="12.75">
      <c r="F337" s="329"/>
    </row>
    <row r="338" ht="12.75">
      <c r="F338" s="329"/>
    </row>
    <row r="339" ht="12.75">
      <c r="F339" s="329"/>
    </row>
    <row r="340" ht="12.75">
      <c r="F340" s="329"/>
    </row>
    <row r="341" ht="12.75">
      <c r="F341" s="329"/>
    </row>
    <row r="342" ht="12.75">
      <c r="F342" s="329"/>
    </row>
    <row r="343" ht="12.75">
      <c r="F343" s="329"/>
    </row>
    <row r="344" ht="12.75">
      <c r="F344" s="329"/>
    </row>
    <row r="345" ht="12.75">
      <c r="F345" s="329"/>
    </row>
    <row r="346" ht="12.75">
      <c r="F346" s="329"/>
    </row>
    <row r="347" ht="12.75">
      <c r="F347" s="329"/>
    </row>
    <row r="348" ht="12.75">
      <c r="F348" s="329"/>
    </row>
    <row r="349" ht="12.75">
      <c r="F349" s="329"/>
    </row>
    <row r="350" ht="12.75">
      <c r="F350" s="329"/>
    </row>
    <row r="351" ht="12.75">
      <c r="F351" s="329"/>
    </row>
    <row r="352" ht="12.75">
      <c r="F352" s="329"/>
    </row>
    <row r="353" ht="12.75">
      <c r="F353" s="329"/>
    </row>
    <row r="354" ht="12.75">
      <c r="F354" s="329"/>
    </row>
    <row r="355" ht="12.75">
      <c r="F355" s="329"/>
    </row>
    <row r="356" ht="12.75">
      <c r="F356" s="329"/>
    </row>
    <row r="357" ht="12.75">
      <c r="F357" s="329"/>
    </row>
    <row r="358" ht="12.75">
      <c r="F358" s="329"/>
    </row>
    <row r="359" ht="12.75">
      <c r="F359" s="329"/>
    </row>
    <row r="360" ht="12.75">
      <c r="F360" s="329"/>
    </row>
    <row r="361" ht="12.75">
      <c r="F361" s="329"/>
    </row>
    <row r="362" ht="12.75">
      <c r="F362" s="329"/>
    </row>
    <row r="363" ht="12.75">
      <c r="F363" s="329"/>
    </row>
    <row r="364" ht="12.75">
      <c r="F364" s="329"/>
    </row>
    <row r="365" ht="12.75">
      <c r="F365" s="329"/>
    </row>
    <row r="366" ht="12.75">
      <c r="F366" s="329"/>
    </row>
    <row r="367" ht="12.75">
      <c r="F367" s="329"/>
    </row>
    <row r="368" ht="12.75">
      <c r="F368" s="329"/>
    </row>
    <row r="369" ht="12.75">
      <c r="F369" s="329"/>
    </row>
    <row r="370" ht="12.75">
      <c r="F370" s="329"/>
    </row>
    <row r="371" ht="12.75">
      <c r="F371" s="329"/>
    </row>
    <row r="372" ht="12.75">
      <c r="F372" s="329"/>
    </row>
    <row r="373" ht="12.75">
      <c r="F373" s="329"/>
    </row>
    <row r="374" ht="12.75">
      <c r="F374" s="329"/>
    </row>
    <row r="375" ht="12.75">
      <c r="F375" s="329"/>
    </row>
    <row r="376" ht="12.75">
      <c r="F376" s="329"/>
    </row>
    <row r="377" ht="12.75">
      <c r="F377" s="329"/>
    </row>
    <row r="378" ht="12.75">
      <c r="F378" s="329"/>
    </row>
    <row r="379" ht="12.75">
      <c r="F379" s="329"/>
    </row>
    <row r="380" ht="12.75">
      <c r="F380" s="329"/>
    </row>
    <row r="381" ht="12.75">
      <c r="F381" s="329"/>
    </row>
    <row r="382" ht="12.75">
      <c r="F382" s="329"/>
    </row>
    <row r="383" ht="12.75">
      <c r="F383" s="329"/>
    </row>
    <row r="384" ht="12.75">
      <c r="F384" s="329"/>
    </row>
    <row r="385" ht="12.75">
      <c r="F385" s="329"/>
    </row>
    <row r="386" ht="12.75">
      <c r="F386" s="329"/>
    </row>
    <row r="387" ht="12.75">
      <c r="F387" s="329"/>
    </row>
    <row r="388" ht="12.75">
      <c r="F388" s="329"/>
    </row>
    <row r="389" ht="12.75">
      <c r="F389" s="329"/>
    </row>
    <row r="390" ht="12.75">
      <c r="F390" s="329"/>
    </row>
    <row r="391" ht="12.75">
      <c r="F391" s="329"/>
    </row>
    <row r="392" ht="12.75">
      <c r="F392" s="329"/>
    </row>
    <row r="393" ht="12.75">
      <c r="F393" s="329"/>
    </row>
    <row r="394" ht="12.75">
      <c r="F394" s="329"/>
    </row>
    <row r="395" ht="12.75">
      <c r="F395" s="329"/>
    </row>
    <row r="396" ht="12.75">
      <c r="F396" s="329"/>
    </row>
    <row r="397" ht="12.75">
      <c r="F397" s="329"/>
    </row>
    <row r="398" ht="12.75">
      <c r="F398" s="329"/>
    </row>
    <row r="399" ht="12.75">
      <c r="F399" s="329"/>
    </row>
    <row r="400" ht="12.75">
      <c r="F400" s="329"/>
    </row>
    <row r="401" ht="12.75">
      <c r="F401" s="329"/>
    </row>
    <row r="402" ht="12.75">
      <c r="F402" s="329"/>
    </row>
    <row r="403" ht="12.75">
      <c r="F403" s="329"/>
    </row>
    <row r="404" ht="12.75">
      <c r="F404" s="329"/>
    </row>
    <row r="405" ht="12.75">
      <c r="F405" s="329"/>
    </row>
    <row r="406" ht="12.75">
      <c r="F406" s="329"/>
    </row>
    <row r="407" ht="12.75">
      <c r="F407" s="329"/>
    </row>
    <row r="408" ht="12.75">
      <c r="F408" s="329"/>
    </row>
    <row r="409" ht="12.75">
      <c r="F409" s="329"/>
    </row>
    <row r="410" ht="12.75">
      <c r="F410" s="329"/>
    </row>
    <row r="411" ht="12.75">
      <c r="F411" s="329"/>
    </row>
    <row r="412" ht="12.75">
      <c r="F412" s="329"/>
    </row>
    <row r="413" ht="12.75">
      <c r="F413" s="329"/>
    </row>
    <row r="414" ht="12.75">
      <c r="F414" s="329"/>
    </row>
    <row r="415" ht="12.75">
      <c r="F415" s="329"/>
    </row>
    <row r="416" ht="12.75">
      <c r="F416" s="329"/>
    </row>
    <row r="417" ht="12.75">
      <c r="F417" s="329"/>
    </row>
    <row r="418" ht="12.75">
      <c r="F418" s="329"/>
    </row>
    <row r="419" ht="12.75">
      <c r="F419" s="329"/>
    </row>
    <row r="420" ht="12.75">
      <c r="F420" s="329"/>
    </row>
    <row r="421" ht="12.75">
      <c r="F421" s="329"/>
    </row>
    <row r="422" ht="12.75">
      <c r="F422" s="329"/>
    </row>
    <row r="423" ht="12.75">
      <c r="F423" s="329"/>
    </row>
    <row r="424" ht="12.75">
      <c r="F424" s="329"/>
    </row>
    <row r="425" ht="12.75">
      <c r="F425" s="329"/>
    </row>
    <row r="426" ht="12.75">
      <c r="F426" s="329"/>
    </row>
    <row r="427" ht="12.75">
      <c r="F427" s="329"/>
    </row>
    <row r="428" ht="12.75">
      <c r="F428" s="329"/>
    </row>
    <row r="429" ht="12.75">
      <c r="F429" s="329"/>
    </row>
    <row r="430" ht="12.75">
      <c r="F430" s="329"/>
    </row>
    <row r="431" ht="12.75">
      <c r="F431" s="329"/>
    </row>
    <row r="432" ht="12.75">
      <c r="F432" s="329"/>
    </row>
    <row r="433" ht="12.75">
      <c r="F433" s="329"/>
    </row>
    <row r="434" ht="12.75">
      <c r="F434" s="329"/>
    </row>
    <row r="435" ht="12.75">
      <c r="F435" s="329"/>
    </row>
    <row r="436" ht="12.75">
      <c r="F436" s="329"/>
    </row>
    <row r="437" ht="12.75">
      <c r="F437" s="329"/>
    </row>
    <row r="438" ht="12.75">
      <c r="F438" s="329"/>
    </row>
    <row r="439" ht="12.75">
      <c r="F439" s="329"/>
    </row>
    <row r="440" ht="12.75">
      <c r="F440" s="329"/>
    </row>
    <row r="441" ht="12.75">
      <c r="F441" s="329"/>
    </row>
    <row r="442" ht="12.75">
      <c r="F442" s="329"/>
    </row>
    <row r="443" ht="12.75">
      <c r="F443" s="329"/>
    </row>
    <row r="444" ht="12.75">
      <c r="F444" s="329"/>
    </row>
    <row r="445" ht="12.75">
      <c r="F445" s="329"/>
    </row>
    <row r="446" ht="12.75">
      <c r="F446" s="329"/>
    </row>
    <row r="447" ht="12.75">
      <c r="F447" s="329"/>
    </row>
    <row r="448" ht="12.75">
      <c r="F448" s="329"/>
    </row>
    <row r="449" ht="12.75">
      <c r="F449" s="329"/>
    </row>
    <row r="450" ht="12.75">
      <c r="F450" s="329"/>
    </row>
    <row r="451" ht="12.75">
      <c r="F451" s="329"/>
    </row>
    <row r="452" ht="12.75">
      <c r="F452" s="329"/>
    </row>
    <row r="453" ht="12.75">
      <c r="F453" s="329"/>
    </row>
    <row r="454" ht="12.75">
      <c r="F454" s="329"/>
    </row>
    <row r="455" ht="12.75">
      <c r="F455" s="329"/>
    </row>
    <row r="456" ht="12.75">
      <c r="F456" s="329"/>
    </row>
    <row r="457" ht="12.75">
      <c r="F457" s="329"/>
    </row>
    <row r="458" ht="12.75">
      <c r="F458" s="329"/>
    </row>
    <row r="459" ht="12.75">
      <c r="F459" s="329"/>
    </row>
    <row r="460" ht="12.75">
      <c r="F460" s="329"/>
    </row>
    <row r="461" ht="12.75">
      <c r="F461" s="329"/>
    </row>
    <row r="462" ht="12.75">
      <c r="F462" s="329"/>
    </row>
    <row r="463" ht="12.75">
      <c r="F463" s="329"/>
    </row>
    <row r="464" ht="12.75">
      <c r="F464" s="329"/>
    </row>
    <row r="465" ht="12.75">
      <c r="F465" s="329"/>
    </row>
    <row r="466" ht="12.75">
      <c r="F466" s="329"/>
    </row>
    <row r="467" ht="12.75">
      <c r="F467" s="329"/>
    </row>
    <row r="468" ht="12.75">
      <c r="F468" s="329"/>
    </row>
    <row r="469" ht="12.75">
      <c r="F469" s="329"/>
    </row>
    <row r="470" ht="12.75">
      <c r="F470" s="329"/>
    </row>
    <row r="471" ht="12.75">
      <c r="F471" s="329"/>
    </row>
    <row r="472" ht="12.75">
      <c r="F472" s="329"/>
    </row>
    <row r="473" ht="12.75">
      <c r="F473" s="329"/>
    </row>
    <row r="474" ht="12.75">
      <c r="F474" s="329"/>
    </row>
    <row r="475" ht="12.75">
      <c r="F475" s="329"/>
    </row>
    <row r="476" ht="12.75">
      <c r="F476" s="329"/>
    </row>
    <row r="477" ht="12.75">
      <c r="F477" s="329"/>
    </row>
    <row r="478" ht="12.75">
      <c r="F478" s="329"/>
    </row>
    <row r="479" ht="12.75">
      <c r="F479" s="329"/>
    </row>
    <row r="480" ht="12.75">
      <c r="F480" s="329"/>
    </row>
    <row r="481" ht="12.75">
      <c r="F481" s="329"/>
    </row>
    <row r="482" ht="12.75">
      <c r="F482" s="329"/>
    </row>
    <row r="483" ht="12.75">
      <c r="F483" s="329"/>
    </row>
    <row r="484" ht="12.75">
      <c r="F484" s="329"/>
    </row>
    <row r="485" ht="12.75">
      <c r="F485" s="329"/>
    </row>
    <row r="486" ht="12.75">
      <c r="F486" s="329"/>
    </row>
    <row r="487" ht="12.75">
      <c r="F487" s="329"/>
    </row>
    <row r="488" ht="12.75">
      <c r="F488" s="329"/>
    </row>
    <row r="489" ht="12.75">
      <c r="F489" s="329"/>
    </row>
    <row r="490" ht="12.75">
      <c r="F490" s="329"/>
    </row>
    <row r="491" ht="12.75">
      <c r="F491" s="329"/>
    </row>
    <row r="492" ht="12.75">
      <c r="F492" s="329"/>
    </row>
    <row r="493" ht="12.75">
      <c r="F493" s="329"/>
    </row>
    <row r="494" ht="12.75">
      <c r="F494" s="329"/>
    </row>
    <row r="495" ht="12.75">
      <c r="F495" s="329"/>
    </row>
    <row r="496" ht="12.75">
      <c r="F496" s="329"/>
    </row>
    <row r="497" ht="12.75">
      <c r="F497" s="329"/>
    </row>
    <row r="498" ht="12.75">
      <c r="F498" s="329"/>
    </row>
    <row r="499" ht="12.75">
      <c r="F499" s="329"/>
    </row>
    <row r="500" ht="12.75">
      <c r="F500" s="329"/>
    </row>
    <row r="501" ht="12.75">
      <c r="F501" s="329"/>
    </row>
    <row r="502" ht="12.75">
      <c r="F502" s="329"/>
    </row>
    <row r="503" ht="12.75">
      <c r="F503" s="329"/>
    </row>
    <row r="504" ht="12.75">
      <c r="F504" s="329"/>
    </row>
    <row r="505" ht="12.75">
      <c r="F505" s="329"/>
    </row>
    <row r="506" ht="12.75">
      <c r="F506" s="329"/>
    </row>
    <row r="507" ht="12.75">
      <c r="F507" s="329"/>
    </row>
    <row r="508" ht="12.75">
      <c r="F508" s="329"/>
    </row>
    <row r="509" ht="12.75">
      <c r="F509" s="329"/>
    </row>
  </sheetData>
  <mergeCells count="2">
    <mergeCell ref="A1:F1"/>
    <mergeCell ref="B63:F63"/>
  </mergeCells>
  <printOptions/>
  <pageMargins left="0.75" right="0.75" top="1" bottom="1" header="0.5" footer="0.5"/>
  <pageSetup horizontalDpi="600" verticalDpi="600" orientation="portrait" scale="79" r:id="rId1"/>
</worksheet>
</file>

<file path=xl/worksheets/sheet30.xml><?xml version="1.0" encoding="utf-8"?>
<worksheet xmlns="http://schemas.openxmlformats.org/spreadsheetml/2006/main" xmlns:r="http://schemas.openxmlformats.org/officeDocument/2006/relationships">
  <dimension ref="A1:H14"/>
  <sheetViews>
    <sheetView workbookViewId="0" topLeftCell="A10">
      <selection activeCell="K33" sqref="K33"/>
    </sheetView>
  </sheetViews>
  <sheetFormatPr defaultColWidth="9.140625" defaultRowHeight="12.75"/>
  <cols>
    <col min="1" max="1" width="6.57421875" style="0" customWidth="1"/>
    <col min="3" max="3" width="13.421875" style="0" customWidth="1"/>
    <col min="5" max="5" width="13.00390625" style="0" customWidth="1"/>
    <col min="6" max="6" width="16.421875" style="0" customWidth="1"/>
  </cols>
  <sheetData>
    <row r="1" spans="1:8" ht="15.75">
      <c r="A1" s="607" t="s">
        <v>439</v>
      </c>
      <c r="B1" s="607"/>
      <c r="C1" s="607"/>
      <c r="D1" s="607"/>
      <c r="E1" s="607"/>
      <c r="F1" s="607"/>
      <c r="G1" s="607"/>
      <c r="H1" s="607"/>
    </row>
    <row r="2" spans="1:2" ht="15.75">
      <c r="A2" s="427"/>
      <c r="B2" s="31"/>
    </row>
    <row r="3" spans="1:8" ht="15.75">
      <c r="A3" s="608" t="s">
        <v>440</v>
      </c>
      <c r="B3" s="608"/>
      <c r="C3" s="608"/>
      <c r="D3" s="608"/>
      <c r="E3" s="608"/>
      <c r="F3" s="608"/>
      <c r="G3" s="608"/>
      <c r="H3" s="608"/>
    </row>
    <row r="4" spans="1:2" ht="15.75">
      <c r="A4" s="428"/>
      <c r="B4" s="31"/>
    </row>
    <row r="5" spans="1:4" ht="15.75">
      <c r="A5" s="609" t="s">
        <v>441</v>
      </c>
      <c r="B5" s="609"/>
      <c r="C5" s="609"/>
      <c r="D5" s="609"/>
    </row>
    <row r="6" spans="1:2" ht="15.75">
      <c r="A6" s="427"/>
      <c r="B6" s="31"/>
    </row>
    <row r="7" spans="1:8" ht="67.5" customHeight="1">
      <c r="A7" s="495" t="s">
        <v>480</v>
      </c>
      <c r="B7" s="495"/>
      <c r="C7" s="495"/>
      <c r="D7" s="495"/>
      <c r="E7" s="495"/>
      <c r="F7" s="495"/>
      <c r="G7" s="495"/>
      <c r="H7" s="495"/>
    </row>
    <row r="8" spans="1:2" ht="4.5" customHeight="1">
      <c r="A8" s="429"/>
      <c r="B8" s="31"/>
    </row>
    <row r="9" spans="1:8" ht="82.5" customHeight="1">
      <c r="A9" s="495" t="s">
        <v>443</v>
      </c>
      <c r="B9" s="495"/>
      <c r="C9" s="495"/>
      <c r="D9" s="495"/>
      <c r="E9" s="495"/>
      <c r="F9" s="495"/>
      <c r="G9" s="495"/>
      <c r="H9" s="495"/>
    </row>
    <row r="10" spans="1:2" ht="3" customHeight="1">
      <c r="A10" s="429"/>
      <c r="B10" s="31"/>
    </row>
    <row r="11" spans="1:8" ht="99.75" customHeight="1">
      <c r="A11" s="495" t="s">
        <v>442</v>
      </c>
      <c r="B11" s="495"/>
      <c r="C11" s="495"/>
      <c r="D11" s="495"/>
      <c r="E11" s="495"/>
      <c r="F11" s="495"/>
      <c r="G11" s="495"/>
      <c r="H11" s="495"/>
    </row>
    <row r="12" spans="1:2" ht="6.75" customHeight="1">
      <c r="A12" s="429"/>
      <c r="B12" s="31"/>
    </row>
    <row r="13" spans="1:8" ht="51.75" customHeight="1">
      <c r="A13" s="495" t="s">
        <v>479</v>
      </c>
      <c r="B13" s="495"/>
      <c r="C13" s="495"/>
      <c r="D13" s="495"/>
      <c r="E13" s="495"/>
      <c r="F13" s="495"/>
      <c r="G13" s="495"/>
      <c r="H13" s="495"/>
    </row>
    <row r="14" spans="1:2" ht="15.75">
      <c r="A14" s="429"/>
      <c r="B14" s="31"/>
    </row>
  </sheetData>
  <mergeCells count="7">
    <mergeCell ref="A13:H13"/>
    <mergeCell ref="A7:H7"/>
    <mergeCell ref="A9:H9"/>
    <mergeCell ref="A1:H1"/>
    <mergeCell ref="A3:H3"/>
    <mergeCell ref="A5:D5"/>
    <mergeCell ref="A11:H11"/>
  </mergeCells>
  <printOptions/>
  <pageMargins left="0.83" right="0.75" top="0.73"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509"/>
  <sheetViews>
    <sheetView view="pageBreakPreview" zoomScale="60" workbookViewId="0" topLeftCell="A1">
      <selection activeCell="A1" sqref="A1:G1"/>
    </sheetView>
  </sheetViews>
  <sheetFormatPr defaultColWidth="9.140625" defaultRowHeight="12.75"/>
  <cols>
    <col min="1" max="1" width="8.28125" style="0" customWidth="1"/>
    <col min="2" max="2" width="19.421875" style="0" customWidth="1"/>
    <col min="3" max="3" width="18.28125" style="0" customWidth="1"/>
    <col min="4" max="4" width="15.140625" style="0" customWidth="1"/>
    <col min="5" max="5" width="10.8515625" style="0" customWidth="1"/>
    <col min="6" max="6" width="10.57421875" style="0" customWidth="1"/>
    <col min="7" max="7" width="11.7109375" style="0" customWidth="1"/>
  </cols>
  <sheetData>
    <row r="1" spans="1:7" ht="12.75">
      <c r="A1" s="506" t="s">
        <v>486</v>
      </c>
      <c r="B1" s="506"/>
      <c r="C1" s="506"/>
      <c r="D1" s="506"/>
      <c r="E1" s="506"/>
      <c r="F1" s="506"/>
      <c r="G1" s="506"/>
    </row>
    <row r="2" spans="1:7" s="183" customFormat="1" ht="25.5">
      <c r="A2" s="36" t="s">
        <v>232</v>
      </c>
      <c r="B2" s="301" t="s">
        <v>557</v>
      </c>
      <c r="C2" s="302" t="s">
        <v>233</v>
      </c>
      <c r="D2" s="302" t="s">
        <v>234</v>
      </c>
      <c r="E2" s="37" t="s">
        <v>235</v>
      </c>
      <c r="F2" s="37" t="s">
        <v>236</v>
      </c>
      <c r="G2" s="37" t="s">
        <v>237</v>
      </c>
    </row>
    <row r="3" spans="1:7" ht="12.75">
      <c r="A3" s="303">
        <v>1</v>
      </c>
      <c r="B3" s="269" t="s">
        <v>205</v>
      </c>
      <c r="C3" s="304">
        <v>46.01</v>
      </c>
      <c r="D3" s="305">
        <v>27.2</v>
      </c>
      <c r="E3" s="305">
        <v>18.04</v>
      </c>
      <c r="F3" s="306">
        <v>2242</v>
      </c>
      <c r="G3" s="2">
        <v>25</v>
      </c>
    </row>
    <row r="4" spans="1:7" ht="12.75">
      <c r="A4" s="303">
        <v>2</v>
      </c>
      <c r="B4" s="269" t="s">
        <v>206</v>
      </c>
      <c r="C4" s="304">
        <v>46.52</v>
      </c>
      <c r="D4" s="307">
        <v>16.48</v>
      </c>
      <c r="E4" s="307">
        <v>25.61</v>
      </c>
      <c r="F4" s="308">
        <v>1234</v>
      </c>
      <c r="G4" s="4">
        <v>44</v>
      </c>
    </row>
    <row r="5" spans="1:7" ht="12.75">
      <c r="A5" s="303">
        <v>3</v>
      </c>
      <c r="B5" s="269" t="s">
        <v>207</v>
      </c>
      <c r="C5" s="304">
        <v>52.02</v>
      </c>
      <c r="D5" s="307">
        <v>20.57</v>
      </c>
      <c r="E5" s="307">
        <v>17.68</v>
      </c>
      <c r="F5" s="308">
        <v>3414</v>
      </c>
      <c r="G5" s="4">
        <v>50</v>
      </c>
    </row>
    <row r="6" spans="1:7" ht="12.75">
      <c r="A6" s="303">
        <v>4</v>
      </c>
      <c r="B6" s="269" t="s">
        <v>208</v>
      </c>
      <c r="C6" s="304">
        <v>29.6</v>
      </c>
      <c r="D6" s="307">
        <v>22.02</v>
      </c>
      <c r="E6" s="307">
        <v>22.34</v>
      </c>
      <c r="F6" s="308">
        <v>2588</v>
      </c>
      <c r="G6" s="4">
        <v>53</v>
      </c>
    </row>
    <row r="7" spans="1:7" ht="12.75">
      <c r="A7" s="303">
        <v>5</v>
      </c>
      <c r="B7" s="269" t="s">
        <v>209</v>
      </c>
      <c r="C7" s="304">
        <v>71.67</v>
      </c>
      <c r="D7" s="307">
        <v>13.97</v>
      </c>
      <c r="E7" s="307">
        <v>35.24</v>
      </c>
      <c r="F7" s="308">
        <v>1281</v>
      </c>
      <c r="G7" s="4">
        <v>42</v>
      </c>
    </row>
    <row r="8" spans="1:7" ht="12.75">
      <c r="A8" s="303">
        <v>6</v>
      </c>
      <c r="B8" s="269" t="s">
        <v>210</v>
      </c>
      <c r="C8" s="304">
        <v>61.75</v>
      </c>
      <c r="D8" s="307">
        <v>17.44</v>
      </c>
      <c r="E8" s="307">
        <v>23.77</v>
      </c>
      <c r="F8" s="308">
        <v>2211</v>
      </c>
      <c r="G8" s="309">
        <v>47</v>
      </c>
    </row>
    <row r="9" spans="1:7" ht="12.75">
      <c r="A9" s="303">
        <v>7</v>
      </c>
      <c r="B9" s="269" t="s">
        <v>211</v>
      </c>
      <c r="C9" s="304">
        <v>57.48</v>
      </c>
      <c r="D9" s="307">
        <v>22.67</v>
      </c>
      <c r="E9" s="307">
        <v>30.84</v>
      </c>
      <c r="F9" s="308">
        <v>2844</v>
      </c>
      <c r="G9" s="309">
        <v>65</v>
      </c>
    </row>
    <row r="10" spans="1:7" ht="12.75">
      <c r="A10" s="303">
        <v>8</v>
      </c>
      <c r="B10" s="269" t="s">
        <v>212</v>
      </c>
      <c r="C10" s="304">
        <v>48.25</v>
      </c>
      <c r="D10" s="307">
        <v>27.66</v>
      </c>
      <c r="E10" s="307">
        <v>35.88</v>
      </c>
      <c r="F10" s="308">
        <v>1474</v>
      </c>
      <c r="G10" s="309">
        <v>63</v>
      </c>
    </row>
    <row r="11" spans="1:7" ht="12.75">
      <c r="A11" s="303">
        <v>9</v>
      </c>
      <c r="B11" s="269" t="s">
        <v>213</v>
      </c>
      <c r="C11" s="304">
        <v>62.54</v>
      </c>
      <c r="D11" s="307">
        <v>17.27</v>
      </c>
      <c r="E11" s="307">
        <v>28.86</v>
      </c>
      <c r="F11" s="308">
        <v>2736</v>
      </c>
      <c r="G11" s="309">
        <v>63</v>
      </c>
    </row>
    <row r="12" spans="1:7" ht="12.75">
      <c r="A12" s="303">
        <v>10</v>
      </c>
      <c r="B12" s="269" t="s">
        <v>214</v>
      </c>
      <c r="C12" s="304">
        <v>43.02</v>
      </c>
      <c r="D12" s="307">
        <v>36.64</v>
      </c>
      <c r="E12" s="307">
        <v>23.76</v>
      </c>
      <c r="F12" s="308">
        <v>2572</v>
      </c>
      <c r="G12" s="309">
        <v>60</v>
      </c>
    </row>
    <row r="13" spans="1:7" ht="12.75">
      <c r="A13" s="303">
        <v>11</v>
      </c>
      <c r="B13" s="269" t="s">
        <v>215</v>
      </c>
      <c r="C13" s="304">
        <v>58.57</v>
      </c>
      <c r="D13" s="307">
        <v>13.68</v>
      </c>
      <c r="E13" s="307">
        <v>30.02</v>
      </c>
      <c r="F13" s="308">
        <v>2427</v>
      </c>
      <c r="G13" s="309">
        <v>60</v>
      </c>
    </row>
    <row r="14" spans="1:7" ht="12.75">
      <c r="A14" s="303">
        <v>12</v>
      </c>
      <c r="B14" s="269" t="s">
        <v>216</v>
      </c>
      <c r="C14" s="304">
        <v>34.3</v>
      </c>
      <c r="D14" s="307">
        <v>13.2</v>
      </c>
      <c r="E14" s="307">
        <v>36.05</v>
      </c>
      <c r="F14" s="308">
        <v>698</v>
      </c>
      <c r="G14" s="309">
        <v>24</v>
      </c>
    </row>
    <row r="15" spans="1:7" ht="12.75">
      <c r="A15" s="303">
        <v>13</v>
      </c>
      <c r="B15" s="269" t="s">
        <v>112</v>
      </c>
      <c r="C15" s="304">
        <v>46.93</v>
      </c>
      <c r="D15" s="307">
        <v>16.16</v>
      </c>
      <c r="E15" s="307">
        <v>18.22</v>
      </c>
      <c r="F15" s="308">
        <v>591</v>
      </c>
      <c r="G15" s="309">
        <v>50</v>
      </c>
    </row>
    <row r="16" spans="1:7" ht="12.75">
      <c r="A16" s="303">
        <v>14</v>
      </c>
      <c r="B16" s="269" t="s">
        <v>551</v>
      </c>
      <c r="C16" s="304">
        <v>49.96</v>
      </c>
      <c r="D16" s="307">
        <v>24.29</v>
      </c>
      <c r="E16" s="307">
        <v>36.86</v>
      </c>
      <c r="F16" s="308">
        <v>1846</v>
      </c>
      <c r="G16" s="309">
        <v>54</v>
      </c>
    </row>
    <row r="17" spans="1:7" ht="12.75">
      <c r="A17" s="303">
        <v>15</v>
      </c>
      <c r="B17" s="269" t="s">
        <v>217</v>
      </c>
      <c r="C17" s="304">
        <v>60</v>
      </c>
      <c r="D17" s="307">
        <v>18.51</v>
      </c>
      <c r="E17" s="307">
        <v>22.34</v>
      </c>
      <c r="F17" s="308">
        <v>3766</v>
      </c>
      <c r="G17" s="309">
        <v>40</v>
      </c>
    </row>
    <row r="18" spans="1:7" ht="12.75">
      <c r="A18" s="303">
        <v>16</v>
      </c>
      <c r="B18" s="269" t="s">
        <v>218</v>
      </c>
      <c r="C18" s="304">
        <v>54.24</v>
      </c>
      <c r="D18" s="307">
        <v>20.97</v>
      </c>
      <c r="E18" s="307">
        <v>27.45</v>
      </c>
      <c r="F18" s="308">
        <v>3766</v>
      </c>
      <c r="G18" s="309">
        <v>43</v>
      </c>
    </row>
    <row r="19" spans="1:7" ht="12.75">
      <c r="A19" s="303">
        <v>17</v>
      </c>
      <c r="B19" s="269" t="s">
        <v>219</v>
      </c>
      <c r="C19" s="304">
        <v>51.51</v>
      </c>
      <c r="D19" s="307">
        <v>21.08</v>
      </c>
      <c r="E19" s="307">
        <v>26.79</v>
      </c>
      <c r="F19" s="308">
        <v>1782</v>
      </c>
      <c r="G19" s="309">
        <v>40</v>
      </c>
    </row>
    <row r="20" spans="1:7" ht="12.75">
      <c r="A20" s="303">
        <v>18</v>
      </c>
      <c r="B20" s="269" t="s">
        <v>220</v>
      </c>
      <c r="C20" s="304">
        <v>51.37</v>
      </c>
      <c r="D20" s="307">
        <v>19.58</v>
      </c>
      <c r="E20" s="307">
        <v>25.9</v>
      </c>
      <c r="F20" s="308">
        <v>2445</v>
      </c>
      <c r="G20" s="309">
        <v>60</v>
      </c>
    </row>
    <row r="21" spans="1:7" ht="12.75">
      <c r="A21" s="303">
        <v>19</v>
      </c>
      <c r="B21" s="269" t="s">
        <v>107</v>
      </c>
      <c r="C21" s="304">
        <v>50.33</v>
      </c>
      <c r="D21" s="307">
        <v>14.21</v>
      </c>
      <c r="E21" s="307">
        <v>14.08</v>
      </c>
      <c r="F21" s="308">
        <v>1156</v>
      </c>
      <c r="G21" s="309">
        <v>54</v>
      </c>
    </row>
    <row r="22" spans="1:7" ht="12.75">
      <c r="A22" s="303">
        <v>20</v>
      </c>
      <c r="B22" s="269" t="s">
        <v>111</v>
      </c>
      <c r="C22" s="304">
        <v>57.24</v>
      </c>
      <c r="D22" s="307">
        <v>19.36</v>
      </c>
      <c r="E22" s="307">
        <v>18.22</v>
      </c>
      <c r="F22" s="308">
        <v>591</v>
      </c>
      <c r="G22" s="309">
        <v>50</v>
      </c>
    </row>
    <row r="23" spans="1:7" ht="12.75">
      <c r="A23" s="303">
        <v>21</v>
      </c>
      <c r="B23" s="269" t="s">
        <v>221</v>
      </c>
      <c r="C23" s="304">
        <v>51.4</v>
      </c>
      <c r="D23" s="307">
        <v>16.31</v>
      </c>
      <c r="E23" s="307">
        <v>22.35</v>
      </c>
      <c r="F23" s="308">
        <v>1273</v>
      </c>
      <c r="G23" s="309">
        <v>29.53</v>
      </c>
    </row>
    <row r="24" spans="1:7" ht="12.75">
      <c r="A24" s="303">
        <v>22</v>
      </c>
      <c r="B24" s="269" t="s">
        <v>222</v>
      </c>
      <c r="C24" s="304">
        <v>49.81</v>
      </c>
      <c r="D24" s="307">
        <v>12.69</v>
      </c>
      <c r="E24" s="307">
        <v>20.57</v>
      </c>
      <c r="F24" s="308">
        <v>742</v>
      </c>
      <c r="G24" s="309">
        <v>59</v>
      </c>
    </row>
    <row r="25" spans="1:7" ht="12.75">
      <c r="A25" s="303">
        <v>23</v>
      </c>
      <c r="B25" s="269" t="s">
        <v>223</v>
      </c>
      <c r="C25" s="304">
        <v>72.96</v>
      </c>
      <c r="D25" s="307">
        <v>14.36</v>
      </c>
      <c r="E25" s="307">
        <v>35.19</v>
      </c>
      <c r="F25" s="308">
        <v>2378</v>
      </c>
      <c r="G25" s="309">
        <v>60</v>
      </c>
    </row>
    <row r="26" spans="1:7" ht="12.75">
      <c r="A26" s="303">
        <v>24</v>
      </c>
      <c r="B26" s="269" t="s">
        <v>548</v>
      </c>
      <c r="C26" s="304">
        <v>57.18</v>
      </c>
      <c r="D26" s="307">
        <v>10.91</v>
      </c>
      <c r="E26" s="307">
        <v>20.52</v>
      </c>
      <c r="F26" s="308">
        <v>1408</v>
      </c>
      <c r="G26" s="309">
        <v>64</v>
      </c>
    </row>
    <row r="27" spans="1:7" ht="12.75">
      <c r="A27" s="303">
        <v>25</v>
      </c>
      <c r="B27" s="269" t="s">
        <v>224</v>
      </c>
      <c r="C27" s="304">
        <v>53.69</v>
      </c>
      <c r="D27" s="307">
        <v>23.28</v>
      </c>
      <c r="E27" s="307">
        <v>17.71</v>
      </c>
      <c r="F27" s="308">
        <v>1519</v>
      </c>
      <c r="G27" s="309">
        <v>61</v>
      </c>
    </row>
    <row r="28" spans="1:7" ht="12.75">
      <c r="A28" s="303">
        <v>26</v>
      </c>
      <c r="B28" s="269" t="s">
        <v>225</v>
      </c>
      <c r="C28" s="304">
        <v>51.49</v>
      </c>
      <c r="D28" s="307">
        <v>9.86</v>
      </c>
      <c r="E28" s="307">
        <v>20.23</v>
      </c>
      <c r="F28" s="308">
        <v>1060</v>
      </c>
      <c r="G28" s="310">
        <v>49</v>
      </c>
    </row>
    <row r="29" spans="1:7" ht="12.75">
      <c r="A29" s="303">
        <v>27</v>
      </c>
      <c r="B29" s="269" t="s">
        <v>226</v>
      </c>
      <c r="C29" s="304">
        <v>59.43</v>
      </c>
      <c r="D29" s="307">
        <v>17.4</v>
      </c>
      <c r="E29" s="307">
        <v>33.9</v>
      </c>
      <c r="F29" s="308">
        <v>1910</v>
      </c>
      <c r="G29" s="310">
        <v>46</v>
      </c>
    </row>
    <row r="30" spans="1:7" ht="12.75">
      <c r="A30" s="303">
        <v>28</v>
      </c>
      <c r="B30" s="269" t="s">
        <v>227</v>
      </c>
      <c r="C30" s="304">
        <v>61.77</v>
      </c>
      <c r="D30" s="307">
        <v>17.76</v>
      </c>
      <c r="E30" s="307">
        <v>22.46</v>
      </c>
      <c r="F30" s="308">
        <v>1264</v>
      </c>
      <c r="G30" s="310">
        <v>61</v>
      </c>
    </row>
    <row r="31" spans="1:7" ht="12.75">
      <c r="A31" s="303">
        <v>29</v>
      </c>
      <c r="B31" s="269" t="s">
        <v>109</v>
      </c>
      <c r="C31" s="304">
        <v>55.32</v>
      </c>
      <c r="D31" s="307">
        <v>17.25</v>
      </c>
      <c r="E31" s="307">
        <v>32.69</v>
      </c>
      <c r="F31" s="308">
        <v>1813</v>
      </c>
      <c r="G31" s="310">
        <v>46</v>
      </c>
    </row>
    <row r="32" spans="1:7" ht="12.75">
      <c r="A32" s="303">
        <v>30</v>
      </c>
      <c r="B32" s="269" t="s">
        <v>108</v>
      </c>
      <c r="C32" s="304">
        <v>50.06</v>
      </c>
      <c r="D32" s="307">
        <v>15.52</v>
      </c>
      <c r="E32" s="307">
        <v>45.83</v>
      </c>
      <c r="F32" s="308">
        <v>2381</v>
      </c>
      <c r="G32" s="310">
        <v>54</v>
      </c>
    </row>
    <row r="33" spans="1:7" ht="12.75">
      <c r="A33" s="303">
        <v>31</v>
      </c>
      <c r="B33" s="269" t="s">
        <v>101</v>
      </c>
      <c r="C33" s="304">
        <v>58.07</v>
      </c>
      <c r="D33" s="307">
        <v>16.61</v>
      </c>
      <c r="E33" s="307">
        <v>28.22</v>
      </c>
      <c r="F33" s="308">
        <v>2051</v>
      </c>
      <c r="G33" s="310">
        <v>35</v>
      </c>
    </row>
    <row r="34" spans="1:7" ht="12.75">
      <c r="A34" s="303">
        <v>32</v>
      </c>
      <c r="B34" s="269" t="s">
        <v>104</v>
      </c>
      <c r="C34" s="304">
        <v>65.02</v>
      </c>
      <c r="D34" s="307">
        <v>13.94</v>
      </c>
      <c r="E34" s="307">
        <v>30.69</v>
      </c>
      <c r="F34" s="308">
        <v>1836</v>
      </c>
      <c r="G34" s="310">
        <v>61</v>
      </c>
    </row>
    <row r="35" spans="1:7" ht="12.75">
      <c r="A35" s="303">
        <v>33</v>
      </c>
      <c r="B35" s="269" t="s">
        <v>100</v>
      </c>
      <c r="C35" s="304">
        <v>41.5</v>
      </c>
      <c r="D35" s="307">
        <v>11.2</v>
      </c>
      <c r="E35" s="307">
        <v>52.56</v>
      </c>
      <c r="F35" s="308">
        <v>687</v>
      </c>
      <c r="G35" s="310">
        <v>17</v>
      </c>
    </row>
    <row r="36" spans="1:7" ht="12.75">
      <c r="A36" s="303">
        <v>34</v>
      </c>
      <c r="B36" s="269" t="s">
        <v>110</v>
      </c>
      <c r="C36" s="304">
        <v>35.49</v>
      </c>
      <c r="D36" s="307">
        <v>19.22</v>
      </c>
      <c r="E36" s="307">
        <v>19</v>
      </c>
      <c r="F36" s="308">
        <v>1180</v>
      </c>
      <c r="G36" s="310">
        <v>18</v>
      </c>
    </row>
    <row r="37" spans="1:7" ht="12.75">
      <c r="A37" s="303">
        <v>35</v>
      </c>
      <c r="B37" s="269" t="s">
        <v>98</v>
      </c>
      <c r="C37" s="304">
        <v>45.96</v>
      </c>
      <c r="D37" s="307">
        <v>24.2</v>
      </c>
      <c r="E37" s="307">
        <v>41.7</v>
      </c>
      <c r="F37" s="308">
        <v>1602</v>
      </c>
      <c r="G37" s="310">
        <v>53</v>
      </c>
    </row>
    <row r="38" spans="1:7" ht="12.75">
      <c r="A38" s="303">
        <v>36</v>
      </c>
      <c r="B38" s="269" t="s">
        <v>65</v>
      </c>
      <c r="C38" s="304">
        <v>42.06</v>
      </c>
      <c r="D38" s="307">
        <v>23.31</v>
      </c>
      <c r="E38" s="307">
        <v>18.58</v>
      </c>
      <c r="F38" s="308">
        <v>1319</v>
      </c>
      <c r="G38" s="310">
        <v>34</v>
      </c>
    </row>
    <row r="39" spans="1:7" ht="12.75">
      <c r="A39" s="303">
        <v>37</v>
      </c>
      <c r="B39" s="269" t="s">
        <v>64</v>
      </c>
      <c r="C39" s="304">
        <v>54.54</v>
      </c>
      <c r="D39" s="307">
        <v>10.96</v>
      </c>
      <c r="E39" s="307">
        <v>19.24</v>
      </c>
      <c r="F39" s="308">
        <v>1089</v>
      </c>
      <c r="G39" s="310">
        <v>32</v>
      </c>
    </row>
    <row r="40" spans="1:7" ht="12.75">
      <c r="A40" s="303">
        <v>38</v>
      </c>
      <c r="B40" s="269" t="s">
        <v>63</v>
      </c>
      <c r="C40" s="304">
        <v>39.52</v>
      </c>
      <c r="D40" s="307">
        <v>25.11</v>
      </c>
      <c r="E40" s="307">
        <v>37.2</v>
      </c>
      <c r="F40" s="308">
        <v>2762</v>
      </c>
      <c r="G40" s="310">
        <v>62</v>
      </c>
    </row>
    <row r="41" spans="1:7" ht="12.75">
      <c r="A41" s="303">
        <v>39</v>
      </c>
      <c r="B41" s="269" t="s">
        <v>62</v>
      </c>
      <c r="C41" s="304">
        <v>45.18</v>
      </c>
      <c r="D41" s="307">
        <v>17.23</v>
      </c>
      <c r="E41" s="307">
        <v>19.4</v>
      </c>
      <c r="F41" s="308">
        <v>804</v>
      </c>
      <c r="G41" s="310">
        <v>44</v>
      </c>
    </row>
    <row r="42" spans="1:7" ht="12.75">
      <c r="A42" s="303">
        <v>40</v>
      </c>
      <c r="B42" s="269" t="s">
        <v>106</v>
      </c>
      <c r="C42" s="304">
        <v>43.36</v>
      </c>
      <c r="D42" s="307">
        <v>15.69</v>
      </c>
      <c r="E42" s="307">
        <v>19.69</v>
      </c>
      <c r="F42" s="308">
        <v>1009</v>
      </c>
      <c r="G42" s="310">
        <v>48</v>
      </c>
    </row>
    <row r="43" spans="1:7" ht="12.75">
      <c r="A43" s="303">
        <v>41</v>
      </c>
      <c r="B43" s="269" t="s">
        <v>59</v>
      </c>
      <c r="C43" s="304">
        <v>46.38</v>
      </c>
      <c r="D43" s="307">
        <v>15.76</v>
      </c>
      <c r="E43" s="307">
        <v>21.56</v>
      </c>
      <c r="F43" s="308">
        <v>520</v>
      </c>
      <c r="G43" s="310">
        <v>28</v>
      </c>
    </row>
    <row r="44" spans="1:7" ht="12.75">
      <c r="A44" s="303">
        <v>42</v>
      </c>
      <c r="B44" s="269" t="s">
        <v>58</v>
      </c>
      <c r="C44" s="304">
        <v>47.43</v>
      </c>
      <c r="D44" s="307">
        <v>14.5</v>
      </c>
      <c r="E44" s="307">
        <v>40.34</v>
      </c>
      <c r="F44" s="308">
        <v>1781</v>
      </c>
      <c r="G44" s="310">
        <v>25</v>
      </c>
    </row>
    <row r="45" spans="1:7" ht="12.75">
      <c r="A45" s="303">
        <v>43</v>
      </c>
      <c r="B45" s="269" t="s">
        <v>57</v>
      </c>
      <c r="C45" s="304">
        <v>51.96</v>
      </c>
      <c r="D45" s="307">
        <v>12.57</v>
      </c>
      <c r="E45" s="307">
        <v>18.62</v>
      </c>
      <c r="F45" s="308">
        <v>819</v>
      </c>
      <c r="G45" s="310">
        <v>36</v>
      </c>
    </row>
    <row r="46" spans="1:7" ht="12.75">
      <c r="A46" s="303">
        <v>44</v>
      </c>
      <c r="B46" s="269" t="s">
        <v>556</v>
      </c>
      <c r="C46" s="304">
        <v>49.8</v>
      </c>
      <c r="D46" s="307">
        <v>19.32</v>
      </c>
      <c r="E46" s="307">
        <v>52.17</v>
      </c>
      <c r="F46" s="308">
        <v>2559</v>
      </c>
      <c r="G46" s="310">
        <v>65</v>
      </c>
    </row>
    <row r="47" spans="1:7" ht="12.75">
      <c r="A47" s="303">
        <v>45</v>
      </c>
      <c r="B47" s="269" t="s">
        <v>56</v>
      </c>
      <c r="C47" s="304">
        <v>52.44</v>
      </c>
      <c r="D47" s="307">
        <v>22.33</v>
      </c>
      <c r="E47" s="307">
        <v>21.58</v>
      </c>
      <c r="F47" s="308">
        <v>1421</v>
      </c>
      <c r="G47" s="310">
        <v>43</v>
      </c>
    </row>
    <row r="48" spans="1:7" ht="12.75">
      <c r="A48" s="303">
        <v>46</v>
      </c>
      <c r="B48" s="269" t="s">
        <v>55</v>
      </c>
      <c r="C48" s="304">
        <v>48.97</v>
      </c>
      <c r="D48" s="307">
        <v>12.57</v>
      </c>
      <c r="E48" s="307">
        <v>29.3</v>
      </c>
      <c r="F48" s="308">
        <v>1437</v>
      </c>
      <c r="G48" s="310">
        <v>31</v>
      </c>
    </row>
    <row r="49" spans="1:7" ht="12.75">
      <c r="A49" s="303">
        <v>47</v>
      </c>
      <c r="B49" s="269" t="s">
        <v>54</v>
      </c>
      <c r="C49" s="304">
        <v>47.41</v>
      </c>
      <c r="D49" s="307">
        <v>15.53</v>
      </c>
      <c r="E49" s="307">
        <v>26.37</v>
      </c>
      <c r="F49" s="308">
        <v>2632</v>
      </c>
      <c r="G49" s="310">
        <v>41</v>
      </c>
    </row>
    <row r="50" spans="1:7" ht="12.75">
      <c r="A50" s="303">
        <v>48</v>
      </c>
      <c r="B50" s="269" t="s">
        <v>53</v>
      </c>
      <c r="C50" s="304">
        <v>47.41</v>
      </c>
      <c r="D50" s="307">
        <v>15.53</v>
      </c>
      <c r="E50" s="307">
        <v>21.41</v>
      </c>
      <c r="F50" s="308">
        <v>1557</v>
      </c>
      <c r="G50" s="310">
        <v>60</v>
      </c>
    </row>
    <row r="51" spans="1:7" ht="12.75">
      <c r="A51" s="303">
        <v>49</v>
      </c>
      <c r="B51" s="269" t="s">
        <v>52</v>
      </c>
      <c r="C51" s="304">
        <v>45.5</v>
      </c>
      <c r="D51" s="307">
        <v>12.1</v>
      </c>
      <c r="E51" s="307">
        <v>43.29</v>
      </c>
      <c r="F51" s="308">
        <v>834</v>
      </c>
      <c r="G51" s="310">
        <v>21</v>
      </c>
    </row>
    <row r="52" spans="1:7" ht="12.75">
      <c r="A52" s="303">
        <v>50</v>
      </c>
      <c r="B52" s="269" t="s">
        <v>49</v>
      </c>
      <c r="C52" s="304">
        <v>56.87</v>
      </c>
      <c r="D52" s="307">
        <v>11.21</v>
      </c>
      <c r="E52" s="307">
        <v>42.16</v>
      </c>
      <c r="F52" s="308">
        <v>990</v>
      </c>
      <c r="G52" s="310">
        <v>51</v>
      </c>
    </row>
    <row r="53" spans="1:7" ht="12.75">
      <c r="A53" s="303">
        <v>51</v>
      </c>
      <c r="B53" s="269" t="s">
        <v>51</v>
      </c>
      <c r="C53" s="304">
        <v>62.44</v>
      </c>
      <c r="D53" s="307">
        <v>16.66</v>
      </c>
      <c r="E53" s="307">
        <v>35.54</v>
      </c>
      <c r="F53" s="308">
        <v>2531</v>
      </c>
      <c r="G53" s="310">
        <v>63</v>
      </c>
    </row>
    <row r="54" spans="1:7" ht="12.75">
      <c r="A54" s="303">
        <v>52</v>
      </c>
      <c r="B54" s="269" t="s">
        <v>50</v>
      </c>
      <c r="C54" s="304">
        <v>47.52</v>
      </c>
      <c r="D54" s="307">
        <v>11.93</v>
      </c>
      <c r="E54" s="307">
        <v>27.64</v>
      </c>
      <c r="F54" s="308">
        <v>1571</v>
      </c>
      <c r="G54" s="310">
        <v>46</v>
      </c>
    </row>
    <row r="55" spans="1:7" ht="12.75">
      <c r="A55" s="303">
        <v>53</v>
      </c>
      <c r="B55" s="269" t="s">
        <v>228</v>
      </c>
      <c r="C55" s="304">
        <v>40.81</v>
      </c>
      <c r="D55" s="307">
        <v>11.65</v>
      </c>
      <c r="E55" s="307">
        <v>29.64</v>
      </c>
      <c r="F55" s="308">
        <v>1180</v>
      </c>
      <c r="G55" s="310">
        <v>32</v>
      </c>
    </row>
    <row r="56" spans="1:7" ht="12.75">
      <c r="A56" s="303">
        <v>54</v>
      </c>
      <c r="B56" s="269" t="s">
        <v>47</v>
      </c>
      <c r="C56" s="304">
        <v>54.2</v>
      </c>
      <c r="D56" s="307">
        <v>21.6</v>
      </c>
      <c r="E56" s="307">
        <v>25.9</v>
      </c>
      <c r="F56" s="308">
        <v>1969</v>
      </c>
      <c r="G56" s="310">
        <v>46</v>
      </c>
    </row>
    <row r="57" spans="1:7" ht="12.75">
      <c r="A57" s="303">
        <v>55</v>
      </c>
      <c r="B57" s="269" t="s">
        <v>46</v>
      </c>
      <c r="C57" s="304">
        <v>51.84</v>
      </c>
      <c r="D57" s="307">
        <v>22.43</v>
      </c>
      <c r="E57" s="307">
        <v>35.12</v>
      </c>
      <c r="F57" s="308">
        <v>2386</v>
      </c>
      <c r="G57" s="310">
        <v>55</v>
      </c>
    </row>
    <row r="58" spans="1:7" ht="12.75">
      <c r="A58" s="303">
        <v>56</v>
      </c>
      <c r="B58" s="269" t="s">
        <v>45</v>
      </c>
      <c r="C58" s="304">
        <v>41.34</v>
      </c>
      <c r="D58" s="307">
        <v>16.34</v>
      </c>
      <c r="E58" s="307">
        <v>29.25</v>
      </c>
      <c r="F58" s="308">
        <v>2594</v>
      </c>
      <c r="G58" s="310">
        <v>47</v>
      </c>
    </row>
    <row r="59" spans="1:7" ht="12.75">
      <c r="A59" s="303">
        <v>57</v>
      </c>
      <c r="B59" s="269" t="s">
        <v>105</v>
      </c>
      <c r="C59" s="304">
        <v>50.56</v>
      </c>
      <c r="D59" s="307">
        <v>11.48</v>
      </c>
      <c r="E59" s="307">
        <v>31.81</v>
      </c>
      <c r="F59" s="308">
        <v>1201</v>
      </c>
      <c r="G59" s="310">
        <v>46</v>
      </c>
    </row>
    <row r="60" spans="1:7" ht="12.75">
      <c r="A60" s="303">
        <v>58</v>
      </c>
      <c r="B60" s="269" t="s">
        <v>229</v>
      </c>
      <c r="C60" s="304">
        <v>54.42</v>
      </c>
      <c r="D60" s="307">
        <v>15.52</v>
      </c>
      <c r="E60" s="307">
        <v>34.87</v>
      </c>
      <c r="F60" s="308">
        <v>1802</v>
      </c>
      <c r="G60" s="310">
        <v>49</v>
      </c>
    </row>
    <row r="61" spans="1:7" ht="12.75">
      <c r="A61" s="311">
        <v>59</v>
      </c>
      <c r="B61" s="299" t="s">
        <v>43</v>
      </c>
      <c r="C61" s="312">
        <v>62.44</v>
      </c>
      <c r="D61" s="313">
        <v>16.66</v>
      </c>
      <c r="E61" s="313">
        <v>39.04</v>
      </c>
      <c r="F61" s="314">
        <v>1786</v>
      </c>
      <c r="G61" s="315">
        <v>54</v>
      </c>
    </row>
    <row r="62" ht="15" customHeight="1">
      <c r="B62" t="s">
        <v>230</v>
      </c>
    </row>
    <row r="63" spans="2:6" ht="28.5" customHeight="1">
      <c r="B63" s="507" t="s">
        <v>238</v>
      </c>
      <c r="C63" s="507"/>
      <c r="D63" s="507"/>
      <c r="E63" s="507"/>
      <c r="F63" s="507"/>
    </row>
    <row r="64" spans="2:6" ht="12.75">
      <c r="B64" t="s">
        <v>239</v>
      </c>
      <c r="F64" s="316"/>
    </row>
    <row r="65" spans="2:6" ht="12.75">
      <c r="B65" t="s">
        <v>240</v>
      </c>
      <c r="F65" s="16"/>
    </row>
    <row r="66" ht="12.75">
      <c r="F66" s="16"/>
    </row>
    <row r="67" ht="12.75">
      <c r="F67" s="16"/>
    </row>
    <row r="68" ht="12.75">
      <c r="F68" s="16"/>
    </row>
    <row r="69" ht="12.75">
      <c r="F69" s="16"/>
    </row>
    <row r="70" ht="12.75">
      <c r="F70" s="16"/>
    </row>
    <row r="71" ht="12.75">
      <c r="F71" s="16"/>
    </row>
    <row r="72" ht="12.75">
      <c r="F72" s="16"/>
    </row>
    <row r="73" ht="12.75">
      <c r="F73" s="16"/>
    </row>
    <row r="74" ht="12.75">
      <c r="F74" s="16"/>
    </row>
    <row r="75" ht="12.75">
      <c r="F75" s="16"/>
    </row>
    <row r="76" ht="12.75">
      <c r="F76" s="16"/>
    </row>
    <row r="77" ht="12.75">
      <c r="F77" s="16"/>
    </row>
    <row r="78" ht="12.75">
      <c r="F78" s="16"/>
    </row>
    <row r="79" ht="12.75">
      <c r="F79" s="16"/>
    </row>
    <row r="80" ht="12.75">
      <c r="F80" s="16"/>
    </row>
    <row r="81" ht="12.75">
      <c r="F81" s="16"/>
    </row>
    <row r="82" ht="12.75">
      <c r="F82" s="16"/>
    </row>
    <row r="83" ht="12.75">
      <c r="F83" s="16"/>
    </row>
    <row r="84" ht="12.75">
      <c r="F84" s="16"/>
    </row>
    <row r="85" ht="12.75">
      <c r="F85" s="16"/>
    </row>
    <row r="86" ht="12.75">
      <c r="F86" s="16"/>
    </row>
    <row r="87" ht="12.75">
      <c r="F87" s="16"/>
    </row>
    <row r="88" ht="12.75">
      <c r="F88" s="16"/>
    </row>
    <row r="89" ht="12.75">
      <c r="F89" s="16"/>
    </row>
    <row r="90" ht="12.75">
      <c r="F90" s="16"/>
    </row>
    <row r="91" ht="12.75">
      <c r="F91" s="16"/>
    </row>
    <row r="92" ht="12.75">
      <c r="F92" s="16"/>
    </row>
    <row r="93" ht="12.75">
      <c r="F93" s="16"/>
    </row>
    <row r="94" ht="12.75">
      <c r="F94" s="16"/>
    </row>
    <row r="95" ht="12.75">
      <c r="F95" s="16"/>
    </row>
    <row r="96" ht="12.75">
      <c r="F96" s="16"/>
    </row>
    <row r="97" ht="12.75">
      <c r="F97" s="16"/>
    </row>
    <row r="98" ht="12.75">
      <c r="F98" s="16"/>
    </row>
    <row r="99" ht="12.75">
      <c r="F99" s="16"/>
    </row>
    <row r="100" ht="12.75">
      <c r="F100" s="16"/>
    </row>
    <row r="101" ht="12.75">
      <c r="F101" s="16"/>
    </row>
    <row r="102" ht="12.75">
      <c r="F102" s="16"/>
    </row>
    <row r="103" ht="12.75">
      <c r="F103" s="16"/>
    </row>
    <row r="104" ht="12.75">
      <c r="F104" s="16"/>
    </row>
    <row r="105" ht="12.75">
      <c r="F105" s="16"/>
    </row>
    <row r="106" ht="12.75">
      <c r="F106" s="16"/>
    </row>
    <row r="107" ht="12.75">
      <c r="F107" s="16"/>
    </row>
    <row r="108" ht="12.75">
      <c r="F108" s="16"/>
    </row>
    <row r="109" ht="12.75">
      <c r="F109" s="16"/>
    </row>
    <row r="110" ht="12.75">
      <c r="F110" s="16"/>
    </row>
    <row r="111" ht="12.75">
      <c r="F111" s="16"/>
    </row>
    <row r="112" ht="12.75">
      <c r="F112" s="16"/>
    </row>
    <row r="113" ht="12.75">
      <c r="F113" s="16"/>
    </row>
    <row r="114" ht="12.75">
      <c r="F114" s="16"/>
    </row>
    <row r="115" ht="12.75">
      <c r="F115" s="16"/>
    </row>
    <row r="116" ht="12.75">
      <c r="F116" s="16"/>
    </row>
    <row r="117" ht="12.75">
      <c r="F117" s="16"/>
    </row>
    <row r="118" ht="12.75">
      <c r="F118" s="16"/>
    </row>
    <row r="119" ht="12.75">
      <c r="F119" s="16"/>
    </row>
    <row r="120" ht="12.75">
      <c r="F120" s="16"/>
    </row>
    <row r="121" ht="12.75">
      <c r="F121" s="16"/>
    </row>
    <row r="122" ht="12.75">
      <c r="F122" s="16"/>
    </row>
    <row r="123" ht="12.75">
      <c r="F123" s="16"/>
    </row>
    <row r="124" ht="12.75">
      <c r="F124" s="16"/>
    </row>
    <row r="125" ht="12.75">
      <c r="F125" s="16"/>
    </row>
    <row r="126" ht="12.75">
      <c r="F126" s="16"/>
    </row>
    <row r="127" ht="12.75">
      <c r="F127" s="16"/>
    </row>
    <row r="128" ht="12.75">
      <c r="F128" s="16"/>
    </row>
    <row r="129" ht="12.75">
      <c r="F129" s="16"/>
    </row>
    <row r="130" ht="12.75">
      <c r="F130" s="16"/>
    </row>
    <row r="131" ht="12.75">
      <c r="F131" s="16"/>
    </row>
    <row r="132" ht="12.75">
      <c r="F132" s="16"/>
    </row>
    <row r="133" ht="12.75">
      <c r="F133" s="16"/>
    </row>
    <row r="134" ht="12.75">
      <c r="F134" s="16"/>
    </row>
    <row r="135" ht="12.75">
      <c r="F135" s="16"/>
    </row>
    <row r="136" ht="12.75">
      <c r="F136" s="16"/>
    </row>
    <row r="137" ht="12.75">
      <c r="F137" s="16"/>
    </row>
    <row r="138" ht="12.75">
      <c r="F138" s="16"/>
    </row>
    <row r="139" ht="12.75">
      <c r="F139" s="16"/>
    </row>
    <row r="140" ht="12.75">
      <c r="F140" s="16"/>
    </row>
    <row r="141" ht="12.75">
      <c r="F141" s="16"/>
    </row>
    <row r="142" ht="12.75">
      <c r="F142" s="16"/>
    </row>
    <row r="143" ht="12.75">
      <c r="F143" s="16"/>
    </row>
    <row r="144" ht="12.75">
      <c r="F144" s="16"/>
    </row>
    <row r="145" ht="12.75">
      <c r="F145" s="16"/>
    </row>
    <row r="146" ht="12.75">
      <c r="F146" s="16"/>
    </row>
    <row r="147" ht="12.75">
      <c r="F147" s="16"/>
    </row>
    <row r="148" ht="12.75">
      <c r="F148" s="16"/>
    </row>
    <row r="149" ht="12.75">
      <c r="F149" s="16"/>
    </row>
    <row r="150" ht="12.75">
      <c r="F150" s="16"/>
    </row>
    <row r="151" ht="12.75">
      <c r="F151" s="16"/>
    </row>
    <row r="152" ht="12.75">
      <c r="F152" s="16"/>
    </row>
    <row r="153" ht="12.75">
      <c r="F153" s="16"/>
    </row>
    <row r="154" ht="12.75">
      <c r="F154" s="16"/>
    </row>
    <row r="155" ht="12.75">
      <c r="F155" s="16"/>
    </row>
    <row r="156" ht="12.75">
      <c r="F156" s="16"/>
    </row>
    <row r="157" ht="12.75">
      <c r="F157" s="16"/>
    </row>
    <row r="158" ht="12.75">
      <c r="F158" s="16"/>
    </row>
    <row r="159" ht="12.75">
      <c r="F159" s="16"/>
    </row>
    <row r="160" ht="12.75">
      <c r="F160" s="16"/>
    </row>
    <row r="161" ht="12.75">
      <c r="F161" s="16"/>
    </row>
    <row r="162" ht="12.75">
      <c r="F162" s="16"/>
    </row>
    <row r="163" ht="12.75">
      <c r="F163" s="16"/>
    </row>
    <row r="164" ht="12.75">
      <c r="F164" s="16"/>
    </row>
    <row r="165" ht="12.75">
      <c r="F165" s="16"/>
    </row>
    <row r="166" ht="12.75">
      <c r="F166" s="16"/>
    </row>
    <row r="167" ht="12.75">
      <c r="F167" s="16"/>
    </row>
    <row r="168" ht="12.75">
      <c r="F168" s="16"/>
    </row>
    <row r="169" ht="12.75">
      <c r="F169" s="16"/>
    </row>
    <row r="170" ht="12.75">
      <c r="F170" s="16"/>
    </row>
    <row r="171" ht="12.75">
      <c r="F171" s="16"/>
    </row>
    <row r="172" ht="12.75">
      <c r="F172" s="16"/>
    </row>
    <row r="173" ht="12.75">
      <c r="F173" s="16"/>
    </row>
    <row r="174" ht="12.75">
      <c r="F174" s="16"/>
    </row>
    <row r="175" ht="12.75">
      <c r="F175" s="16"/>
    </row>
    <row r="176" ht="12.75">
      <c r="F176" s="16"/>
    </row>
    <row r="177" ht="12.75">
      <c r="F177" s="16"/>
    </row>
    <row r="178" ht="12.75">
      <c r="F178" s="16"/>
    </row>
    <row r="179" ht="12.75">
      <c r="F179" s="16"/>
    </row>
    <row r="180" ht="12.75">
      <c r="F180" s="16"/>
    </row>
    <row r="181" ht="12.75">
      <c r="F181" s="16"/>
    </row>
    <row r="182" ht="12.75">
      <c r="F182" s="16"/>
    </row>
    <row r="183" ht="12.75">
      <c r="F183" s="16"/>
    </row>
    <row r="184" ht="12.75">
      <c r="F184" s="16"/>
    </row>
    <row r="185" ht="12.75">
      <c r="F185" s="16"/>
    </row>
    <row r="186" ht="12.75">
      <c r="F186" s="16"/>
    </row>
    <row r="187" ht="12.75">
      <c r="F187" s="16"/>
    </row>
    <row r="188" ht="12.75">
      <c r="F188" s="16"/>
    </row>
    <row r="189" ht="12.75">
      <c r="F189" s="16"/>
    </row>
    <row r="190" ht="12.75">
      <c r="F190" s="16"/>
    </row>
    <row r="191" ht="12.75">
      <c r="F191" s="16"/>
    </row>
    <row r="192" ht="12.75">
      <c r="F192" s="16"/>
    </row>
    <row r="193" ht="12.75">
      <c r="F193" s="16"/>
    </row>
    <row r="194" ht="12.75">
      <c r="F194" s="16"/>
    </row>
    <row r="195" ht="12.75">
      <c r="F195" s="16"/>
    </row>
    <row r="196" ht="12.75">
      <c r="F196" s="16"/>
    </row>
    <row r="197" ht="12.75">
      <c r="F197" s="16"/>
    </row>
    <row r="198" ht="12.75">
      <c r="F198" s="16"/>
    </row>
    <row r="199" ht="12.75">
      <c r="F199" s="16"/>
    </row>
    <row r="200" ht="12.75">
      <c r="F200" s="16"/>
    </row>
    <row r="201" ht="12.75">
      <c r="F201" s="16"/>
    </row>
    <row r="202" ht="12.75">
      <c r="F202" s="16"/>
    </row>
    <row r="203" ht="12.75">
      <c r="F203" s="16"/>
    </row>
    <row r="204" ht="12.75">
      <c r="F204" s="16"/>
    </row>
    <row r="205" ht="12.75">
      <c r="F205" s="16"/>
    </row>
    <row r="206" ht="12.75">
      <c r="F206" s="16"/>
    </row>
    <row r="207" ht="12.75">
      <c r="F207" s="16"/>
    </row>
    <row r="208" ht="12.75">
      <c r="F208" s="16"/>
    </row>
    <row r="209" ht="12.75">
      <c r="F209" s="16"/>
    </row>
    <row r="210" ht="12.75">
      <c r="F210" s="16"/>
    </row>
    <row r="211" ht="12.75">
      <c r="F211" s="16"/>
    </row>
    <row r="212" ht="12.75">
      <c r="F212" s="16"/>
    </row>
    <row r="213" ht="12.75">
      <c r="F213" s="16"/>
    </row>
    <row r="214" ht="12.75">
      <c r="F214" s="16"/>
    </row>
    <row r="215" ht="12.75">
      <c r="F215" s="16"/>
    </row>
    <row r="216" ht="12.75">
      <c r="F216" s="16"/>
    </row>
    <row r="217" ht="12.75">
      <c r="F217" s="16"/>
    </row>
    <row r="218" ht="12.75">
      <c r="F218" s="16"/>
    </row>
    <row r="219" ht="12.75">
      <c r="F219" s="16"/>
    </row>
    <row r="220" ht="12.75">
      <c r="F220" s="16"/>
    </row>
    <row r="221" ht="12.75">
      <c r="F221" s="16"/>
    </row>
    <row r="222" ht="12.75">
      <c r="F222" s="16"/>
    </row>
    <row r="223" ht="12.75">
      <c r="F223" s="16"/>
    </row>
    <row r="224" ht="12.75">
      <c r="F224" s="16"/>
    </row>
    <row r="225" ht="12.75">
      <c r="F225" s="16"/>
    </row>
    <row r="226" ht="12.75">
      <c r="F226" s="16"/>
    </row>
    <row r="227" ht="12.75">
      <c r="F227" s="16"/>
    </row>
    <row r="228" ht="12.75">
      <c r="F228" s="16"/>
    </row>
    <row r="229" ht="12.75">
      <c r="F229" s="16"/>
    </row>
    <row r="230" ht="12.75">
      <c r="F230" s="16"/>
    </row>
    <row r="231" ht="12.75">
      <c r="F231" s="16"/>
    </row>
    <row r="232" ht="12.75">
      <c r="F232" s="16"/>
    </row>
    <row r="233" ht="12.75">
      <c r="F233" s="16"/>
    </row>
    <row r="234" ht="12.75">
      <c r="F234" s="16"/>
    </row>
    <row r="235" ht="12.75">
      <c r="F235" s="16"/>
    </row>
    <row r="236" ht="12.75">
      <c r="F236" s="16"/>
    </row>
    <row r="237" ht="12.75">
      <c r="F237" s="16"/>
    </row>
    <row r="238" ht="12.75">
      <c r="F238" s="16"/>
    </row>
    <row r="239" ht="12.75">
      <c r="F239" s="16"/>
    </row>
    <row r="240" ht="12.75">
      <c r="F240" s="16"/>
    </row>
    <row r="241" ht="12.75">
      <c r="F241" s="16"/>
    </row>
    <row r="242" ht="12.75">
      <c r="F242" s="16"/>
    </row>
    <row r="243" ht="12.75">
      <c r="F243" s="16"/>
    </row>
    <row r="244" ht="12.75">
      <c r="F244" s="16"/>
    </row>
    <row r="245" ht="12.75">
      <c r="F245" s="16"/>
    </row>
    <row r="246" ht="12.75">
      <c r="F246" s="16"/>
    </row>
    <row r="247" ht="12.75">
      <c r="F247" s="16"/>
    </row>
    <row r="248" ht="12.75">
      <c r="F248" s="16"/>
    </row>
    <row r="249" ht="12.75">
      <c r="F249" s="16"/>
    </row>
    <row r="250" ht="12.75">
      <c r="F250" s="16"/>
    </row>
    <row r="251" ht="12.75">
      <c r="F251" s="16"/>
    </row>
    <row r="252" ht="12.75">
      <c r="F252" s="16"/>
    </row>
    <row r="253" ht="12.75">
      <c r="F253" s="16"/>
    </row>
    <row r="254" ht="12.75">
      <c r="F254" s="16"/>
    </row>
    <row r="255" ht="12.75">
      <c r="F255" s="16"/>
    </row>
    <row r="256" ht="12.75">
      <c r="F256" s="16"/>
    </row>
    <row r="257" ht="12.75">
      <c r="F257" s="16"/>
    </row>
    <row r="258" ht="12.75">
      <c r="F258" s="16"/>
    </row>
    <row r="259" ht="12.75">
      <c r="F259" s="16"/>
    </row>
    <row r="260" ht="12.75">
      <c r="F260" s="16"/>
    </row>
    <row r="261" ht="12.75">
      <c r="F261" s="16"/>
    </row>
    <row r="262" ht="12.75">
      <c r="F262" s="16"/>
    </row>
    <row r="263" ht="12.75">
      <c r="F263" s="16"/>
    </row>
    <row r="264" ht="12.75">
      <c r="F264" s="16"/>
    </row>
    <row r="265" ht="12.75">
      <c r="F265" s="16"/>
    </row>
    <row r="266" ht="12.75">
      <c r="F266" s="16"/>
    </row>
    <row r="267" ht="12.75">
      <c r="F267" s="16"/>
    </row>
    <row r="268" ht="12.75">
      <c r="F268" s="16"/>
    </row>
    <row r="269" ht="12.75">
      <c r="F269" s="16"/>
    </row>
    <row r="270" ht="12.75">
      <c r="F270" s="16"/>
    </row>
    <row r="271" ht="12.75">
      <c r="F271" s="16"/>
    </row>
    <row r="272" ht="12.75">
      <c r="F272" s="16"/>
    </row>
    <row r="273" ht="12.75">
      <c r="F273" s="16"/>
    </row>
    <row r="274" ht="12.75">
      <c r="F274" s="16"/>
    </row>
    <row r="275" ht="12.75">
      <c r="F275" s="16"/>
    </row>
    <row r="276" ht="12.75">
      <c r="F276" s="16"/>
    </row>
    <row r="277" ht="12.75">
      <c r="F277" s="16"/>
    </row>
    <row r="278" ht="12.75">
      <c r="F278" s="16"/>
    </row>
    <row r="279" ht="12.75">
      <c r="F279" s="16"/>
    </row>
    <row r="280" ht="12.75">
      <c r="F280" s="16"/>
    </row>
    <row r="281" ht="12.75">
      <c r="F281" s="16"/>
    </row>
    <row r="282" ht="12.75">
      <c r="F282" s="16"/>
    </row>
    <row r="283" ht="12.75">
      <c r="F283" s="16"/>
    </row>
    <row r="284" ht="12.75">
      <c r="F284" s="16"/>
    </row>
    <row r="285" ht="12.75">
      <c r="F285" s="16"/>
    </row>
    <row r="286" ht="12.75">
      <c r="F286" s="16"/>
    </row>
    <row r="287" ht="12.75">
      <c r="F287" s="16"/>
    </row>
    <row r="288" ht="12.75">
      <c r="F288" s="16"/>
    </row>
    <row r="289" ht="12.75">
      <c r="F289" s="16"/>
    </row>
    <row r="290" ht="12.75">
      <c r="F290" s="16"/>
    </row>
    <row r="291" ht="12.75">
      <c r="F291" s="16"/>
    </row>
    <row r="292" ht="12.75">
      <c r="F292" s="16"/>
    </row>
    <row r="293" ht="12.75">
      <c r="F293" s="16"/>
    </row>
    <row r="294" ht="12.75">
      <c r="F294" s="16"/>
    </row>
    <row r="295" ht="12.75">
      <c r="F295" s="16"/>
    </row>
    <row r="296" ht="12.75">
      <c r="F296" s="16"/>
    </row>
    <row r="297" ht="12.75">
      <c r="F297" s="16"/>
    </row>
    <row r="298" ht="12.75">
      <c r="F298" s="16"/>
    </row>
    <row r="299" ht="12.75">
      <c r="F299" s="16"/>
    </row>
    <row r="300" ht="12.75">
      <c r="F300" s="16"/>
    </row>
    <row r="301" ht="12.75">
      <c r="F301" s="16"/>
    </row>
    <row r="302" ht="12.75">
      <c r="F302" s="16"/>
    </row>
    <row r="303" ht="12.75">
      <c r="F303" s="16"/>
    </row>
    <row r="304" ht="12.75">
      <c r="F304" s="16"/>
    </row>
    <row r="305" ht="12.75">
      <c r="F305" s="16"/>
    </row>
    <row r="306" ht="12.75">
      <c r="F306" s="16"/>
    </row>
    <row r="307" ht="12.75">
      <c r="F307" s="16"/>
    </row>
    <row r="308" ht="12.75">
      <c r="F308" s="16"/>
    </row>
    <row r="309" ht="12.75">
      <c r="F309" s="16"/>
    </row>
    <row r="310" ht="12.75">
      <c r="F310" s="16"/>
    </row>
    <row r="311" ht="12.75">
      <c r="F311" s="16"/>
    </row>
    <row r="312" ht="12.75">
      <c r="F312" s="16"/>
    </row>
    <row r="313" ht="12.75">
      <c r="F313" s="16"/>
    </row>
    <row r="314" ht="12.75">
      <c r="F314" s="16"/>
    </row>
    <row r="315" ht="12.75">
      <c r="F315" s="16"/>
    </row>
    <row r="316" ht="12.75">
      <c r="F316" s="16"/>
    </row>
    <row r="317" ht="12.75">
      <c r="F317" s="16"/>
    </row>
    <row r="318" ht="12.75">
      <c r="F318" s="16"/>
    </row>
    <row r="319" ht="12.75">
      <c r="F319" s="16"/>
    </row>
    <row r="320" ht="12.75">
      <c r="F320" s="16"/>
    </row>
    <row r="321" ht="12.75">
      <c r="F321" s="16"/>
    </row>
    <row r="322" ht="12.75">
      <c r="F322" s="16"/>
    </row>
    <row r="323" ht="12.75">
      <c r="F323" s="16"/>
    </row>
    <row r="324" ht="12.75">
      <c r="F324" s="16"/>
    </row>
    <row r="325" ht="12.75">
      <c r="F325" s="16"/>
    </row>
    <row r="326" ht="12.75">
      <c r="F326" s="16"/>
    </row>
    <row r="327" ht="12.75">
      <c r="F327" s="16"/>
    </row>
    <row r="328" ht="12.75">
      <c r="F328" s="16"/>
    </row>
    <row r="329" ht="12.75">
      <c r="F329" s="16"/>
    </row>
    <row r="330" ht="12.75">
      <c r="F330" s="16"/>
    </row>
    <row r="331" ht="12.75">
      <c r="F331" s="16"/>
    </row>
    <row r="332" ht="12.75">
      <c r="F332" s="16"/>
    </row>
    <row r="333" ht="12.75">
      <c r="F333" s="16"/>
    </row>
    <row r="334" ht="12.75">
      <c r="F334" s="16"/>
    </row>
    <row r="335" ht="12.75">
      <c r="F335" s="16"/>
    </row>
    <row r="336" ht="12.75">
      <c r="F336" s="16"/>
    </row>
    <row r="337" ht="12.75">
      <c r="F337" s="16"/>
    </row>
    <row r="338" ht="12.75">
      <c r="F338" s="16"/>
    </row>
    <row r="339" ht="12.75">
      <c r="F339" s="16"/>
    </row>
    <row r="340" ht="12.75">
      <c r="F340" s="16"/>
    </row>
    <row r="341" ht="12.75">
      <c r="F341" s="16"/>
    </row>
    <row r="342" ht="12.75">
      <c r="F342" s="16"/>
    </row>
    <row r="343" ht="12.75">
      <c r="F343" s="16"/>
    </row>
    <row r="344" ht="12.75">
      <c r="F344" s="16"/>
    </row>
    <row r="345" ht="12.75">
      <c r="F345" s="16"/>
    </row>
    <row r="346" ht="12.75">
      <c r="F346" s="16"/>
    </row>
    <row r="347" ht="12.75">
      <c r="F347" s="16"/>
    </row>
    <row r="348" ht="12.75">
      <c r="F348" s="16"/>
    </row>
    <row r="349" ht="12.75">
      <c r="F349" s="16"/>
    </row>
    <row r="350" ht="12.75">
      <c r="F350" s="16"/>
    </row>
    <row r="351" ht="12.75">
      <c r="F351" s="16"/>
    </row>
    <row r="352" ht="12.75">
      <c r="F352" s="16"/>
    </row>
    <row r="353" ht="12.75">
      <c r="F353" s="16"/>
    </row>
    <row r="354" ht="12.75">
      <c r="F354" s="16"/>
    </row>
    <row r="355" ht="12.75">
      <c r="F355" s="16"/>
    </row>
    <row r="356" ht="12.75">
      <c r="F356" s="16"/>
    </row>
    <row r="357" ht="12.75">
      <c r="F357" s="16"/>
    </row>
    <row r="358" ht="12.75">
      <c r="F358" s="16"/>
    </row>
    <row r="359" ht="12.75">
      <c r="F359" s="16"/>
    </row>
    <row r="360" ht="12.75">
      <c r="F360" s="16"/>
    </row>
    <row r="361" ht="12.75">
      <c r="F361" s="16"/>
    </row>
    <row r="362" ht="12.75">
      <c r="F362" s="16"/>
    </row>
    <row r="363" ht="12.75">
      <c r="F363" s="16"/>
    </row>
    <row r="364" ht="12.75">
      <c r="F364" s="16"/>
    </row>
    <row r="365" ht="12.75">
      <c r="F365" s="16"/>
    </row>
    <row r="366" ht="12.75">
      <c r="F366" s="16"/>
    </row>
    <row r="367" ht="12.75">
      <c r="F367" s="16"/>
    </row>
    <row r="368" ht="12.75">
      <c r="F368" s="16"/>
    </row>
    <row r="369" ht="12.75">
      <c r="F369" s="16"/>
    </row>
    <row r="370" ht="12.75">
      <c r="F370" s="16"/>
    </row>
    <row r="371" ht="12.75">
      <c r="F371" s="16"/>
    </row>
    <row r="372" ht="12.75">
      <c r="F372" s="16"/>
    </row>
    <row r="373" ht="12.75">
      <c r="F373" s="16"/>
    </row>
    <row r="374" ht="12.75">
      <c r="F374" s="16"/>
    </row>
    <row r="375" ht="12.75">
      <c r="F375" s="16"/>
    </row>
    <row r="376" ht="12.75">
      <c r="F376" s="16"/>
    </row>
    <row r="377" ht="12.75">
      <c r="F377" s="16"/>
    </row>
    <row r="378" ht="12.75">
      <c r="F378" s="16"/>
    </row>
    <row r="379" ht="12.75">
      <c r="F379" s="16"/>
    </row>
    <row r="380" ht="12.75">
      <c r="F380" s="16"/>
    </row>
    <row r="381" ht="12.75">
      <c r="F381" s="16"/>
    </row>
    <row r="382" ht="12.75">
      <c r="F382" s="16"/>
    </row>
    <row r="383" ht="12.75">
      <c r="F383" s="16"/>
    </row>
    <row r="384" ht="12.75">
      <c r="F384" s="16"/>
    </row>
    <row r="385" ht="12.75">
      <c r="F385" s="16"/>
    </row>
    <row r="386" ht="12.75">
      <c r="F386" s="16"/>
    </row>
    <row r="387" ht="12.75">
      <c r="F387" s="16"/>
    </row>
    <row r="388" ht="12.75">
      <c r="F388" s="16"/>
    </row>
    <row r="389" ht="12.75">
      <c r="F389" s="16"/>
    </row>
    <row r="390" ht="12.75">
      <c r="F390" s="16"/>
    </row>
    <row r="391" ht="12.75">
      <c r="F391" s="16"/>
    </row>
    <row r="392" ht="12.75">
      <c r="F392" s="16"/>
    </row>
    <row r="393" ht="12.75">
      <c r="F393" s="16"/>
    </row>
    <row r="394" ht="12.75">
      <c r="F394" s="16"/>
    </row>
    <row r="395" ht="12.75">
      <c r="F395" s="16"/>
    </row>
    <row r="396" ht="12.75">
      <c r="F396" s="16"/>
    </row>
    <row r="397" ht="12.75">
      <c r="F397" s="16"/>
    </row>
    <row r="398" ht="12.75">
      <c r="F398" s="16"/>
    </row>
    <row r="399" ht="12.75">
      <c r="F399" s="16"/>
    </row>
    <row r="400" ht="12.75">
      <c r="F400" s="16"/>
    </row>
    <row r="401" ht="12.75">
      <c r="F401" s="16"/>
    </row>
    <row r="402" ht="12.75">
      <c r="F402" s="16"/>
    </row>
    <row r="403" ht="12.75">
      <c r="F403" s="16"/>
    </row>
    <row r="404" ht="12.75">
      <c r="F404" s="16"/>
    </row>
    <row r="405" ht="12.75">
      <c r="F405" s="16"/>
    </row>
    <row r="406" ht="12.75">
      <c r="F406" s="16"/>
    </row>
    <row r="407" ht="12.75">
      <c r="F407" s="16"/>
    </row>
    <row r="408" ht="12.75">
      <c r="F408" s="16"/>
    </row>
    <row r="409" ht="12.75">
      <c r="F409" s="16"/>
    </row>
    <row r="410" ht="12.75">
      <c r="F410" s="16"/>
    </row>
    <row r="411" ht="12.75">
      <c r="F411" s="16"/>
    </row>
    <row r="412" ht="12.75">
      <c r="F412" s="16"/>
    </row>
    <row r="413" ht="12.75">
      <c r="F413" s="16"/>
    </row>
    <row r="414" ht="12.75">
      <c r="F414" s="16"/>
    </row>
    <row r="415" ht="12.75">
      <c r="F415" s="16"/>
    </row>
    <row r="416" ht="12.75">
      <c r="F416" s="16"/>
    </row>
    <row r="417" ht="12.75">
      <c r="F417" s="16"/>
    </row>
    <row r="418" ht="12.75">
      <c r="F418" s="16"/>
    </row>
    <row r="419" ht="12.75">
      <c r="F419" s="16"/>
    </row>
    <row r="420" ht="12.75">
      <c r="F420" s="16"/>
    </row>
    <row r="421" ht="12.75">
      <c r="F421" s="16"/>
    </row>
    <row r="422" ht="12.75">
      <c r="F422" s="16"/>
    </row>
    <row r="423" ht="12.75">
      <c r="F423" s="16"/>
    </row>
    <row r="424" ht="12.75">
      <c r="F424" s="16"/>
    </row>
    <row r="425" ht="12.75">
      <c r="F425" s="16"/>
    </row>
    <row r="426" ht="12.75">
      <c r="F426" s="16"/>
    </row>
    <row r="427" ht="12.75">
      <c r="F427" s="16"/>
    </row>
    <row r="428" ht="12.75">
      <c r="F428" s="16"/>
    </row>
    <row r="429" ht="12.75">
      <c r="F429" s="16"/>
    </row>
    <row r="430" ht="12.75">
      <c r="F430" s="16"/>
    </row>
    <row r="431" ht="12.75">
      <c r="F431" s="16"/>
    </row>
    <row r="432" ht="12.75">
      <c r="F432" s="16"/>
    </row>
    <row r="433" ht="12.75">
      <c r="F433" s="16"/>
    </row>
    <row r="434" ht="12.75">
      <c r="F434" s="16"/>
    </row>
    <row r="435" ht="12.75">
      <c r="F435" s="16"/>
    </row>
    <row r="436" ht="12.75">
      <c r="F436" s="16"/>
    </row>
    <row r="437" ht="12.75">
      <c r="F437" s="16"/>
    </row>
    <row r="438" ht="12.75">
      <c r="F438" s="16"/>
    </row>
    <row r="439" ht="12.75">
      <c r="F439" s="16"/>
    </row>
    <row r="440" ht="12.75">
      <c r="F440" s="16"/>
    </row>
    <row r="441" ht="12.75">
      <c r="F441" s="16"/>
    </row>
    <row r="442" ht="12.75">
      <c r="F442" s="16"/>
    </row>
    <row r="443" ht="12.75">
      <c r="F443" s="16"/>
    </row>
    <row r="444" ht="12.75">
      <c r="F444" s="16"/>
    </row>
    <row r="445" ht="12.75">
      <c r="F445" s="16"/>
    </row>
    <row r="446" ht="12.75">
      <c r="F446" s="16"/>
    </row>
    <row r="447" ht="12.75">
      <c r="F447" s="16"/>
    </row>
    <row r="448" ht="12.75">
      <c r="F448" s="16"/>
    </row>
    <row r="449" ht="12.75">
      <c r="F449" s="16"/>
    </row>
    <row r="450" ht="12.75">
      <c r="F450" s="16"/>
    </row>
    <row r="451" ht="12.75">
      <c r="F451" s="16"/>
    </row>
    <row r="452" ht="12.75">
      <c r="F452" s="16"/>
    </row>
    <row r="453" ht="12.75">
      <c r="F453" s="16"/>
    </row>
    <row r="454" ht="12.75">
      <c r="F454" s="16"/>
    </row>
    <row r="455" ht="12.75">
      <c r="F455" s="16"/>
    </row>
    <row r="456" ht="12.75">
      <c r="F456" s="16"/>
    </row>
    <row r="457" ht="12.75">
      <c r="F457" s="16"/>
    </row>
    <row r="458" ht="12.75">
      <c r="F458" s="16"/>
    </row>
    <row r="459" ht="12.75">
      <c r="F459" s="16"/>
    </row>
    <row r="460" ht="12.75">
      <c r="F460" s="16"/>
    </row>
    <row r="461" ht="12.75">
      <c r="F461" s="16"/>
    </row>
    <row r="462" ht="12.75">
      <c r="F462" s="16"/>
    </row>
    <row r="463" ht="12.75">
      <c r="F463" s="16"/>
    </row>
    <row r="464" ht="12.75">
      <c r="F464" s="16"/>
    </row>
    <row r="465" ht="12.75">
      <c r="F465" s="16"/>
    </row>
    <row r="466" ht="12.75">
      <c r="F466" s="16"/>
    </row>
    <row r="467" ht="12.75">
      <c r="F467" s="16"/>
    </row>
    <row r="468" ht="12.75">
      <c r="F468" s="16"/>
    </row>
    <row r="469" ht="12.75">
      <c r="F469" s="16"/>
    </row>
    <row r="470" ht="12.75">
      <c r="F470" s="16"/>
    </row>
    <row r="471" ht="12.75">
      <c r="F471" s="16"/>
    </row>
    <row r="472" ht="12.75">
      <c r="F472" s="16"/>
    </row>
    <row r="473" ht="12.75">
      <c r="F473" s="16"/>
    </row>
    <row r="474" ht="12.75">
      <c r="F474" s="16"/>
    </row>
    <row r="475" ht="12.75">
      <c r="F475" s="16"/>
    </row>
    <row r="476" ht="12.75">
      <c r="F476" s="16"/>
    </row>
    <row r="477" ht="12.75">
      <c r="F477" s="16"/>
    </row>
    <row r="478" ht="12.75">
      <c r="F478" s="16"/>
    </row>
    <row r="479" ht="12.75">
      <c r="F479" s="16"/>
    </row>
    <row r="480" ht="12.75">
      <c r="F480" s="16"/>
    </row>
    <row r="481" ht="12.75">
      <c r="F481" s="16"/>
    </row>
    <row r="482" ht="12.75">
      <c r="F482" s="16"/>
    </row>
    <row r="483" ht="12.75">
      <c r="F483" s="16"/>
    </row>
    <row r="484" ht="12.75">
      <c r="F484" s="16"/>
    </row>
    <row r="485" ht="12.75">
      <c r="F485" s="16"/>
    </row>
    <row r="486" ht="12.75">
      <c r="F486" s="16"/>
    </row>
    <row r="487" ht="12.75">
      <c r="F487" s="16"/>
    </row>
    <row r="488" ht="12.75">
      <c r="F488" s="16"/>
    </row>
    <row r="489" ht="12.75">
      <c r="F489" s="16"/>
    </row>
    <row r="490" ht="12.75">
      <c r="F490" s="16"/>
    </row>
    <row r="491" ht="12.75">
      <c r="F491" s="16"/>
    </row>
    <row r="492" ht="12.75">
      <c r="F492" s="16"/>
    </row>
    <row r="493" ht="12.75">
      <c r="F493" s="16"/>
    </row>
    <row r="494" ht="12.75">
      <c r="F494" s="16"/>
    </row>
    <row r="495" ht="12.75">
      <c r="F495" s="16"/>
    </row>
    <row r="496" ht="12.75">
      <c r="F496" s="16"/>
    </row>
    <row r="497" ht="12.75">
      <c r="F497" s="16"/>
    </row>
    <row r="498" ht="12.75">
      <c r="F498" s="16"/>
    </row>
    <row r="499" ht="12.75">
      <c r="F499" s="16"/>
    </row>
    <row r="500" ht="12.75">
      <c r="F500" s="16"/>
    </row>
    <row r="501" ht="12.75">
      <c r="F501" s="16"/>
    </row>
    <row r="502" ht="12.75">
      <c r="F502" s="16"/>
    </row>
    <row r="503" ht="12.75">
      <c r="F503" s="16"/>
    </row>
    <row r="504" ht="12.75">
      <c r="F504" s="16"/>
    </row>
    <row r="505" ht="12.75">
      <c r="F505" s="16"/>
    </row>
    <row r="506" ht="12.75">
      <c r="F506" s="16"/>
    </row>
    <row r="507" ht="12.75">
      <c r="F507" s="16"/>
    </row>
    <row r="508" ht="12.75">
      <c r="F508" s="16"/>
    </row>
    <row r="509" ht="12.75">
      <c r="F509" s="16"/>
    </row>
  </sheetData>
  <mergeCells count="2">
    <mergeCell ref="A1:G1"/>
    <mergeCell ref="B63:F63"/>
  </mergeCells>
  <printOptions/>
  <pageMargins left="0.75" right="0.75" top="1" bottom="1" header="0.5" footer="0.5"/>
  <pageSetup horizontalDpi="600" verticalDpi="600" orientation="portrait" scale="77" r:id="rId1"/>
</worksheet>
</file>

<file path=xl/worksheets/sheet5.xml><?xml version="1.0" encoding="utf-8"?>
<worksheet xmlns="http://schemas.openxmlformats.org/spreadsheetml/2006/main" xmlns:r="http://schemas.openxmlformats.org/officeDocument/2006/relationships">
  <dimension ref="A1:F64"/>
  <sheetViews>
    <sheetView view="pageBreakPreview" zoomScale="60" workbookViewId="0" topLeftCell="A1">
      <selection activeCell="A1" sqref="A1:F1"/>
    </sheetView>
  </sheetViews>
  <sheetFormatPr defaultColWidth="9.140625" defaultRowHeight="12.75"/>
  <cols>
    <col min="1" max="1" width="11.00390625" style="0" customWidth="1"/>
    <col min="2" max="2" width="24.57421875" style="0" customWidth="1"/>
    <col min="3" max="3" width="16.140625" style="0" customWidth="1"/>
    <col min="4" max="4" width="18.57421875" style="0" customWidth="1"/>
    <col min="5" max="5" width="19.421875" style="0" customWidth="1"/>
    <col min="6" max="6" width="21.7109375" style="0" customWidth="1"/>
  </cols>
  <sheetData>
    <row r="1" spans="1:6" s="294" customFormat="1" ht="33.75" customHeight="1">
      <c r="A1" s="508" t="s">
        <v>485</v>
      </c>
      <c r="B1" s="508"/>
      <c r="C1" s="508"/>
      <c r="D1" s="508"/>
      <c r="E1" s="508"/>
      <c r="F1" s="508"/>
    </row>
    <row r="2" spans="1:6" s="7" customFormat="1" ht="38.25">
      <c r="A2" s="39" t="s">
        <v>607</v>
      </c>
      <c r="B2" s="178" t="s">
        <v>200</v>
      </c>
      <c r="C2" s="37" t="s">
        <v>201</v>
      </c>
      <c r="D2" s="37" t="s">
        <v>202</v>
      </c>
      <c r="E2" s="37" t="s">
        <v>203</v>
      </c>
      <c r="F2" s="37" t="s">
        <v>204</v>
      </c>
    </row>
    <row r="3" spans="1:6" ht="12.75">
      <c r="A3" s="2"/>
      <c r="B3" s="2"/>
      <c r="C3" s="295"/>
      <c r="D3" s="224"/>
      <c r="E3" s="224"/>
      <c r="F3" s="296"/>
    </row>
    <row r="4" spans="1:6" ht="12.75">
      <c r="A4" s="5">
        <v>1</v>
      </c>
      <c r="B4" s="4" t="s">
        <v>205</v>
      </c>
      <c r="C4" s="9">
        <v>10119</v>
      </c>
      <c r="D4" s="4">
        <v>4</v>
      </c>
      <c r="E4" s="4">
        <v>3</v>
      </c>
      <c r="F4" s="297">
        <v>0.3</v>
      </c>
    </row>
    <row r="5" spans="1:6" ht="12.75">
      <c r="A5" s="5">
        <v>2</v>
      </c>
      <c r="B5" s="4" t="s">
        <v>206</v>
      </c>
      <c r="C5" s="9">
        <v>29354</v>
      </c>
      <c r="D5" s="4">
        <v>15</v>
      </c>
      <c r="E5" s="4">
        <v>13</v>
      </c>
      <c r="F5" s="297">
        <v>0.44</v>
      </c>
    </row>
    <row r="6" spans="1:6" ht="12.75">
      <c r="A6" s="5">
        <v>3</v>
      </c>
      <c r="B6" s="4" t="s">
        <v>207</v>
      </c>
      <c r="C6" s="9">
        <v>35022</v>
      </c>
      <c r="D6" s="4">
        <v>22</v>
      </c>
      <c r="E6" s="4">
        <v>12</v>
      </c>
      <c r="F6" s="297">
        <v>0.34</v>
      </c>
    </row>
    <row r="7" spans="1:6" ht="12.75">
      <c r="A7" s="5">
        <v>4</v>
      </c>
      <c r="B7" s="4" t="s">
        <v>208</v>
      </c>
      <c r="C7" s="187">
        <v>35770</v>
      </c>
      <c r="D7" s="4">
        <v>7</v>
      </c>
      <c r="E7" s="4">
        <v>15</v>
      </c>
      <c r="F7" s="297">
        <v>0.42</v>
      </c>
    </row>
    <row r="8" spans="1:6" ht="12.75">
      <c r="A8" s="5">
        <v>5</v>
      </c>
      <c r="B8" s="4" t="s">
        <v>209</v>
      </c>
      <c r="C8" s="187">
        <v>50463</v>
      </c>
      <c r="D8" s="4">
        <v>17</v>
      </c>
      <c r="E8" s="4">
        <v>16</v>
      </c>
      <c r="F8" s="297">
        <v>0.32</v>
      </c>
    </row>
    <row r="9" spans="1:6" ht="12.75">
      <c r="A9" s="5">
        <v>6</v>
      </c>
      <c r="B9" s="4" t="s">
        <v>210</v>
      </c>
      <c r="C9" s="187">
        <v>69066</v>
      </c>
      <c r="D9" s="4">
        <v>69</v>
      </c>
      <c r="E9" s="4">
        <v>32</v>
      </c>
      <c r="F9" s="297">
        <v>0.54</v>
      </c>
    </row>
    <row r="10" spans="1:6" ht="12.75">
      <c r="A10" s="5">
        <v>7</v>
      </c>
      <c r="B10" s="4" t="s">
        <v>211</v>
      </c>
      <c r="C10" s="187">
        <v>77030</v>
      </c>
      <c r="D10" s="4">
        <v>30</v>
      </c>
      <c r="E10" s="4">
        <v>13</v>
      </c>
      <c r="F10" s="297">
        <v>0.17</v>
      </c>
    </row>
    <row r="11" spans="1:6" ht="12.75">
      <c r="A11" s="5">
        <v>8</v>
      </c>
      <c r="B11" s="298" t="s">
        <v>212</v>
      </c>
      <c r="C11" s="187">
        <v>99984</v>
      </c>
      <c r="D11" s="4">
        <v>18</v>
      </c>
      <c r="E11" s="4">
        <v>76</v>
      </c>
      <c r="F11" s="297">
        <v>0.76</v>
      </c>
    </row>
    <row r="12" spans="1:6" ht="12.75">
      <c r="A12" s="5">
        <v>9</v>
      </c>
      <c r="B12" s="4" t="s">
        <v>213</v>
      </c>
      <c r="C12" s="187">
        <v>132867</v>
      </c>
      <c r="D12" s="4">
        <v>10</v>
      </c>
      <c r="E12" s="4">
        <v>45</v>
      </c>
      <c r="F12" s="297">
        <v>0.34</v>
      </c>
    </row>
    <row r="13" spans="1:6" ht="12.75">
      <c r="A13" s="5">
        <v>10</v>
      </c>
      <c r="B13" s="4" t="s">
        <v>214</v>
      </c>
      <c r="C13" s="187">
        <v>142555</v>
      </c>
      <c r="D13" s="4">
        <v>20</v>
      </c>
      <c r="E13" s="4">
        <v>39</v>
      </c>
      <c r="F13" s="297">
        <v>0.27</v>
      </c>
    </row>
    <row r="14" spans="1:6" ht="12.75">
      <c r="A14" s="5">
        <v>11</v>
      </c>
      <c r="B14" s="4" t="s">
        <v>215</v>
      </c>
      <c r="C14" s="187">
        <v>189998</v>
      </c>
      <c r="D14" s="4">
        <v>63</v>
      </c>
      <c r="E14" s="4">
        <v>77</v>
      </c>
      <c r="F14" s="297">
        <v>0.4</v>
      </c>
    </row>
    <row r="15" spans="1:6" ht="12.75">
      <c r="A15" s="5">
        <v>12</v>
      </c>
      <c r="B15" s="4" t="s">
        <v>216</v>
      </c>
      <c r="C15" s="187">
        <v>195985</v>
      </c>
      <c r="D15" s="4">
        <v>57</v>
      </c>
      <c r="E15" s="4">
        <v>44</v>
      </c>
      <c r="F15" s="297">
        <v>0.22</v>
      </c>
    </row>
    <row r="16" spans="1:6" ht="12.75">
      <c r="A16" s="5">
        <v>13</v>
      </c>
      <c r="B16" s="4" t="s">
        <v>112</v>
      </c>
      <c r="C16" s="187">
        <v>199258</v>
      </c>
      <c r="D16" s="4">
        <v>24</v>
      </c>
      <c r="E16" s="4">
        <v>77</v>
      </c>
      <c r="F16" s="297">
        <v>0.39</v>
      </c>
    </row>
    <row r="17" spans="1:6" ht="12.75">
      <c r="A17" s="5">
        <v>14</v>
      </c>
      <c r="B17" s="4" t="s">
        <v>551</v>
      </c>
      <c r="C17" s="187">
        <v>220865</v>
      </c>
      <c r="D17" s="4">
        <v>19</v>
      </c>
      <c r="E17" s="4">
        <v>130</v>
      </c>
      <c r="F17" s="297">
        <v>0.59</v>
      </c>
    </row>
    <row r="18" spans="1:6" ht="12.75">
      <c r="A18" s="5">
        <v>15</v>
      </c>
      <c r="B18" s="4" t="s">
        <v>217</v>
      </c>
      <c r="C18" s="187">
        <v>221492</v>
      </c>
      <c r="D18" s="4">
        <v>34</v>
      </c>
      <c r="E18" s="4">
        <v>43</v>
      </c>
      <c r="F18" s="297">
        <v>0.19</v>
      </c>
    </row>
    <row r="19" spans="1:6" ht="12.75">
      <c r="A19" s="5">
        <v>16</v>
      </c>
      <c r="B19" s="4" t="s">
        <v>218</v>
      </c>
      <c r="C19" s="187">
        <v>228280</v>
      </c>
      <c r="D19" s="4">
        <v>117</v>
      </c>
      <c r="E19" s="4">
        <v>57</v>
      </c>
      <c r="F19" s="297">
        <v>0.25</v>
      </c>
    </row>
    <row r="20" spans="1:6" ht="12.75">
      <c r="A20" s="5">
        <v>17</v>
      </c>
      <c r="B20" s="4" t="s">
        <v>219</v>
      </c>
      <c r="C20" s="187">
        <v>369659</v>
      </c>
      <c r="D20" s="4">
        <v>102</v>
      </c>
      <c r="E20" s="4">
        <v>215</v>
      </c>
      <c r="F20" s="297">
        <v>0.58</v>
      </c>
    </row>
    <row r="21" spans="1:6" ht="12.75">
      <c r="A21" s="5">
        <v>18</v>
      </c>
      <c r="B21" s="4" t="s">
        <v>220</v>
      </c>
      <c r="C21" s="187">
        <v>426674</v>
      </c>
      <c r="D21" s="4">
        <v>67</v>
      </c>
      <c r="E21" s="4">
        <v>131</v>
      </c>
      <c r="F21" s="297">
        <v>0.31</v>
      </c>
    </row>
    <row r="22" spans="1:6" ht="12.75">
      <c r="A22" s="5">
        <v>19</v>
      </c>
      <c r="B22" s="4" t="s">
        <v>107</v>
      </c>
      <c r="C22" s="187">
        <v>745439</v>
      </c>
      <c r="D22" s="4">
        <v>127</v>
      </c>
      <c r="E22" s="4">
        <v>207</v>
      </c>
      <c r="F22" s="297">
        <v>0.44</v>
      </c>
    </row>
    <row r="23" spans="1:6" ht="12.75">
      <c r="A23" s="5">
        <v>20</v>
      </c>
      <c r="B23" s="4" t="s">
        <v>111</v>
      </c>
      <c r="C23" s="187">
        <v>595575</v>
      </c>
      <c r="D23" s="4">
        <v>98</v>
      </c>
      <c r="E23" s="4">
        <v>400</v>
      </c>
      <c r="F23" s="297">
        <v>0.67</v>
      </c>
    </row>
    <row r="24" spans="1:6" ht="12.75">
      <c r="A24" s="5">
        <v>21</v>
      </c>
      <c r="B24" s="4" t="s">
        <v>221</v>
      </c>
      <c r="C24" s="187">
        <v>605747</v>
      </c>
      <c r="D24" s="4">
        <v>56</v>
      </c>
      <c r="E24" s="4">
        <v>184</v>
      </c>
      <c r="F24" s="297">
        <v>0.3</v>
      </c>
    </row>
    <row r="25" spans="1:6" ht="12.75">
      <c r="A25" s="5">
        <v>22</v>
      </c>
      <c r="B25" s="4" t="s">
        <v>222</v>
      </c>
      <c r="C25" s="187">
        <v>648032</v>
      </c>
      <c r="D25" s="4">
        <v>135</v>
      </c>
      <c r="E25" s="4">
        <v>234</v>
      </c>
      <c r="F25" s="297">
        <v>0.36</v>
      </c>
    </row>
    <row r="26" spans="1:6" ht="12.75">
      <c r="A26" s="5">
        <v>23</v>
      </c>
      <c r="B26" s="4" t="s">
        <v>223</v>
      </c>
      <c r="C26" s="187">
        <v>744983</v>
      </c>
      <c r="D26" s="4">
        <v>142</v>
      </c>
      <c r="E26" s="4">
        <v>171</v>
      </c>
      <c r="F26" s="297">
        <v>0.23</v>
      </c>
    </row>
    <row r="27" spans="1:6" ht="12.75">
      <c r="A27" s="5">
        <v>24</v>
      </c>
      <c r="B27" s="4" t="s">
        <v>548</v>
      </c>
      <c r="C27" s="187">
        <v>808515</v>
      </c>
      <c r="D27" s="4">
        <v>114</v>
      </c>
      <c r="E27" s="4">
        <v>326</v>
      </c>
      <c r="F27" s="297">
        <v>0.4</v>
      </c>
    </row>
    <row r="28" spans="1:6" ht="12.75">
      <c r="A28" s="5">
        <v>25</v>
      </c>
      <c r="B28" s="4" t="s">
        <v>224</v>
      </c>
      <c r="C28" s="187">
        <v>809895</v>
      </c>
      <c r="D28" s="4">
        <v>218</v>
      </c>
      <c r="E28" s="4">
        <v>166</v>
      </c>
      <c r="F28" s="297">
        <v>0.2</v>
      </c>
    </row>
    <row r="29" spans="1:6" ht="12.75">
      <c r="A29" s="5">
        <v>26</v>
      </c>
      <c r="B29" s="4" t="s">
        <v>225</v>
      </c>
      <c r="C29" s="187">
        <v>847093</v>
      </c>
      <c r="D29" s="4">
        <v>224</v>
      </c>
      <c r="E29" s="4">
        <v>208</v>
      </c>
      <c r="F29" s="297">
        <v>0.25</v>
      </c>
    </row>
    <row r="30" spans="1:6" ht="12.75">
      <c r="A30" s="5">
        <v>27</v>
      </c>
      <c r="B30" s="4" t="s">
        <v>226</v>
      </c>
      <c r="C30" s="187">
        <v>851282</v>
      </c>
      <c r="D30" s="4">
        <v>58</v>
      </c>
      <c r="E30" s="4">
        <v>374</v>
      </c>
      <c r="F30" s="297">
        <v>0.44</v>
      </c>
    </row>
    <row r="31" spans="1:6" ht="12.75">
      <c r="A31" s="5">
        <v>28</v>
      </c>
      <c r="B31" s="269" t="s">
        <v>227</v>
      </c>
      <c r="C31" s="187">
        <v>989440</v>
      </c>
      <c r="D31" s="269">
        <v>341</v>
      </c>
      <c r="E31" s="269">
        <v>428</v>
      </c>
      <c r="F31" s="297">
        <v>0.48</v>
      </c>
    </row>
    <row r="32" spans="1:6" ht="12.75">
      <c r="A32" s="5">
        <v>29</v>
      </c>
      <c r="B32" s="269" t="s">
        <v>109</v>
      </c>
      <c r="C32" s="187">
        <v>928868</v>
      </c>
      <c r="D32" s="269">
        <v>52</v>
      </c>
      <c r="E32" s="269">
        <v>275</v>
      </c>
      <c r="F32" s="297">
        <v>0.3</v>
      </c>
    </row>
    <row r="33" spans="1:6" ht="12.75">
      <c r="A33" s="5">
        <v>30</v>
      </c>
      <c r="B33" s="269" t="s">
        <v>108</v>
      </c>
      <c r="C33" s="187">
        <v>930882</v>
      </c>
      <c r="D33" s="269">
        <v>107</v>
      </c>
      <c r="E33" s="269">
        <v>530</v>
      </c>
      <c r="F33" s="297">
        <v>0.57</v>
      </c>
    </row>
    <row r="34" spans="1:6" ht="12.75">
      <c r="A34" s="5">
        <v>31</v>
      </c>
      <c r="B34" s="269" t="s">
        <v>101</v>
      </c>
      <c r="C34" s="187">
        <v>932484</v>
      </c>
      <c r="D34" s="269">
        <v>134</v>
      </c>
      <c r="E34" s="269">
        <v>216</v>
      </c>
      <c r="F34" s="297">
        <v>0.23</v>
      </c>
    </row>
    <row r="35" spans="1:6" ht="12.75">
      <c r="A35" s="5">
        <v>32</v>
      </c>
      <c r="B35" s="269" t="s">
        <v>104</v>
      </c>
      <c r="C35" s="187">
        <v>966862</v>
      </c>
      <c r="D35" s="269">
        <v>77</v>
      </c>
      <c r="E35" s="269">
        <v>438</v>
      </c>
      <c r="F35" s="297">
        <v>0.45</v>
      </c>
    </row>
    <row r="36" spans="1:6" ht="12.75">
      <c r="A36" s="5">
        <v>33</v>
      </c>
      <c r="B36" s="269" t="s">
        <v>100</v>
      </c>
      <c r="C36" s="187">
        <v>967476</v>
      </c>
      <c r="D36" s="269">
        <v>105</v>
      </c>
      <c r="E36" s="269">
        <v>207</v>
      </c>
      <c r="F36" s="297">
        <v>0.21</v>
      </c>
    </row>
    <row r="37" spans="1:6" ht="12.75">
      <c r="A37" s="5">
        <v>34</v>
      </c>
      <c r="B37" s="269" t="s">
        <v>110</v>
      </c>
      <c r="C37" s="187">
        <v>975393</v>
      </c>
      <c r="D37" s="269">
        <v>71</v>
      </c>
      <c r="E37" s="269">
        <v>509</v>
      </c>
      <c r="F37" s="297">
        <v>0.52</v>
      </c>
    </row>
    <row r="38" spans="1:6" ht="12.75">
      <c r="A38" s="5">
        <v>35</v>
      </c>
      <c r="B38" s="269" t="s">
        <v>98</v>
      </c>
      <c r="C38" s="187">
        <v>982904</v>
      </c>
      <c r="D38" s="269">
        <v>110</v>
      </c>
      <c r="E38" s="269">
        <v>584</v>
      </c>
      <c r="F38" s="297">
        <v>0.59</v>
      </c>
    </row>
    <row r="39" spans="1:6" ht="12.75">
      <c r="A39" s="5">
        <v>36</v>
      </c>
      <c r="B39" s="269" t="s">
        <v>65</v>
      </c>
      <c r="C39" s="187">
        <v>1055938</v>
      </c>
      <c r="D39" s="269">
        <v>216</v>
      </c>
      <c r="E39" s="269">
        <v>448</v>
      </c>
      <c r="F39" s="297">
        <v>0.42</v>
      </c>
    </row>
    <row r="40" spans="1:6" ht="12.75">
      <c r="A40" s="5">
        <v>37</v>
      </c>
      <c r="B40" s="269" t="s">
        <v>64</v>
      </c>
      <c r="C40" s="187">
        <v>1068772</v>
      </c>
      <c r="D40" s="269">
        <v>142</v>
      </c>
      <c r="E40" s="269">
        <v>490</v>
      </c>
      <c r="F40" s="297">
        <v>0.46</v>
      </c>
    </row>
    <row r="41" spans="1:6" ht="12.75">
      <c r="A41" s="5">
        <v>38</v>
      </c>
      <c r="B41" s="269" t="s">
        <v>63</v>
      </c>
      <c r="C41" s="187">
        <v>1077236</v>
      </c>
      <c r="D41" s="269">
        <v>269</v>
      </c>
      <c r="E41" s="269">
        <v>200</v>
      </c>
      <c r="F41" s="297">
        <v>0.19</v>
      </c>
    </row>
    <row r="42" spans="1:6" ht="12" customHeight="1">
      <c r="A42" s="5">
        <v>39</v>
      </c>
      <c r="B42" s="269" t="s">
        <v>62</v>
      </c>
      <c r="C42" s="187">
        <v>1091918</v>
      </c>
      <c r="D42" s="269">
        <v>80</v>
      </c>
      <c r="E42" s="269">
        <v>425</v>
      </c>
      <c r="F42" s="297">
        <v>0.39</v>
      </c>
    </row>
    <row r="43" spans="1:6" ht="12.75">
      <c r="A43" s="5">
        <v>40</v>
      </c>
      <c r="B43" s="269" t="s">
        <v>106</v>
      </c>
      <c r="C43" s="187">
        <v>1104713</v>
      </c>
      <c r="D43" s="269">
        <v>64</v>
      </c>
      <c r="E43" s="269">
        <v>338</v>
      </c>
      <c r="F43" s="297">
        <v>0.31</v>
      </c>
    </row>
    <row r="44" spans="1:6" ht="12.75">
      <c r="A44" s="5">
        <v>41</v>
      </c>
      <c r="B44" s="269" t="s">
        <v>59</v>
      </c>
      <c r="C44" s="187">
        <v>1275135</v>
      </c>
      <c r="D44" s="269">
        <v>140</v>
      </c>
      <c r="E44" s="269">
        <v>654</v>
      </c>
      <c r="F44" s="297">
        <v>0.51</v>
      </c>
    </row>
    <row r="45" spans="1:6" ht="12.75">
      <c r="A45" s="5">
        <v>42</v>
      </c>
      <c r="B45" s="269" t="s">
        <v>58</v>
      </c>
      <c r="C45" s="187">
        <v>1306227</v>
      </c>
      <c r="D45" s="269">
        <v>240</v>
      </c>
      <c r="E45" s="269">
        <v>357</v>
      </c>
      <c r="F45" s="297">
        <v>0.27</v>
      </c>
    </row>
    <row r="46" spans="1:6" ht="12.75">
      <c r="A46" s="5">
        <v>43</v>
      </c>
      <c r="B46" s="269" t="s">
        <v>57</v>
      </c>
      <c r="C46" s="187">
        <v>1366444</v>
      </c>
      <c r="D46" s="269">
        <v>107</v>
      </c>
      <c r="E46" s="269">
        <v>511</v>
      </c>
      <c r="F46" s="297">
        <v>0.37</v>
      </c>
    </row>
    <row r="47" spans="1:6" ht="12.75">
      <c r="A47" s="5">
        <v>44</v>
      </c>
      <c r="B47" s="269" t="s">
        <v>556</v>
      </c>
      <c r="C47" s="187">
        <v>1398467</v>
      </c>
      <c r="D47" s="269">
        <v>159</v>
      </c>
      <c r="E47" s="269">
        <v>735</v>
      </c>
      <c r="F47" s="297">
        <v>0.53</v>
      </c>
    </row>
    <row r="48" spans="1:6" ht="12.75">
      <c r="A48" s="5">
        <v>45</v>
      </c>
      <c r="B48" s="269" t="s">
        <v>56</v>
      </c>
      <c r="C48" s="187">
        <v>1437354</v>
      </c>
      <c r="D48" s="269">
        <v>286</v>
      </c>
      <c r="E48" s="269">
        <v>574</v>
      </c>
      <c r="F48" s="297">
        <v>0.4</v>
      </c>
    </row>
    <row r="49" spans="1:6" ht="12.75">
      <c r="A49" s="5">
        <v>46</v>
      </c>
      <c r="B49" s="269" t="s">
        <v>55</v>
      </c>
      <c r="C49" s="187">
        <v>1474968</v>
      </c>
      <c r="D49" s="269">
        <v>130</v>
      </c>
      <c r="E49" s="269">
        <v>557</v>
      </c>
      <c r="F49" s="297">
        <v>0.38</v>
      </c>
    </row>
    <row r="50" spans="1:6" ht="12.75">
      <c r="A50" s="5">
        <v>47</v>
      </c>
      <c r="B50" s="269" t="s">
        <v>54</v>
      </c>
      <c r="C50" s="187">
        <v>2052066</v>
      </c>
      <c r="D50" s="269">
        <v>218</v>
      </c>
      <c r="E50" s="269">
        <v>504</v>
      </c>
      <c r="F50" s="297">
        <v>0.25</v>
      </c>
    </row>
    <row r="51" spans="1:6" ht="12.75">
      <c r="A51" s="5">
        <v>48</v>
      </c>
      <c r="B51" s="269" t="s">
        <v>53</v>
      </c>
      <c r="C51" s="187">
        <v>2185927</v>
      </c>
      <c r="D51" s="269">
        <v>310</v>
      </c>
      <c r="E51" s="269">
        <v>475</v>
      </c>
      <c r="F51" s="297">
        <v>0.22</v>
      </c>
    </row>
    <row r="52" spans="1:6" ht="12.75">
      <c r="A52" s="5">
        <v>49</v>
      </c>
      <c r="B52" s="269" t="s">
        <v>52</v>
      </c>
      <c r="C52" s="187">
        <v>2322575</v>
      </c>
      <c r="D52" s="269">
        <v>518</v>
      </c>
      <c r="E52" s="269">
        <v>904</v>
      </c>
      <c r="F52" s="297">
        <v>0.39</v>
      </c>
    </row>
    <row r="53" spans="1:6" ht="12.75">
      <c r="A53" s="5">
        <v>50</v>
      </c>
      <c r="B53" s="269" t="s">
        <v>49</v>
      </c>
      <c r="C53" s="187">
        <v>2433835</v>
      </c>
      <c r="D53" s="269">
        <v>112</v>
      </c>
      <c r="E53" s="269">
        <v>1000</v>
      </c>
      <c r="F53" s="297">
        <v>0.41</v>
      </c>
    </row>
    <row r="54" spans="1:6" ht="12.75">
      <c r="A54" s="5">
        <v>51</v>
      </c>
      <c r="B54" s="269" t="s">
        <v>51</v>
      </c>
      <c r="C54" s="187">
        <v>2538473</v>
      </c>
      <c r="D54" s="269">
        <v>244</v>
      </c>
      <c r="E54" s="269">
        <v>1175</v>
      </c>
      <c r="F54" s="297">
        <v>0.46</v>
      </c>
    </row>
    <row r="55" spans="1:6" ht="12.75">
      <c r="A55" s="5">
        <v>52</v>
      </c>
      <c r="B55" s="269" t="s">
        <v>50</v>
      </c>
      <c r="C55" s="187">
        <v>2551337</v>
      </c>
      <c r="D55" s="269">
        <v>267</v>
      </c>
      <c r="E55" s="269">
        <v>1100</v>
      </c>
      <c r="F55" s="297">
        <v>0.43</v>
      </c>
    </row>
    <row r="56" spans="1:6" ht="12.75">
      <c r="A56" s="5">
        <v>53</v>
      </c>
      <c r="B56" s="269" t="s">
        <v>228</v>
      </c>
      <c r="C56" s="187">
        <v>3520085</v>
      </c>
      <c r="D56" s="269">
        <v>191</v>
      </c>
      <c r="E56" s="269">
        <v>1302</v>
      </c>
      <c r="F56" s="297">
        <v>0.37</v>
      </c>
    </row>
    <row r="57" spans="1:6" ht="12.75">
      <c r="A57" s="5">
        <v>54</v>
      </c>
      <c r="B57" s="269" t="s">
        <v>47</v>
      </c>
      <c r="C57" s="187">
        <v>3843585</v>
      </c>
      <c r="D57" s="269">
        <v>169</v>
      </c>
      <c r="E57" s="269">
        <v>2187</v>
      </c>
      <c r="F57" s="297">
        <v>0.57</v>
      </c>
    </row>
    <row r="58" spans="1:6" ht="12.75">
      <c r="A58" s="5">
        <v>55</v>
      </c>
      <c r="B58" s="269" t="s">
        <v>46</v>
      </c>
      <c r="C58" s="187">
        <v>4301326</v>
      </c>
      <c r="D58" s="269">
        <v>226</v>
      </c>
      <c r="E58" s="269">
        <v>1669</v>
      </c>
      <c r="F58" s="297">
        <v>0.39</v>
      </c>
    </row>
    <row r="59" spans="1:6" ht="12.75">
      <c r="A59" s="5">
        <v>56</v>
      </c>
      <c r="B59" s="269" t="s">
        <v>45</v>
      </c>
      <c r="C59" s="187">
        <v>4343645</v>
      </c>
      <c r="D59" s="269">
        <v>174</v>
      </c>
      <c r="E59" s="269">
        <v>3036</v>
      </c>
      <c r="F59" s="297">
        <v>0.62</v>
      </c>
    </row>
    <row r="60" spans="1:6" ht="12.75">
      <c r="A60" s="5">
        <v>57</v>
      </c>
      <c r="B60" s="269" t="s">
        <v>105</v>
      </c>
      <c r="C60" s="187">
        <v>4572876</v>
      </c>
      <c r="D60" s="269">
        <v>187</v>
      </c>
      <c r="E60" s="269">
        <v>2653</v>
      </c>
      <c r="F60" s="297">
        <v>0.58</v>
      </c>
    </row>
    <row r="61" spans="1:6" ht="12.75">
      <c r="A61" s="5">
        <v>58</v>
      </c>
      <c r="B61" s="269" t="s">
        <v>229</v>
      </c>
      <c r="C61" s="187">
        <v>10306452</v>
      </c>
      <c r="D61" s="269">
        <v>1483</v>
      </c>
      <c r="E61" s="269">
        <v>5922</v>
      </c>
      <c r="F61" s="297">
        <v>0.57</v>
      </c>
    </row>
    <row r="62" spans="1:6" ht="12.75">
      <c r="A62" s="6">
        <v>59</v>
      </c>
      <c r="B62" s="299" t="s">
        <v>43</v>
      </c>
      <c r="C62" s="271">
        <v>11978450</v>
      </c>
      <c r="D62" s="299">
        <v>437</v>
      </c>
      <c r="E62" s="299">
        <v>5320</v>
      </c>
      <c r="F62" s="300">
        <v>0.45</v>
      </c>
    </row>
    <row r="63" ht="15" customHeight="1">
      <c r="B63" t="s">
        <v>230</v>
      </c>
    </row>
    <row r="64" spans="2:6" ht="28.5" customHeight="1">
      <c r="B64" s="507" t="s">
        <v>231</v>
      </c>
      <c r="C64" s="507"/>
      <c r="D64" s="507"/>
      <c r="E64" s="507"/>
      <c r="F64" s="507"/>
    </row>
  </sheetData>
  <mergeCells count="2">
    <mergeCell ref="A1:F1"/>
    <mergeCell ref="B64:F64"/>
  </mergeCells>
  <printOptions/>
  <pageMargins left="0.75" right="0.75" top="1" bottom="1" header="0.5" footer="0.5"/>
  <pageSetup horizontalDpi="600" verticalDpi="600" orientation="portrait" scale="76" r:id="rId1"/>
</worksheet>
</file>

<file path=xl/worksheets/sheet6.xml><?xml version="1.0" encoding="utf-8"?>
<worksheet xmlns="http://schemas.openxmlformats.org/spreadsheetml/2006/main" xmlns:r="http://schemas.openxmlformats.org/officeDocument/2006/relationships">
  <dimension ref="A1:F43"/>
  <sheetViews>
    <sheetView view="pageBreakPreview" zoomScale="60" workbookViewId="0" topLeftCell="A1">
      <selection activeCell="A6" sqref="A6:F6"/>
    </sheetView>
  </sheetViews>
  <sheetFormatPr defaultColWidth="9.140625" defaultRowHeight="12.75"/>
  <cols>
    <col min="1" max="1" width="9.28125" style="252" bestFit="1" customWidth="1"/>
    <col min="2" max="2" width="24.57421875" style="0" bestFit="1" customWidth="1"/>
    <col min="3" max="3" width="14.421875" style="223" customWidth="1"/>
    <col min="4" max="4" width="12.7109375" style="0" customWidth="1"/>
    <col min="5" max="5" width="12.57421875" style="0" customWidth="1"/>
    <col min="6" max="6" width="12.7109375" style="0" customWidth="1"/>
  </cols>
  <sheetData>
    <row r="1" spans="1:6" ht="156.75" customHeight="1">
      <c r="A1" s="495" t="s">
        <v>465</v>
      </c>
      <c r="B1" s="495"/>
      <c r="C1" s="495"/>
      <c r="D1" s="495"/>
      <c r="E1" s="495"/>
      <c r="F1" s="495"/>
    </row>
    <row r="2" ht="7.5" customHeight="1">
      <c r="A2" s="429"/>
    </row>
    <row r="3" spans="1:6" ht="39" customHeight="1">
      <c r="A3" s="495" t="s">
        <v>466</v>
      </c>
      <c r="B3" s="495"/>
      <c r="C3" s="495"/>
      <c r="D3" s="495"/>
      <c r="E3" s="495"/>
      <c r="F3" s="495"/>
    </row>
    <row r="4" ht="9" customHeight="1">
      <c r="A4" s="429"/>
    </row>
    <row r="5" spans="1:6" ht="52.5" customHeight="1">
      <c r="A5" s="495" t="s">
        <v>478</v>
      </c>
      <c r="B5" s="495"/>
      <c r="C5" s="495"/>
      <c r="D5" s="495"/>
      <c r="E5" s="495"/>
      <c r="F5" s="495"/>
    </row>
    <row r="6" spans="1:6" ht="31.5" customHeight="1">
      <c r="A6" s="512" t="s">
        <v>488</v>
      </c>
      <c r="B6" s="512"/>
      <c r="C6" s="512"/>
      <c r="D6" s="512"/>
      <c r="E6" s="512"/>
      <c r="F6" s="512"/>
    </row>
    <row r="7" spans="1:6" ht="12.75">
      <c r="A7" s="513" t="s">
        <v>293</v>
      </c>
      <c r="B7" s="514" t="s">
        <v>294</v>
      </c>
      <c r="C7" s="515" t="s">
        <v>305</v>
      </c>
      <c r="D7" s="516"/>
      <c r="E7" s="516"/>
      <c r="F7" s="516"/>
    </row>
    <row r="8" spans="1:6" ht="12.75">
      <c r="A8" s="513"/>
      <c r="B8" s="514"/>
      <c r="C8" s="349" t="s">
        <v>302</v>
      </c>
      <c r="D8" s="349" t="s">
        <v>303</v>
      </c>
      <c r="E8" s="349" t="s">
        <v>304</v>
      </c>
      <c r="F8" s="349" t="s">
        <v>512</v>
      </c>
    </row>
    <row r="9" spans="1:6" ht="12.75">
      <c r="A9" s="178">
        <v>1</v>
      </c>
      <c r="B9" s="278">
        <v>2</v>
      </c>
      <c r="C9" s="278">
        <v>3</v>
      </c>
      <c r="D9" s="278">
        <v>4</v>
      </c>
      <c r="E9" s="278">
        <v>5</v>
      </c>
      <c r="F9" s="278">
        <v>6</v>
      </c>
    </row>
    <row r="10" spans="1:6" ht="12.75">
      <c r="A10" s="397">
        <v>1</v>
      </c>
      <c r="B10" s="9" t="s">
        <v>523</v>
      </c>
      <c r="C10" s="191">
        <v>211442</v>
      </c>
      <c r="D10" s="191">
        <v>31660</v>
      </c>
      <c r="E10" s="191">
        <v>313217</v>
      </c>
      <c r="F10" s="191">
        <v>556319</v>
      </c>
    </row>
    <row r="11" spans="1:6" ht="12.75">
      <c r="A11" s="397">
        <v>2</v>
      </c>
      <c r="B11" s="9" t="s">
        <v>525</v>
      </c>
      <c r="C11" s="191">
        <v>3252</v>
      </c>
      <c r="D11" s="191"/>
      <c r="E11" s="191">
        <v>7480</v>
      </c>
      <c r="F11" s="191">
        <v>10732</v>
      </c>
    </row>
    <row r="12" spans="1:6" ht="12.75">
      <c r="A12" s="397">
        <v>3</v>
      </c>
      <c r="B12" s="9" t="s">
        <v>526</v>
      </c>
      <c r="C12" s="191">
        <v>3357</v>
      </c>
      <c r="D12" s="191">
        <v>9</v>
      </c>
      <c r="E12" s="191">
        <v>73</v>
      </c>
      <c r="F12" s="191">
        <v>3439</v>
      </c>
    </row>
    <row r="13" spans="1:6" ht="12.75">
      <c r="A13" s="397">
        <v>4</v>
      </c>
      <c r="B13" s="9" t="s">
        <v>298</v>
      </c>
      <c r="C13" s="191">
        <v>5277</v>
      </c>
      <c r="D13" s="191">
        <v>6897</v>
      </c>
      <c r="E13" s="191">
        <v>283213</v>
      </c>
      <c r="F13" s="191">
        <v>295387</v>
      </c>
    </row>
    <row r="14" spans="1:6" ht="12.75">
      <c r="A14" s="397">
        <v>5</v>
      </c>
      <c r="B14" s="9" t="s">
        <v>299</v>
      </c>
      <c r="C14" s="191">
        <v>3338</v>
      </c>
      <c r="D14" s="191">
        <v>1740</v>
      </c>
      <c r="E14" s="191">
        <v>203</v>
      </c>
      <c r="F14" s="191">
        <v>5281</v>
      </c>
    </row>
    <row r="15" spans="1:6" ht="12.75">
      <c r="A15" s="397">
        <v>6</v>
      </c>
      <c r="B15" s="9" t="s">
        <v>528</v>
      </c>
      <c r="C15" s="191">
        <v>1107128</v>
      </c>
      <c r="D15" s="191">
        <v>108622</v>
      </c>
      <c r="E15" s="191">
        <v>577037</v>
      </c>
      <c r="F15" s="191">
        <v>1792787</v>
      </c>
    </row>
    <row r="16" spans="1:6" ht="12.75">
      <c r="A16" s="397">
        <v>7</v>
      </c>
      <c r="B16" s="9" t="s">
        <v>527</v>
      </c>
      <c r="C16" s="191">
        <v>10763</v>
      </c>
      <c r="D16" s="191">
        <v>8271</v>
      </c>
      <c r="E16" s="191">
        <v>7614</v>
      </c>
      <c r="F16" s="191">
        <v>26648</v>
      </c>
    </row>
    <row r="17" spans="1:6" ht="12.75">
      <c r="A17" s="397">
        <v>8</v>
      </c>
      <c r="B17" s="9" t="s">
        <v>529</v>
      </c>
      <c r="C17" s="191">
        <v>30452</v>
      </c>
      <c r="D17" s="191">
        <v>1429</v>
      </c>
      <c r="E17" s="191">
        <v>4919</v>
      </c>
      <c r="F17" s="191">
        <v>36800</v>
      </c>
    </row>
    <row r="18" spans="1:6" ht="12.75">
      <c r="A18" s="397">
        <v>9</v>
      </c>
      <c r="B18" s="9" t="s">
        <v>530</v>
      </c>
      <c r="C18" s="191">
        <v>35519</v>
      </c>
      <c r="D18" s="191">
        <v>2248</v>
      </c>
      <c r="E18" s="191">
        <v>4380</v>
      </c>
      <c r="F18" s="191">
        <v>42147</v>
      </c>
    </row>
    <row r="19" spans="1:6" ht="12.75">
      <c r="A19" s="397">
        <v>10</v>
      </c>
      <c r="B19" s="9" t="s">
        <v>531</v>
      </c>
      <c r="C19" s="191">
        <v>9946</v>
      </c>
      <c r="D19" s="191">
        <v>141</v>
      </c>
      <c r="E19" s="191">
        <v>6867</v>
      </c>
      <c r="F19" s="191">
        <v>16954</v>
      </c>
    </row>
    <row r="20" spans="1:6" ht="12.75">
      <c r="A20" s="397">
        <v>11</v>
      </c>
      <c r="B20" s="9" t="s">
        <v>587</v>
      </c>
      <c r="C20" s="191">
        <v>23135</v>
      </c>
      <c r="D20" s="191">
        <v>9813</v>
      </c>
      <c r="E20" s="191">
        <v>204236</v>
      </c>
      <c r="F20" s="191">
        <v>237184</v>
      </c>
    </row>
    <row r="21" spans="1:6" ht="12.75">
      <c r="A21" s="397">
        <v>12</v>
      </c>
      <c r="B21" s="9" t="s">
        <v>532</v>
      </c>
      <c r="C21" s="191">
        <v>18366</v>
      </c>
      <c r="D21" s="191">
        <v>3713</v>
      </c>
      <c r="E21" s="191">
        <v>54490</v>
      </c>
      <c r="F21" s="191">
        <v>76569</v>
      </c>
    </row>
    <row r="22" spans="1:6" ht="12.75">
      <c r="A22" s="397">
        <v>13</v>
      </c>
      <c r="B22" s="9" t="s">
        <v>533</v>
      </c>
      <c r="C22" s="191" t="s">
        <v>295</v>
      </c>
      <c r="D22" s="191">
        <v>223</v>
      </c>
      <c r="E22" s="191">
        <v>23085</v>
      </c>
      <c r="F22" s="191" t="s">
        <v>297</v>
      </c>
    </row>
    <row r="23" spans="1:6" ht="12.75">
      <c r="A23" s="397">
        <v>14</v>
      </c>
      <c r="B23" s="9" t="s">
        <v>534</v>
      </c>
      <c r="C23" s="191">
        <v>34945</v>
      </c>
      <c r="D23" s="191">
        <v>5036</v>
      </c>
      <c r="E23" s="191">
        <v>127909</v>
      </c>
      <c r="F23" s="191">
        <v>167890</v>
      </c>
    </row>
    <row r="24" spans="1:6" ht="12.75">
      <c r="A24" s="397">
        <v>15</v>
      </c>
      <c r="B24" s="9" t="s">
        <v>535</v>
      </c>
      <c r="C24" s="191">
        <v>568135</v>
      </c>
      <c r="D24" s="191">
        <v>152791</v>
      </c>
      <c r="E24" s="191">
        <v>847442</v>
      </c>
      <c r="F24" s="191">
        <v>1568368</v>
      </c>
    </row>
    <row r="25" spans="1:6" ht="12.75">
      <c r="A25" s="397">
        <v>16</v>
      </c>
      <c r="B25" s="9" t="s">
        <v>536</v>
      </c>
      <c r="C25" s="191" t="s">
        <v>553</v>
      </c>
      <c r="D25" s="191">
        <v>115</v>
      </c>
      <c r="E25" s="191">
        <v>137</v>
      </c>
      <c r="F25" s="191">
        <v>252</v>
      </c>
    </row>
    <row r="26" spans="1:6" ht="12.75">
      <c r="A26" s="397">
        <v>17</v>
      </c>
      <c r="B26" s="9" t="s">
        <v>537</v>
      </c>
      <c r="C26" s="191">
        <v>19</v>
      </c>
      <c r="D26" s="191">
        <v>697</v>
      </c>
      <c r="E26" s="191">
        <v>6443</v>
      </c>
      <c r="F26" s="191">
        <v>7159</v>
      </c>
    </row>
    <row r="27" spans="1:6" ht="12.75">
      <c r="A27" s="397">
        <v>18</v>
      </c>
      <c r="B27" s="335" t="s">
        <v>538</v>
      </c>
      <c r="C27" s="191">
        <v>90</v>
      </c>
      <c r="D27" s="191" t="s">
        <v>296</v>
      </c>
      <c r="E27" s="191">
        <v>12</v>
      </c>
      <c r="F27" s="191">
        <v>102</v>
      </c>
    </row>
    <row r="28" spans="1:6" ht="12.75">
      <c r="A28" s="397">
        <v>19</v>
      </c>
      <c r="B28" s="9" t="s">
        <v>539</v>
      </c>
      <c r="C28" s="191">
        <v>61</v>
      </c>
      <c r="D28" s="191" t="s">
        <v>296</v>
      </c>
      <c r="E28" s="191">
        <v>11</v>
      </c>
      <c r="F28" s="191">
        <v>72</v>
      </c>
    </row>
    <row r="29" spans="1:6" ht="12.75">
      <c r="A29" s="397">
        <v>20</v>
      </c>
      <c r="B29" s="9" t="s">
        <v>540</v>
      </c>
      <c r="C29" s="191">
        <v>74351</v>
      </c>
      <c r="D29" s="191">
        <v>4052</v>
      </c>
      <c r="E29" s="191">
        <v>18427</v>
      </c>
      <c r="F29" s="191">
        <v>96830</v>
      </c>
    </row>
    <row r="30" spans="1:6" ht="12.75">
      <c r="A30" s="397">
        <v>21</v>
      </c>
      <c r="B30" s="9" t="s">
        <v>541</v>
      </c>
      <c r="C30" s="191">
        <v>13601</v>
      </c>
      <c r="D30" s="191">
        <v>14831</v>
      </c>
      <c r="E30" s="191">
        <v>89481</v>
      </c>
      <c r="F30" s="191">
        <v>117913</v>
      </c>
    </row>
    <row r="31" spans="1:6" ht="12.75">
      <c r="A31" s="397">
        <v>22</v>
      </c>
      <c r="B31" s="9" t="s">
        <v>542</v>
      </c>
      <c r="C31" s="191">
        <v>165107</v>
      </c>
      <c r="D31" s="191">
        <v>23025</v>
      </c>
      <c r="E31" s="191">
        <v>84739</v>
      </c>
      <c r="F31" s="191">
        <v>272871</v>
      </c>
    </row>
    <row r="32" spans="1:6" ht="12.75">
      <c r="A32" s="397">
        <v>23</v>
      </c>
      <c r="B32" s="9" t="s">
        <v>545</v>
      </c>
      <c r="C32" s="191">
        <v>0</v>
      </c>
      <c r="D32" s="191">
        <v>30</v>
      </c>
      <c r="E32" s="191">
        <v>237</v>
      </c>
      <c r="F32" s="191">
        <v>267</v>
      </c>
    </row>
    <row r="33" spans="1:6" ht="12.75">
      <c r="A33" s="397">
        <v>24</v>
      </c>
      <c r="B33" s="9" t="s">
        <v>544</v>
      </c>
      <c r="C33" s="191">
        <v>157909</v>
      </c>
      <c r="D33" s="191">
        <v>11145</v>
      </c>
      <c r="E33" s="191">
        <v>89593</v>
      </c>
      <c r="F33" s="191">
        <v>258647</v>
      </c>
    </row>
    <row r="34" spans="1:6" ht="12.75">
      <c r="A34" s="397">
        <v>25</v>
      </c>
      <c r="B34" s="9" t="s">
        <v>546</v>
      </c>
      <c r="C34" s="191">
        <v>36370</v>
      </c>
      <c r="D34" s="191">
        <v>15697</v>
      </c>
      <c r="E34" s="191">
        <v>117227</v>
      </c>
      <c r="F34" s="191">
        <v>169294</v>
      </c>
    </row>
    <row r="35" spans="1:6" ht="12.75">
      <c r="A35" s="397">
        <v>26</v>
      </c>
      <c r="B35" s="335" t="s">
        <v>129</v>
      </c>
      <c r="C35" s="191">
        <v>17991</v>
      </c>
      <c r="D35" s="191">
        <v>580</v>
      </c>
      <c r="E35" s="191">
        <v>11</v>
      </c>
      <c r="F35" s="191">
        <v>18582</v>
      </c>
    </row>
    <row r="36" spans="1:6" ht="12.75">
      <c r="A36" s="397">
        <v>27</v>
      </c>
      <c r="B36" s="9" t="s">
        <v>300</v>
      </c>
      <c r="C36" s="191">
        <v>120598</v>
      </c>
      <c r="D36" s="191">
        <v>12583</v>
      </c>
      <c r="E36" s="191">
        <v>126597</v>
      </c>
      <c r="F36" s="191">
        <v>259777</v>
      </c>
    </row>
    <row r="37" spans="1:6" ht="12.75">
      <c r="A37" s="397"/>
      <c r="B37" s="335" t="s">
        <v>306</v>
      </c>
      <c r="C37" s="191"/>
      <c r="D37" s="191"/>
      <c r="E37" s="191"/>
      <c r="F37" s="191"/>
    </row>
    <row r="38" spans="1:6" ht="12.75">
      <c r="A38" s="397">
        <v>28</v>
      </c>
      <c r="B38" s="9" t="s">
        <v>301</v>
      </c>
      <c r="C38" s="191">
        <v>17219</v>
      </c>
      <c r="D38" s="191">
        <v>421</v>
      </c>
      <c r="E38" s="191">
        <v>56350</v>
      </c>
      <c r="F38" s="191">
        <v>73990</v>
      </c>
    </row>
    <row r="39" spans="1:6" ht="12.75">
      <c r="A39" s="397">
        <v>29</v>
      </c>
      <c r="B39" s="9" t="s">
        <v>551</v>
      </c>
      <c r="C39" s="191">
        <v>132</v>
      </c>
      <c r="D39" s="191">
        <v>25</v>
      </c>
      <c r="E39" s="191">
        <v>36235</v>
      </c>
      <c r="F39" s="191">
        <v>36392</v>
      </c>
    </row>
    <row r="40" spans="1:6" ht="12.75">
      <c r="A40" s="397">
        <v>30</v>
      </c>
      <c r="B40" s="9" t="s">
        <v>548</v>
      </c>
      <c r="C40" s="191">
        <v>232</v>
      </c>
      <c r="D40" s="191" t="s">
        <v>553</v>
      </c>
      <c r="E40" s="191">
        <v>723</v>
      </c>
      <c r="F40" s="191">
        <v>955</v>
      </c>
    </row>
    <row r="41" spans="1:6" ht="12.75">
      <c r="A41" s="442"/>
      <c r="B41" s="249" t="s">
        <v>512</v>
      </c>
      <c r="C41" s="229">
        <v>2728326</v>
      </c>
      <c r="D41" s="229">
        <f>SUM(D10:D40)</f>
        <v>415794</v>
      </c>
      <c r="E41" s="229">
        <v>3088387</v>
      </c>
      <c r="F41" s="229">
        <v>6232507</v>
      </c>
    </row>
    <row r="42" spans="1:6" ht="12.75">
      <c r="A42" s="509" t="s">
        <v>307</v>
      </c>
      <c r="B42" s="510"/>
      <c r="C42" s="510"/>
      <c r="D42" s="510"/>
      <c r="E42" s="510"/>
      <c r="F42" s="510"/>
    </row>
    <row r="43" spans="1:6" ht="12.75">
      <c r="A43" s="511"/>
      <c r="B43" s="510"/>
      <c r="C43" s="510"/>
      <c r="D43" s="510"/>
      <c r="E43" s="510"/>
      <c r="F43" s="510"/>
    </row>
  </sheetData>
  <mergeCells count="9">
    <mergeCell ref="A43:F43"/>
    <mergeCell ref="A6:F6"/>
    <mergeCell ref="A7:A8"/>
    <mergeCell ref="B7:B8"/>
    <mergeCell ref="C7:F7"/>
    <mergeCell ref="A1:F1"/>
    <mergeCell ref="A3:F3"/>
    <mergeCell ref="A5:F5"/>
    <mergeCell ref="A42:F42"/>
  </mergeCells>
  <printOptions/>
  <pageMargins left="0.75" right="0.75" top="1" bottom="1" header="0.5" footer="0.5"/>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C47"/>
  <sheetViews>
    <sheetView view="pageBreakPreview" zoomScale="60" workbookViewId="0" topLeftCell="A1">
      <selection activeCell="A4" sqref="A4:C4"/>
    </sheetView>
  </sheetViews>
  <sheetFormatPr defaultColWidth="9.140625" defaultRowHeight="12.75"/>
  <cols>
    <col min="1" max="1" width="10.28125" style="285" customWidth="1"/>
    <col min="2" max="2" width="45.00390625" style="285" customWidth="1"/>
    <col min="3" max="3" width="54.421875" style="285" customWidth="1"/>
    <col min="4" max="16384" width="9.140625" style="31" customWidth="1"/>
  </cols>
  <sheetData>
    <row r="1" spans="1:3" ht="15.75">
      <c r="A1" s="518" t="s">
        <v>463</v>
      </c>
      <c r="B1" s="518"/>
      <c r="C1" s="518"/>
    </row>
    <row r="2" spans="1:2" ht="12.75">
      <c r="A2" s="440"/>
      <c r="B2"/>
    </row>
    <row r="3" spans="1:3" ht="135" customHeight="1">
      <c r="A3" s="519" t="s">
        <v>464</v>
      </c>
      <c r="B3" s="519"/>
      <c r="C3" s="519"/>
    </row>
    <row r="4" spans="1:3" ht="12.75">
      <c r="A4" s="517" t="s">
        <v>484</v>
      </c>
      <c r="B4" s="517"/>
      <c r="C4" s="517"/>
    </row>
    <row r="6" spans="1:3" s="40" customFormat="1" ht="12.75">
      <c r="A6" s="39" t="s">
        <v>161</v>
      </c>
      <c r="B6" s="39" t="s">
        <v>162</v>
      </c>
      <c r="C6" s="39" t="s">
        <v>163</v>
      </c>
    </row>
    <row r="7" spans="1:3" s="40" customFormat="1" ht="12.75">
      <c r="A7" s="280" t="s">
        <v>164</v>
      </c>
      <c r="B7" s="280"/>
      <c r="C7" s="280"/>
    </row>
    <row r="8" spans="1:3" s="40" customFormat="1" ht="18.75" customHeight="1">
      <c r="A8" s="277" t="s">
        <v>165</v>
      </c>
      <c r="B8" s="277"/>
      <c r="C8" s="277"/>
    </row>
    <row r="9" spans="1:3" ht="12.75">
      <c r="A9" s="37">
        <v>1</v>
      </c>
      <c r="B9" s="37">
        <v>2</v>
      </c>
      <c r="C9" s="37">
        <v>3</v>
      </c>
    </row>
    <row r="10" spans="1:3" ht="12.75">
      <c r="A10" s="286"/>
      <c r="B10" s="287"/>
      <c r="C10" s="288"/>
    </row>
    <row r="11" spans="1:3" ht="12.75">
      <c r="A11" s="286">
        <v>1</v>
      </c>
      <c r="B11" s="287" t="s">
        <v>166</v>
      </c>
      <c r="C11" s="289" t="s">
        <v>167</v>
      </c>
    </row>
    <row r="12" spans="1:3" ht="8.25" customHeight="1">
      <c r="A12" s="286"/>
      <c r="B12" s="287"/>
      <c r="C12" s="289"/>
    </row>
    <row r="13" spans="1:3" ht="25.5">
      <c r="A13" s="286">
        <v>2</v>
      </c>
      <c r="B13" s="287" t="s">
        <v>168</v>
      </c>
      <c r="C13" s="289" t="s">
        <v>169</v>
      </c>
    </row>
    <row r="14" spans="1:3" ht="8.25" customHeight="1">
      <c r="A14" s="286"/>
      <c r="B14" s="287"/>
      <c r="C14" s="289"/>
    </row>
    <row r="15" spans="1:3" ht="38.25">
      <c r="A15" s="286">
        <v>3</v>
      </c>
      <c r="B15" s="287" t="s">
        <v>170</v>
      </c>
      <c r="C15" s="289" t="s">
        <v>169</v>
      </c>
    </row>
    <row r="16" spans="1:3" ht="8.25" customHeight="1">
      <c r="A16" s="286"/>
      <c r="B16" s="290"/>
      <c r="C16" s="287"/>
    </row>
    <row r="17" spans="1:3" ht="25.5">
      <c r="A17" s="286">
        <v>4</v>
      </c>
      <c r="B17" s="287" t="s">
        <v>171</v>
      </c>
      <c r="C17" s="289" t="s">
        <v>172</v>
      </c>
    </row>
    <row r="18" spans="1:3" ht="8.25" customHeight="1">
      <c r="A18" s="286"/>
      <c r="B18" s="287"/>
      <c r="C18" s="289"/>
    </row>
    <row r="19" spans="1:3" ht="25.5">
      <c r="A19" s="286">
        <v>5</v>
      </c>
      <c r="B19" s="287" t="s">
        <v>173</v>
      </c>
      <c r="C19" s="289" t="s">
        <v>174</v>
      </c>
    </row>
    <row r="20" spans="1:3" ht="8.25" customHeight="1">
      <c r="A20" s="286"/>
      <c r="B20" s="287"/>
      <c r="C20" s="289"/>
    </row>
    <row r="21" spans="1:3" ht="19.5" customHeight="1">
      <c r="A21" s="286">
        <v>6</v>
      </c>
      <c r="B21" s="287" t="s">
        <v>175</v>
      </c>
      <c r="C21" s="287" t="s">
        <v>176</v>
      </c>
    </row>
    <row r="22" spans="1:3" ht="8.25" customHeight="1">
      <c r="A22" s="286"/>
      <c r="B22" s="287"/>
      <c r="C22" s="289"/>
    </row>
    <row r="23" spans="1:3" ht="25.5">
      <c r="A23" s="286">
        <v>7</v>
      </c>
      <c r="B23" s="287" t="s">
        <v>177</v>
      </c>
      <c r="C23" s="289" t="s">
        <v>178</v>
      </c>
    </row>
    <row r="24" spans="1:3" ht="8.25" customHeight="1">
      <c r="A24" s="286"/>
      <c r="B24" s="287"/>
      <c r="C24" s="289"/>
    </row>
    <row r="25" spans="1:3" ht="25.5">
      <c r="A25" s="286">
        <v>8</v>
      </c>
      <c r="B25" s="287" t="s">
        <v>179</v>
      </c>
      <c r="C25" s="289" t="s">
        <v>180</v>
      </c>
    </row>
    <row r="26" spans="1:3" ht="8.25" customHeight="1">
      <c r="A26" s="286"/>
      <c r="B26" s="287"/>
      <c r="C26" s="289"/>
    </row>
    <row r="27" spans="1:3" ht="25.5">
      <c r="A27" s="286">
        <v>9</v>
      </c>
      <c r="B27" s="287" t="s">
        <v>181</v>
      </c>
      <c r="C27" s="289" t="s">
        <v>182</v>
      </c>
    </row>
    <row r="28" spans="1:3" ht="8.25" customHeight="1">
      <c r="A28" s="286"/>
      <c r="B28" s="287"/>
      <c r="C28" s="289"/>
    </row>
    <row r="29" spans="1:3" ht="26.25" customHeight="1">
      <c r="A29" s="286">
        <v>10</v>
      </c>
      <c r="B29" s="287" t="s">
        <v>183</v>
      </c>
      <c r="C29" s="289" t="s">
        <v>184</v>
      </c>
    </row>
    <row r="30" spans="1:3" ht="8.25" customHeight="1">
      <c r="A30" s="286"/>
      <c r="B30" s="287"/>
      <c r="C30" s="289"/>
    </row>
    <row r="31" spans="1:3" ht="25.5">
      <c r="A31" s="286">
        <v>11</v>
      </c>
      <c r="B31" s="287" t="s">
        <v>185</v>
      </c>
      <c r="C31" s="291" t="s">
        <v>186</v>
      </c>
    </row>
    <row r="32" spans="1:3" ht="8.25" customHeight="1">
      <c r="A32" s="286"/>
      <c r="B32" s="287"/>
      <c r="C32" s="287"/>
    </row>
    <row r="33" spans="1:3" ht="42.75" customHeight="1">
      <c r="A33" s="286">
        <v>12</v>
      </c>
      <c r="B33" s="287" t="s">
        <v>187</v>
      </c>
      <c r="C33" s="287" t="s">
        <v>188</v>
      </c>
    </row>
    <row r="34" spans="1:3" ht="8.25" customHeight="1">
      <c r="A34" s="286"/>
      <c r="B34" s="287"/>
      <c r="C34" s="287"/>
    </row>
    <row r="35" spans="1:3" ht="12.75">
      <c r="A35" s="286">
        <v>13</v>
      </c>
      <c r="B35" s="287" t="s">
        <v>189</v>
      </c>
      <c r="C35" s="287" t="s">
        <v>190</v>
      </c>
    </row>
    <row r="36" spans="1:3" ht="8.25" customHeight="1">
      <c r="A36" s="286"/>
      <c r="B36" s="287"/>
      <c r="C36" s="287"/>
    </row>
    <row r="37" spans="1:3" ht="12.75">
      <c r="A37" s="286">
        <v>14</v>
      </c>
      <c r="B37" s="287" t="s">
        <v>191</v>
      </c>
      <c r="C37" s="287" t="s">
        <v>192</v>
      </c>
    </row>
    <row r="38" spans="1:3" ht="8.25" customHeight="1">
      <c r="A38" s="286"/>
      <c r="B38" s="287"/>
      <c r="C38" s="287"/>
    </row>
    <row r="39" spans="1:3" ht="38.25">
      <c r="A39" s="286">
        <v>15</v>
      </c>
      <c r="B39" s="287" t="s">
        <v>193</v>
      </c>
      <c r="C39" s="287" t="s">
        <v>194</v>
      </c>
    </row>
    <row r="40" spans="1:3" ht="8.25" customHeight="1">
      <c r="A40" s="286"/>
      <c r="B40" s="287"/>
      <c r="C40" s="287"/>
    </row>
    <row r="41" spans="1:3" ht="18.75" customHeight="1">
      <c r="A41" s="286">
        <v>16</v>
      </c>
      <c r="B41" s="287" t="s">
        <v>195</v>
      </c>
      <c r="C41" s="287" t="s">
        <v>196</v>
      </c>
    </row>
    <row r="42" spans="1:3" ht="8.25" customHeight="1">
      <c r="A42" s="286"/>
      <c r="B42" s="287"/>
      <c r="C42" s="287"/>
    </row>
    <row r="43" spans="1:3" ht="12.75">
      <c r="A43" s="286">
        <v>17</v>
      </c>
      <c r="B43" s="287" t="s">
        <v>197</v>
      </c>
      <c r="C43" s="287" t="s">
        <v>188</v>
      </c>
    </row>
    <row r="44" spans="1:3" ht="8.25" customHeight="1">
      <c r="A44" s="286"/>
      <c r="B44" s="287"/>
      <c r="C44" s="287"/>
    </row>
    <row r="45" spans="1:3" ht="25.5">
      <c r="A45" s="286">
        <v>18</v>
      </c>
      <c r="B45" s="287" t="s">
        <v>198</v>
      </c>
      <c r="C45" s="287" t="s">
        <v>188</v>
      </c>
    </row>
    <row r="46" spans="1:3" ht="9" customHeight="1">
      <c r="A46" s="292"/>
      <c r="B46" s="293"/>
      <c r="C46" s="293"/>
    </row>
    <row r="47" spans="1:3" ht="18.75" customHeight="1">
      <c r="A47" s="499" t="s">
        <v>199</v>
      </c>
      <c r="B47" s="499"/>
      <c r="C47" s="499"/>
    </row>
  </sheetData>
  <mergeCells count="4">
    <mergeCell ref="A4:C4"/>
    <mergeCell ref="A47:C47"/>
    <mergeCell ref="A1:C1"/>
    <mergeCell ref="A3:C3"/>
  </mergeCells>
  <printOptions/>
  <pageMargins left="0.75" right="0.75" top="0.51" bottom="1" header="0.5" footer="0.5"/>
  <pageSetup horizontalDpi="600" verticalDpi="600" orientation="portrait" scale="79" r:id="rId1"/>
</worksheet>
</file>

<file path=xl/worksheets/sheet8.xml><?xml version="1.0" encoding="utf-8"?>
<worksheet xmlns="http://schemas.openxmlformats.org/spreadsheetml/2006/main" xmlns:r="http://schemas.openxmlformats.org/officeDocument/2006/relationships">
  <dimension ref="A1:N40"/>
  <sheetViews>
    <sheetView view="pageBreakPreview" zoomScale="60" zoomScalePageLayoutView="0" workbookViewId="0" topLeftCell="A1">
      <selection activeCell="R34" sqref="R34"/>
    </sheetView>
  </sheetViews>
  <sheetFormatPr defaultColWidth="9.140625" defaultRowHeight="12.75"/>
  <cols>
    <col min="1" max="1" width="5.00390625" style="0" customWidth="1"/>
    <col min="2" max="2" width="19.7109375" style="0" customWidth="1"/>
    <col min="3" max="3" width="14.7109375" style="0" customWidth="1"/>
    <col min="4" max="4" width="8.7109375" style="0" customWidth="1"/>
    <col min="5" max="5" width="4.7109375" style="0" customWidth="1"/>
    <col min="6" max="6" width="6.8515625" style="0" customWidth="1"/>
    <col min="7" max="7" width="13.140625" style="0" customWidth="1"/>
    <col min="8" max="8" width="8.7109375" style="0" customWidth="1"/>
    <col min="9" max="9" width="6.00390625" style="0" customWidth="1"/>
    <col min="10" max="10" width="6.8515625" style="0" customWidth="1"/>
    <col min="11" max="11" width="16.00390625" style="0" customWidth="1"/>
    <col min="12" max="12" width="14.140625" style="0" customWidth="1"/>
    <col min="13" max="13" width="6.8515625" style="0" customWidth="1"/>
    <col min="14" max="14" width="6.00390625" style="0" customWidth="1"/>
  </cols>
  <sheetData>
    <row r="1" spans="1:13" ht="15.75">
      <c r="A1" s="483" t="s">
        <v>498</v>
      </c>
      <c r="B1" s="483"/>
      <c r="C1" s="483"/>
      <c r="D1" s="483"/>
      <c r="E1" s="483"/>
      <c r="F1" s="483"/>
      <c r="G1" s="483"/>
      <c r="H1" s="483"/>
      <c r="I1" s="483"/>
      <c r="J1" s="483"/>
      <c r="K1" s="483"/>
      <c r="L1" s="483"/>
      <c r="M1" s="483"/>
    </row>
    <row r="2" spans="1:13" ht="15.75">
      <c r="A2" s="100"/>
      <c r="B2" s="100"/>
      <c r="C2" s="100"/>
      <c r="D2" s="100"/>
      <c r="E2" s="100"/>
      <c r="F2" s="100"/>
      <c r="G2" s="100"/>
      <c r="H2" s="100"/>
      <c r="I2" s="100"/>
      <c r="J2" s="100"/>
      <c r="K2" s="484" t="s">
        <v>589</v>
      </c>
      <c r="L2" s="484"/>
      <c r="M2" s="484"/>
    </row>
    <row r="3" spans="1:13" s="35" customFormat="1" ht="12" customHeight="1">
      <c r="A3" s="487" t="s">
        <v>607</v>
      </c>
      <c r="B3" s="101" t="s">
        <v>557</v>
      </c>
      <c r="C3" s="521">
        <v>1981</v>
      </c>
      <c r="D3" s="485"/>
      <c r="E3" s="485"/>
      <c r="F3" s="522"/>
      <c r="G3" s="521">
        <v>1991</v>
      </c>
      <c r="H3" s="486"/>
      <c r="I3" s="486"/>
      <c r="J3" s="522"/>
      <c r="K3" s="521" t="s">
        <v>558</v>
      </c>
      <c r="L3" s="486"/>
      <c r="M3" s="522"/>
    </row>
    <row r="4" spans="1:13" s="35" customFormat="1" ht="12" customHeight="1">
      <c r="A4" s="488"/>
      <c r="B4" s="104"/>
      <c r="C4" s="105" t="s">
        <v>512</v>
      </c>
      <c r="D4" s="490" t="s">
        <v>559</v>
      </c>
      <c r="E4" s="491"/>
      <c r="F4" s="105" t="s">
        <v>560</v>
      </c>
      <c r="G4" s="101" t="s">
        <v>512</v>
      </c>
      <c r="H4" s="490" t="s">
        <v>559</v>
      </c>
      <c r="I4" s="491"/>
      <c r="J4" s="101" t="s">
        <v>560</v>
      </c>
      <c r="K4" s="105" t="s">
        <v>512</v>
      </c>
      <c r="L4" s="101" t="s">
        <v>559</v>
      </c>
      <c r="M4" s="106" t="s">
        <v>560</v>
      </c>
    </row>
    <row r="5" spans="1:13" s="35" customFormat="1" ht="12" customHeight="1">
      <c r="A5" s="489"/>
      <c r="B5" s="107"/>
      <c r="C5" s="108" t="s">
        <v>518</v>
      </c>
      <c r="D5" s="468" t="s">
        <v>518</v>
      </c>
      <c r="E5" s="469"/>
      <c r="F5" s="108"/>
      <c r="G5" s="107" t="s">
        <v>518</v>
      </c>
      <c r="H5" s="468" t="s">
        <v>518</v>
      </c>
      <c r="I5" s="469"/>
      <c r="J5" s="107"/>
      <c r="K5" s="108" t="s">
        <v>518</v>
      </c>
      <c r="L5" s="107" t="s">
        <v>518</v>
      </c>
      <c r="M5" s="109"/>
    </row>
    <row r="6" spans="1:13" s="23" customFormat="1" ht="15.75">
      <c r="A6" s="99">
        <v>1</v>
      </c>
      <c r="B6" s="110">
        <v>2</v>
      </c>
      <c r="C6" s="103">
        <v>3</v>
      </c>
      <c r="D6" s="99">
        <v>4</v>
      </c>
      <c r="E6" s="102"/>
      <c r="F6" s="110">
        <v>5</v>
      </c>
      <c r="G6" s="103">
        <v>6</v>
      </c>
      <c r="H6" s="99">
        <v>7</v>
      </c>
      <c r="I6" s="102"/>
      <c r="J6" s="110">
        <v>8</v>
      </c>
      <c r="K6" s="103">
        <v>9</v>
      </c>
      <c r="L6" s="110">
        <v>10</v>
      </c>
      <c r="M6" s="102">
        <v>11</v>
      </c>
    </row>
    <row r="7" spans="1:13" ht="15">
      <c r="A7" s="111"/>
      <c r="B7" s="112"/>
      <c r="C7" s="113"/>
      <c r="D7" s="111"/>
      <c r="E7" s="114"/>
      <c r="F7" s="112"/>
      <c r="G7" s="113"/>
      <c r="H7" s="111"/>
      <c r="I7" s="114"/>
      <c r="J7" s="112"/>
      <c r="K7" s="113"/>
      <c r="L7" s="112"/>
      <c r="M7" s="114"/>
    </row>
    <row r="8" spans="1:13" ht="15">
      <c r="A8" s="115">
        <v>1</v>
      </c>
      <c r="B8" s="112" t="s">
        <v>622</v>
      </c>
      <c r="C8" s="116">
        <v>91.94</v>
      </c>
      <c r="D8" s="117">
        <v>30.28</v>
      </c>
      <c r="E8" s="114"/>
      <c r="F8" s="118">
        <f aca="true" t="shared" si="0" ref="F8:F30">(D8/C8)*100</f>
        <v>32.934522514683486</v>
      </c>
      <c r="G8" s="116">
        <v>110.219</v>
      </c>
      <c r="H8" s="117">
        <v>36.262</v>
      </c>
      <c r="I8" s="114" t="s">
        <v>561</v>
      </c>
      <c r="J8" s="118">
        <f aca="true" t="shared" si="1" ref="J8:J30">(H8/G8)*100</f>
        <v>32.89995372848601</v>
      </c>
      <c r="K8" s="113">
        <v>131.147</v>
      </c>
      <c r="L8" s="112">
        <v>43.147</v>
      </c>
      <c r="M8" s="119">
        <f aca="true" t="shared" si="2" ref="M8:M30">(L8/K8)*100</f>
        <v>32.89972321135825</v>
      </c>
    </row>
    <row r="9" spans="1:13" ht="15">
      <c r="A9" s="115">
        <v>2</v>
      </c>
      <c r="B9" s="112" t="s">
        <v>562</v>
      </c>
      <c r="C9" s="116">
        <v>89.887</v>
      </c>
      <c r="D9" s="117">
        <v>30.831</v>
      </c>
      <c r="E9" s="114"/>
      <c r="F9" s="118">
        <f t="shared" si="0"/>
        <v>34.299731885589686</v>
      </c>
      <c r="G9" s="116">
        <v>125.962</v>
      </c>
      <c r="H9" s="117">
        <v>43.205</v>
      </c>
      <c r="I9" s="114" t="s">
        <v>561</v>
      </c>
      <c r="J9" s="118">
        <f t="shared" si="1"/>
        <v>34.300026992267505</v>
      </c>
      <c r="K9" s="113">
        <v>170.701</v>
      </c>
      <c r="L9" s="120">
        <v>58.55</v>
      </c>
      <c r="M9" s="119">
        <f t="shared" si="2"/>
        <v>34.29974048189524</v>
      </c>
    </row>
    <row r="10" spans="1:13" ht="15">
      <c r="A10" s="115">
        <v>3</v>
      </c>
      <c r="B10" s="112" t="s">
        <v>563</v>
      </c>
      <c r="C10" s="116">
        <v>57.228</v>
      </c>
      <c r="D10" s="117">
        <v>18</v>
      </c>
      <c r="E10" s="114"/>
      <c r="F10" s="118">
        <f t="shared" si="0"/>
        <v>31.453134829104634</v>
      </c>
      <c r="G10" s="116">
        <v>84.191</v>
      </c>
      <c r="H10" s="117">
        <v>22.48</v>
      </c>
      <c r="I10" s="114"/>
      <c r="J10" s="118">
        <f t="shared" si="1"/>
        <v>26.70119133874167</v>
      </c>
      <c r="K10" s="113">
        <v>122.204</v>
      </c>
      <c r="L10" s="112">
        <v>32.628</v>
      </c>
      <c r="M10" s="119">
        <f t="shared" si="2"/>
        <v>26.699617033812316</v>
      </c>
    </row>
    <row r="11" spans="1:13" ht="15">
      <c r="A11" s="115">
        <v>4</v>
      </c>
      <c r="B11" s="112" t="s">
        <v>564</v>
      </c>
      <c r="C11" s="116">
        <v>42.893</v>
      </c>
      <c r="D11" s="117">
        <v>13.769</v>
      </c>
      <c r="E11" s="114"/>
      <c r="F11" s="118">
        <f t="shared" si="0"/>
        <v>32.10080898981186</v>
      </c>
      <c r="G11" s="116">
        <v>54.22</v>
      </c>
      <c r="H11" s="117">
        <v>15.251</v>
      </c>
      <c r="I11" s="114"/>
      <c r="J11" s="118">
        <f t="shared" si="1"/>
        <v>28.12799704905939</v>
      </c>
      <c r="K11" s="113">
        <v>69.823</v>
      </c>
      <c r="L11" s="120">
        <v>19.62</v>
      </c>
      <c r="M11" s="119">
        <f t="shared" si="2"/>
        <v>28.0996233332856</v>
      </c>
    </row>
    <row r="12" spans="1:13" ht="15">
      <c r="A12" s="115">
        <v>5</v>
      </c>
      <c r="B12" s="112" t="s">
        <v>584</v>
      </c>
      <c r="C12" s="116">
        <v>25.5</v>
      </c>
      <c r="D12" s="117">
        <v>5</v>
      </c>
      <c r="E12" s="114"/>
      <c r="F12" s="118">
        <f t="shared" si="0"/>
        <v>19.607843137254903</v>
      </c>
      <c r="G12" s="116">
        <v>43.444</v>
      </c>
      <c r="H12" s="117">
        <v>8.593</v>
      </c>
      <c r="I12" s="114"/>
      <c r="J12" s="118">
        <f t="shared" si="1"/>
        <v>19.7794862351533</v>
      </c>
      <c r="K12" s="113">
        <v>62.964</v>
      </c>
      <c r="L12" s="112">
        <v>12.466</v>
      </c>
      <c r="M12" s="119">
        <f t="shared" si="2"/>
        <v>19.79861508163395</v>
      </c>
    </row>
    <row r="13" spans="1:13" ht="15">
      <c r="A13" s="115">
        <v>6</v>
      </c>
      <c r="B13" s="112" t="s">
        <v>565</v>
      </c>
      <c r="C13" s="116">
        <v>29.218</v>
      </c>
      <c r="D13" s="117">
        <v>3.65</v>
      </c>
      <c r="E13" s="114"/>
      <c r="F13" s="118">
        <f t="shared" si="0"/>
        <v>12.492299267574783</v>
      </c>
      <c r="G13" s="116">
        <v>41.303</v>
      </c>
      <c r="H13" s="117">
        <v>5.162</v>
      </c>
      <c r="I13" s="114"/>
      <c r="J13" s="118">
        <f t="shared" si="1"/>
        <v>12.49788150981769</v>
      </c>
      <c r="K13" s="113">
        <v>63.597</v>
      </c>
      <c r="L13" s="112">
        <v>7.949</v>
      </c>
      <c r="M13" s="119">
        <f t="shared" si="2"/>
        <v>12.499017249241316</v>
      </c>
    </row>
    <row r="14" spans="1:13" ht="15">
      <c r="A14" s="115">
        <v>7</v>
      </c>
      <c r="B14" s="112" t="s">
        <v>585</v>
      </c>
      <c r="C14" s="116">
        <v>25.48</v>
      </c>
      <c r="D14" s="117">
        <v>5.172</v>
      </c>
      <c r="E14" s="114"/>
      <c r="F14" s="118">
        <f t="shared" si="0"/>
        <v>20.29827315541601</v>
      </c>
      <c r="G14" s="116">
        <v>33.122</v>
      </c>
      <c r="H14" s="117">
        <v>6.724</v>
      </c>
      <c r="I14" s="114" t="s">
        <v>561</v>
      </c>
      <c r="J14" s="118">
        <f t="shared" si="1"/>
        <v>20.300706479077352</v>
      </c>
      <c r="K14" s="113">
        <v>43.629</v>
      </c>
      <c r="L14" s="112">
        <v>8.859</v>
      </c>
      <c r="M14" s="119">
        <f t="shared" si="2"/>
        <v>20.30530151963144</v>
      </c>
    </row>
    <row r="15" spans="1:13" ht="15">
      <c r="A15" s="115">
        <v>8</v>
      </c>
      <c r="B15" s="112" t="s">
        <v>566</v>
      </c>
      <c r="C15" s="116">
        <v>17.222</v>
      </c>
      <c r="D15" s="117">
        <v>2.807</v>
      </c>
      <c r="E15" s="114"/>
      <c r="F15" s="118">
        <f t="shared" si="0"/>
        <v>16.298919986064334</v>
      </c>
      <c r="G15" s="116">
        <v>24.94</v>
      </c>
      <c r="H15" s="117">
        <v>4.065</v>
      </c>
      <c r="I15" s="114" t="s">
        <v>561</v>
      </c>
      <c r="J15" s="118">
        <f t="shared" si="1"/>
        <v>16.299117882919006</v>
      </c>
      <c r="K15" s="113">
        <v>35.299</v>
      </c>
      <c r="L15" s="112">
        <v>5.753</v>
      </c>
      <c r="M15" s="119">
        <f t="shared" si="2"/>
        <v>16.297912122156436</v>
      </c>
    </row>
    <row r="16" spans="1:13" ht="15">
      <c r="A16" s="115">
        <v>9</v>
      </c>
      <c r="B16" s="112" t="s">
        <v>567</v>
      </c>
      <c r="C16" s="116">
        <v>16.391</v>
      </c>
      <c r="D16" s="117">
        <v>6.14</v>
      </c>
      <c r="E16" s="114"/>
      <c r="F16" s="118">
        <f t="shared" si="0"/>
        <v>37.45958147764017</v>
      </c>
      <c r="G16" s="116">
        <v>20.299</v>
      </c>
      <c r="H16" s="117">
        <v>4.172</v>
      </c>
      <c r="I16" s="114"/>
      <c r="J16" s="118">
        <f t="shared" si="1"/>
        <v>20.55273658800926</v>
      </c>
      <c r="K16" s="113">
        <v>24.875</v>
      </c>
      <c r="L16" s="112">
        <v>5.124</v>
      </c>
      <c r="M16" s="119">
        <f t="shared" si="2"/>
        <v>20.598994974874373</v>
      </c>
    </row>
    <row r="17" spans="1:14" ht="12.75" customHeight="1">
      <c r="A17" s="115">
        <v>10</v>
      </c>
      <c r="B17" s="112" t="s">
        <v>568</v>
      </c>
      <c r="C17" s="116">
        <v>10.076</v>
      </c>
      <c r="D17" s="117">
        <v>2.85</v>
      </c>
      <c r="E17" s="114"/>
      <c r="F17" s="118">
        <f t="shared" si="0"/>
        <v>28.285033743549025</v>
      </c>
      <c r="G17" s="116">
        <v>16.692</v>
      </c>
      <c r="H17" s="117">
        <v>2.778</v>
      </c>
      <c r="I17" s="114"/>
      <c r="J17" s="118">
        <f t="shared" si="1"/>
        <v>16.64270309130122</v>
      </c>
      <c r="K17" s="113">
        <v>22.581</v>
      </c>
      <c r="L17" s="112">
        <v>3.748</v>
      </c>
      <c r="M17" s="119">
        <f t="shared" si="2"/>
        <v>16.59802488818033</v>
      </c>
      <c r="N17" s="520" t="s">
        <v>613</v>
      </c>
    </row>
    <row r="18" spans="1:14" ht="15">
      <c r="A18" s="115">
        <v>11</v>
      </c>
      <c r="B18" s="112" t="s">
        <v>569</v>
      </c>
      <c r="C18" s="116">
        <v>12.195</v>
      </c>
      <c r="D18" s="117">
        <v>3.89</v>
      </c>
      <c r="E18" s="114"/>
      <c r="F18" s="118">
        <f t="shared" si="0"/>
        <v>31.89831898318983</v>
      </c>
      <c r="G18" s="116">
        <v>16.64</v>
      </c>
      <c r="H18" s="117">
        <v>5.308</v>
      </c>
      <c r="I18" s="114" t="s">
        <v>561</v>
      </c>
      <c r="J18" s="118">
        <f t="shared" si="1"/>
        <v>31.89903846153846</v>
      </c>
      <c r="K18" s="113">
        <v>23.212</v>
      </c>
      <c r="L18" s="112">
        <v>7.405</v>
      </c>
      <c r="M18" s="119">
        <f t="shared" si="2"/>
        <v>31.901602619334827</v>
      </c>
      <c r="N18" s="520"/>
    </row>
    <row r="19" spans="1:14" ht="15">
      <c r="A19" s="115">
        <v>12</v>
      </c>
      <c r="B19" s="112" t="s">
        <v>570</v>
      </c>
      <c r="C19" s="116">
        <v>10.152</v>
      </c>
      <c r="D19" s="117">
        <v>2.958</v>
      </c>
      <c r="E19" s="114"/>
      <c r="F19" s="118">
        <f t="shared" si="0"/>
        <v>29.137115839243506</v>
      </c>
      <c r="G19" s="116">
        <v>15.182</v>
      </c>
      <c r="H19" s="117">
        <v>4.418</v>
      </c>
      <c r="I19" s="114" t="s">
        <v>561</v>
      </c>
      <c r="J19" s="118">
        <f t="shared" si="1"/>
        <v>29.100250296403633</v>
      </c>
      <c r="K19" s="113">
        <v>22.108</v>
      </c>
      <c r="L19" s="112">
        <v>6.433</v>
      </c>
      <c r="M19" s="119">
        <f t="shared" si="2"/>
        <v>29.09806404921295</v>
      </c>
      <c r="N19" s="520"/>
    </row>
    <row r="20" spans="1:14" ht="15">
      <c r="A20" s="115">
        <v>13</v>
      </c>
      <c r="B20" s="112" t="s">
        <v>571</v>
      </c>
      <c r="C20" s="116">
        <v>9.239</v>
      </c>
      <c r="D20" s="117">
        <v>2.347</v>
      </c>
      <c r="E20" s="114"/>
      <c r="F20" s="118">
        <f t="shared" si="0"/>
        <v>25.403182162571703</v>
      </c>
      <c r="G20" s="116">
        <v>15.19</v>
      </c>
      <c r="H20" s="117">
        <v>3.858</v>
      </c>
      <c r="I20" s="114" t="s">
        <v>561</v>
      </c>
      <c r="J20" s="118">
        <f t="shared" si="1"/>
        <v>25.398288347597102</v>
      </c>
      <c r="K20" s="113">
        <v>22.916</v>
      </c>
      <c r="L20" s="112">
        <v>5.821</v>
      </c>
      <c r="M20" s="119">
        <f t="shared" si="2"/>
        <v>25.401466224471985</v>
      </c>
      <c r="N20" s="520"/>
    </row>
    <row r="21" spans="1:14" ht="15">
      <c r="A21" s="115">
        <v>14</v>
      </c>
      <c r="B21" s="112" t="s">
        <v>572</v>
      </c>
      <c r="C21" s="116">
        <v>9.204</v>
      </c>
      <c r="D21" s="117">
        <v>0.801</v>
      </c>
      <c r="E21" s="114" t="s">
        <v>573</v>
      </c>
      <c r="F21" s="118">
        <f t="shared" si="0"/>
        <v>8.702737940026076</v>
      </c>
      <c r="G21" s="116">
        <v>11.007</v>
      </c>
      <c r="H21" s="117">
        <v>0.958</v>
      </c>
      <c r="I21" s="114"/>
      <c r="J21" s="118">
        <f t="shared" si="1"/>
        <v>8.703552284909604</v>
      </c>
      <c r="K21" s="113">
        <v>13.283</v>
      </c>
      <c r="L21" s="112">
        <v>1.156</v>
      </c>
      <c r="M21" s="119">
        <f t="shared" si="2"/>
        <v>8.702853271098396</v>
      </c>
      <c r="N21" s="520"/>
    </row>
    <row r="22" spans="1:14" ht="15">
      <c r="A22" s="115">
        <v>15</v>
      </c>
      <c r="B22" s="112" t="s">
        <v>574</v>
      </c>
      <c r="C22" s="116">
        <v>8.249</v>
      </c>
      <c r="D22" s="117">
        <v>2.046</v>
      </c>
      <c r="E22" s="114"/>
      <c r="F22" s="118">
        <f t="shared" si="0"/>
        <v>24.80300642502121</v>
      </c>
      <c r="G22" s="116">
        <v>11.406</v>
      </c>
      <c r="H22" s="117">
        <v>2.829</v>
      </c>
      <c r="I22" s="114" t="s">
        <v>561</v>
      </c>
      <c r="J22" s="118">
        <f t="shared" si="1"/>
        <v>24.802735402419778</v>
      </c>
      <c r="K22" s="113">
        <v>15.364</v>
      </c>
      <c r="L22" s="120">
        <v>3.81</v>
      </c>
      <c r="M22" s="119">
        <f t="shared" si="2"/>
        <v>24.79822962770112</v>
      </c>
      <c r="N22" s="520"/>
    </row>
    <row r="23" spans="1:14" ht="15">
      <c r="A23" s="115">
        <v>16</v>
      </c>
      <c r="B23" s="112" t="s">
        <v>575</v>
      </c>
      <c r="C23" s="116">
        <v>7.449</v>
      </c>
      <c r="D23" s="117">
        <v>1.182</v>
      </c>
      <c r="E23" s="114"/>
      <c r="F23" s="118">
        <f t="shared" si="0"/>
        <v>15.867901731776076</v>
      </c>
      <c r="G23" s="116">
        <v>11.268</v>
      </c>
      <c r="H23" s="117">
        <v>2.063</v>
      </c>
      <c r="I23" s="114"/>
      <c r="J23" s="118">
        <f t="shared" si="1"/>
        <v>18.308484203052895</v>
      </c>
      <c r="K23" s="113">
        <v>17.074</v>
      </c>
      <c r="L23" s="112">
        <v>3.125</v>
      </c>
      <c r="M23" s="119">
        <f t="shared" si="2"/>
        <v>18.302682441138572</v>
      </c>
      <c r="N23" s="520"/>
    </row>
    <row r="24" spans="1:14" ht="15">
      <c r="A24" s="115">
        <v>17</v>
      </c>
      <c r="B24" s="112" t="s">
        <v>576</v>
      </c>
      <c r="C24" s="116">
        <v>8.293</v>
      </c>
      <c r="D24" s="117">
        <v>1.263</v>
      </c>
      <c r="E24" s="114"/>
      <c r="F24" s="118">
        <f t="shared" si="0"/>
        <v>15.229711805136862</v>
      </c>
      <c r="G24" s="116">
        <v>11.091</v>
      </c>
      <c r="H24" s="117">
        <v>1.686</v>
      </c>
      <c r="I24" s="114" t="s">
        <v>561</v>
      </c>
      <c r="J24" s="118">
        <f t="shared" si="1"/>
        <v>15.201514741682445</v>
      </c>
      <c r="K24" s="116">
        <v>15.43</v>
      </c>
      <c r="L24" s="112">
        <v>2.345</v>
      </c>
      <c r="M24" s="119">
        <f t="shared" si="2"/>
        <v>15.197666882696048</v>
      </c>
      <c r="N24" s="520"/>
    </row>
    <row r="25" spans="1:14" ht="15">
      <c r="A25" s="115">
        <v>18</v>
      </c>
      <c r="B25" s="112" t="s">
        <v>577</v>
      </c>
      <c r="C25" s="116">
        <v>9.189</v>
      </c>
      <c r="D25" s="117">
        <v>5.837</v>
      </c>
      <c r="E25" s="114"/>
      <c r="F25" s="118">
        <f t="shared" si="0"/>
        <v>63.52160191533355</v>
      </c>
      <c r="G25" s="116">
        <v>10.996</v>
      </c>
      <c r="H25" s="117">
        <v>6.982</v>
      </c>
      <c r="I25" s="114" t="s">
        <v>561</v>
      </c>
      <c r="J25" s="118">
        <f t="shared" si="1"/>
        <v>63.49581666060386</v>
      </c>
      <c r="K25" s="113">
        <v>15.273</v>
      </c>
      <c r="L25" s="112">
        <v>9.698</v>
      </c>
      <c r="M25" s="119">
        <f t="shared" si="2"/>
        <v>63.49767563674459</v>
      </c>
      <c r="N25" s="520"/>
    </row>
    <row r="26" spans="1:14" ht="15">
      <c r="A26" s="115">
        <v>19</v>
      </c>
      <c r="B26" s="112" t="s">
        <v>578</v>
      </c>
      <c r="C26" s="116">
        <v>9.077</v>
      </c>
      <c r="D26" s="117">
        <v>1.634</v>
      </c>
      <c r="E26" s="114" t="s">
        <v>573</v>
      </c>
      <c r="F26" s="118">
        <f t="shared" si="0"/>
        <v>18.00154235981051</v>
      </c>
      <c r="G26" s="116">
        <v>10.859</v>
      </c>
      <c r="H26" s="117">
        <v>1.953</v>
      </c>
      <c r="I26" s="114"/>
      <c r="J26" s="118">
        <f t="shared" si="1"/>
        <v>17.98508149921724</v>
      </c>
      <c r="K26" s="113">
        <v>13.134</v>
      </c>
      <c r="L26" s="112">
        <v>2.364</v>
      </c>
      <c r="M26" s="119">
        <f t="shared" si="2"/>
        <v>17.999086340794882</v>
      </c>
      <c r="N26" s="520"/>
    </row>
    <row r="27" spans="1:14" ht="15">
      <c r="A27" s="115">
        <v>20</v>
      </c>
      <c r="B27" s="112" t="s">
        <v>579</v>
      </c>
      <c r="C27" s="116">
        <v>6.71</v>
      </c>
      <c r="D27" s="117">
        <v>0.568</v>
      </c>
      <c r="E27" s="114"/>
      <c r="F27" s="118">
        <f t="shared" si="0"/>
        <v>8.464977645305513</v>
      </c>
      <c r="G27" s="116">
        <v>10.628</v>
      </c>
      <c r="H27" s="117">
        <v>1.487</v>
      </c>
      <c r="I27" s="114" t="s">
        <v>580</v>
      </c>
      <c r="J27" s="118">
        <f t="shared" si="1"/>
        <v>13.991343620624766</v>
      </c>
      <c r="K27" s="113">
        <v>15.327</v>
      </c>
      <c r="L27" s="112">
        <v>2.145</v>
      </c>
      <c r="M27" s="119">
        <f t="shared" si="2"/>
        <v>13.994910941475828</v>
      </c>
      <c r="N27" s="520"/>
    </row>
    <row r="28" spans="1:14" ht="15">
      <c r="A28" s="115">
        <v>21</v>
      </c>
      <c r="B28" s="112" t="s">
        <v>581</v>
      </c>
      <c r="C28" s="116">
        <v>6.036</v>
      </c>
      <c r="D28" s="117">
        <v>1.52</v>
      </c>
      <c r="E28" s="114"/>
      <c r="F28" s="118">
        <f t="shared" si="0"/>
        <v>25.182239893969516</v>
      </c>
      <c r="G28" s="116">
        <v>10.571</v>
      </c>
      <c r="H28" s="117">
        <v>2.664</v>
      </c>
      <c r="I28" s="114"/>
      <c r="J28" s="118">
        <f t="shared" si="1"/>
        <v>25.201021663040397</v>
      </c>
      <c r="K28" s="113">
        <v>16.683</v>
      </c>
      <c r="L28" s="112">
        <v>4.204</v>
      </c>
      <c r="M28" s="119">
        <f t="shared" si="2"/>
        <v>25.199304681412215</v>
      </c>
      <c r="N28" s="520"/>
    </row>
    <row r="29" spans="1:14" ht="15">
      <c r="A29" s="115">
        <v>22</v>
      </c>
      <c r="B29" s="112" t="s">
        <v>582</v>
      </c>
      <c r="C29" s="116">
        <v>7.972</v>
      </c>
      <c r="D29" s="117">
        <v>2.6</v>
      </c>
      <c r="E29" s="114"/>
      <c r="F29" s="118">
        <f t="shared" si="0"/>
        <v>32.61414952333166</v>
      </c>
      <c r="G29" s="116">
        <v>10.309</v>
      </c>
      <c r="H29" s="117">
        <v>2.074</v>
      </c>
      <c r="I29" s="114"/>
      <c r="J29" s="118">
        <f t="shared" si="1"/>
        <v>20.118343195266274</v>
      </c>
      <c r="K29" s="113">
        <v>13.314</v>
      </c>
      <c r="L29" s="112">
        <v>2.676</v>
      </c>
      <c r="M29" s="119">
        <f t="shared" si="2"/>
        <v>20.099143758449753</v>
      </c>
      <c r="N29" s="520"/>
    </row>
    <row r="30" spans="1:14" ht="15">
      <c r="A30" s="115">
        <v>23</v>
      </c>
      <c r="B30" s="112" t="s">
        <v>556</v>
      </c>
      <c r="C30" s="116">
        <v>6.071</v>
      </c>
      <c r="D30" s="117">
        <v>3.104</v>
      </c>
      <c r="E30" s="114"/>
      <c r="F30" s="118">
        <f t="shared" si="0"/>
        <v>51.128314939878116</v>
      </c>
      <c r="G30" s="116">
        <v>10.427</v>
      </c>
      <c r="H30" s="117">
        <v>3.687</v>
      </c>
      <c r="I30" s="114"/>
      <c r="J30" s="118">
        <f t="shared" si="1"/>
        <v>35.360122758223845</v>
      </c>
      <c r="K30" s="113">
        <v>16.342</v>
      </c>
      <c r="L30" s="112">
        <v>5.785</v>
      </c>
      <c r="M30" s="119">
        <f t="shared" si="2"/>
        <v>35.399583894260196</v>
      </c>
      <c r="N30" s="520"/>
    </row>
    <row r="31" spans="1:14" ht="15">
      <c r="A31" s="111"/>
      <c r="B31" s="112"/>
      <c r="C31" s="116"/>
      <c r="D31" s="117"/>
      <c r="E31" s="114"/>
      <c r="F31" s="118"/>
      <c r="G31" s="113"/>
      <c r="H31" s="111"/>
      <c r="I31" s="114"/>
      <c r="J31" s="118"/>
      <c r="K31" s="113"/>
      <c r="L31" s="112"/>
      <c r="M31" s="119"/>
      <c r="N31" s="520"/>
    </row>
    <row r="32" spans="1:14" s="7" customFormat="1" ht="15.75">
      <c r="A32" s="521" t="s">
        <v>512</v>
      </c>
      <c r="B32" s="522"/>
      <c r="C32" s="121">
        <f>SUM(C8:C31)</f>
        <v>515.671</v>
      </c>
      <c r="D32" s="523">
        <f>SUM(D8:D31)</f>
        <v>148.249</v>
      </c>
      <c r="E32" s="482"/>
      <c r="F32" s="122">
        <f>(D32/C32)*100</f>
        <v>28.7487564745739</v>
      </c>
      <c r="G32" s="121">
        <f>SUM(G8:G31)</f>
        <v>709.9660000000001</v>
      </c>
      <c r="H32" s="523">
        <f>SUM(H8:H31)</f>
        <v>188.659</v>
      </c>
      <c r="I32" s="482"/>
      <c r="J32" s="122">
        <f>(H32/G32)*100</f>
        <v>26.572962648915578</v>
      </c>
      <c r="K32" s="121">
        <f>SUM(K8:K31)</f>
        <v>966.2799999999999</v>
      </c>
      <c r="L32" s="123">
        <f>SUM(L8:L31)</f>
        <v>254.81100000000004</v>
      </c>
      <c r="M32" s="124">
        <f>(L32/K32)*100</f>
        <v>26.37030674338702</v>
      </c>
      <c r="N32" s="520"/>
    </row>
    <row r="33" spans="1:14" ht="15">
      <c r="A33" s="100"/>
      <c r="B33" s="100"/>
      <c r="C33" s="100"/>
      <c r="D33" s="100"/>
      <c r="E33" s="100"/>
      <c r="F33" s="100"/>
      <c r="G33" s="100"/>
      <c r="H33" s="100"/>
      <c r="I33" s="100"/>
      <c r="J33" s="100"/>
      <c r="K33" s="100"/>
      <c r="L33" s="100"/>
      <c r="M33" s="100"/>
      <c r="N33" s="520"/>
    </row>
    <row r="34" spans="1:14" ht="15">
      <c r="A34" s="100" t="s">
        <v>597</v>
      </c>
      <c r="B34" s="100"/>
      <c r="C34" s="100"/>
      <c r="D34" s="100"/>
      <c r="E34" s="100"/>
      <c r="F34" s="100"/>
      <c r="G34" s="100"/>
      <c r="H34" s="100"/>
      <c r="I34" s="100"/>
      <c r="J34" s="100"/>
      <c r="K34" s="100"/>
      <c r="L34" s="100"/>
      <c r="M34" s="100"/>
      <c r="N34" s="520"/>
    </row>
    <row r="35" spans="1:14" ht="15">
      <c r="A35" s="125" t="s">
        <v>598</v>
      </c>
      <c r="B35" s="100" t="s">
        <v>602</v>
      </c>
      <c r="C35" s="100"/>
      <c r="D35" s="100"/>
      <c r="E35" s="100"/>
      <c r="F35" s="100"/>
      <c r="G35" s="100"/>
      <c r="H35" s="100"/>
      <c r="I35" s="100"/>
      <c r="J35" s="100"/>
      <c r="K35" s="100"/>
      <c r="L35" s="100"/>
      <c r="M35" s="100"/>
      <c r="N35" s="520"/>
    </row>
    <row r="36" spans="1:14" ht="15">
      <c r="A36" s="100" t="s">
        <v>599</v>
      </c>
      <c r="B36" s="100" t="s">
        <v>603</v>
      </c>
      <c r="C36" s="100"/>
      <c r="D36" s="100"/>
      <c r="E36" s="100"/>
      <c r="F36" s="100"/>
      <c r="G36" s="100"/>
      <c r="H36" s="148" t="s">
        <v>600</v>
      </c>
      <c r="I36" s="100" t="s">
        <v>604</v>
      </c>
      <c r="J36" s="100"/>
      <c r="K36" s="100"/>
      <c r="L36" s="100"/>
      <c r="M36" s="100"/>
      <c r="N36" s="520"/>
    </row>
    <row r="37" spans="1:14" ht="15">
      <c r="A37" s="100" t="s">
        <v>601</v>
      </c>
      <c r="B37" s="100" t="s">
        <v>605</v>
      </c>
      <c r="C37" s="100"/>
      <c r="D37" s="100"/>
      <c r="E37" s="100"/>
      <c r="F37" s="100"/>
      <c r="G37" s="100"/>
      <c r="H37" s="100"/>
      <c r="I37" s="100"/>
      <c r="J37" s="100"/>
      <c r="K37" s="100"/>
      <c r="L37" s="100"/>
      <c r="M37" s="100"/>
      <c r="N37" s="520"/>
    </row>
    <row r="38" spans="1:14" ht="15">
      <c r="A38" s="156" t="s">
        <v>669</v>
      </c>
      <c r="B38" s="100"/>
      <c r="C38" s="100"/>
      <c r="D38" s="100"/>
      <c r="E38" s="100"/>
      <c r="F38" s="100"/>
      <c r="G38" s="100"/>
      <c r="H38" s="100"/>
      <c r="I38" s="100"/>
      <c r="J38" s="100"/>
      <c r="K38" s="100"/>
      <c r="L38" s="100"/>
      <c r="M38" s="100"/>
      <c r="N38" s="520"/>
    </row>
    <row r="39" spans="1:14" ht="15">
      <c r="A39" s="100"/>
      <c r="B39" s="100"/>
      <c r="C39" s="100"/>
      <c r="D39" s="100"/>
      <c r="E39" s="100"/>
      <c r="F39" s="100"/>
      <c r="G39" s="100"/>
      <c r="H39" s="100"/>
      <c r="I39" s="100"/>
      <c r="J39" s="100"/>
      <c r="K39" s="100"/>
      <c r="L39" s="100"/>
      <c r="M39" s="100"/>
      <c r="N39" s="520"/>
    </row>
    <row r="40" ht="12.75">
      <c r="N40" s="520"/>
    </row>
  </sheetData>
  <sheetProtection/>
  <mergeCells count="14">
    <mergeCell ref="A1:M1"/>
    <mergeCell ref="K2:M2"/>
    <mergeCell ref="C3:F3"/>
    <mergeCell ref="G3:J3"/>
    <mergeCell ref="K3:M3"/>
    <mergeCell ref="A3:A5"/>
    <mergeCell ref="D4:E4"/>
    <mergeCell ref="D5:E5"/>
    <mergeCell ref="H4:I4"/>
    <mergeCell ref="H5:I5"/>
    <mergeCell ref="N17:N40"/>
    <mergeCell ref="A32:B32"/>
    <mergeCell ref="D32:E32"/>
    <mergeCell ref="H32:I32"/>
  </mergeCells>
  <printOptions horizontalCentered="1"/>
  <pageMargins left="0.75" right="0.75" top="0.33" bottom="0.16" header="0.511811023622047" footer="0.23"/>
  <pageSetup horizontalDpi="600" verticalDpi="600" orientation="landscape" paperSize="9" scale="96" r:id="rId1"/>
  <headerFooter alignWithMargins="0">
    <oddFooter>&amp;C233</oddFooter>
  </headerFooter>
</worksheet>
</file>

<file path=xl/worksheets/sheet9.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A1" sqref="A1:I1"/>
    </sheetView>
  </sheetViews>
  <sheetFormatPr defaultColWidth="9.140625" defaultRowHeight="12.75"/>
  <cols>
    <col min="2" max="2" width="19.00390625" style="0" customWidth="1"/>
    <col min="3" max="3" width="18.421875" style="0" bestFit="1" customWidth="1"/>
    <col min="4" max="4" width="13.421875" style="223" customWidth="1"/>
    <col min="5" max="5" width="13.28125" style="223" customWidth="1"/>
    <col min="6" max="6" width="13.421875" style="192" customWidth="1"/>
    <col min="7" max="7" width="13.140625" style="192" customWidth="1"/>
    <col min="8" max="8" width="13.421875" style="192" customWidth="1"/>
    <col min="9" max="9" width="13.140625" style="192" customWidth="1"/>
  </cols>
  <sheetData>
    <row r="1" spans="1:9" ht="34.5" customHeight="1">
      <c r="A1" s="471" t="s">
        <v>497</v>
      </c>
      <c r="B1" s="471"/>
      <c r="C1" s="471"/>
      <c r="D1" s="471"/>
      <c r="E1" s="471"/>
      <c r="F1" s="471"/>
      <c r="G1" s="471"/>
      <c r="H1" s="471"/>
      <c r="I1" s="471"/>
    </row>
    <row r="2" spans="1:9" ht="57" customHeight="1">
      <c r="A2" s="487" t="s">
        <v>607</v>
      </c>
      <c r="B2" s="487" t="s">
        <v>39</v>
      </c>
      <c r="C2" s="487" t="s">
        <v>40</v>
      </c>
      <c r="D2" s="473" t="s">
        <v>88</v>
      </c>
      <c r="E2" s="474"/>
      <c r="F2" s="473" t="s">
        <v>89</v>
      </c>
      <c r="G2" s="474"/>
      <c r="H2" s="473" t="s">
        <v>70</v>
      </c>
      <c r="I2" s="474"/>
    </row>
    <row r="3" spans="1:9" ht="15.75" customHeight="1">
      <c r="A3" s="472"/>
      <c r="B3" s="472"/>
      <c r="C3" s="472"/>
      <c r="D3" s="487" t="s">
        <v>80</v>
      </c>
      <c r="E3" s="487" t="s">
        <v>81</v>
      </c>
      <c r="F3" s="487" t="s">
        <v>73</v>
      </c>
      <c r="G3" s="487" t="s">
        <v>74</v>
      </c>
      <c r="H3" s="487" t="s">
        <v>75</v>
      </c>
      <c r="I3" s="487" t="s">
        <v>74</v>
      </c>
    </row>
    <row r="4" spans="1:9" ht="15.75" customHeight="1">
      <c r="A4" s="470"/>
      <c r="B4" s="470"/>
      <c r="C4" s="470"/>
      <c r="D4" s="470"/>
      <c r="E4" s="470"/>
      <c r="F4" s="470"/>
      <c r="G4" s="470"/>
      <c r="H4" s="470"/>
      <c r="I4" s="470"/>
    </row>
    <row r="5" spans="1:9" s="223" customFormat="1" ht="15.75">
      <c r="A5" s="110">
        <v>1</v>
      </c>
      <c r="B5" s="110">
        <v>2</v>
      </c>
      <c r="C5" s="107">
        <v>3</v>
      </c>
      <c r="D5" s="197">
        <v>3</v>
      </c>
      <c r="E5" s="197">
        <v>4</v>
      </c>
      <c r="F5" s="107">
        <v>5</v>
      </c>
      <c r="G5" s="107">
        <v>6</v>
      </c>
      <c r="H5" s="110">
        <v>7</v>
      </c>
      <c r="I5" s="110">
        <v>8</v>
      </c>
    </row>
    <row r="6" spans="1:9" ht="15">
      <c r="A6" s="199">
        <v>1</v>
      </c>
      <c r="B6" s="112" t="s">
        <v>43</v>
      </c>
      <c r="C6" s="200" t="s">
        <v>535</v>
      </c>
      <c r="D6" s="224">
        <v>385626</v>
      </c>
      <c r="E6" s="225">
        <v>56567</v>
      </c>
      <c r="F6" s="226">
        <v>6</v>
      </c>
      <c r="G6" s="226">
        <v>0.9</v>
      </c>
      <c r="H6" s="226">
        <v>4.9</v>
      </c>
      <c r="I6" s="226">
        <v>0.8</v>
      </c>
    </row>
    <row r="7" spans="1:9" ht="15">
      <c r="A7" s="133">
        <v>2</v>
      </c>
      <c r="B7" s="112" t="s">
        <v>35</v>
      </c>
      <c r="C7" s="200" t="s">
        <v>35</v>
      </c>
      <c r="D7" s="19">
        <v>483640</v>
      </c>
      <c r="E7" s="191" t="s">
        <v>76</v>
      </c>
      <c r="F7" s="227">
        <v>26.1</v>
      </c>
      <c r="G7" s="227">
        <v>0</v>
      </c>
      <c r="H7" s="227">
        <v>15.8</v>
      </c>
      <c r="I7" s="227">
        <v>0</v>
      </c>
    </row>
    <row r="8" spans="1:9" ht="15">
      <c r="A8" s="133">
        <v>3</v>
      </c>
      <c r="B8" s="112" t="s">
        <v>44</v>
      </c>
      <c r="C8" s="200" t="s">
        <v>547</v>
      </c>
      <c r="D8" s="19">
        <v>92812</v>
      </c>
      <c r="E8" s="191">
        <v>2507</v>
      </c>
      <c r="F8" s="227">
        <v>6.2</v>
      </c>
      <c r="G8" s="227">
        <v>0.2</v>
      </c>
      <c r="H8" s="227">
        <v>6</v>
      </c>
      <c r="I8" s="227">
        <v>0.2</v>
      </c>
    </row>
    <row r="9" spans="1:9" ht="15">
      <c r="A9" s="199">
        <v>4</v>
      </c>
      <c r="B9" s="112" t="s">
        <v>45</v>
      </c>
      <c r="C9" s="200" t="s">
        <v>544</v>
      </c>
      <c r="D9" s="19">
        <v>269301</v>
      </c>
      <c r="E9" s="191">
        <v>1830</v>
      </c>
      <c r="F9" s="227">
        <v>32.8</v>
      </c>
      <c r="G9" s="227">
        <v>0.2</v>
      </c>
      <c r="H9" s="227">
        <v>13.8</v>
      </c>
      <c r="I9" s="227">
        <v>0.2</v>
      </c>
    </row>
    <row r="10" spans="1:9" ht="15">
      <c r="A10" s="133">
        <v>5</v>
      </c>
      <c r="B10" s="112" t="s">
        <v>46</v>
      </c>
      <c r="C10" s="200" t="s">
        <v>532</v>
      </c>
      <c r="D10" s="19">
        <v>139920</v>
      </c>
      <c r="E10" s="191">
        <v>6957</v>
      </c>
      <c r="F10" s="227">
        <v>32.5</v>
      </c>
      <c r="G10" s="227">
        <v>1.6</v>
      </c>
      <c r="H10" s="227">
        <v>11.1</v>
      </c>
      <c r="I10" s="227">
        <v>1.1</v>
      </c>
    </row>
    <row r="11" spans="1:9" ht="15">
      <c r="A11" s="133">
        <v>6</v>
      </c>
      <c r="B11" s="112" t="s">
        <v>47</v>
      </c>
      <c r="C11" s="200" t="s">
        <v>523</v>
      </c>
      <c r="D11" s="19">
        <v>89860</v>
      </c>
      <c r="E11" s="191">
        <v>8875</v>
      </c>
      <c r="F11" s="227">
        <v>14.3</v>
      </c>
      <c r="G11" s="227">
        <v>1.4</v>
      </c>
      <c r="H11" s="227">
        <v>7.4</v>
      </c>
      <c r="I11" s="227">
        <v>0.9</v>
      </c>
    </row>
    <row r="12" spans="1:9" ht="15">
      <c r="A12" s="199">
        <v>7</v>
      </c>
      <c r="B12" s="112" t="s">
        <v>48</v>
      </c>
      <c r="C12" s="200" t="s">
        <v>528</v>
      </c>
      <c r="D12" s="19">
        <v>95633</v>
      </c>
      <c r="E12" s="191">
        <v>6692</v>
      </c>
      <c r="F12" s="227">
        <v>20.2</v>
      </c>
      <c r="G12" s="227">
        <v>1.4</v>
      </c>
      <c r="H12" s="227">
        <v>12.1</v>
      </c>
      <c r="I12" s="227">
        <v>1</v>
      </c>
    </row>
    <row r="13" spans="1:9" ht="15">
      <c r="A13" s="133">
        <v>8</v>
      </c>
      <c r="B13" s="112" t="s">
        <v>49</v>
      </c>
      <c r="C13" s="200" t="s">
        <v>528</v>
      </c>
      <c r="D13" s="19">
        <v>30112</v>
      </c>
      <c r="E13" s="191">
        <v>36236</v>
      </c>
      <c r="F13" s="227">
        <v>5.9</v>
      </c>
      <c r="G13" s="227">
        <v>7.1</v>
      </c>
      <c r="H13" s="227">
        <v>3.6</v>
      </c>
      <c r="I13" s="227">
        <v>3.5</v>
      </c>
    </row>
    <row r="14" spans="1:9" ht="15">
      <c r="A14" s="133">
        <v>9</v>
      </c>
      <c r="B14" s="112" t="s">
        <v>50</v>
      </c>
      <c r="C14" s="200" t="s">
        <v>546</v>
      </c>
      <c r="D14" s="19">
        <v>84255</v>
      </c>
      <c r="E14" s="191">
        <v>786</v>
      </c>
      <c r="F14" s="227">
        <v>22.9</v>
      </c>
      <c r="G14" s="227">
        <v>0.2</v>
      </c>
      <c r="H14" s="227">
        <v>11.1</v>
      </c>
      <c r="I14" s="227">
        <v>0.1</v>
      </c>
    </row>
    <row r="15" spans="1:9" ht="15">
      <c r="A15" s="199">
        <v>10</v>
      </c>
      <c r="B15" s="112" t="s">
        <v>51</v>
      </c>
      <c r="C15" s="200" t="s">
        <v>535</v>
      </c>
      <c r="D15" s="19">
        <v>125127</v>
      </c>
      <c r="E15" s="191">
        <v>5264</v>
      </c>
      <c r="F15" s="227">
        <v>25.4</v>
      </c>
      <c r="G15" s="227">
        <v>1.1</v>
      </c>
      <c r="H15" s="227">
        <v>11.8</v>
      </c>
      <c r="I15" s="227">
        <v>1</v>
      </c>
    </row>
    <row r="16" spans="1:9" ht="15">
      <c r="A16" s="133">
        <v>11</v>
      </c>
      <c r="B16" s="112" t="s">
        <v>52</v>
      </c>
      <c r="C16" s="200" t="s">
        <v>542</v>
      </c>
      <c r="D16" s="19">
        <v>90607</v>
      </c>
      <c r="E16" s="191">
        <v>19957</v>
      </c>
      <c r="F16" s="227">
        <v>24.6</v>
      </c>
      <c r="G16" s="227">
        <v>5.4</v>
      </c>
      <c r="H16" s="227">
        <v>12.6</v>
      </c>
      <c r="I16" s="227">
        <v>3.7</v>
      </c>
    </row>
    <row r="17" spans="1:9" ht="15">
      <c r="A17" s="133">
        <v>12</v>
      </c>
      <c r="B17" s="112" t="s">
        <v>53</v>
      </c>
      <c r="C17" s="200" t="s">
        <v>546</v>
      </c>
      <c r="D17" s="19">
        <v>24943</v>
      </c>
      <c r="E17" s="191">
        <v>107</v>
      </c>
      <c r="F17" s="227">
        <v>13.9</v>
      </c>
      <c r="G17" s="227">
        <v>0.1</v>
      </c>
      <c r="H17" s="227">
        <v>10.1</v>
      </c>
      <c r="I17" s="227">
        <v>0.1</v>
      </c>
    </row>
    <row r="18" spans="1:9" ht="15">
      <c r="A18" s="199">
        <v>13</v>
      </c>
      <c r="B18" s="112" t="s">
        <v>54</v>
      </c>
      <c r="C18" s="200" t="s">
        <v>535</v>
      </c>
      <c r="D18" s="19">
        <v>151111</v>
      </c>
      <c r="E18" s="191">
        <v>107936</v>
      </c>
      <c r="F18" s="227">
        <v>20.5</v>
      </c>
      <c r="G18" s="227">
        <v>14.6</v>
      </c>
      <c r="H18" s="227">
        <v>16.7</v>
      </c>
      <c r="I18" s="227">
        <v>8.9</v>
      </c>
    </row>
    <row r="19" spans="1:9" ht="15">
      <c r="A19" s="133">
        <v>14</v>
      </c>
      <c r="B19" s="112" t="s">
        <v>55</v>
      </c>
      <c r="C19" s="200" t="s">
        <v>534</v>
      </c>
      <c r="D19" s="19">
        <v>61244</v>
      </c>
      <c r="E19" s="191">
        <v>4429</v>
      </c>
      <c r="F19" s="227">
        <v>23.5</v>
      </c>
      <c r="G19" s="227">
        <v>1.7</v>
      </c>
      <c r="H19" s="227">
        <v>13.7</v>
      </c>
      <c r="I19" s="227">
        <v>2.5</v>
      </c>
    </row>
    <row r="20" spans="1:9" ht="15">
      <c r="A20" s="133">
        <v>15</v>
      </c>
      <c r="B20" s="112" t="s">
        <v>56</v>
      </c>
      <c r="C20" s="200" t="s">
        <v>534</v>
      </c>
      <c r="D20" s="19">
        <v>36073</v>
      </c>
      <c r="E20" s="191">
        <v>5794</v>
      </c>
      <c r="F20" s="227">
        <v>28.7</v>
      </c>
      <c r="G20" s="227">
        <v>4.6</v>
      </c>
      <c r="H20" s="227">
        <v>12.4</v>
      </c>
      <c r="I20" s="227">
        <v>3</v>
      </c>
    </row>
    <row r="21" spans="1:9" ht="15">
      <c r="A21" s="199">
        <v>16</v>
      </c>
      <c r="B21" s="112" t="s">
        <v>556</v>
      </c>
      <c r="C21" s="200" t="s">
        <v>541</v>
      </c>
      <c r="D21" s="19">
        <v>47917</v>
      </c>
      <c r="E21" s="191" t="s">
        <v>76</v>
      </c>
      <c r="F21" s="227">
        <v>15.2</v>
      </c>
      <c r="G21" s="227">
        <v>0</v>
      </c>
      <c r="H21" s="227">
        <v>13.1</v>
      </c>
      <c r="I21" s="227">
        <v>0</v>
      </c>
    </row>
    <row r="22" spans="1:9" ht="15">
      <c r="A22" s="133">
        <v>17</v>
      </c>
      <c r="B22" s="112" t="s">
        <v>57</v>
      </c>
      <c r="C22" s="200" t="s">
        <v>526</v>
      </c>
      <c r="D22" s="19">
        <v>944</v>
      </c>
      <c r="E22" s="191">
        <v>0</v>
      </c>
      <c r="F22" s="227">
        <v>26.3</v>
      </c>
      <c r="G22" s="227">
        <v>0</v>
      </c>
      <c r="H22" s="227">
        <v>8.5</v>
      </c>
      <c r="I22" s="227">
        <v>0.3</v>
      </c>
    </row>
    <row r="23" spans="1:9" ht="15">
      <c r="A23" s="133">
        <v>18</v>
      </c>
      <c r="B23" s="112" t="s">
        <v>58</v>
      </c>
      <c r="C23" s="200" t="s">
        <v>528</v>
      </c>
      <c r="D23" s="19">
        <v>20765</v>
      </c>
      <c r="E23" s="191">
        <v>12823</v>
      </c>
      <c r="F23" s="227">
        <v>11.2</v>
      </c>
      <c r="G23" s="227">
        <v>6.9</v>
      </c>
      <c r="H23" s="227">
        <v>6.6</v>
      </c>
      <c r="I23" s="227">
        <v>3.6</v>
      </c>
    </row>
    <row r="24" spans="1:9" ht="15">
      <c r="A24" s="199">
        <v>19</v>
      </c>
      <c r="B24" s="112" t="s">
        <v>59</v>
      </c>
      <c r="C24" s="200" t="s">
        <v>546</v>
      </c>
      <c r="D24" s="19">
        <v>39054</v>
      </c>
      <c r="E24" s="191">
        <v>22</v>
      </c>
      <c r="F24" s="227">
        <v>32.1</v>
      </c>
      <c r="G24" s="227" t="s">
        <v>82</v>
      </c>
      <c r="H24" s="227">
        <v>21.5</v>
      </c>
      <c r="I24" s="227" t="s">
        <v>82</v>
      </c>
    </row>
    <row r="25" spans="1:9" ht="15">
      <c r="A25" s="133">
        <v>20</v>
      </c>
      <c r="B25" s="112" t="s">
        <v>60</v>
      </c>
      <c r="C25" s="200" t="s">
        <v>535</v>
      </c>
      <c r="D25" s="19">
        <v>23722</v>
      </c>
      <c r="E25" s="191">
        <v>10955</v>
      </c>
      <c r="F25" s="227">
        <v>6.8</v>
      </c>
      <c r="G25" s="227">
        <v>3.1</v>
      </c>
      <c r="H25" s="227">
        <v>4.6</v>
      </c>
      <c r="I25" s="227">
        <v>2.5</v>
      </c>
    </row>
    <row r="26" spans="1:9" ht="15">
      <c r="A26" s="133">
        <v>21</v>
      </c>
      <c r="B26" s="202" t="s">
        <v>61</v>
      </c>
      <c r="C26" s="200" t="s">
        <v>535</v>
      </c>
      <c r="D26" s="19">
        <v>7111</v>
      </c>
      <c r="E26" s="191">
        <v>323</v>
      </c>
      <c r="F26" s="227">
        <v>20.4</v>
      </c>
      <c r="G26" s="227">
        <v>0.9</v>
      </c>
      <c r="H26" s="227">
        <v>5.8</v>
      </c>
      <c r="I26" s="227">
        <v>2.1</v>
      </c>
    </row>
    <row r="27" spans="1:9" ht="15">
      <c r="A27" s="199">
        <v>22</v>
      </c>
      <c r="B27" s="202" t="s">
        <v>62</v>
      </c>
      <c r="C27" s="200" t="s">
        <v>546</v>
      </c>
      <c r="D27" s="19">
        <v>16622</v>
      </c>
      <c r="E27" s="191">
        <v>0</v>
      </c>
      <c r="F27" s="227">
        <v>12</v>
      </c>
      <c r="G27" s="227">
        <v>0</v>
      </c>
      <c r="H27" s="227">
        <v>7.2</v>
      </c>
      <c r="I27" s="227">
        <v>0</v>
      </c>
    </row>
    <row r="28" spans="1:9" ht="15">
      <c r="A28" s="133">
        <v>23</v>
      </c>
      <c r="B28" s="202" t="s">
        <v>63</v>
      </c>
      <c r="C28" s="200" t="s">
        <v>535</v>
      </c>
      <c r="D28" s="19">
        <v>44198</v>
      </c>
      <c r="E28" s="191">
        <v>16749</v>
      </c>
      <c r="F28" s="227">
        <v>31.8</v>
      </c>
      <c r="G28" s="227">
        <v>12.1</v>
      </c>
      <c r="H28" s="227">
        <v>12.5</v>
      </c>
      <c r="I28" s="227">
        <v>6.8</v>
      </c>
    </row>
    <row r="29" spans="1:9" ht="15">
      <c r="A29" s="133">
        <v>24</v>
      </c>
      <c r="B29" s="202" t="s">
        <v>64</v>
      </c>
      <c r="C29" s="200" t="s">
        <v>546</v>
      </c>
      <c r="D29" s="19">
        <v>111345</v>
      </c>
      <c r="E29" s="191">
        <v>25</v>
      </c>
      <c r="F29" s="227">
        <v>23.6</v>
      </c>
      <c r="G29" s="227" t="s">
        <v>82</v>
      </c>
      <c r="H29" s="227">
        <v>16.3</v>
      </c>
      <c r="I29" s="227" t="s">
        <v>82</v>
      </c>
    </row>
    <row r="30" spans="1:9" ht="15">
      <c r="A30" s="199">
        <v>25</v>
      </c>
      <c r="B30" s="202" t="s">
        <v>65</v>
      </c>
      <c r="C30" s="200" t="s">
        <v>529</v>
      </c>
      <c r="D30" s="19">
        <v>57763</v>
      </c>
      <c r="E30" s="191" t="s">
        <v>76</v>
      </c>
      <c r="F30" s="227">
        <v>11.8</v>
      </c>
      <c r="G30" s="227">
        <v>0</v>
      </c>
      <c r="H30" s="227">
        <v>9.1</v>
      </c>
      <c r="I30" s="227">
        <v>0</v>
      </c>
    </row>
    <row r="31" spans="1:9" ht="15">
      <c r="A31" s="133">
        <v>26</v>
      </c>
      <c r="B31" s="202" t="s">
        <v>66</v>
      </c>
      <c r="C31" s="200" t="s">
        <v>535</v>
      </c>
      <c r="D31" s="19">
        <v>50607</v>
      </c>
      <c r="E31" s="191">
        <v>2355</v>
      </c>
      <c r="F31" s="227">
        <v>40.8</v>
      </c>
      <c r="G31" s="227">
        <v>1.9</v>
      </c>
      <c r="H31" s="227">
        <v>13.9</v>
      </c>
      <c r="I31" s="227">
        <v>1.9</v>
      </c>
    </row>
    <row r="32" spans="1:9" ht="15">
      <c r="A32" s="115">
        <v>27</v>
      </c>
      <c r="B32" s="213" t="s">
        <v>67</v>
      </c>
      <c r="C32" s="200" t="s">
        <v>547</v>
      </c>
      <c r="D32" s="19">
        <v>9430</v>
      </c>
      <c r="E32" s="191">
        <v>368</v>
      </c>
      <c r="F32" s="227">
        <v>8</v>
      </c>
      <c r="G32" s="227">
        <v>0.3</v>
      </c>
      <c r="H32" s="227">
        <v>4.8</v>
      </c>
      <c r="I32" s="227">
        <v>0.4</v>
      </c>
    </row>
    <row r="33" spans="1:9" ht="15.75">
      <c r="A33" s="203"/>
      <c r="B33" s="204" t="s">
        <v>512</v>
      </c>
      <c r="C33" s="205"/>
      <c r="D33" s="228">
        <v>2589742</v>
      </c>
      <c r="E33" s="229">
        <f>SUM(E6:E32)</f>
        <v>307557</v>
      </c>
      <c r="F33" s="230">
        <v>14.6</v>
      </c>
      <c r="G33" s="230">
        <v>1.7</v>
      </c>
      <c r="H33" s="230">
        <v>10.3</v>
      </c>
      <c r="I33" s="230">
        <v>1.2</v>
      </c>
    </row>
    <row r="34" spans="1:3" ht="15">
      <c r="A34" s="113" t="s">
        <v>664</v>
      </c>
      <c r="B34" s="113"/>
      <c r="C34" s="207"/>
    </row>
    <row r="35" spans="1:4" ht="12.75">
      <c r="A35" t="s">
        <v>83</v>
      </c>
      <c r="D35" s="223" t="s">
        <v>84</v>
      </c>
    </row>
  </sheetData>
  <sheetProtection/>
  <mergeCells count="13">
    <mergeCell ref="E3:E4"/>
    <mergeCell ref="F3:F4"/>
    <mergeCell ref="G3:G4"/>
    <mergeCell ref="H3:H4"/>
    <mergeCell ref="I3:I4"/>
    <mergeCell ref="A1:I1"/>
    <mergeCell ref="A2:A4"/>
    <mergeCell ref="B2:B4"/>
    <mergeCell ref="C2:C4"/>
    <mergeCell ref="D2:E2"/>
    <mergeCell ref="F2:G2"/>
    <mergeCell ref="H2:I2"/>
    <mergeCell ref="D3:D4"/>
  </mergeCells>
  <printOptions/>
  <pageMargins left="0.75" right="0.75" top="1" bottom="1" header="0.5" footer="0.5"/>
  <pageSetup horizontalDpi="1200" verticalDpi="1200" orientation="portrait" scale="71" r:id="rId1"/>
  <headerFooter alignWithMargins="0">
    <oddHeader>&amp;RHOUSING, SLUMS AND BASIC FACILITIES</oddHeader>
    <oddFooter>&amp;C248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abc</cp:lastModifiedBy>
  <cp:lastPrinted>2011-12-21T23:51:59Z</cp:lastPrinted>
  <dcterms:created xsi:type="dcterms:W3CDTF">1997-10-07T23:04:17Z</dcterms:created>
  <dcterms:modified xsi:type="dcterms:W3CDTF">2012-01-01T19:56:51Z</dcterms:modified>
  <cp:category/>
  <cp:version/>
  <cp:contentType/>
  <cp:contentStatus/>
</cp:coreProperties>
</file>