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LENOVO\Desktop\EnviStats 2018 Web PDF\Excel Files\"/>
    </mc:Choice>
  </mc:AlternateContent>
  <bookViews>
    <workbookView xWindow="0" yWindow="0" windowWidth="19200" windowHeight="11595" tabRatio="808" activeTab="12"/>
  </bookViews>
  <sheets>
    <sheet name="33" sheetId="13" r:id="rId1"/>
    <sheet name="33 Note" sheetId="40" r:id="rId2"/>
    <sheet name="34" sheetId="14" r:id="rId3"/>
    <sheet name="35" sheetId="39" r:id="rId4"/>
    <sheet name="36" sheetId="49" r:id="rId5"/>
    <sheet name="37" sheetId="8" r:id="rId6"/>
    <sheet name="38" sheetId="9" r:id="rId7"/>
    <sheet name="39 &amp; 40" sheetId="38" r:id="rId8"/>
    <sheet name="41" sheetId="15" r:id="rId9"/>
    <sheet name="42" sheetId="37" r:id="rId10"/>
    <sheet name="43" sheetId="23" r:id="rId11"/>
    <sheet name="44" sheetId="24" r:id="rId12"/>
    <sheet name="45" sheetId="36" r:id="rId13"/>
  </sheets>
  <definedNames>
    <definedName name="aa"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_xlnm.Print_Area" localSheetId="0">'33'!$A$1:$P$35</definedName>
    <definedName name="_xlnm.Print_Area" localSheetId="1">'33 Note'!$A$1:$A$12</definedName>
    <definedName name="_xlnm.Print_Area" localSheetId="2">'34'!$A$1:$K$14</definedName>
    <definedName name="_xlnm.Print_Area" localSheetId="3">'35'!$A$1:$K$37</definedName>
    <definedName name="_xlnm.Print_Area" localSheetId="4">'36'!$A$1:$U$16</definedName>
    <definedName name="_xlnm.Print_Area" localSheetId="6">'38'!$A$1:$E$43</definedName>
    <definedName name="_xlnm.Print_Area" localSheetId="7">'39 &amp; 40'!$A$1:$G$31</definedName>
    <definedName name="_xlnm.Print_Area" localSheetId="8">'41'!$A$1:$G$70</definedName>
    <definedName name="_xlnm.Print_Area" localSheetId="9">'42'!$A$1:$F$26</definedName>
    <definedName name="_xlnm.Print_Area" localSheetId="10">'43'!$A$1:$G$35</definedName>
    <definedName name="_xlnm.Print_Area" localSheetId="11">'44'!$A$1:$H$58</definedName>
    <definedName name="table6"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Coal._.Questionnaire." localSheetId="4" hidden="1">{#N/A,#N/A,FALSE,"Explanatory notes";#N/A,#N/A,FALSE,"Table 1A 1999";#N/A,#N/A,FALSE,"Table 2A 1999";#N/A,#N/A,FALSE,"Table 3A 1999";#N/A,#N/A,FALSE,"Table 4A 1999";#N/A,#N/A,FALSE,"Table 5A 1999";#N/A,#N/A,FALSE,"Table 6A 1999";#N/A,#N/A,FALSE,"Table 7A 1999";#N/A,#N/A,FALSE,"Table 8A 1999";#N/A,#N/A,FALSE,"Remarks"}</definedName>
    <definedName name="wrn.Coal._.Questionnaire." localSheetId="12" hidden="1">{#N/A,#N/A,FALSE,"Explanatory notes";#N/A,#N/A,FALSE,"Table 1A 1999";#N/A,#N/A,FALSE,"Table 2A 1999";#N/A,#N/A,FALSE,"Table 3A 1999";#N/A,#N/A,FALSE,"Table 4A 1999";#N/A,#N/A,FALSE,"Table 5A 1999";#N/A,#N/A,FALSE,"Table 6A 1999";#N/A,#N/A,FALSE,"Table 7A 1999";#N/A,#N/A,FALSE,"Table 8A 1999";#N/A,#N/A,FALSE,"Remarks"}</definedName>
    <definedName name="wrn.Coal._.Questionnaire." hidden="1">{#N/A,#N/A,FALSE,"Explanatory notes";#N/A,#N/A,FALSE,"Table 1A 1999";#N/A,#N/A,FALSE,"Table 2A 1999";#N/A,#N/A,FALSE,"Table 3A 1999";#N/A,#N/A,FALSE,"Table 4A 1999";#N/A,#N/A,FALSE,"Table 5A 1999";#N/A,#N/A,FALSE,"Table 6A 1999";#N/A,#N/A,FALSE,"Table 7A 1999";#N/A,#N/A,FALSE,"Table 8A 1999";#N/A,#N/A,FALSE,"Remarks"}</definedName>
    <definedName name="wrn.Electricity._.Questionnaire."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23" i="37" l="1"/>
  <c r="J15" i="49" l="1"/>
  <c r="J14" i="49"/>
  <c r="J13" i="49"/>
  <c r="J12" i="49"/>
  <c r="J10" i="49"/>
  <c r="J9" i="49"/>
  <c r="J7" i="49"/>
  <c r="J6" i="49"/>
  <c r="I46" i="39" l="1"/>
  <c r="G30" i="38" l="1"/>
  <c r="F30" i="38"/>
  <c r="E30" i="38"/>
  <c r="D30" i="38"/>
  <c r="C30" i="38"/>
  <c r="B30" i="38"/>
  <c r="J30" i="39" l="1"/>
  <c r="I30" i="39"/>
  <c r="H30" i="39"/>
  <c r="G30" i="39"/>
  <c r="F30" i="39"/>
  <c r="E30" i="39"/>
  <c r="C30" i="39"/>
  <c r="B30" i="39"/>
  <c r="K29" i="39"/>
  <c r="K28" i="39"/>
  <c r="K26" i="39"/>
  <c r="G24" i="39"/>
  <c r="F24" i="39"/>
  <c r="E24" i="39"/>
  <c r="D24" i="39"/>
  <c r="C24" i="39"/>
  <c r="B24" i="39"/>
  <c r="K23" i="39"/>
  <c r="K22" i="39"/>
  <c r="K21" i="39"/>
  <c r="K20" i="39"/>
  <c r="K19" i="39"/>
  <c r="K18" i="39"/>
  <c r="K17" i="39"/>
  <c r="K16" i="39"/>
  <c r="K15" i="39"/>
  <c r="K14" i="39"/>
  <c r="K13" i="39"/>
  <c r="K12" i="39"/>
  <c r="K11" i="39"/>
  <c r="K10" i="39"/>
  <c r="K9" i="39"/>
  <c r="K8" i="39"/>
  <c r="K7" i="39"/>
  <c r="K6" i="39"/>
  <c r="K5" i="39"/>
  <c r="K4" i="39"/>
  <c r="K30" i="39" l="1"/>
  <c r="G10" i="38"/>
  <c r="F10" i="38"/>
  <c r="E10" i="38"/>
  <c r="D10" i="38"/>
  <c r="C10" i="38"/>
  <c r="H55" i="24" l="1"/>
  <c r="K13" i="14" l="1"/>
  <c r="G52" i="24" l="1"/>
  <c r="G51" i="24"/>
  <c r="G50" i="24"/>
  <c r="G49" i="24"/>
  <c r="G19" i="24"/>
  <c r="G48" i="24"/>
  <c r="G47" i="24"/>
  <c r="G46" i="24"/>
  <c r="G45" i="24"/>
  <c r="G44" i="24"/>
  <c r="G43" i="24"/>
  <c r="G42" i="24"/>
  <c r="G41" i="24"/>
  <c r="G40" i="24"/>
  <c r="G39" i="24"/>
  <c r="G38" i="24"/>
  <c r="G37" i="24"/>
  <c r="G36" i="24"/>
  <c r="G35" i="24"/>
  <c r="G34" i="24"/>
  <c r="G33" i="24"/>
  <c r="G32" i="24"/>
  <c r="G31" i="24"/>
  <c r="G30" i="24"/>
  <c r="G29" i="24"/>
  <c r="G28" i="24"/>
  <c r="G27" i="24"/>
  <c r="G24" i="24"/>
  <c r="G23" i="24"/>
  <c r="G22" i="24"/>
  <c r="G21" i="24"/>
  <c r="G20" i="24"/>
  <c r="G18" i="24"/>
  <c r="G17" i="24"/>
  <c r="G16" i="24"/>
  <c r="G15" i="24"/>
  <c r="G14" i="24"/>
  <c r="G13" i="24"/>
  <c r="G12" i="24"/>
  <c r="G11" i="24"/>
  <c r="G10" i="24"/>
  <c r="G9" i="24"/>
  <c r="G8" i="24"/>
  <c r="G7" i="24"/>
  <c r="G6" i="24"/>
  <c r="G5" i="24"/>
  <c r="G4" i="24"/>
  <c r="G30" i="23"/>
  <c r="F30" i="23"/>
  <c r="E30" i="23"/>
  <c r="G24" i="23"/>
  <c r="F24" i="23"/>
  <c r="E24" i="23"/>
  <c r="D24" i="23"/>
  <c r="C24" i="23"/>
  <c r="B24" i="23"/>
  <c r="G18" i="23"/>
  <c r="F18" i="23"/>
  <c r="E18" i="23"/>
  <c r="D18" i="23"/>
  <c r="C18" i="23"/>
  <c r="B18" i="23"/>
  <c r="G9" i="23"/>
  <c r="F9" i="23"/>
  <c r="E9" i="23"/>
  <c r="D9" i="23"/>
  <c r="C9" i="23"/>
  <c r="B9" i="23"/>
  <c r="J13" i="14"/>
  <c r="I13" i="14"/>
  <c r="H13" i="14"/>
  <c r="E13" i="14"/>
  <c r="D13" i="14"/>
  <c r="C13" i="14"/>
  <c r="S12" i="14"/>
  <c r="S11" i="14"/>
  <c r="S10" i="14"/>
  <c r="S9" i="14"/>
  <c r="S8" i="14"/>
  <c r="S7" i="14"/>
  <c r="S6" i="14"/>
  <c r="S5" i="14"/>
  <c r="S4" i="14"/>
  <c r="O33" i="13"/>
  <c r="N33" i="13"/>
  <c r="M33" i="13"/>
  <c r="L33" i="13"/>
  <c r="K33" i="13"/>
  <c r="J33" i="13"/>
  <c r="I33" i="13"/>
  <c r="H33" i="13"/>
  <c r="G33" i="13"/>
  <c r="F33" i="13"/>
  <c r="E33" i="13"/>
  <c r="D33" i="13"/>
  <c r="C33" i="13"/>
  <c r="P28" i="13"/>
  <c r="O28" i="13"/>
  <c r="N28" i="13"/>
  <c r="M28" i="13"/>
  <c r="L28" i="13"/>
  <c r="K28" i="13"/>
  <c r="J28" i="13"/>
  <c r="I28" i="13"/>
  <c r="H28" i="13"/>
  <c r="G28" i="13"/>
  <c r="F28" i="13"/>
  <c r="E28" i="13"/>
  <c r="D28" i="13"/>
  <c r="C28" i="13"/>
  <c r="P20" i="13"/>
  <c r="O20" i="13"/>
  <c r="N20" i="13"/>
  <c r="M20" i="13"/>
  <c r="L20" i="13"/>
  <c r="K20" i="13"/>
  <c r="J20" i="13"/>
  <c r="I20" i="13"/>
  <c r="H20" i="13"/>
  <c r="G20" i="13"/>
  <c r="F20" i="13"/>
  <c r="E20" i="13"/>
  <c r="D20" i="13"/>
  <c r="C20" i="13"/>
  <c r="P10" i="13"/>
  <c r="P34" i="13" s="1"/>
  <c r="O10" i="13"/>
  <c r="N10" i="13"/>
  <c r="N34" i="13" s="1"/>
  <c r="M10" i="13"/>
  <c r="M34" i="13" s="1"/>
  <c r="L10" i="13"/>
  <c r="L34" i="13" s="1"/>
  <c r="K10" i="13"/>
  <c r="K34" i="13" s="1"/>
  <c r="J10" i="13"/>
  <c r="J34" i="13" s="1"/>
  <c r="I10" i="13"/>
  <c r="I34" i="13" s="1"/>
  <c r="H10" i="13"/>
  <c r="H34" i="13" s="1"/>
  <c r="G10" i="13"/>
  <c r="G34" i="13" s="1"/>
  <c r="F10" i="13"/>
  <c r="F34" i="13" s="1"/>
  <c r="E10" i="13"/>
  <c r="E34" i="13" s="1"/>
  <c r="D10" i="13"/>
  <c r="D34" i="13" s="1"/>
  <c r="C10" i="13"/>
  <c r="C34" i="13" s="1"/>
  <c r="E22" i="8"/>
  <c r="D22" i="8"/>
  <c r="C22" i="8"/>
  <c r="B22" i="8"/>
  <c r="O34" i="13" l="1"/>
  <c r="F32" i="23"/>
  <c r="E32" i="23"/>
  <c r="G32" i="23"/>
</calcChain>
</file>

<file path=xl/sharedStrings.xml><?xml version="1.0" encoding="utf-8"?>
<sst xmlns="http://schemas.openxmlformats.org/spreadsheetml/2006/main" count="709" uniqueCount="504">
  <si>
    <t>Sl. No.</t>
  </si>
  <si>
    <t>Andhra Pradesh</t>
  </si>
  <si>
    <t>Arunachal Pradesh</t>
  </si>
  <si>
    <t>Assam</t>
  </si>
  <si>
    <t>Bihar</t>
  </si>
  <si>
    <t>Chhattisgarh</t>
  </si>
  <si>
    <t>Goa</t>
  </si>
  <si>
    <t>Jharkhand</t>
  </si>
  <si>
    <t>Karnataka</t>
  </si>
  <si>
    <t>Madhya Pradesh</t>
  </si>
  <si>
    <t>Maharashtra</t>
  </si>
  <si>
    <t>Manipur</t>
  </si>
  <si>
    <t>Meghalaya</t>
  </si>
  <si>
    <t>Mizoram</t>
  </si>
  <si>
    <t>Nagaland</t>
  </si>
  <si>
    <t>Odisha</t>
  </si>
  <si>
    <t>Rajasthan</t>
  </si>
  <si>
    <t>Tamil Nadu</t>
  </si>
  <si>
    <t>Telangana</t>
  </si>
  <si>
    <t>Tripura</t>
  </si>
  <si>
    <t>Uttar Pradesh</t>
  </si>
  <si>
    <t>Uttarakhand</t>
  </si>
  <si>
    <t>West Bengal</t>
  </si>
  <si>
    <t>Total</t>
  </si>
  <si>
    <t>Western Ghats</t>
  </si>
  <si>
    <t>Grand Total</t>
  </si>
  <si>
    <t>World</t>
  </si>
  <si>
    <t>Mesozoa</t>
  </si>
  <si>
    <t>Porifera</t>
  </si>
  <si>
    <t xml:space="preserve">Platyhelminthes </t>
  </si>
  <si>
    <t>-</t>
  </si>
  <si>
    <t xml:space="preserve">Gastrotricha </t>
  </si>
  <si>
    <t xml:space="preserve">Kinorhyncha </t>
  </si>
  <si>
    <t xml:space="preserve">Sipuncula </t>
  </si>
  <si>
    <t xml:space="preserve">Mollusca </t>
  </si>
  <si>
    <t xml:space="preserve">Echiura </t>
  </si>
  <si>
    <t xml:space="preserve">Annelida </t>
  </si>
  <si>
    <t xml:space="preserve">Crustacea </t>
  </si>
  <si>
    <t xml:space="preserve">Tardigrada </t>
  </si>
  <si>
    <t xml:space="preserve">Echinodermata </t>
  </si>
  <si>
    <t>Hemichordata</t>
  </si>
  <si>
    <t xml:space="preserve">Pisces </t>
  </si>
  <si>
    <t>Amphibia</t>
  </si>
  <si>
    <t xml:space="preserve">Reptilia </t>
  </si>
  <si>
    <t xml:space="preserve">Aves </t>
  </si>
  <si>
    <t xml:space="preserve">Mammalia </t>
  </si>
  <si>
    <t>Arachnida</t>
  </si>
  <si>
    <t>Bryozoa</t>
  </si>
  <si>
    <t>Chordata</t>
  </si>
  <si>
    <t>Reptilia</t>
  </si>
  <si>
    <t>India</t>
  </si>
  <si>
    <t>Lichens</t>
  </si>
  <si>
    <t>State</t>
  </si>
  <si>
    <t xml:space="preserve"> Endemic plants </t>
  </si>
  <si>
    <t>Threatened birds</t>
  </si>
  <si>
    <t xml:space="preserve"> Threatened fishes</t>
  </si>
  <si>
    <t xml:space="preserve"> Threatened turtles</t>
  </si>
  <si>
    <t xml:space="preserve">Tamil Nadu </t>
  </si>
  <si>
    <t>Kerala</t>
  </si>
  <si>
    <t xml:space="preserve">Karnataka </t>
  </si>
  <si>
    <t xml:space="preserve">Goa </t>
  </si>
  <si>
    <t xml:space="preserve">Andhra Pradesh </t>
  </si>
  <si>
    <t xml:space="preserve">Madhya Pradesh &amp; Chhattisgarh </t>
  </si>
  <si>
    <t xml:space="preserve">Maharashtra </t>
  </si>
  <si>
    <t xml:space="preserve">Gujarat </t>
  </si>
  <si>
    <t xml:space="preserve">Rajasthan </t>
  </si>
  <si>
    <t xml:space="preserve">Haryana </t>
  </si>
  <si>
    <t xml:space="preserve">Punjab </t>
  </si>
  <si>
    <t xml:space="preserve">Jammu &amp; Kashmir </t>
  </si>
  <si>
    <t xml:space="preserve">Himachal Pradesh </t>
  </si>
  <si>
    <t xml:space="preserve">Uttar Pradesh </t>
  </si>
  <si>
    <t>Bihar &amp; Jharkhand</t>
  </si>
  <si>
    <t xml:space="preserve">West Bengal </t>
  </si>
  <si>
    <t xml:space="preserve">Assam </t>
  </si>
  <si>
    <t xml:space="preserve">North East States* </t>
  </si>
  <si>
    <t xml:space="preserve">Group </t>
  </si>
  <si>
    <t>Total aquatic</t>
  </si>
  <si>
    <t xml:space="preserve">Protista </t>
  </si>
  <si>
    <t>Acanthocephala</t>
  </si>
  <si>
    <t>Arthropda</t>
  </si>
  <si>
    <t>Brachiopoda</t>
  </si>
  <si>
    <t>Chilopoda</t>
  </si>
  <si>
    <t xml:space="preserve">Ctenophora </t>
  </si>
  <si>
    <t>Diplopoda</t>
  </si>
  <si>
    <t>Entoprocta</t>
  </si>
  <si>
    <t>Insecta</t>
  </si>
  <si>
    <t>Nematoda</t>
  </si>
  <si>
    <t>Nemertea</t>
  </si>
  <si>
    <t>Nematomorpha</t>
  </si>
  <si>
    <t>Onychophora</t>
  </si>
  <si>
    <t>Phoronida</t>
  </si>
  <si>
    <t>Protochordate</t>
  </si>
  <si>
    <t>Pycnogonida</t>
  </si>
  <si>
    <t>Rotifera</t>
  </si>
  <si>
    <t>Symphyla</t>
  </si>
  <si>
    <t>Andaman &amp; Nicobar</t>
  </si>
  <si>
    <t>Category</t>
  </si>
  <si>
    <t>Source : Botanical Survey of India, Kolkata.</t>
  </si>
  <si>
    <t>Type</t>
  </si>
  <si>
    <t>Percentage   of       Occurrence in India</t>
  </si>
  <si>
    <t>I</t>
  </si>
  <si>
    <t>Flowering Plants</t>
  </si>
  <si>
    <t>Gymnosperms</t>
  </si>
  <si>
    <t>Angiosperms</t>
  </si>
  <si>
    <t>ca. 4045</t>
  </si>
  <si>
    <t>ca. 4036</t>
  </si>
  <si>
    <t>II</t>
  </si>
  <si>
    <t>Non-flowering Plants</t>
  </si>
  <si>
    <t>Bryophytes</t>
  </si>
  <si>
    <t>ca.80</t>
  </si>
  <si>
    <t>Pteridophytes</t>
  </si>
  <si>
    <t>III</t>
  </si>
  <si>
    <t>Others</t>
  </si>
  <si>
    <t>Virus &amp; Bacteria</t>
  </si>
  <si>
    <t>Not Known</t>
  </si>
  <si>
    <t>Algae</t>
  </si>
  <si>
    <t>Fungi</t>
  </si>
  <si>
    <t>ca.4100</t>
  </si>
  <si>
    <t>ca.580</t>
  </si>
  <si>
    <t>ca.520</t>
  </si>
  <si>
    <t xml:space="preserve">Indeterminate </t>
  </si>
  <si>
    <r>
      <t xml:space="preserve">Estimated Number of described species </t>
    </r>
    <r>
      <rPr>
        <b/>
        <vertAlign val="superscript"/>
        <sz val="10"/>
        <rFont val="Arial"/>
        <family val="2"/>
      </rPr>
      <t>1</t>
    </r>
  </si>
  <si>
    <t>Number of species evaluated by 2016 (IUCN Red List version  2016-3)</t>
  </si>
  <si>
    <r>
      <t>Number of threatened species</t>
    </r>
    <r>
      <rPr>
        <b/>
        <vertAlign val="superscript"/>
        <sz val="10"/>
        <rFont val="Arial"/>
        <family val="2"/>
      </rPr>
      <t>2</t>
    </r>
  </si>
  <si>
    <t>2009               (IUCN Red List version 2009.2)</t>
  </si>
  <si>
    <t>2010                 (IUCN Red List version 2010.4)</t>
  </si>
  <si>
    <t xml:space="preserve"> 2011                     (IUCN Red List version 2011.2)</t>
  </si>
  <si>
    <t xml:space="preserve"> 2012                    (IUCN Red List version 2012.2)</t>
  </si>
  <si>
    <t xml:space="preserve"> 2013                    (IUCN Red List version 2013.2)</t>
  </si>
  <si>
    <t xml:space="preserve"> 2014                      (IUCN Red List version 2014.3</t>
  </si>
  <si>
    <t xml:space="preserve"> 2015                     (IUCN Red List version 2015-4)</t>
  </si>
  <si>
    <t xml:space="preserve"> 2016                      (IUCN Red List version 2016-3)</t>
  </si>
  <si>
    <t>2017 (IUCN   Red List   version       2017-1)</t>
  </si>
  <si>
    <t>Vertebrates</t>
  </si>
  <si>
    <r>
      <t>Mammals</t>
    </r>
    <r>
      <rPr>
        <vertAlign val="superscript"/>
        <sz val="10"/>
        <rFont val="Arial"/>
        <family val="2"/>
      </rPr>
      <t>5</t>
    </r>
  </si>
  <si>
    <t>Birds</t>
  </si>
  <si>
    <t>Reptiles</t>
  </si>
  <si>
    <t>Amphibians</t>
  </si>
  <si>
    <t>Fishes</t>
  </si>
  <si>
    <t>Subtotal</t>
  </si>
  <si>
    <t>Invertebrates</t>
  </si>
  <si>
    <t>Insects</t>
  </si>
  <si>
    <t>Molluscs</t>
  </si>
  <si>
    <r>
      <t>Crustaceans</t>
    </r>
    <r>
      <rPr>
        <vertAlign val="superscript"/>
        <sz val="10"/>
        <rFont val="Arial"/>
        <family val="2"/>
      </rPr>
      <t>6</t>
    </r>
  </si>
  <si>
    <t>Corals</t>
  </si>
  <si>
    <t>Arachnids</t>
  </si>
  <si>
    <t>Velvet Worms</t>
  </si>
  <si>
    <t>Horseshoe Crabs</t>
  </si>
  <si>
    <t>Other</t>
  </si>
  <si>
    <r>
      <t>Plants</t>
    </r>
    <r>
      <rPr>
        <b/>
        <vertAlign val="superscript"/>
        <sz val="10"/>
        <rFont val="Arial"/>
        <family val="2"/>
      </rPr>
      <t>7</t>
    </r>
  </si>
  <si>
    <r>
      <t>Mosses</t>
    </r>
    <r>
      <rPr>
        <vertAlign val="superscript"/>
        <sz val="10"/>
        <rFont val="Arial"/>
        <family val="2"/>
      </rPr>
      <t>8</t>
    </r>
  </si>
  <si>
    <r>
      <t>Ferns and Allies</t>
    </r>
    <r>
      <rPr>
        <vertAlign val="superscript"/>
        <sz val="10"/>
        <rFont val="Arial"/>
        <family val="2"/>
      </rPr>
      <t>9</t>
    </r>
  </si>
  <si>
    <r>
      <t>Green Alqae</t>
    </r>
    <r>
      <rPr>
        <vertAlign val="superscript"/>
        <sz val="10"/>
        <rFont val="Arial"/>
        <family val="2"/>
      </rPr>
      <t>10</t>
    </r>
  </si>
  <si>
    <r>
      <t>Red Algae</t>
    </r>
    <r>
      <rPr>
        <vertAlign val="superscript"/>
        <sz val="10"/>
        <rFont val="Arial"/>
        <family val="2"/>
      </rPr>
      <t>10</t>
    </r>
  </si>
  <si>
    <t>Fungi &amp; Protists</t>
  </si>
  <si>
    <t>Mushrooms</t>
  </si>
  <si>
    <r>
      <t>Brown Algae</t>
    </r>
    <r>
      <rPr>
        <b/>
        <vertAlign val="superscript"/>
        <sz val="10"/>
        <rFont val="Arial"/>
        <family val="2"/>
      </rPr>
      <t>10</t>
    </r>
  </si>
  <si>
    <t>Source : IUCN Website</t>
  </si>
  <si>
    <t xml:space="preserve">NOTES (for rows and columns as indicated by the superscripted numbers): </t>
  </si>
  <si>
    <t>1. The sources used for the numbers of described species in each taxonomic group are listed below</t>
  </si>
  <si>
    <t>2. Threatened species are those listed as Critically Endangered (CR), Endangered (EN) or Vulnerable (VU).</t>
  </si>
  <si>
    <t>3. Where &lt;80% of species within a group have been evaluated, figures for % threatened species are not provided because there is insufficient coverage for these groups. It is only possible to provide reliable figures for % threatened species for those groups that are completely or almost completely evaluated (e.g., mammals, birds, amphibians and gymnosperms).</t>
  </si>
  <si>
    <t xml:space="preserve">4. The percentage of threatened species can be calculated for those groups that are completely or almost completely evaluated (&gt;80% of species evaluated), but the actual number of threatened species is often uncertain because it is not known whether Data Deficient (DD) species are actually threatened or not. Therefore, a range of percentages is provided: lower estimate = % threatened extant species (if all DD species are not threatened); best estimate = % threatened extant species (if DD species are equally threatened as data sufficient species); upper estimate = % threatened extant species (if all DD species are threatened). If a single figure is required for reporting purposes, the best estimate figure should be used. </t>
  </si>
  <si>
    <t xml:space="preserve">5. The number of described and evaluated mammals excludes domesticated species like sheep (Ovis aries ), goats (Capra hircus ), Dromedary (Camelus dromedarius ), etc. </t>
  </si>
  <si>
    <t xml:space="preserve">6. Crustaceans include six classes: Malacostraca (crabs, lobsters, shrimp, woodlice, etc.); Branchiopoda (fairy shrimp, clam shrimp, etc.); Cephalocardia (horseshoe shrimp); Ostracoda (seed shrimp);  Maxillopoda (barnacles, copepods, etc.); and Remipedia (remipedes) </t>
  </si>
  <si>
    <t>7. The plant numbers DO NOT include species from the 1997 IUCN Red List of Threatened Plants (Walter and Gillett 1998) as those were all assessed using the pre-1994 IUCN system of threat categorization. Hence the numbers of of threatened plants are very much lower when compared to the 1997 results. The results from this Red List and the 1997 Plants Red List should be combined together when reporting on threatened plants.</t>
  </si>
  <si>
    <t xml:space="preserve"> 8. Mosses include the true mosses (Bryophyta), the hornworts (Anthoceratophyta), and liverworts (Marchantiophyta). </t>
  </si>
  <si>
    <t xml:space="preserve">9. The ferns and allies include club mosses and spike mosses (Lycopodiopsida), quillworts (Isoetopsida), horsetails (Equisetopsida) and ferns (Marattiopsida, Polypodiopsida and Psilotopsida). </t>
  </si>
  <si>
    <t>10. Seaweeds are included in the green algae (Chlorophyta,Charophyta),red algae(Rhodophyta), and brown algae (Ochrophyta or Heterokontophyta).</t>
  </si>
  <si>
    <t>STATUS</t>
  </si>
  <si>
    <t>IUCN Red List version 2010</t>
  </si>
  <si>
    <t>IUCN Red List version 2011.1</t>
  </si>
  <si>
    <t>IUCN Red List version 2012.1</t>
  </si>
  <si>
    <t>IUCN            Red List version 2013.1</t>
  </si>
  <si>
    <t>IUCN Red List version 2014.1</t>
  </si>
  <si>
    <t>IUCN Red List version 2015.4</t>
  </si>
  <si>
    <t>IUCN Red List version 2014.2</t>
  </si>
  <si>
    <t>IUCN Red List version 2015.2</t>
  </si>
  <si>
    <t>Extinct</t>
  </si>
  <si>
    <t>Extinct in the Wild</t>
  </si>
  <si>
    <t>Critically Endangered</t>
  </si>
  <si>
    <t>Endangered,</t>
  </si>
  <si>
    <t>Vulnerable,</t>
  </si>
  <si>
    <t>Near Threatened (includes LR/nt - Lower Risk/near threatened)</t>
  </si>
  <si>
    <t xml:space="preserve">Near Threatened </t>
  </si>
  <si>
    <t>Lower Risk/conservation dependent,</t>
  </si>
  <si>
    <t>Lower Risk</t>
  </si>
  <si>
    <t>Data Deficient</t>
  </si>
  <si>
    <t>Least Concern (includes LR/lc - Lower Risk, least concern).</t>
  </si>
  <si>
    <t xml:space="preserve">Least Concern </t>
  </si>
  <si>
    <t>TOTAL</t>
  </si>
  <si>
    <t>As per the Gazette Notification in  the Central Government ( Ministry of Environment and Forests) has made following amendments in the Schedule of the Wild Life  (Protection ) Act, 1972 and included the following species in the Schedules of Threatened and endangered species (amended upto 2011).</t>
  </si>
  <si>
    <t>Schedule 1</t>
  </si>
  <si>
    <t>PART  I</t>
  </si>
  <si>
    <t>MAMMALS</t>
  </si>
  <si>
    <t>42*. Wroughton's free tailed bat (Otomops wroughtoni)</t>
  </si>
  <si>
    <t>PART IIA</t>
  </si>
  <si>
    <t>**FISHES</t>
  </si>
  <si>
    <t xml:space="preserve">        2.  Shark and Ray</t>
  </si>
  <si>
    <t>(i)</t>
  </si>
  <si>
    <t>Anoxypristis cuspidata</t>
  </si>
  <si>
    <t>(ii)</t>
  </si>
  <si>
    <t>Carcharhinus hemiodon</t>
  </si>
  <si>
    <t>(iii)</t>
  </si>
  <si>
    <t>Glyphius gangetics</t>
  </si>
  <si>
    <t>(iv)</t>
  </si>
  <si>
    <t>Glyphius glyphius</t>
  </si>
  <si>
    <t>(v)</t>
  </si>
  <si>
    <t>Himantura fluviatilis</t>
  </si>
  <si>
    <t>(vi)</t>
  </si>
  <si>
    <t>Pristis microdon</t>
  </si>
  <si>
    <t>(vii)</t>
  </si>
  <si>
    <t>Pristis zijsron</t>
  </si>
  <si>
    <t>(viii)</t>
  </si>
  <si>
    <t>Rhychobatus djiddensis</t>
  </si>
  <si>
    <t>(ix)</t>
  </si>
  <si>
    <t>Urogymnus asperrimus</t>
  </si>
  <si>
    <t>PART III</t>
  </si>
  <si>
    <t>BIRDS</t>
  </si>
  <si>
    <t>*19. Swiftlets (Collocalia unicolor and Collacalia fusiphaga)</t>
  </si>
  <si>
    <t xml:space="preserve">              Part lV B- **Mollusca</t>
  </si>
  <si>
    <t xml:space="preserve">Cassis cornuta </t>
  </si>
  <si>
    <t xml:space="preserve">Charonia tritonis </t>
  </si>
  <si>
    <t>Conus milneedwardsi</t>
  </si>
  <si>
    <t xml:space="preserve">Cypraecssis rufa </t>
  </si>
  <si>
    <t>Hippopus hippopus</t>
  </si>
  <si>
    <t xml:space="preserve">Nautilus Pompilius </t>
  </si>
  <si>
    <t xml:space="preserve">Tridacna maxima </t>
  </si>
  <si>
    <t xml:space="preserve">Tridacna squamosa </t>
  </si>
  <si>
    <t xml:space="preserve">Tudicla  Spirillus </t>
  </si>
  <si>
    <t>Schedule II</t>
  </si>
  <si>
    <t>PART  II</t>
  </si>
  <si>
    <t>*16. Mangooses  (All species of genus Herpestes)</t>
  </si>
  <si>
    <t>* 6- A. Small Game - Omitted</t>
  </si>
  <si>
    <t>i.</t>
  </si>
  <si>
    <t>Cypraea lamanica</t>
  </si>
  <si>
    <t>ii.</t>
  </si>
  <si>
    <t xml:space="preserve">Cypraea mappa </t>
  </si>
  <si>
    <t>iii.</t>
  </si>
  <si>
    <t xml:space="preserve">Cypraea talpa </t>
  </si>
  <si>
    <t>iv.</t>
  </si>
  <si>
    <t>Fasciolaria trapezium</t>
  </si>
  <si>
    <t>v.</t>
  </si>
  <si>
    <t>Harpulina arausiaca</t>
  </si>
  <si>
    <t>vi.</t>
  </si>
  <si>
    <t xml:space="preserve">Lambis chiragra </t>
  </si>
  <si>
    <t>vii.</t>
  </si>
  <si>
    <t>Lambis chiragra arthitica</t>
  </si>
  <si>
    <t>viii.</t>
  </si>
  <si>
    <t>Lambis  crocea</t>
  </si>
  <si>
    <t>ix.</t>
  </si>
  <si>
    <t xml:space="preserve">Lambis millepeda </t>
  </si>
  <si>
    <t>x.</t>
  </si>
  <si>
    <t>Lambis scorpius</t>
  </si>
  <si>
    <t>xi.</t>
  </si>
  <si>
    <t xml:space="preserve">Lambis  truncata </t>
  </si>
  <si>
    <t>xii.</t>
  </si>
  <si>
    <t xml:space="preserve">Placenta placenta </t>
  </si>
  <si>
    <t>xiii.</t>
  </si>
  <si>
    <t>Strombus plicatus sibbaldii</t>
  </si>
  <si>
    <t>xiv.</t>
  </si>
  <si>
    <t>Turbomarmoratus</t>
  </si>
  <si>
    <t>xv.</t>
  </si>
  <si>
    <t>Turbo marmoratus Linnaeus</t>
  </si>
  <si>
    <t>Horseshoe Crab (Tachypleus gigas and Carcinoscorpius rotundicauda)</t>
  </si>
  <si>
    <t>(Ins. By S.O. 2293 (E), dated 4th September,2009 (w.e.f. 9-9-2009)</t>
  </si>
  <si>
    <t>* (Vide Notification No. S.O. 1085 (E), dated 30th September 2002, published in the Gazetted of India, Extra., Pt. II, Sec. 3 (ii), dated 11th October, 2002)</t>
  </si>
  <si>
    <t>** (Subs. By/Added by S.O. 1197 (E), dated 5th December, 2001 (w.e.f. 6-12-2001) and corrected by S.O. 233 (E), dated 19th February 2002).</t>
  </si>
  <si>
    <t>S.O. 3653 E - In exercise of the  powers conferred by sub-section (1) of Section 61 of the Wild Life (Protection)Act, 1972 (53 of 1972), the Central Government, being of the opinion that it is expedient so to do, hereby makes the following amendments in Schedule  I, Schedule II, Schedule III and Schedule IV to the said Act, namely:-</t>
  </si>
  <si>
    <t>In Schedule I to the said Act, -</t>
  </si>
  <si>
    <t>In Schedule II to the said Act, in Part II, the entry 5 shall  be omitted.</t>
  </si>
  <si>
    <t>In Schedule II to the said Act,  the entry 11 shall  be omitted.</t>
  </si>
  <si>
    <t>In Schedule IV to the said Act,</t>
  </si>
  <si>
    <t>(a) In entry 11, for item 57 and entry relating thereto, the following item and the entry shall be substituted, namely:-</t>
  </si>
  <si>
    <t>(b) after entry 15, the following entry shall be inserted, namely:-</t>
  </si>
  <si>
    <t>Approximate Number</t>
  </si>
  <si>
    <t>Mammal</t>
  </si>
  <si>
    <t>Aves</t>
  </si>
  <si>
    <t>Pisces</t>
  </si>
  <si>
    <t>Endangered</t>
  </si>
  <si>
    <t>Vulnerable</t>
  </si>
  <si>
    <t>Near Threatened</t>
  </si>
  <si>
    <t>see p-166-167/c</t>
  </si>
  <si>
    <t>Manas</t>
  </si>
  <si>
    <t>Sunderbans</t>
  </si>
  <si>
    <t>Similipal</t>
  </si>
  <si>
    <t>Panna</t>
  </si>
  <si>
    <t>Chattisgarh</t>
  </si>
  <si>
    <t>Year</t>
  </si>
  <si>
    <t>STATE</t>
  </si>
  <si>
    <t>Population in the Year</t>
  </si>
  <si>
    <t>Arunachal</t>
  </si>
  <si>
    <t>1811#</t>
  </si>
  <si>
    <t>325-350</t>
  </si>
  <si>
    <t>550*</t>
  </si>
  <si>
    <t>618*</t>
  </si>
  <si>
    <t>828*</t>
  </si>
  <si>
    <t>1130*</t>
  </si>
  <si>
    <t>1346#</t>
  </si>
  <si>
    <t>5648-6488</t>
  </si>
  <si>
    <t>5942-6422</t>
  </si>
  <si>
    <t>27657-27682</t>
  </si>
  <si>
    <t>29391-30711</t>
  </si>
  <si>
    <t>Tiger Population</t>
  </si>
  <si>
    <t>Shivalik-Gangetic Plain Landscape Complex</t>
  </si>
  <si>
    <t>Shivalik Gangetic</t>
  </si>
  <si>
    <t>Central Indian Landscape Complex and Eastern Ghats Landscape Complex</t>
  </si>
  <si>
    <t>308*</t>
  </si>
  <si>
    <t>3+</t>
  </si>
  <si>
    <t>Central Indian</t>
  </si>
  <si>
    <t>Western Ghats Landscape Complex</t>
  </si>
  <si>
    <t>North East Hills and Brahmaputra Flood Plains</t>
  </si>
  <si>
    <t>28*</t>
  </si>
  <si>
    <t>Northern West Bengal</t>
  </si>
  <si>
    <t>North East Hills, and Brahmaputra</t>
  </si>
  <si>
    <t>Total Tiger Population</t>
  </si>
  <si>
    <t>Area in sq. Kms.</t>
  </si>
  <si>
    <t>Sl.  No.</t>
  </si>
  <si>
    <t>Year of   Creation</t>
  </si>
  <si>
    <t>Name of Tiger   Reserve</t>
  </si>
  <si>
    <t xml:space="preserve">State      </t>
  </si>
  <si>
    <t xml:space="preserve">Area of core/critical tiger habitat  </t>
  </si>
  <si>
    <t xml:space="preserve">Area of  the  buffer/peripheral  </t>
  </si>
  <si>
    <t>Total  area</t>
  </si>
  <si>
    <t>1973-74</t>
  </si>
  <si>
    <t>Bandipur</t>
  </si>
  <si>
    <t>Corbett</t>
  </si>
  <si>
    <t>Amangarh (buffer of Corbett TR)</t>
  </si>
  <si>
    <t>Kanha</t>
  </si>
  <si>
    <t>Melghat</t>
  </si>
  <si>
    <t>Palamau</t>
  </si>
  <si>
    <t>Ranthambore</t>
  </si>
  <si>
    <t>1978-79</t>
  </si>
  <si>
    <t>Periyar</t>
  </si>
  <si>
    <t>Sariska</t>
  </si>
  <si>
    <t>1982-83</t>
  </si>
  <si>
    <t>Buxa</t>
  </si>
  <si>
    <t>Indravati</t>
  </si>
  <si>
    <t>Namdapha</t>
  </si>
  <si>
    <t>1987-88</t>
  </si>
  <si>
    <t>Dudhwa</t>
  </si>
  <si>
    <t>1988-89</t>
  </si>
  <si>
    <t>Kalakad-Mundanthurai</t>
  </si>
  <si>
    <t>Valmiki</t>
  </si>
  <si>
    <t>1989-90</t>
  </si>
  <si>
    <t>Pench</t>
  </si>
  <si>
    <t>1992-93</t>
  </si>
  <si>
    <t>Tadoba-Andhari</t>
  </si>
  <si>
    <t>1993-94</t>
  </si>
  <si>
    <t>Bandhavgarh</t>
  </si>
  <si>
    <t>1021.97**</t>
  </si>
  <si>
    <t>1994-95</t>
  </si>
  <si>
    <t>Dampa</t>
  </si>
  <si>
    <t>Bhadra</t>
  </si>
  <si>
    <t>1998-99</t>
  </si>
  <si>
    <t>1999-2000</t>
  </si>
  <si>
    <t>Pakke</t>
  </si>
  <si>
    <t>Nameri</t>
  </si>
  <si>
    <t>Satpura</t>
  </si>
  <si>
    <t>2008-09</t>
  </si>
  <si>
    <t>Anamalai</t>
  </si>
  <si>
    <t>Tamil Nadu </t>
  </si>
  <si>
    <t>Udanti-Sitanadi</t>
  </si>
  <si>
    <t>Satkosia</t>
  </si>
  <si>
    <t>Kaziranga</t>
  </si>
  <si>
    <t>Continued</t>
  </si>
  <si>
    <t>Achanakmar</t>
  </si>
  <si>
    <t>Dandeli-Anshi</t>
  </si>
  <si>
    <t>Sanjay-Dubri</t>
  </si>
  <si>
    <t>Mudumalai</t>
  </si>
  <si>
    <t>Nagarahole</t>
  </si>
  <si>
    <t>Parambikulam</t>
  </si>
  <si>
    <t>2009-10</t>
  </si>
  <si>
    <t>Sahyadri</t>
  </si>
  <si>
    <t>2010-11</t>
  </si>
  <si>
    <t>Biligiri Ranganatha Temple</t>
  </si>
  <si>
    <t>2012-13</t>
  </si>
  <si>
    <t>Kawal</t>
  </si>
  <si>
    <t>2013-14</t>
  </si>
  <si>
    <t>Sathyamangalam</t>
  </si>
  <si>
    <t>Mukandra Hills</t>
  </si>
  <si>
    <t>Nawegaon-Nagzira</t>
  </si>
  <si>
    <t>Nagarjunsagar Srisailam (part)*</t>
  </si>
  <si>
    <t>Amrabad</t>
  </si>
  <si>
    <t>Pilibhit</t>
  </si>
  <si>
    <t>Bor</t>
  </si>
  <si>
    <t xml:space="preserve">Rajaji Tiger Reserve </t>
  </si>
  <si>
    <t>2016(24.2.2016)</t>
  </si>
  <si>
    <t>Orang</t>
  </si>
  <si>
    <t>2016 (8.9.2016)</t>
  </si>
  <si>
    <t>Kamlang</t>
  </si>
  <si>
    <t>*Revised area details are awaited from the State Governments concerned after reorganization.</t>
  </si>
  <si>
    <t>** Notifed vide notification No. F. 15-21/2010/10-2 dated 24.7.2014 by the State Government of Madhya Pradesh (old area of the buffer was 1002.42 sq.km.)</t>
  </si>
  <si>
    <t>see p 21-22/c</t>
  </si>
  <si>
    <t xml:space="preserve">Threatened  </t>
  </si>
  <si>
    <t>No change  or stable</t>
  </si>
  <si>
    <t>Upwards or  improving</t>
  </si>
  <si>
    <t>Downwards or decreasing</t>
  </si>
  <si>
    <t>Trends not available</t>
  </si>
  <si>
    <t xml:space="preserve">Mammals </t>
  </si>
  <si>
    <t xml:space="preserve">Birds </t>
  </si>
  <si>
    <t xml:space="preserve">Reptiles </t>
  </si>
  <si>
    <t xml:space="preserve">Amphibia </t>
  </si>
  <si>
    <t xml:space="preserve">Hymenoptera </t>
  </si>
  <si>
    <t xml:space="preserve">Lepidoptera </t>
  </si>
  <si>
    <t xml:space="preserve">Odonata </t>
  </si>
  <si>
    <t>Anoplura</t>
  </si>
  <si>
    <t xml:space="preserve">Total </t>
  </si>
  <si>
    <t>CLASS*</t>
  </si>
  <si>
    <t>EX</t>
  </si>
  <si>
    <t>EW</t>
  </si>
  <si>
    <t>CR</t>
  </si>
  <si>
    <t>EN</t>
  </si>
  <si>
    <t>VU</t>
  </si>
  <si>
    <t>LR/ cd</t>
  </si>
  <si>
    <t>NT</t>
  </si>
  <si>
    <t>DD</t>
  </si>
  <si>
    <t>LC</t>
  </si>
  <si>
    <t>ANTHOCEROTOPSIDA</t>
  </si>
  <si>
    <t>BRYOPSIDA</t>
  </si>
  <si>
    <t>CHAROOHYACEAE</t>
  </si>
  <si>
    <t>CHLOROPHYCEAE</t>
  </si>
  <si>
    <t>CYCADOPSIDA</t>
  </si>
  <si>
    <t>FLORIDEOPHYCEAE</t>
  </si>
  <si>
    <t>GINKGOOPSIDA</t>
  </si>
  <si>
    <t>GNETOPSIDA</t>
  </si>
  <si>
    <t>JUNGERMANNIOPSIDA</t>
  </si>
  <si>
    <t>LILIOPSIDA</t>
  </si>
  <si>
    <t>LYCOPODIOPSIDA</t>
  </si>
  <si>
    <t>MAGNOLIOPSIDA</t>
  </si>
  <si>
    <t>MARATTIOPSIDA</t>
  </si>
  <si>
    <t>MARCHANTIOPSIDA</t>
  </si>
  <si>
    <t>PINOPSIDA</t>
  </si>
  <si>
    <t>POLYPODIOPSIDA</t>
  </si>
  <si>
    <t>PSILOTOPSIDA</t>
  </si>
  <si>
    <t>SPHAGNOPSIDA</t>
  </si>
  <si>
    <t>TAKAKIOPSIDA</t>
  </si>
  <si>
    <t>ULVOPHYCEAE</t>
  </si>
  <si>
    <t>OTHER GROUPS</t>
  </si>
  <si>
    <t>AGARICOMYCETES</t>
  </si>
  <si>
    <t>LECANOROMYCETES</t>
  </si>
  <si>
    <t>PEZIZOMYCETES</t>
  </si>
  <si>
    <t>PHAEOPHYCEAE</t>
  </si>
  <si>
    <t>*Plants: Anthocerotopsida (hornworts); Bryopsida, Sphagnopsida and Takakiopsida (true mosses); Charophyaceae, Chlorophyceae and Ulvophyceae (green algae); Cycadopsida (cycads); Equisetopsida (horsetails); Florideophyceae (red algae); Ginkgoopsida (ginkgo); Gnetopsida (gnetums); Isoetopsida (quillworts); Jungermanniopsida and Marchantiopsida (liverworts); Liliopsida (monocotyledons); Lycopodiopsida (club mosses and spike mosses); Magnoliopsida (dicotyledons); Marattiopsida, Polypodiopsida and (ferns); Pinopsida (conifers).</t>
  </si>
  <si>
    <t>IUCN               Red List version 2017-2</t>
  </si>
  <si>
    <t>IUCN               Red List version 2016.2</t>
  </si>
  <si>
    <t>c.520</t>
  </si>
  <si>
    <t>c.80</t>
  </si>
  <si>
    <t>c. 4100</t>
  </si>
  <si>
    <t>No. of Known Species</t>
  </si>
  <si>
    <t>No. of Threatened  Species in India</t>
  </si>
  <si>
    <t>No. of Endemic Species in India</t>
  </si>
  <si>
    <r>
      <t>Other groups</t>
    </r>
    <r>
      <rPr>
        <sz val="10"/>
        <rFont val="Calibri"/>
        <family val="2"/>
        <scheme val="minor"/>
      </rPr>
      <t>: Agaricomycetes (mushroom,  etc.); Lecanoromyctes (discolichens); Pezizomycetes(apothecial fungi);Phaeophyceae (brown algae).</t>
    </r>
  </si>
  <si>
    <r>
      <t>EX</t>
    </r>
    <r>
      <rPr>
        <sz val="10"/>
        <rFont val="Calibri"/>
        <family val="2"/>
        <scheme val="minor"/>
      </rPr>
      <t xml:space="preserve"> -  Extinct</t>
    </r>
  </si>
  <si>
    <r>
      <t>EW</t>
    </r>
    <r>
      <rPr>
        <sz val="10"/>
        <rFont val="Calibri"/>
        <family val="2"/>
        <scheme val="minor"/>
      </rPr>
      <t xml:space="preserve"> - Extinct in the Wild</t>
    </r>
  </si>
  <si>
    <r>
      <t xml:space="preserve">CR </t>
    </r>
    <r>
      <rPr>
        <sz val="10"/>
        <rFont val="Calibri"/>
        <family val="2"/>
        <scheme val="minor"/>
      </rPr>
      <t xml:space="preserve">- Critically Endangered </t>
    </r>
  </si>
  <si>
    <r>
      <t xml:space="preserve">EN </t>
    </r>
    <r>
      <rPr>
        <sz val="10"/>
        <rFont val="Calibri"/>
        <family val="2"/>
        <scheme val="minor"/>
      </rPr>
      <t>- Endangered</t>
    </r>
  </si>
  <si>
    <r>
      <t>VU</t>
    </r>
    <r>
      <rPr>
        <sz val="10"/>
        <rFont val="Calibri"/>
        <family val="2"/>
        <scheme val="minor"/>
      </rPr>
      <t xml:space="preserve"> - Vulnerable</t>
    </r>
  </si>
  <si>
    <r>
      <t>LR/cd</t>
    </r>
    <r>
      <rPr>
        <sz val="10"/>
        <rFont val="Calibri"/>
        <family val="2"/>
        <scheme val="minor"/>
      </rPr>
      <t xml:space="preserve"> - Lower Risk/conservation dependent  </t>
    </r>
  </si>
  <si>
    <r>
      <t>NT</t>
    </r>
    <r>
      <rPr>
        <sz val="10"/>
        <rFont val="Calibri"/>
        <family val="2"/>
        <scheme val="minor"/>
      </rPr>
      <t xml:space="preserve">  - Near Threatened</t>
    </r>
  </si>
  <si>
    <r>
      <t xml:space="preserve">DD </t>
    </r>
    <r>
      <rPr>
        <sz val="10"/>
        <rFont val="Calibri"/>
        <family val="2"/>
        <scheme val="minor"/>
      </rPr>
      <t>- Data Deficient</t>
    </r>
  </si>
  <si>
    <r>
      <t>LC</t>
    </r>
    <r>
      <rPr>
        <sz val="10"/>
        <rFont val="Calibri"/>
        <family val="2"/>
        <scheme val="minor"/>
      </rPr>
      <t xml:space="preserve">  - Least Concern (includes </t>
    </r>
    <r>
      <rPr>
        <b/>
        <sz val="10"/>
        <rFont val="Calibri"/>
        <family val="2"/>
        <scheme val="minor"/>
      </rPr>
      <t>LR/Ic</t>
    </r>
    <r>
      <rPr>
        <sz val="10"/>
        <rFont val="Calibri"/>
        <family val="2"/>
        <scheme val="minor"/>
      </rPr>
      <t xml:space="preserve"> - Lower Risk, Least Concern).</t>
    </r>
  </si>
  <si>
    <t>(Area in sq. Kms.)</t>
  </si>
  <si>
    <t>Natural and other causes</t>
  </si>
  <si>
    <t>Poaching including seizure</t>
  </si>
  <si>
    <t>Cases under srcutiny</t>
  </si>
  <si>
    <t>2017 (as on 19.12.2017)</t>
  </si>
  <si>
    <r>
      <t>Tiger Km</t>
    </r>
    <r>
      <rPr>
        <b/>
        <vertAlign val="superscript"/>
        <sz val="12"/>
        <rFont val="Calibri"/>
        <family val="2"/>
        <scheme val="minor"/>
      </rPr>
      <t>2</t>
    </r>
  </si>
  <si>
    <r>
      <t xml:space="preserve">* </t>
    </r>
    <r>
      <rPr>
        <sz val="11"/>
        <color theme="1"/>
        <rFont val="Calibri"/>
        <family val="2"/>
        <scheme val="minor"/>
      </rPr>
      <t>As part of Bihar, Madhya Pradesh and Uttar Pradesh respectively</t>
    </r>
  </si>
  <si>
    <r>
      <t xml:space="preserve"> Schedule IV</t>
    </r>
    <r>
      <rPr>
        <sz val="10"/>
        <rFont val="Calibri"/>
        <family val="2"/>
        <scheme val="minor"/>
      </rPr>
      <t xml:space="preserve"> </t>
    </r>
  </si>
  <si>
    <r>
      <t xml:space="preserve">        19.   **</t>
    </r>
    <r>
      <rPr>
        <b/>
        <sz val="10"/>
        <rFont val="Calibri"/>
        <family val="2"/>
        <scheme val="minor"/>
      </rPr>
      <t>Mollusca</t>
    </r>
  </si>
  <si>
    <r>
      <t xml:space="preserve">(a)   in Part I relating to "MAMMAL", after entry 43, the following entry shall be inserted, namely:"44. </t>
    </r>
    <r>
      <rPr>
        <b/>
        <sz val="10"/>
        <rFont val="Calibri"/>
        <family val="2"/>
        <scheme val="minor"/>
      </rPr>
      <t>Hog Deer (Axis Porchinus)".</t>
    </r>
  </si>
  <si>
    <r>
      <t xml:space="preserve">(b)   in Part III  relating to"BIRDS", the word"  </t>
    </r>
    <r>
      <rPr>
        <b/>
        <i/>
        <sz val="10"/>
        <rFont val="Calibri"/>
        <family val="2"/>
        <scheme val="minor"/>
      </rPr>
      <t>Collocatia fusiphaga</t>
    </r>
    <r>
      <rPr>
        <sz val="10"/>
        <rFont val="Calibri"/>
        <family val="2"/>
        <scheme val="minor"/>
      </rPr>
      <t>" in the entry 19 shall be omitted.</t>
    </r>
  </si>
  <si>
    <r>
      <t xml:space="preserve">"57. </t>
    </r>
    <r>
      <rPr>
        <b/>
        <i/>
        <sz val="10"/>
        <rFont val="Calibri"/>
        <family val="2"/>
        <scheme val="minor"/>
      </rPr>
      <t>Quails (Phasinidae)</t>
    </r>
    <r>
      <rPr>
        <sz val="10"/>
        <rFont val="Calibri"/>
        <family val="2"/>
        <scheme val="minor"/>
      </rPr>
      <t xml:space="preserve">- except </t>
    </r>
    <r>
      <rPr>
        <b/>
        <i/>
        <sz val="10"/>
        <rFont val="Calibri"/>
        <family val="2"/>
        <scheme val="minor"/>
      </rPr>
      <t xml:space="preserve">Coturnix japonica (Japanese Quails) </t>
    </r>
    <r>
      <rPr>
        <sz val="10"/>
        <rFont val="Calibri"/>
        <family val="2"/>
        <scheme val="minor"/>
      </rPr>
      <t xml:space="preserve">of farm bred variety:, </t>
    </r>
  </si>
  <si>
    <r>
      <t xml:space="preserve">"15-A. </t>
    </r>
    <r>
      <rPr>
        <b/>
        <i/>
        <sz val="10"/>
        <rFont val="Calibri"/>
        <family val="2"/>
        <scheme val="minor"/>
      </rPr>
      <t>Tokay gecko (Gecko  gecko)</t>
    </r>
    <r>
      <rPr>
        <sz val="10"/>
        <rFont val="Calibri"/>
        <family val="2"/>
        <scheme val="minor"/>
      </rPr>
      <t>".</t>
    </r>
  </si>
  <si>
    <t>(Including algae, Fungi and Lichens) (IUCN Red list version 2017-2 )</t>
  </si>
  <si>
    <t xml:space="preserve">Statement 1.33: Number of threatened species at global level by major groups of organisms </t>
  </si>
  <si>
    <t>Statement 1.34 : Category -wise status summary of plants at global level</t>
  </si>
  <si>
    <t>Statement 1.36  : Number and status of plant species in India</t>
  </si>
  <si>
    <t>Statement 1.37 :  State-wise distribution of threatened wetland flora and fauna</t>
  </si>
  <si>
    <t>Statement 1.38: Marine faunal diversity in India and the world</t>
  </si>
  <si>
    <t>Statement  1.39 : Number of rare and threatened species in vertebrates</t>
  </si>
  <si>
    <t>Statement 1.40: Number of threatened Indian faunal species</t>
  </si>
  <si>
    <t>Statement 1.41 :  List of threatened/ endangered species notified in India</t>
  </si>
  <si>
    <t xml:space="preserve">Statement 1.42 : State-wise population of wild elephants </t>
  </si>
  <si>
    <t>Statement  1.44 : Tiger Reserves in India</t>
  </si>
  <si>
    <t># Meghalaya and Uttarakhand has not conducted elephant census after 2007. Therefore, the figure of 2007 has been maintained for 2012 as well.</t>
  </si>
  <si>
    <t>Source : Botanical Survey of India</t>
  </si>
  <si>
    <t>Source : ENVIS-Botanical Survey of India</t>
  </si>
  <si>
    <t>Source: Vijayan et al. 2004; SACON, Coimbatore(table reproduced from India's 4th National Report  to the convention on Biological Diversity, MOEF-2009)</t>
  </si>
  <si>
    <t>Source :  National Tiger Conservation Authority, Ministry of Environment, Forest  and Climate Change</t>
  </si>
  <si>
    <t xml:space="preserve">* Likely to be revised as sampling is ongoing in the state  </t>
  </si>
  <si>
    <t xml:space="preserve">  + From scat DNA</t>
  </si>
  <si>
    <t>Vijayan VS, Prasad SN, Vijayan L, Muralidharan S (2004) Inland wetlands of India—conservation priorities. Salim Ali Centre for Ornithology and Natural History, Coimbatore</t>
  </si>
  <si>
    <t>* - Arunachal Pradesh, Meghalaya, Nagaland, Manipur, Mizoram, Sikkim, Tripura</t>
  </si>
  <si>
    <r>
      <t xml:space="preserve"> Marine</t>
    </r>
    <r>
      <rPr>
        <b/>
        <vertAlign val="superscript"/>
        <sz val="11"/>
        <color theme="1"/>
        <rFont val="Calibri"/>
        <family val="2"/>
        <scheme val="minor"/>
      </rPr>
      <t>$</t>
    </r>
  </si>
  <si>
    <t>Source: Current Status of FRESHWATER FAUNAL DIVERSITY IN INDIA-2017, Zological Survey of India (Data of marine diversity in india ($) is retrieved from India's Fifth National Report to the convention on Biological Diversity- 2014, Ministry of Environment and Forests(MoEF))</t>
  </si>
  <si>
    <t>Statement 1.35: Category-wise plants summary by major taxonomic group</t>
  </si>
  <si>
    <t>Statement  1.43: State-wise population of Tiger and their occupancy</t>
  </si>
  <si>
    <t>Source : Zoological Survey of India</t>
  </si>
  <si>
    <t>Source: India's 4th National Report  to the Convention on Biological Diversity, MOEF-2009</t>
  </si>
  <si>
    <t>Source :Ministry of Environment  &amp; Forests, Government of India/ Zoological Survey of India</t>
  </si>
  <si>
    <t>Source:  Project Elephant  Division, Ministry of Environment, Forest and Climate Change, 2013</t>
  </si>
  <si>
    <t xml:space="preserve">Statement 1.45 : Tiger Mortality </t>
  </si>
</sst>
</file>

<file path=xl/styles.xml><?xml version="1.0" encoding="utf-8"?>
<styleSheet xmlns="http://schemas.openxmlformats.org/spreadsheetml/2006/main" xmlns:mc="http://schemas.openxmlformats.org/markup-compatibility/2006" xmlns:x14ac="http://schemas.microsoft.com/office/spreadsheetml/2009/9/ac" mc:Ignorable="x14ac">
  <fonts count="30" x14ac:knownFonts="1">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b/>
      <sz val="11"/>
      <name val="Arial"/>
      <family val="2"/>
    </font>
    <font>
      <b/>
      <sz val="10"/>
      <name val="Arial"/>
      <family val="2"/>
    </font>
    <font>
      <sz val="10"/>
      <color theme="1"/>
      <name val="Calibri"/>
      <family val="2"/>
      <scheme val="minor"/>
    </font>
    <font>
      <b/>
      <sz val="12"/>
      <color theme="1"/>
      <name val="Calibri"/>
      <family val="2"/>
      <scheme val="minor"/>
    </font>
    <font>
      <sz val="11"/>
      <name val="Calibri"/>
      <family val="2"/>
      <scheme val="minor"/>
    </font>
    <font>
      <sz val="10"/>
      <name val="Arial"/>
      <family val="2"/>
    </font>
    <font>
      <b/>
      <vertAlign val="superscript"/>
      <sz val="10"/>
      <name val="Arial"/>
      <family val="2"/>
    </font>
    <font>
      <vertAlign val="superscript"/>
      <sz val="10"/>
      <name val="Arial"/>
      <family val="2"/>
    </font>
    <font>
      <u/>
      <sz val="11"/>
      <color theme="10"/>
      <name val="Calibri"/>
      <family val="2"/>
      <scheme val="minor"/>
    </font>
    <font>
      <u/>
      <sz val="10"/>
      <color indexed="12"/>
      <name val="Arial"/>
      <family val="2"/>
    </font>
    <font>
      <b/>
      <sz val="11"/>
      <name val="Calibri"/>
      <family val="2"/>
      <scheme val="minor"/>
    </font>
    <font>
      <b/>
      <sz val="13"/>
      <color theme="1"/>
      <name val="Calibri"/>
      <family val="2"/>
      <scheme val="minor"/>
    </font>
    <font>
      <b/>
      <sz val="12"/>
      <name val="Calibri"/>
      <family val="2"/>
      <scheme val="minor"/>
    </font>
    <font>
      <sz val="12"/>
      <color theme="1"/>
      <name val="Calibri"/>
      <family val="2"/>
      <scheme val="minor"/>
    </font>
    <font>
      <i/>
      <sz val="11"/>
      <name val="Calibri"/>
      <family val="2"/>
      <scheme val="minor"/>
    </font>
    <font>
      <b/>
      <sz val="13"/>
      <name val="Calibri"/>
      <family val="2"/>
      <scheme val="minor"/>
    </font>
    <font>
      <sz val="10"/>
      <name val="Calibri"/>
      <family val="2"/>
      <scheme val="minor"/>
    </font>
    <font>
      <b/>
      <sz val="10"/>
      <name val="Calibri"/>
      <family val="2"/>
      <scheme val="minor"/>
    </font>
    <font>
      <sz val="12"/>
      <name val="Calibri"/>
      <family val="2"/>
      <scheme val="minor"/>
    </font>
    <font>
      <sz val="10"/>
      <color rgb="FF000000"/>
      <name val="Calibri"/>
      <family val="2"/>
      <scheme val="minor"/>
    </font>
    <font>
      <sz val="11"/>
      <color rgb="FF000000"/>
      <name val="Calibri"/>
      <family val="2"/>
      <scheme val="minor"/>
    </font>
    <font>
      <b/>
      <sz val="11"/>
      <color rgb="FF000000"/>
      <name val="Calibri"/>
      <family val="2"/>
      <scheme val="minor"/>
    </font>
    <font>
      <b/>
      <vertAlign val="superscript"/>
      <sz val="11"/>
      <color theme="1"/>
      <name val="Calibri"/>
      <family val="2"/>
      <scheme val="minor"/>
    </font>
    <font>
      <b/>
      <vertAlign val="superscript"/>
      <sz val="12"/>
      <name val="Calibri"/>
      <family val="2"/>
      <scheme val="minor"/>
    </font>
    <font>
      <b/>
      <i/>
      <sz val="10"/>
      <name val="Calibri"/>
      <family val="2"/>
      <scheme val="minor"/>
    </font>
    <font>
      <sz val="10"/>
      <color rgb="FF602000"/>
      <name val="Arial"/>
      <family val="2"/>
    </font>
  </fonts>
  <fills count="5">
    <fill>
      <patternFill patternType="none"/>
    </fill>
    <fill>
      <patternFill patternType="gray125"/>
    </fill>
    <fill>
      <patternFill patternType="solid">
        <fgColor theme="0"/>
        <bgColor indexed="64"/>
      </patternFill>
    </fill>
    <fill>
      <patternFill patternType="solid">
        <fgColor theme="6" tint="0.39997558519241921"/>
        <bgColor indexed="64"/>
      </patternFill>
    </fill>
    <fill>
      <patternFill patternType="solid">
        <fgColor theme="3" tint="0.39997558519241921"/>
        <bgColor indexed="64"/>
      </patternFill>
    </fill>
  </fills>
  <borders count="1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s>
  <cellStyleXfs count="12">
    <xf numFmtId="0" fontId="0" fillId="0" borderId="0"/>
    <xf numFmtId="0" fontId="3" fillId="0" borderId="0"/>
    <xf numFmtId="0" fontId="9" fillId="0" borderId="0"/>
    <xf numFmtId="0" fontId="12" fillId="0" borderId="0" applyNumberFormat="0" applyFill="0" applyBorder="0" applyAlignment="0" applyProtection="0"/>
    <xf numFmtId="0" fontId="1" fillId="0" borderId="0"/>
    <xf numFmtId="0" fontId="13" fillId="0" borderId="0" applyNumberFormat="0" applyFill="0" applyBorder="0" applyAlignment="0" applyProtection="0">
      <alignment vertical="top"/>
      <protection locked="0"/>
    </xf>
    <xf numFmtId="0" fontId="1" fillId="0" borderId="0"/>
    <xf numFmtId="0" fontId="1" fillId="0" borderId="0"/>
    <xf numFmtId="0" fontId="3" fillId="0" borderId="0"/>
    <xf numFmtId="0" fontId="1" fillId="0" borderId="0"/>
    <xf numFmtId="0" fontId="1" fillId="0" borderId="0"/>
    <xf numFmtId="0" fontId="3" fillId="0" borderId="0"/>
  </cellStyleXfs>
  <cellXfs count="406">
    <xf numFmtId="0" fontId="0" fillId="0" borderId="0" xfId="0"/>
    <xf numFmtId="0" fontId="3" fillId="0" borderId="0" xfId="1" applyFont="1" applyFill="1"/>
    <xf numFmtId="0" fontId="2" fillId="0" borderId="0" xfId="0" applyFont="1"/>
    <xf numFmtId="0" fontId="6" fillId="0" borderId="0" xfId="0" applyFont="1"/>
    <xf numFmtId="0" fontId="7" fillId="0" borderId="0" xfId="0" applyFont="1" applyBorder="1" applyAlignment="1">
      <alignment horizontal="center" wrapText="1"/>
    </xf>
    <xf numFmtId="0" fontId="2" fillId="0" borderId="0" xfId="0" applyFont="1" applyBorder="1" applyAlignment="1">
      <alignment horizontal="center" vertical="center"/>
    </xf>
    <xf numFmtId="0" fontId="8" fillId="2" borderId="10" xfId="0" applyFont="1" applyFill="1" applyBorder="1"/>
    <xf numFmtId="0" fontId="5" fillId="0" borderId="1" xfId="1" applyFont="1" applyFill="1" applyBorder="1" applyAlignment="1">
      <alignment horizontal="left" vertical="top"/>
    </xf>
    <xf numFmtId="0" fontId="4" fillId="0" borderId="14" xfId="1" applyFont="1" applyFill="1" applyBorder="1" applyAlignment="1">
      <alignment horizontal="right" vertical="top" wrapText="1"/>
    </xf>
    <xf numFmtId="0" fontId="4" fillId="0" borderId="3" xfId="1" applyFont="1" applyFill="1" applyBorder="1" applyAlignment="1">
      <alignment horizontal="right" vertical="top" wrapText="1"/>
    </xf>
    <xf numFmtId="0" fontId="4" fillId="0" borderId="2" xfId="1" applyFont="1" applyFill="1" applyBorder="1" applyAlignment="1">
      <alignment horizontal="right" vertical="top" wrapText="1"/>
    </xf>
    <xf numFmtId="0" fontId="3" fillId="0" borderId="3" xfId="1" applyFont="1" applyFill="1" applyBorder="1"/>
    <xf numFmtId="0" fontId="3" fillId="0" borderId="15" xfId="1" applyFont="1" applyFill="1" applyBorder="1" applyAlignment="1">
      <alignment horizontal="left" vertical="top"/>
    </xf>
    <xf numFmtId="0" fontId="3" fillId="0" borderId="7" xfId="1" applyFont="1" applyFill="1" applyBorder="1" applyAlignment="1">
      <alignment horizontal="right" vertical="top"/>
    </xf>
    <xf numFmtId="0" fontId="3" fillId="0" borderId="9" xfId="1" applyFont="1" applyFill="1" applyBorder="1" applyAlignment="1">
      <alignment horizontal="right" vertical="top"/>
    </xf>
    <xf numFmtId="0" fontId="3" fillId="0" borderId="0" xfId="1" applyFont="1" applyFill="1" applyBorder="1" applyAlignment="1">
      <alignment horizontal="right" vertical="top"/>
    </xf>
    <xf numFmtId="0" fontId="5" fillId="0" borderId="15" xfId="1" applyFont="1" applyFill="1" applyBorder="1" applyAlignment="1">
      <alignment horizontal="center" vertical="top"/>
    </xf>
    <xf numFmtId="0" fontId="5" fillId="0" borderId="7" xfId="1" applyFont="1" applyFill="1" applyBorder="1" applyAlignment="1">
      <alignment horizontal="right" vertical="top"/>
    </xf>
    <xf numFmtId="0" fontId="5" fillId="0" borderId="9" xfId="1" applyFont="1" applyFill="1" applyBorder="1" applyAlignment="1">
      <alignment horizontal="right" vertical="top"/>
    </xf>
    <xf numFmtId="0" fontId="5" fillId="0" borderId="0" xfId="1" applyFont="1" applyFill="1" applyBorder="1" applyAlignment="1">
      <alignment horizontal="right" vertical="top"/>
    </xf>
    <xf numFmtId="0" fontId="5" fillId="0" borderId="10" xfId="1" applyFont="1" applyFill="1" applyBorder="1" applyAlignment="1">
      <alignment horizontal="right" vertical="top"/>
    </xf>
    <xf numFmtId="0" fontId="5" fillId="0" borderId="4" xfId="1" applyFont="1" applyFill="1" applyBorder="1" applyAlignment="1">
      <alignment horizontal="center" vertical="top"/>
    </xf>
    <xf numFmtId="0" fontId="5" fillId="0" borderId="8" xfId="1" applyFont="1" applyFill="1" applyBorder="1" applyAlignment="1">
      <alignment horizontal="right" vertical="top"/>
    </xf>
    <xf numFmtId="0" fontId="5" fillId="0" borderId="6" xfId="1" applyFont="1" applyFill="1" applyBorder="1" applyAlignment="1">
      <alignment horizontal="right" vertical="top"/>
    </xf>
    <xf numFmtId="0" fontId="5" fillId="0" borderId="5" xfId="1" applyFont="1" applyFill="1" applyBorder="1" applyAlignment="1">
      <alignment horizontal="right" vertical="top"/>
    </xf>
    <xf numFmtId="0" fontId="5" fillId="0" borderId="11" xfId="1" applyFont="1" applyFill="1" applyBorder="1" applyAlignment="1">
      <alignment horizontal="center" vertical="top"/>
    </xf>
    <xf numFmtId="0" fontId="5" fillId="0" borderId="13" xfId="1" applyFont="1" applyFill="1" applyBorder="1" applyAlignment="1">
      <alignment horizontal="right" vertical="top"/>
    </xf>
    <xf numFmtId="0" fontId="5" fillId="0" borderId="12" xfId="1" applyFont="1" applyFill="1" applyBorder="1" applyAlignment="1">
      <alignment horizontal="right" vertical="top"/>
    </xf>
    <xf numFmtId="0" fontId="5" fillId="0" borderId="9" xfId="1" applyFont="1" applyFill="1" applyBorder="1"/>
    <xf numFmtId="0" fontId="5" fillId="0" borderId="7" xfId="1" applyFont="1" applyFill="1" applyBorder="1"/>
    <xf numFmtId="0" fontId="5" fillId="0" borderId="11" xfId="1" applyFont="1" applyFill="1" applyBorder="1" applyAlignment="1">
      <alignment horizontal="center"/>
    </xf>
    <xf numFmtId="0" fontId="5" fillId="0" borderId="10" xfId="1" applyFont="1" applyFill="1" applyBorder="1"/>
    <xf numFmtId="0" fontId="5" fillId="0" borderId="13" xfId="1" applyFont="1" applyFill="1" applyBorder="1"/>
    <xf numFmtId="0" fontId="5" fillId="0" borderId="12" xfId="1" applyFont="1" applyFill="1" applyBorder="1"/>
    <xf numFmtId="0" fontId="3" fillId="0" borderId="0" xfId="1" applyFont="1" applyFill="1" applyAlignment="1">
      <alignment vertical="top"/>
    </xf>
    <xf numFmtId="0" fontId="3" fillId="0" borderId="7" xfId="1" applyFont="1" applyFill="1" applyBorder="1"/>
    <xf numFmtId="0" fontId="3" fillId="0" borderId="6" xfId="1" applyFont="1" applyFill="1" applyBorder="1" applyAlignment="1">
      <alignment horizontal="right" vertical="top"/>
    </xf>
    <xf numFmtId="0" fontId="2" fillId="0" borderId="0" xfId="0" applyFont="1" applyBorder="1" applyAlignment="1">
      <alignment vertical="center"/>
    </xf>
    <xf numFmtId="0" fontId="0" fillId="0" borderId="0" xfId="0" applyFont="1"/>
    <xf numFmtId="0" fontId="0" fillId="0" borderId="0" xfId="0" applyFont="1" applyBorder="1"/>
    <xf numFmtId="0" fontId="2" fillId="0" borderId="0" xfId="0" applyFont="1" applyBorder="1"/>
    <xf numFmtId="0" fontId="0" fillId="0" borderId="10" xfId="0" applyFont="1" applyBorder="1"/>
    <xf numFmtId="0" fontId="0" fillId="0" borderId="0" xfId="0" applyFont="1" applyBorder="1" applyAlignment="1">
      <alignment horizontal="right"/>
    </xf>
    <xf numFmtId="0" fontId="0" fillId="0" borderId="0" xfId="0" applyFont="1" applyFill="1" applyBorder="1" applyAlignment="1">
      <alignment horizontal="right"/>
    </xf>
    <xf numFmtId="0" fontId="0" fillId="0" borderId="0" xfId="0" applyFont="1" applyAlignment="1">
      <alignment horizontal="right"/>
    </xf>
    <xf numFmtId="0" fontId="8" fillId="0" borderId="10" xfId="0" applyFont="1" applyBorder="1"/>
    <xf numFmtId="0" fontId="6" fillId="0" borderId="0" xfId="0" applyFont="1" applyFill="1" applyBorder="1"/>
    <xf numFmtId="0" fontId="3" fillId="0" borderId="0" xfId="1" applyFont="1" applyFill="1" applyBorder="1" applyAlignment="1">
      <alignment horizontal="left"/>
    </xf>
    <xf numFmtId="0" fontId="3" fillId="0" borderId="0" xfId="1" applyFont="1" applyFill="1" applyBorder="1"/>
    <xf numFmtId="0" fontId="5" fillId="0" borderId="15" xfId="1" applyFont="1" applyFill="1" applyBorder="1" applyAlignment="1">
      <alignment horizontal="left" vertical="top"/>
    </xf>
    <xf numFmtId="0" fontId="2" fillId="0" borderId="10" xfId="0" applyFont="1" applyBorder="1" applyAlignment="1">
      <alignment horizontal="center" vertical="center"/>
    </xf>
    <xf numFmtId="0" fontId="0" fillId="0" borderId="0" xfId="0" applyFont="1" applyBorder="1" applyAlignment="1">
      <alignment horizontal="left"/>
    </xf>
    <xf numFmtId="0" fontId="0" fillId="0" borderId="0" xfId="0" applyFont="1" applyAlignment="1">
      <alignment vertical="center"/>
    </xf>
    <xf numFmtId="0" fontId="8" fillId="0" borderId="10" xfId="0" applyFont="1" applyBorder="1" applyAlignment="1">
      <alignment vertical="center"/>
    </xf>
    <xf numFmtId="0" fontId="0" fillId="0" borderId="0" xfId="0" applyFont="1" applyAlignment="1">
      <alignment horizontal="left" vertical="center"/>
    </xf>
    <xf numFmtId="0" fontId="20" fillId="0" borderId="0" xfId="1" applyFont="1" applyFill="1"/>
    <xf numFmtId="0" fontId="14" fillId="0" borderId="0" xfId="1" applyFont="1" applyFill="1" applyBorder="1" applyAlignment="1">
      <alignment horizontal="center" vertical="center" wrapText="1"/>
    </xf>
    <xf numFmtId="0" fontId="20" fillId="0" borderId="0" xfId="1" applyFont="1" applyFill="1" applyBorder="1"/>
    <xf numFmtId="0" fontId="22" fillId="0" borderId="0" xfId="1" applyFont="1" applyFill="1"/>
    <xf numFmtId="0" fontId="8" fillId="0" borderId="2" xfId="1" applyFont="1" applyFill="1" applyBorder="1" applyAlignment="1">
      <alignment horizontal="right"/>
    </xf>
    <xf numFmtId="0" fontId="17" fillId="0" borderId="0" xfId="0" applyFont="1"/>
    <xf numFmtId="0" fontId="0" fillId="0" borderId="0" xfId="0" applyFont="1" applyAlignment="1">
      <alignment horizontal="center"/>
    </xf>
    <xf numFmtId="0" fontId="17" fillId="0" borderId="0" xfId="0" applyFont="1" applyFill="1"/>
    <xf numFmtId="0" fontId="3" fillId="0" borderId="9" xfId="1" applyFont="1" applyFill="1" applyBorder="1"/>
    <xf numFmtId="0" fontId="5" fillId="0" borderId="10" xfId="1" applyFont="1" applyFill="1" applyBorder="1" applyAlignment="1">
      <alignment horizontal="center" vertical="top" wrapText="1"/>
    </xf>
    <xf numFmtId="0" fontId="3" fillId="0" borderId="4" xfId="1" applyFont="1" applyFill="1" applyBorder="1" applyAlignment="1">
      <alignment horizontal="left" vertical="top"/>
    </xf>
    <xf numFmtId="0" fontId="3" fillId="0" borderId="8" xfId="1" applyFont="1" applyFill="1" applyBorder="1" applyAlignment="1">
      <alignment horizontal="right" vertical="top"/>
    </xf>
    <xf numFmtId="0" fontId="3" fillId="0" borderId="5" xfId="1" applyFont="1" applyFill="1" applyBorder="1" applyAlignment="1">
      <alignment horizontal="right" vertical="top"/>
    </xf>
    <xf numFmtId="0" fontId="3" fillId="0" borderId="14" xfId="1" applyFont="1" applyFill="1" applyBorder="1" applyAlignment="1">
      <alignment horizontal="right" vertical="top"/>
    </xf>
    <xf numFmtId="0" fontId="3" fillId="0" borderId="3" xfId="1" applyFont="1" applyFill="1" applyBorder="1" applyAlignment="1">
      <alignment horizontal="right" vertical="top"/>
    </xf>
    <xf numFmtId="0" fontId="3" fillId="0" borderId="2" xfId="1" applyFont="1" applyFill="1" applyBorder="1" applyAlignment="1">
      <alignment horizontal="right" vertical="top"/>
    </xf>
    <xf numFmtId="0" fontId="5" fillId="0" borderId="15" xfId="1" applyFont="1" applyFill="1" applyBorder="1" applyAlignment="1">
      <alignment horizontal="center"/>
    </xf>
    <xf numFmtId="0" fontId="5" fillId="0" borderId="0" xfId="1" applyFont="1" applyFill="1" applyBorder="1"/>
    <xf numFmtId="0" fontId="1" fillId="0" borderId="0" xfId="0" applyFont="1"/>
    <xf numFmtId="0" fontId="21" fillId="0" borderId="0" xfId="1" applyFont="1" applyFill="1" applyBorder="1" applyAlignment="1">
      <alignment horizontal="center" vertical="center"/>
    </xf>
    <xf numFmtId="0" fontId="8" fillId="0" borderId="0" xfId="1" applyFont="1" applyFill="1" applyAlignment="1">
      <alignment vertical="center"/>
    </xf>
    <xf numFmtId="0" fontId="20" fillId="0" borderId="0" xfId="1" applyFont="1" applyFill="1" applyBorder="1" applyAlignment="1">
      <alignment vertical="center"/>
    </xf>
    <xf numFmtId="0" fontId="21" fillId="0" borderId="0" xfId="1" applyFont="1" applyFill="1" applyBorder="1" applyAlignment="1">
      <alignment horizontal="left" vertical="top" wrapText="1"/>
    </xf>
    <xf numFmtId="0" fontId="20" fillId="0" borderId="0" xfId="1" applyFont="1" applyFill="1" applyAlignment="1">
      <alignment vertical="center"/>
    </xf>
    <xf numFmtId="0" fontId="7" fillId="0" borderId="13" xfId="0" applyFont="1" applyBorder="1" applyAlignment="1">
      <alignment horizontal="center"/>
    </xf>
    <xf numFmtId="0" fontId="20" fillId="0" borderId="0" xfId="1" applyFont="1" applyFill="1" applyAlignment="1">
      <alignment vertical="top" wrapText="1"/>
    </xf>
    <xf numFmtId="0" fontId="20" fillId="0" borderId="0" xfId="1" applyFont="1" applyFill="1" applyBorder="1" applyAlignment="1">
      <alignment horizontal="left" vertical="top" wrapText="1" indent="1"/>
    </xf>
    <xf numFmtId="2" fontId="20" fillId="0" borderId="0" xfId="1" applyNumberFormat="1" applyFont="1" applyFill="1"/>
    <xf numFmtId="0" fontId="21" fillId="0" borderId="0" xfId="1" applyFont="1" applyFill="1"/>
    <xf numFmtId="0" fontId="20" fillId="0" borderId="0" xfId="1" applyFont="1" applyFill="1" applyBorder="1" applyAlignment="1">
      <alignment horizontal="left" vertical="center" wrapText="1"/>
    </xf>
    <xf numFmtId="0" fontId="20" fillId="0" borderId="0" xfId="1" applyFont="1" applyFill="1" applyBorder="1" applyAlignment="1">
      <alignment horizontal="center"/>
    </xf>
    <xf numFmtId="0" fontId="20" fillId="0" borderId="0" xfId="1" applyFont="1" applyFill="1" applyAlignment="1">
      <alignment horizontal="center"/>
    </xf>
    <xf numFmtId="0" fontId="23" fillId="0" borderId="0" xfId="1" applyFont="1" applyFill="1" applyBorder="1" applyAlignment="1">
      <alignment horizontal="center" vertical="center" wrapText="1"/>
    </xf>
    <xf numFmtId="0" fontId="23" fillId="0" borderId="0" xfId="1" applyFont="1" applyFill="1" applyBorder="1" applyAlignment="1">
      <alignment horizontal="left" vertical="center" wrapText="1"/>
    </xf>
    <xf numFmtId="2" fontId="23" fillId="0" borderId="0" xfId="1" applyNumberFormat="1" applyFont="1" applyFill="1" applyBorder="1" applyAlignment="1">
      <alignment horizontal="right" vertical="center" wrapText="1"/>
    </xf>
    <xf numFmtId="0" fontId="16" fillId="0" borderId="0" xfId="1" applyFont="1" applyFill="1" applyBorder="1" applyAlignment="1">
      <alignment horizontal="center" vertical="center"/>
    </xf>
    <xf numFmtId="0" fontId="14" fillId="0" borderId="0" xfId="1" applyFont="1" applyFill="1" applyBorder="1" applyAlignment="1">
      <alignment horizontal="center" vertical="center"/>
    </xf>
    <xf numFmtId="0" fontId="21" fillId="0" borderId="10" xfId="1" applyFont="1" applyFill="1" applyBorder="1" applyAlignment="1">
      <alignment horizontal="center" vertical="center" wrapText="1"/>
    </xf>
    <xf numFmtId="0" fontId="21" fillId="0" borderId="14" xfId="1" applyFont="1" applyFill="1" applyBorder="1" applyAlignment="1">
      <alignment horizontal="center" vertical="center" wrapText="1"/>
    </xf>
    <xf numFmtId="0" fontId="21" fillId="0" borderId="14" xfId="1" applyFont="1" applyFill="1" applyBorder="1" applyAlignment="1">
      <alignment horizontal="center" vertical="center"/>
    </xf>
    <xf numFmtId="0" fontId="22" fillId="0" borderId="0" xfId="1" applyFont="1" applyFill="1" applyAlignment="1">
      <alignment horizontal="center" vertical="center" wrapText="1"/>
    </xf>
    <xf numFmtId="0" fontId="22" fillId="0" borderId="0" xfId="1" applyFont="1" applyFill="1" applyAlignment="1">
      <alignment vertical="top" wrapText="1"/>
    </xf>
    <xf numFmtId="0" fontId="16" fillId="0" borderId="5" xfId="1" applyFont="1" applyFill="1" applyBorder="1" applyAlignment="1">
      <alignment horizontal="center" vertical="top"/>
    </xf>
    <xf numFmtId="0" fontId="14" fillId="0" borderId="5" xfId="1" applyFont="1" applyFill="1" applyBorder="1" applyAlignment="1">
      <alignment horizontal="center" vertical="top"/>
    </xf>
    <xf numFmtId="0" fontId="20" fillId="0" borderId="5" xfId="1" applyFont="1" applyFill="1" applyBorder="1"/>
    <xf numFmtId="0" fontId="16" fillId="0" borderId="8" xfId="1" applyFont="1" applyFill="1" applyBorder="1" applyAlignment="1">
      <alignment vertical="top" wrapText="1"/>
    </xf>
    <xf numFmtId="0" fontId="20" fillId="0" borderId="5" xfId="1" applyFont="1" applyFill="1" applyBorder="1" applyAlignment="1">
      <alignment vertical="center"/>
    </xf>
    <xf numFmtId="0" fontId="24" fillId="0" borderId="14" xfId="1" applyFont="1" applyFill="1" applyBorder="1" applyAlignment="1">
      <alignment horizontal="center" vertical="center" wrapText="1"/>
    </xf>
    <xf numFmtId="0" fontId="8" fillId="0" borderId="3" xfId="1" applyFont="1" applyFill="1" applyBorder="1" applyAlignment="1">
      <alignment vertical="center" wrapText="1"/>
    </xf>
    <xf numFmtId="0" fontId="24" fillId="0" borderId="3" xfId="1" applyFont="1" applyFill="1" applyBorder="1" applyAlignment="1">
      <alignment horizontal="left" vertical="center" wrapText="1"/>
    </xf>
    <xf numFmtId="2" fontId="24" fillId="0" borderId="3" xfId="1" applyNumberFormat="1" applyFont="1" applyFill="1" applyBorder="1" applyAlignment="1">
      <alignment horizontal="right" vertical="center" wrapText="1"/>
    </xf>
    <xf numFmtId="0" fontId="8" fillId="0" borderId="14" xfId="1" applyFont="1" applyFill="1" applyBorder="1" applyAlignment="1">
      <alignment vertical="center"/>
    </xf>
    <xf numFmtId="0" fontId="24" fillId="0" borderId="9" xfId="1" applyFont="1" applyFill="1" applyBorder="1" applyAlignment="1">
      <alignment horizontal="left" vertical="center" wrapText="1"/>
    </xf>
    <xf numFmtId="2" fontId="24" fillId="0" borderId="9" xfId="1" applyNumberFormat="1" applyFont="1" applyFill="1" applyBorder="1" applyAlignment="1">
      <alignment horizontal="right" vertical="center" wrapText="1"/>
    </xf>
    <xf numFmtId="0" fontId="8" fillId="0" borderId="7" xfId="1" applyFont="1" applyFill="1" applyBorder="1" applyAlignment="1">
      <alignment vertical="center"/>
    </xf>
    <xf numFmtId="0" fontId="24" fillId="0" borderId="9" xfId="1" applyFont="1" applyFill="1" applyBorder="1" applyAlignment="1">
      <alignment horizontal="left" vertical="center"/>
    </xf>
    <xf numFmtId="2" fontId="24" fillId="0" borderId="9" xfId="1" applyNumberFormat="1" applyFont="1" applyFill="1" applyBorder="1" applyAlignment="1">
      <alignment horizontal="left" vertical="center" wrapText="1"/>
    </xf>
    <xf numFmtId="0" fontId="24" fillId="0" borderId="7" xfId="1" applyFont="1" applyFill="1" applyBorder="1" applyAlignment="1">
      <alignment horizontal="center" vertical="center" wrapText="1"/>
    </xf>
    <xf numFmtId="0" fontId="8" fillId="0" borderId="9" xfId="1" applyFont="1" applyFill="1" applyBorder="1" applyAlignment="1">
      <alignment vertical="center" wrapText="1"/>
    </xf>
    <xf numFmtId="0" fontId="8" fillId="0" borderId="9" xfId="1" applyFont="1" applyFill="1" applyBorder="1" applyAlignment="1">
      <alignment vertical="center"/>
    </xf>
    <xf numFmtId="0" fontId="8" fillId="0" borderId="9" xfId="1" applyFont="1" applyFill="1" applyBorder="1" applyAlignment="1">
      <alignment horizontal="left" vertical="center"/>
    </xf>
    <xf numFmtId="0" fontId="14" fillId="0" borderId="8" xfId="1" applyFont="1" applyFill="1" applyBorder="1" applyAlignment="1">
      <alignment horizontal="center" vertical="center"/>
    </xf>
    <xf numFmtId="0" fontId="25" fillId="0" borderId="6" xfId="1" applyFont="1" applyFill="1" applyBorder="1" applyAlignment="1">
      <alignment horizontal="right" vertical="center" wrapText="1"/>
    </xf>
    <xf numFmtId="0" fontId="14" fillId="0" borderId="6" xfId="1" applyFont="1" applyFill="1" applyBorder="1" applyAlignment="1">
      <alignment horizontal="center" vertical="center"/>
    </xf>
    <xf numFmtId="2" fontId="14" fillId="0" borderId="6" xfId="1" applyNumberFormat="1" applyFont="1" applyFill="1" applyBorder="1" applyAlignment="1">
      <alignment horizontal="right" vertical="center"/>
    </xf>
    <xf numFmtId="2" fontId="25" fillId="0" borderId="6" xfId="1" applyNumberFormat="1" applyFont="1" applyFill="1" applyBorder="1" applyAlignment="1">
      <alignment horizontal="right" vertical="center" wrapText="1"/>
    </xf>
    <xf numFmtId="0" fontId="14" fillId="0" borderId="8" xfId="1" applyFont="1" applyFill="1" applyBorder="1" applyAlignment="1">
      <alignment vertical="center"/>
    </xf>
    <xf numFmtId="2" fontId="20" fillId="0" borderId="0" xfId="1" applyNumberFormat="1" applyFont="1" applyFill="1" applyBorder="1"/>
    <xf numFmtId="0" fontId="0" fillId="0" borderId="0" xfId="0" applyFont="1" applyAlignment="1">
      <alignment horizontal="left"/>
    </xf>
    <xf numFmtId="0" fontId="7" fillId="0" borderId="10" xfId="0" applyFont="1" applyBorder="1" applyAlignment="1">
      <alignment horizontal="left" vertical="center" wrapText="1"/>
    </xf>
    <xf numFmtId="0" fontId="7" fillId="0" borderId="10" xfId="0" applyFont="1" applyBorder="1" applyAlignment="1">
      <alignment horizontal="center" vertical="center" wrapText="1"/>
    </xf>
    <xf numFmtId="0" fontId="17" fillId="0" borderId="0" xfId="0" applyFont="1" applyAlignment="1">
      <alignment vertical="center" wrapText="1"/>
    </xf>
    <xf numFmtId="0" fontId="20" fillId="0" borderId="0" xfId="1" applyFont="1" applyFill="1" applyAlignment="1">
      <alignment vertical="top"/>
    </xf>
    <xf numFmtId="0" fontId="21" fillId="0" borderId="1" xfId="1" applyFont="1" applyFill="1" applyBorder="1" applyAlignment="1">
      <alignment vertical="top"/>
    </xf>
    <xf numFmtId="0" fontId="21" fillId="0" borderId="2" xfId="1" applyFont="1" applyFill="1" applyBorder="1" applyAlignment="1">
      <alignment vertical="top"/>
    </xf>
    <xf numFmtId="0" fontId="20" fillId="0" borderId="2" xfId="1" applyFont="1" applyFill="1" applyBorder="1" applyAlignment="1">
      <alignment vertical="top" wrapText="1"/>
    </xf>
    <xf numFmtId="0" fontId="20" fillId="0" borderId="3" xfId="1" applyFont="1" applyFill="1" applyBorder="1" applyAlignment="1">
      <alignment vertical="top" wrapText="1"/>
    </xf>
    <xf numFmtId="0" fontId="20" fillId="0" borderId="15" xfId="1" applyFont="1" applyFill="1" applyBorder="1" applyAlignment="1">
      <alignment vertical="top" wrapText="1"/>
    </xf>
    <xf numFmtId="0" fontId="20" fillId="0" borderId="0" xfId="1" applyFont="1" applyFill="1" applyBorder="1" applyAlignment="1">
      <alignment vertical="top" wrapText="1"/>
    </xf>
    <xf numFmtId="0" fontId="20" fillId="0" borderId="9" xfId="1" applyFont="1" applyFill="1" applyBorder="1" applyAlignment="1">
      <alignment vertical="top" wrapText="1"/>
    </xf>
    <xf numFmtId="0" fontId="20" fillId="0" borderId="4" xfId="1" applyFont="1" applyFill="1" applyBorder="1" applyAlignment="1">
      <alignment vertical="top" wrapText="1"/>
    </xf>
    <xf numFmtId="0" fontId="21" fillId="0" borderId="5" xfId="1" applyFont="1" applyFill="1" applyBorder="1" applyAlignment="1">
      <alignment horizontal="left" vertical="top" wrapText="1"/>
    </xf>
    <xf numFmtId="0" fontId="20" fillId="0" borderId="5" xfId="1" applyFont="1" applyFill="1" applyBorder="1" applyAlignment="1">
      <alignment vertical="top" wrapText="1"/>
    </xf>
    <xf numFmtId="0" fontId="20" fillId="0" borderId="6" xfId="1" applyFont="1" applyFill="1" applyBorder="1" applyAlignment="1">
      <alignment vertical="top" wrapText="1"/>
    </xf>
    <xf numFmtId="0" fontId="20" fillId="0" borderId="1" xfId="1" applyFont="1" applyFill="1" applyBorder="1" applyAlignment="1">
      <alignment vertical="top" wrapText="1"/>
    </xf>
    <xf numFmtId="0" fontId="21" fillId="0" borderId="2" xfId="1" applyFont="1" applyFill="1" applyBorder="1" applyAlignment="1">
      <alignment horizontal="left" vertical="top" wrapText="1"/>
    </xf>
    <xf numFmtId="0" fontId="20" fillId="0" borderId="15" xfId="1" applyFont="1" applyFill="1" applyBorder="1" applyAlignment="1">
      <alignment horizontal="center" vertical="top"/>
    </xf>
    <xf numFmtId="0" fontId="20" fillId="0" borderId="0" xfId="1" applyFont="1" applyFill="1" applyBorder="1" applyAlignment="1">
      <alignment vertical="top"/>
    </xf>
    <xf numFmtId="0" fontId="20" fillId="0" borderId="4" xfId="1" applyFont="1" applyFill="1" applyBorder="1" applyAlignment="1">
      <alignment horizontal="center" vertical="top"/>
    </xf>
    <xf numFmtId="0" fontId="20" fillId="0" borderId="5" xfId="1" applyFont="1" applyFill="1" applyBorder="1" applyAlignment="1">
      <alignment vertical="top"/>
    </xf>
    <xf numFmtId="0" fontId="20" fillId="0" borderId="15" xfId="1" applyFont="1" applyFill="1" applyBorder="1" applyAlignment="1">
      <alignment vertical="top"/>
    </xf>
    <xf numFmtId="0" fontId="20" fillId="0" borderId="1" xfId="1" applyFont="1" applyFill="1" applyBorder="1" applyAlignment="1">
      <alignment vertical="top"/>
    </xf>
    <xf numFmtId="0" fontId="20" fillId="0" borderId="4" xfId="1" applyFont="1" applyFill="1" applyBorder="1" applyAlignment="1">
      <alignment vertical="top"/>
    </xf>
    <xf numFmtId="0" fontId="20" fillId="0" borderId="9" xfId="1" applyFont="1" applyFill="1" applyBorder="1" applyAlignment="1">
      <alignment vertical="top"/>
    </xf>
    <xf numFmtId="0" fontId="20" fillId="0" borderId="6" xfId="1" applyFont="1" applyFill="1" applyBorder="1" applyAlignment="1">
      <alignment vertical="top"/>
    </xf>
    <xf numFmtId="0" fontId="20" fillId="0" borderId="2" xfId="1" applyFont="1" applyFill="1" applyBorder="1" applyAlignment="1">
      <alignment vertical="top"/>
    </xf>
    <xf numFmtId="0" fontId="20" fillId="0" borderId="3" xfId="1" applyFont="1" applyFill="1" applyBorder="1" applyAlignment="1">
      <alignment vertical="top"/>
    </xf>
    <xf numFmtId="0" fontId="21" fillId="0" borderId="0" xfId="1" applyFont="1" applyFill="1" applyBorder="1" applyAlignment="1">
      <alignment vertical="top"/>
    </xf>
    <xf numFmtId="0" fontId="20" fillId="0" borderId="5" xfId="1" applyFont="1" applyFill="1" applyBorder="1" applyAlignment="1">
      <alignment horizontal="left" vertical="top" wrapText="1"/>
    </xf>
    <xf numFmtId="0" fontId="20" fillId="0" borderId="1" xfId="1" applyFont="1" applyFill="1" applyBorder="1" applyAlignment="1">
      <alignment horizontal="center" vertical="top"/>
    </xf>
    <xf numFmtId="0" fontId="20" fillId="0" borderId="0" xfId="1" applyFont="1" applyFill="1" applyAlignment="1">
      <alignment horizontal="left" vertical="top"/>
    </xf>
    <xf numFmtId="0" fontId="28" fillId="0" borderId="0" xfId="1" applyFont="1" applyFill="1" applyBorder="1"/>
    <xf numFmtId="0" fontId="16" fillId="0" borderId="0" xfId="1" applyFont="1" applyFill="1" applyBorder="1" applyAlignment="1">
      <alignment horizontal="center" vertical="top"/>
    </xf>
    <xf numFmtId="0" fontId="21" fillId="0" borderId="0" xfId="1" applyFont="1" applyFill="1" applyBorder="1" applyAlignment="1">
      <alignment horizontal="center" vertical="center" wrapText="1"/>
    </xf>
    <xf numFmtId="0" fontId="16" fillId="4" borderId="0" xfId="1" applyFont="1" applyFill="1" applyBorder="1" applyAlignment="1">
      <alignment horizontal="center" vertical="center" wrapText="1"/>
    </xf>
    <xf numFmtId="0" fontId="16" fillId="0" borderId="0" xfId="1" applyFont="1" applyFill="1" applyBorder="1" applyAlignment="1">
      <alignment horizontal="center" vertical="center" wrapText="1"/>
    </xf>
    <xf numFmtId="0" fontId="21" fillId="0" borderId="11" xfId="1" applyFont="1" applyFill="1" applyBorder="1" applyAlignment="1">
      <alignment horizontal="center" vertical="center" wrapText="1"/>
    </xf>
    <xf numFmtId="0" fontId="20" fillId="0" borderId="11" xfId="1" applyFont="1" applyFill="1" applyBorder="1" applyAlignment="1">
      <alignment horizontal="justify" vertical="center" wrapText="1"/>
    </xf>
    <xf numFmtId="0" fontId="20" fillId="0" borderId="10" xfId="1" applyFont="1" applyFill="1" applyBorder="1" applyAlignment="1">
      <alignment horizontal="right" vertical="center" wrapText="1"/>
    </xf>
    <xf numFmtId="0" fontId="20" fillId="0" borderId="10" xfId="1" applyFont="1" applyFill="1" applyBorder="1" applyAlignment="1">
      <alignment horizontal="right" vertical="center"/>
    </xf>
    <xf numFmtId="0" fontId="20" fillId="0" borderId="0" xfId="1" applyFont="1" applyFill="1" applyBorder="1" applyAlignment="1">
      <alignment horizontal="right"/>
    </xf>
    <xf numFmtId="0" fontId="20" fillId="3" borderId="11" xfId="1" applyFont="1" applyFill="1" applyBorder="1" applyAlignment="1">
      <alignment horizontal="justify" vertical="center" wrapText="1"/>
    </xf>
    <xf numFmtId="0" fontId="20" fillId="0" borderId="1" xfId="1" applyFont="1" applyFill="1" applyBorder="1" applyAlignment="1">
      <alignment horizontal="justify" vertical="center" wrapText="1"/>
    </xf>
    <xf numFmtId="0" fontId="20" fillId="0" borderId="15" xfId="1" applyFont="1" applyFill="1" applyBorder="1" applyAlignment="1">
      <alignment horizontal="justify" vertical="center" wrapText="1"/>
    </xf>
    <xf numFmtId="0" fontId="21" fillId="0" borderId="1" xfId="1" applyFont="1" applyFill="1" applyBorder="1" applyAlignment="1">
      <alignment horizontal="left" vertical="center" wrapText="1"/>
    </xf>
    <xf numFmtId="0" fontId="21" fillId="0" borderId="14" xfId="1" applyFont="1" applyFill="1" applyBorder="1" applyAlignment="1">
      <alignment horizontal="right" vertical="center" wrapText="1"/>
    </xf>
    <xf numFmtId="0" fontId="21" fillId="0" borderId="10" xfId="1" applyFont="1" applyFill="1" applyBorder="1" applyAlignment="1">
      <alignment horizontal="right" vertical="center" wrapText="1"/>
    </xf>
    <xf numFmtId="0" fontId="21" fillId="0" borderId="0" xfId="1" applyFont="1" applyFill="1" applyBorder="1" applyAlignment="1">
      <alignment horizontal="right" vertical="top" wrapText="1"/>
    </xf>
    <xf numFmtId="0" fontId="16" fillId="0" borderId="0" xfId="1" applyFont="1" applyFill="1" applyBorder="1" applyAlignment="1">
      <alignment horizontal="right" vertical="top" wrapText="1"/>
    </xf>
    <xf numFmtId="0" fontId="20" fillId="2" borderId="2" xfId="1" applyFont="1" applyFill="1" applyBorder="1" applyAlignment="1">
      <alignment horizontal="left" vertical="center" wrapText="1"/>
    </xf>
    <xf numFmtId="0" fontId="20" fillId="2" borderId="2" xfId="1" applyFont="1" applyFill="1" applyBorder="1"/>
    <xf numFmtId="0" fontId="20" fillId="2" borderId="0" xfId="1" applyFont="1" applyFill="1" applyBorder="1"/>
    <xf numFmtId="0" fontId="22" fillId="0" borderId="0" xfId="1" applyFont="1" applyFill="1" applyAlignment="1">
      <alignment vertical="center"/>
    </xf>
    <xf numFmtId="0" fontId="0" fillId="0" borderId="10" xfId="0" applyFont="1" applyBorder="1" applyAlignment="1">
      <alignment vertical="center"/>
    </xf>
    <xf numFmtId="0" fontId="0" fillId="0" borderId="10" xfId="0" applyFont="1" applyFill="1" applyBorder="1" applyAlignment="1">
      <alignment vertical="center"/>
    </xf>
    <xf numFmtId="0" fontId="0" fillId="0" borderId="13" xfId="0" applyFont="1" applyBorder="1"/>
    <xf numFmtId="3" fontId="0" fillId="0" borderId="13" xfId="0" applyNumberFormat="1" applyFont="1" applyBorder="1"/>
    <xf numFmtId="0" fontId="0" fillId="0" borderId="10" xfId="0" applyFont="1" applyFill="1" applyBorder="1" applyAlignment="1">
      <alignment horizontal="left" wrapText="1"/>
    </xf>
    <xf numFmtId="0" fontId="14" fillId="0" borderId="0" xfId="0" applyFont="1" applyFill="1" applyBorder="1" applyAlignment="1">
      <alignment horizontal="center" vertical="center" wrapText="1"/>
    </xf>
    <xf numFmtId="0" fontId="20" fillId="0" borderId="0" xfId="0" applyFont="1"/>
    <xf numFmtId="0" fontId="20" fillId="2" borderId="5" xfId="0" applyFont="1" applyFill="1" applyBorder="1"/>
    <xf numFmtId="0" fontId="20" fillId="0" borderId="0" xfId="0" applyFont="1" applyFill="1" applyBorder="1"/>
    <xf numFmtId="0" fontId="20" fillId="2" borderId="10" xfId="0" applyFont="1" applyFill="1" applyBorder="1" applyAlignment="1">
      <alignment horizontal="left" vertical="center"/>
    </xf>
    <xf numFmtId="0" fontId="20" fillId="2" borderId="10" xfId="0" applyFont="1" applyFill="1" applyBorder="1" applyAlignment="1">
      <alignment horizontal="right" vertical="top"/>
    </xf>
    <xf numFmtId="0" fontId="20" fillId="0" borderId="0" xfId="0" applyFont="1" applyFill="1" applyBorder="1" applyAlignment="1">
      <alignment horizontal="left" vertical="top"/>
    </xf>
    <xf numFmtId="0" fontId="20" fillId="2" borderId="10" xfId="0" applyFont="1" applyFill="1" applyBorder="1" applyAlignment="1">
      <alignment vertical="center"/>
    </xf>
    <xf numFmtId="0" fontId="21" fillId="2" borderId="10" xfId="0" applyFont="1" applyFill="1" applyBorder="1" applyAlignment="1">
      <alignment horizontal="left" vertical="center"/>
    </xf>
    <xf numFmtId="0" fontId="21" fillId="2" borderId="10" xfId="0" applyFont="1" applyFill="1" applyBorder="1" applyAlignment="1">
      <alignment horizontal="right" vertical="top"/>
    </xf>
    <xf numFmtId="0" fontId="21" fillId="0" borderId="0" xfId="0" applyFont="1" applyFill="1" applyBorder="1" applyAlignment="1">
      <alignment horizontal="left" vertical="top"/>
    </xf>
    <xf numFmtId="0" fontId="21" fillId="0" borderId="0" xfId="0" applyFont="1" applyFill="1" applyBorder="1" applyAlignment="1">
      <alignment horizontal="center" vertical="center"/>
    </xf>
    <xf numFmtId="0" fontId="21" fillId="0" borderId="10" xfId="0" applyFont="1" applyFill="1" applyBorder="1" applyAlignment="1">
      <alignment horizontal="left" vertical="center"/>
    </xf>
    <xf numFmtId="0" fontId="21" fillId="0" borderId="10" xfId="0" applyFont="1" applyFill="1" applyBorder="1" applyAlignment="1">
      <alignment horizontal="right" vertical="top"/>
    </xf>
    <xf numFmtId="0" fontId="20" fillId="2" borderId="0" xfId="0" applyFont="1" applyFill="1" applyBorder="1" applyAlignment="1">
      <alignment vertical="center"/>
    </xf>
    <xf numFmtId="0" fontId="20" fillId="2" borderId="0" xfId="0" applyFont="1" applyFill="1" applyBorder="1"/>
    <xf numFmtId="0" fontId="20" fillId="0" borderId="0" xfId="0" applyFont="1" applyFill="1" applyBorder="1" applyAlignment="1">
      <alignment horizontal="justify" vertical="top"/>
    </xf>
    <xf numFmtId="0" fontId="8" fillId="0" borderId="0" xfId="0" applyFont="1" applyFill="1" applyBorder="1" applyAlignment="1">
      <alignment horizontal="justify"/>
    </xf>
    <xf numFmtId="0" fontId="21" fillId="0" borderId="0" xfId="0" applyFont="1" applyFill="1" applyBorder="1" applyAlignment="1">
      <alignment horizontal="left" vertical="top" wrapText="1"/>
    </xf>
    <xf numFmtId="0" fontId="21" fillId="2" borderId="0" xfId="0" applyFont="1" applyFill="1" applyBorder="1" applyAlignment="1">
      <alignment horizontal="left"/>
    </xf>
    <xf numFmtId="0" fontId="21" fillId="2" borderId="0" xfId="0" applyFont="1" applyFill="1" applyBorder="1"/>
    <xf numFmtId="0" fontId="20" fillId="0" borderId="0" xfId="0" applyFont="1" applyBorder="1"/>
    <xf numFmtId="0" fontId="16" fillId="2" borderId="8" xfId="0" applyFont="1" applyFill="1" applyBorder="1" applyAlignment="1">
      <alignment horizontal="left" vertical="center"/>
    </xf>
    <xf numFmtId="0" fontId="16" fillId="0" borderId="9" xfId="0" applyFont="1" applyFill="1" applyBorder="1" applyAlignment="1">
      <alignment horizontal="left" vertical="center"/>
    </xf>
    <xf numFmtId="0" fontId="22" fillId="0" borderId="0" xfId="0" applyFont="1"/>
    <xf numFmtId="0" fontId="22" fillId="0" borderId="0" xfId="0" applyFont="1" applyAlignment="1">
      <alignment vertical="center"/>
    </xf>
    <xf numFmtId="0" fontId="7" fillId="0" borderId="10" xfId="0" applyFont="1" applyBorder="1" applyAlignment="1">
      <alignment horizontal="center"/>
    </xf>
    <xf numFmtId="0" fontId="20" fillId="2" borderId="5" xfId="0" applyFont="1" applyFill="1" applyBorder="1" applyAlignment="1">
      <alignment horizontal="left"/>
    </xf>
    <xf numFmtId="0" fontId="24" fillId="0" borderId="7" xfId="1" applyFont="1" applyFill="1" applyBorder="1" applyAlignment="1">
      <alignment horizontal="center" vertical="center" wrapText="1"/>
    </xf>
    <xf numFmtId="0" fontId="2" fillId="0" borderId="10" xfId="0" applyFont="1" applyBorder="1" applyAlignment="1">
      <alignment vertical="center"/>
    </xf>
    <xf numFmtId="0" fontId="0" fillId="0" borderId="10" xfId="0" applyFont="1" applyBorder="1" applyAlignment="1">
      <alignment horizontal="left" vertical="center"/>
    </xf>
    <xf numFmtId="0" fontId="0" fillId="0" borderId="10" xfId="0" applyFont="1" applyFill="1" applyBorder="1" applyAlignment="1">
      <alignment horizontal="right" vertical="center"/>
    </xf>
    <xf numFmtId="0" fontId="0" fillId="0" borderId="10" xfId="0" applyFont="1" applyBorder="1" applyAlignment="1">
      <alignment horizontal="right" vertical="center"/>
    </xf>
    <xf numFmtId="0" fontId="14" fillId="0" borderId="10" xfId="0" applyFont="1" applyBorder="1" applyAlignment="1">
      <alignment vertical="center"/>
    </xf>
    <xf numFmtId="0" fontId="2" fillId="0" borderId="10" xfId="0" applyFont="1" applyBorder="1" applyAlignment="1">
      <alignment horizontal="right" vertical="center"/>
    </xf>
    <xf numFmtId="0" fontId="14" fillId="0" borderId="10" xfId="0" applyFont="1" applyBorder="1" applyAlignment="1">
      <alignment horizontal="right" vertical="center"/>
    </xf>
    <xf numFmtId="0" fontId="8" fillId="0" borderId="10" xfId="0" applyFont="1" applyBorder="1" applyAlignment="1">
      <alignment horizontal="right" vertical="center"/>
    </xf>
    <xf numFmtId="0" fontId="0" fillId="0" borderId="0" xfId="0" applyFont="1" applyAlignment="1">
      <alignment horizontal="center" vertical="center"/>
    </xf>
    <xf numFmtId="0" fontId="7" fillId="0" borderId="0" xfId="0" applyFont="1" applyAlignment="1">
      <alignment vertical="center"/>
    </xf>
    <xf numFmtId="0" fontId="16" fillId="0" borderId="10" xfId="1" applyFont="1" applyFill="1" applyBorder="1" applyAlignment="1">
      <alignment horizontal="center" vertical="center"/>
    </xf>
    <xf numFmtId="0" fontId="17" fillId="0" borderId="0" xfId="0" applyFont="1" applyAlignment="1">
      <alignment wrapText="1"/>
    </xf>
    <xf numFmtId="0" fontId="22" fillId="0" borderId="0" xfId="1" applyFont="1" applyFill="1" applyBorder="1" applyAlignment="1">
      <alignment vertical="top"/>
    </xf>
    <xf numFmtId="0" fontId="22" fillId="0" borderId="0" xfId="1" applyFont="1" applyFill="1" applyBorder="1" applyAlignment="1">
      <alignment horizontal="left" vertical="top"/>
    </xf>
    <xf numFmtId="0" fontId="22" fillId="0" borderId="0" xfId="1" applyFont="1" applyFill="1" applyBorder="1" applyAlignment="1">
      <alignment vertical="top" wrapText="1"/>
    </xf>
    <xf numFmtId="0" fontId="22" fillId="0" borderId="0" xfId="1" applyFont="1" applyFill="1" applyAlignment="1"/>
    <xf numFmtId="0" fontId="22" fillId="0" borderId="0" xfId="1" applyFont="1" applyFill="1" applyAlignment="1">
      <alignment horizontal="left"/>
    </xf>
    <xf numFmtId="0" fontId="17" fillId="0" borderId="0" xfId="0" applyFont="1" applyAlignment="1">
      <alignment horizontal="justify" wrapText="1"/>
    </xf>
    <xf numFmtId="0" fontId="22" fillId="0" borderId="0" xfId="1" applyFont="1" applyFill="1" applyBorder="1" applyAlignment="1">
      <alignment horizontal="justify" vertical="top" wrapText="1"/>
    </xf>
    <xf numFmtId="0" fontId="18" fillId="0" borderId="0" xfId="1" applyFont="1" applyFill="1" applyBorder="1" applyAlignment="1">
      <alignment vertical="center" wrapText="1"/>
    </xf>
    <xf numFmtId="0" fontId="21" fillId="0" borderId="5" xfId="1" applyFont="1" applyFill="1" applyBorder="1" applyAlignment="1">
      <alignment horizontal="right" vertical="top"/>
    </xf>
    <xf numFmtId="0" fontId="16" fillId="0" borderId="8" xfId="1" applyFont="1" applyFill="1" applyBorder="1" applyAlignment="1">
      <alignment horizontal="center" vertical="top" wrapText="1"/>
    </xf>
    <xf numFmtId="0" fontId="29" fillId="0" borderId="0" xfId="0" applyFont="1"/>
    <xf numFmtId="0" fontId="6" fillId="0" borderId="10" xfId="0" applyFont="1" applyBorder="1" applyAlignment="1">
      <alignment vertical="center"/>
    </xf>
    <xf numFmtId="0" fontId="6" fillId="0" borderId="0" xfId="0" applyFont="1" applyAlignment="1">
      <alignment vertical="center"/>
    </xf>
    <xf numFmtId="0" fontId="1" fillId="0" borderId="10" xfId="0" applyFont="1" applyBorder="1" applyAlignment="1">
      <alignment vertical="center"/>
    </xf>
    <xf numFmtId="0" fontId="1" fillId="0" borderId="10" xfId="0" applyFont="1" applyBorder="1" applyAlignment="1">
      <alignment horizontal="right" vertical="center"/>
    </xf>
    <xf numFmtId="0" fontId="1" fillId="0" borderId="0" xfId="0" applyFont="1" applyAlignment="1">
      <alignment vertical="center"/>
    </xf>
    <xf numFmtId="0" fontId="2" fillId="0" borderId="8" xfId="0" applyFont="1" applyBorder="1" applyAlignment="1">
      <alignment horizontal="left" vertical="center"/>
    </xf>
    <xf numFmtId="0" fontId="2" fillId="0" borderId="8" xfId="0" applyFont="1" applyBorder="1" applyAlignment="1">
      <alignment horizontal="center" vertical="center" wrapText="1"/>
    </xf>
    <xf numFmtId="0" fontId="2" fillId="0" borderId="14" xfId="0" applyFont="1" applyBorder="1" applyAlignment="1">
      <alignment vertical="center"/>
    </xf>
    <xf numFmtId="0" fontId="0" fillId="0" borderId="14" xfId="0" applyFont="1" applyBorder="1"/>
    <xf numFmtId="0" fontId="2" fillId="0" borderId="4" xfId="0" applyFont="1" applyBorder="1" applyAlignment="1">
      <alignment horizontal="center" vertical="center"/>
    </xf>
    <xf numFmtId="0" fontId="2" fillId="0" borderId="8" xfId="0" applyFont="1" applyBorder="1" applyAlignment="1">
      <alignment horizontal="center" vertical="center"/>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1" fillId="0" borderId="0" xfId="0" applyFont="1" applyFill="1"/>
    <xf numFmtId="0" fontId="16" fillId="0" borderId="7" xfId="1" applyFont="1" applyFill="1" applyBorder="1" applyAlignment="1">
      <alignment horizontal="center" vertical="top" wrapText="1"/>
    </xf>
    <xf numFmtId="0" fontId="16" fillId="0" borderId="15" xfId="1" applyFont="1" applyFill="1" applyBorder="1" applyAlignment="1">
      <alignment horizontal="center"/>
    </xf>
    <xf numFmtId="0" fontId="14" fillId="0" borderId="1" xfId="1" applyFont="1" applyFill="1" applyBorder="1" applyAlignment="1">
      <alignment horizontal="center" vertical="center"/>
    </xf>
    <xf numFmtId="0" fontId="14" fillId="0" borderId="3" xfId="1" applyFont="1" applyFill="1" applyBorder="1" applyAlignment="1">
      <alignment horizontal="center" vertical="center"/>
    </xf>
    <xf numFmtId="0" fontId="8" fillId="0" borderId="2" xfId="1" applyFont="1" applyFill="1" applyBorder="1"/>
    <xf numFmtId="0" fontId="16" fillId="0" borderId="4" xfId="1" applyFont="1" applyFill="1" applyBorder="1" applyAlignment="1">
      <alignment horizontal="center" vertical="center"/>
    </xf>
    <xf numFmtId="0" fontId="16" fillId="0" borderId="8" xfId="1" applyFont="1" applyFill="1" applyBorder="1" applyAlignment="1">
      <alignment horizontal="center" vertical="center" wrapText="1"/>
    </xf>
    <xf numFmtId="0" fontId="14" fillId="0" borderId="11" xfId="11" applyFont="1" applyFill="1" applyBorder="1" applyAlignment="1">
      <alignment horizontal="center" vertical="center" wrapText="1"/>
    </xf>
    <xf numFmtId="0" fontId="14" fillId="0" borderId="12" xfId="11" applyFont="1" applyFill="1" applyBorder="1" applyAlignment="1">
      <alignment horizontal="center" vertical="center" wrapText="1"/>
    </xf>
    <xf numFmtId="0" fontId="14" fillId="0" borderId="10" xfId="11" applyFont="1" applyFill="1" applyBorder="1" applyAlignment="1">
      <alignment horizontal="center" vertical="center" wrapText="1"/>
    </xf>
    <xf numFmtId="0" fontId="14" fillId="0" borderId="8" xfId="11" applyFont="1" applyFill="1" applyBorder="1" applyAlignment="1">
      <alignment horizontal="center" vertical="center" wrapText="1"/>
    </xf>
    <xf numFmtId="0" fontId="21" fillId="0" borderId="15" xfId="11" applyFont="1" applyFill="1" applyBorder="1" applyAlignment="1">
      <alignment horizontal="center" vertical="center"/>
    </xf>
    <xf numFmtId="0" fontId="14" fillId="0" borderId="0" xfId="11" applyFont="1" applyFill="1" applyBorder="1" applyAlignment="1">
      <alignment vertical="center"/>
    </xf>
    <xf numFmtId="1" fontId="20" fillId="0" borderId="0" xfId="11" quotePrefix="1" applyNumberFormat="1" applyFont="1" applyFill="1" applyBorder="1" applyAlignment="1">
      <alignment horizontal="right" vertical="center"/>
    </xf>
    <xf numFmtId="2" fontId="20" fillId="0" borderId="0" xfId="11" quotePrefix="1" applyNumberFormat="1" applyFont="1" applyFill="1" applyBorder="1" applyAlignment="1">
      <alignment horizontal="right" vertical="center"/>
    </xf>
    <xf numFmtId="0" fontId="20" fillId="0" borderId="0" xfId="11" applyFont="1" applyFill="1" applyBorder="1" applyAlignment="1">
      <alignment horizontal="right" vertical="center"/>
    </xf>
    <xf numFmtId="0" fontId="20" fillId="0" borderId="0" xfId="11" applyFont="1" applyFill="1" applyBorder="1" applyAlignment="1">
      <alignment vertical="center"/>
    </xf>
    <xf numFmtId="0" fontId="8" fillId="0" borderId="9" xfId="11" applyFont="1" applyFill="1" applyBorder="1" applyAlignment="1">
      <alignment vertical="center" wrapText="1"/>
    </xf>
    <xf numFmtId="0" fontId="20" fillId="0" borderId="10" xfId="11" applyFont="1" applyFill="1" applyBorder="1" applyAlignment="1">
      <alignment horizontal="left" vertical="center" indent="3"/>
    </xf>
    <xf numFmtId="0" fontId="20" fillId="0" borderId="10" xfId="11" applyFont="1" applyFill="1" applyBorder="1" applyAlignment="1">
      <alignment vertical="center"/>
    </xf>
    <xf numFmtId="1" fontId="20" fillId="0" borderId="10" xfId="11" quotePrefix="1" applyNumberFormat="1" applyFont="1" applyFill="1" applyBorder="1" applyAlignment="1">
      <alignment horizontal="right" vertical="center"/>
    </xf>
    <xf numFmtId="1" fontId="8" fillId="0" borderId="10" xfId="11" quotePrefix="1" applyNumberFormat="1" applyFont="1" applyFill="1" applyBorder="1" applyAlignment="1">
      <alignment horizontal="right" vertical="center"/>
    </xf>
    <xf numFmtId="2" fontId="8" fillId="0" borderId="10" xfId="11" applyNumberFormat="1" applyFont="1" applyFill="1" applyBorder="1" applyAlignment="1">
      <alignment horizontal="right" vertical="center"/>
    </xf>
    <xf numFmtId="0" fontId="8" fillId="0" borderId="10" xfId="11" applyFont="1" applyFill="1" applyBorder="1" applyAlignment="1">
      <alignment horizontal="right" vertical="center"/>
    </xf>
    <xf numFmtId="0" fontId="8" fillId="0" borderId="10" xfId="11" applyFont="1" applyFill="1" applyBorder="1" applyAlignment="1">
      <alignment vertical="center"/>
    </xf>
    <xf numFmtId="1" fontId="20" fillId="0" borderId="0" xfId="11" applyNumberFormat="1" applyFont="1" applyFill="1" applyBorder="1" applyAlignment="1">
      <alignment horizontal="right" vertical="center"/>
    </xf>
    <xf numFmtId="1" fontId="8" fillId="0" borderId="0" xfId="11" applyNumberFormat="1" applyFont="1" applyFill="1" applyBorder="1" applyAlignment="1">
      <alignment horizontal="right" vertical="center"/>
    </xf>
    <xf numFmtId="0" fontId="8" fillId="0" borderId="0" xfId="11" quotePrefix="1" applyFont="1" applyFill="1" applyBorder="1" applyAlignment="1">
      <alignment horizontal="right" vertical="center"/>
    </xf>
    <xf numFmtId="2" fontId="8" fillId="0" borderId="0" xfId="11" applyNumberFormat="1" applyFont="1" applyFill="1" applyBorder="1" applyAlignment="1">
      <alignment horizontal="right" vertical="center"/>
    </xf>
    <xf numFmtId="0" fontId="8" fillId="0" borderId="0" xfId="11" applyFont="1" applyFill="1" applyBorder="1" applyAlignment="1">
      <alignment horizontal="right" vertical="center"/>
    </xf>
    <xf numFmtId="0" fontId="8" fillId="0" borderId="0" xfId="11" applyFont="1" applyFill="1" applyBorder="1" applyAlignment="1">
      <alignment vertical="center"/>
    </xf>
    <xf numFmtId="0" fontId="8" fillId="0" borderId="9" xfId="11" applyFont="1" applyFill="1" applyBorder="1" applyAlignment="1">
      <alignment vertical="center"/>
    </xf>
    <xf numFmtId="0" fontId="20" fillId="0" borderId="10" xfId="11" applyFont="1" applyFill="1" applyBorder="1" applyAlignment="1">
      <alignment horizontal="right" vertical="center"/>
    </xf>
    <xf numFmtId="1" fontId="20" fillId="0" borderId="10" xfId="11" applyNumberFormat="1" applyFont="1" applyFill="1" applyBorder="1" applyAlignment="1">
      <alignment horizontal="right" vertical="center"/>
    </xf>
    <xf numFmtId="1" fontId="8" fillId="0" borderId="10" xfId="11" applyNumberFormat="1" applyFont="1" applyFill="1" applyBorder="1" applyAlignment="1">
      <alignment horizontal="right" vertical="center"/>
    </xf>
    <xf numFmtId="0" fontId="8" fillId="0" borderId="10" xfId="11" quotePrefix="1" applyFont="1" applyFill="1" applyBorder="1" applyAlignment="1">
      <alignment horizontal="right" vertical="center"/>
    </xf>
    <xf numFmtId="0" fontId="8" fillId="0" borderId="9" xfId="11" applyFont="1" applyFill="1" applyBorder="1" applyAlignment="1">
      <alignment horizontal="right" vertical="center"/>
    </xf>
    <xf numFmtId="0" fontId="20" fillId="0" borderId="14" xfId="11" applyFont="1" applyFill="1" applyBorder="1" applyAlignment="1">
      <alignment horizontal="right" vertical="center"/>
    </xf>
    <xf numFmtId="0" fontId="20" fillId="0" borderId="14" xfId="11" applyFont="1" applyFill="1" applyBorder="1" applyAlignment="1">
      <alignment vertical="center"/>
    </xf>
    <xf numFmtId="1" fontId="20" fillId="0" borderId="14" xfId="11" applyNumberFormat="1" applyFont="1" applyFill="1" applyBorder="1" applyAlignment="1">
      <alignment horizontal="right" vertical="center"/>
    </xf>
    <xf numFmtId="1" fontId="8" fillId="0" borderId="14" xfId="11" applyNumberFormat="1" applyFont="1" applyFill="1" applyBorder="1" applyAlignment="1">
      <alignment horizontal="right" vertical="center"/>
    </xf>
    <xf numFmtId="0" fontId="8" fillId="0" borderId="14" xfId="11" quotePrefix="1" applyFont="1" applyFill="1" applyBorder="1" applyAlignment="1">
      <alignment horizontal="right" vertical="center"/>
    </xf>
    <xf numFmtId="2" fontId="8" fillId="0" borderId="14" xfId="11" applyNumberFormat="1" applyFont="1" applyFill="1" applyBorder="1" applyAlignment="1">
      <alignment horizontal="right" vertical="center"/>
    </xf>
    <xf numFmtId="0" fontId="8" fillId="0" borderId="14" xfId="11" applyFont="1" applyFill="1" applyBorder="1" applyAlignment="1">
      <alignment horizontal="right" vertical="center"/>
    </xf>
    <xf numFmtId="0" fontId="8" fillId="0" borderId="2" xfId="11" applyFont="1" applyFill="1" applyBorder="1" applyAlignment="1">
      <alignment vertical="center"/>
    </xf>
    <xf numFmtId="0" fontId="1" fillId="0" borderId="0" xfId="0" applyFont="1" applyFill="1" applyAlignment="1">
      <alignment vertical="center"/>
    </xf>
    <xf numFmtId="0" fontId="1" fillId="0" borderId="5" xfId="0" applyFont="1" applyBorder="1" applyAlignment="1">
      <alignment vertical="center"/>
    </xf>
    <xf numFmtId="0" fontId="1" fillId="0" borderId="6" xfId="0" applyFont="1" applyBorder="1" applyAlignment="1">
      <alignment vertical="center"/>
    </xf>
    <xf numFmtId="0" fontId="17" fillId="0" borderId="0" xfId="0" applyFont="1" applyFill="1" applyAlignment="1">
      <alignment vertical="center"/>
    </xf>
    <xf numFmtId="0" fontId="7" fillId="0" borderId="0" xfId="0" applyFont="1" applyBorder="1" applyAlignment="1">
      <alignment vertical="center"/>
    </xf>
    <xf numFmtId="0" fontId="7" fillId="0" borderId="10" xfId="0" applyFont="1" applyBorder="1" applyAlignment="1">
      <alignment horizontal="center" vertical="center"/>
    </xf>
    <xf numFmtId="0" fontId="7" fillId="0" borderId="13" xfId="0" applyFont="1" applyBorder="1" applyAlignment="1">
      <alignment horizontal="center" vertical="center"/>
    </xf>
    <xf numFmtId="0" fontId="0" fillId="0" borderId="0" xfId="0" applyFont="1" applyBorder="1" applyAlignment="1">
      <alignment horizontal="right" vertical="center"/>
    </xf>
    <xf numFmtId="0" fontId="0" fillId="0" borderId="0" xfId="0" applyFont="1" applyFill="1" applyBorder="1" applyAlignment="1">
      <alignment horizontal="right" vertical="center"/>
    </xf>
    <xf numFmtId="0" fontId="0" fillId="0" borderId="0" xfId="0" applyFont="1" applyBorder="1" applyAlignment="1">
      <alignment vertical="center"/>
    </xf>
    <xf numFmtId="0" fontId="2" fillId="0" borderId="10" xfId="0" applyFont="1" applyBorder="1" applyAlignment="1">
      <alignment horizontal="right" vertical="center" wrapText="1"/>
    </xf>
    <xf numFmtId="0" fontId="28" fillId="0" borderId="0" xfId="1" applyFont="1" applyFill="1" applyBorder="1" applyAlignment="1">
      <alignment horizontal="left" vertical="top" wrapText="1"/>
    </xf>
    <xf numFmtId="0" fontId="0" fillId="0" borderId="4" xfId="0" applyFont="1" applyBorder="1" applyAlignment="1">
      <alignment vertical="center"/>
    </xf>
    <xf numFmtId="0" fontId="14" fillId="0" borderId="14" xfId="0" applyFont="1" applyFill="1" applyBorder="1"/>
    <xf numFmtId="0" fontId="14" fillId="0" borderId="14" xfId="0" applyFont="1" applyBorder="1"/>
    <xf numFmtId="0" fontId="2" fillId="0" borderId="0" xfId="0" applyFont="1" applyAlignment="1">
      <alignment vertical="center"/>
    </xf>
    <xf numFmtId="0" fontId="8" fillId="0" borderId="7" xfId="1" applyFont="1" applyFill="1" applyBorder="1" applyAlignment="1">
      <alignment horizontal="center" vertical="center"/>
    </xf>
    <xf numFmtId="0" fontId="8" fillId="0" borderId="7" xfId="1" quotePrefix="1" applyFont="1" applyFill="1" applyBorder="1" applyAlignment="1">
      <alignment horizontal="right" vertical="center"/>
    </xf>
    <xf numFmtId="0" fontId="8" fillId="0" borderId="7" xfId="1" applyFont="1" applyFill="1" applyBorder="1" applyAlignment="1">
      <alignment horizontal="right" vertical="center"/>
    </xf>
    <xf numFmtId="0" fontId="8" fillId="0" borderId="9" xfId="1" applyFont="1" applyFill="1" applyBorder="1" applyAlignment="1">
      <alignment horizontal="right" vertical="center"/>
    </xf>
    <xf numFmtId="0" fontId="14" fillId="0" borderId="14" xfId="1" applyFont="1" applyFill="1" applyBorder="1" applyAlignment="1">
      <alignment horizontal="right" vertical="center"/>
    </xf>
    <xf numFmtId="0" fontId="3" fillId="0" borderId="0" xfId="1" applyFont="1" applyFill="1" applyBorder="1" applyAlignment="1">
      <alignment horizontal="center" vertical="center" textRotation="180"/>
    </xf>
    <xf numFmtId="0" fontId="3" fillId="0" borderId="9" xfId="1" applyFont="1" applyFill="1" applyBorder="1" applyAlignment="1">
      <alignment horizontal="center" vertical="center" textRotation="180"/>
    </xf>
    <xf numFmtId="0" fontId="5" fillId="0" borderId="8" xfId="1" applyFont="1" applyFill="1" applyBorder="1" applyAlignment="1">
      <alignment horizontal="center" vertical="top"/>
    </xf>
    <xf numFmtId="0" fontId="5" fillId="0" borderId="10" xfId="1" applyFont="1" applyFill="1" applyBorder="1" applyAlignment="1">
      <alignment horizontal="center" vertical="top"/>
    </xf>
    <xf numFmtId="0" fontId="5" fillId="0" borderId="7" xfId="1" applyFont="1" applyFill="1" applyBorder="1" applyAlignment="1">
      <alignment horizontal="center" vertical="top" wrapText="1"/>
    </xf>
    <xf numFmtId="0" fontId="5" fillId="0" borderId="8" xfId="1" applyFont="1" applyFill="1" applyBorder="1" applyAlignment="1">
      <alignment horizontal="center" vertical="top" wrapText="1"/>
    </xf>
    <xf numFmtId="0" fontId="5" fillId="0" borderId="8" xfId="1" applyFont="1" applyFill="1" applyBorder="1" applyAlignment="1">
      <alignment horizontal="center" vertical="center" wrapText="1"/>
    </xf>
    <xf numFmtId="0" fontId="5" fillId="0" borderId="4" xfId="1" applyFont="1" applyFill="1" applyBorder="1" applyAlignment="1">
      <alignment horizontal="center" vertical="center" wrapText="1"/>
    </xf>
    <xf numFmtId="0" fontId="4" fillId="0" borderId="5" xfId="1" applyFont="1" applyFill="1" applyBorder="1" applyAlignment="1">
      <alignment horizontal="center" vertical="center"/>
    </xf>
    <xf numFmtId="0" fontId="18" fillId="2" borderId="2" xfId="1" applyFont="1" applyFill="1" applyBorder="1" applyAlignment="1">
      <alignment horizontal="left" vertical="center" wrapText="1"/>
    </xf>
    <xf numFmtId="0" fontId="19" fillId="0" borderId="5" xfId="1" applyFont="1" applyFill="1" applyBorder="1" applyAlignment="1">
      <alignment horizontal="center" vertical="center" wrapText="1"/>
    </xf>
    <xf numFmtId="0" fontId="19" fillId="2" borderId="0" xfId="0" applyFont="1" applyFill="1" applyBorder="1" applyAlignment="1">
      <alignment horizontal="center" vertical="center" wrapText="1"/>
    </xf>
    <xf numFmtId="0" fontId="21" fillId="2" borderId="11" xfId="0" applyFont="1" applyFill="1" applyBorder="1" applyAlignment="1">
      <alignment horizontal="center" vertical="center"/>
    </xf>
    <xf numFmtId="0" fontId="21" fillId="2" borderId="12" xfId="0" applyFont="1" applyFill="1" applyBorder="1" applyAlignment="1">
      <alignment horizontal="center" vertical="center"/>
    </xf>
    <xf numFmtId="0" fontId="21" fillId="2" borderId="13" xfId="0" applyFont="1" applyFill="1" applyBorder="1" applyAlignment="1">
      <alignment horizontal="center" vertical="center"/>
    </xf>
    <xf numFmtId="0" fontId="20" fillId="2" borderId="0" xfId="0" applyFont="1" applyFill="1" applyBorder="1" applyAlignment="1">
      <alignment horizontal="justify" vertical="center"/>
    </xf>
    <xf numFmtId="0" fontId="8" fillId="2" borderId="0" xfId="0" applyFont="1" applyFill="1" applyBorder="1" applyAlignment="1">
      <alignment horizontal="justify"/>
    </xf>
    <xf numFmtId="0" fontId="21" fillId="2" borderId="0" xfId="0" applyFont="1" applyFill="1" applyBorder="1" applyAlignment="1">
      <alignment horizontal="left" vertical="top" wrapText="1"/>
    </xf>
    <xf numFmtId="0" fontId="20" fillId="2" borderId="0" xfId="11" applyFont="1" applyFill="1" applyBorder="1" applyAlignment="1">
      <alignment horizontal="justify" vertical="top" wrapText="1"/>
    </xf>
    <xf numFmtId="0" fontId="8" fillId="0" borderId="10" xfId="11" applyFont="1" applyFill="1" applyBorder="1" applyAlignment="1">
      <alignment horizontal="center" vertical="center" wrapText="1"/>
    </xf>
    <xf numFmtId="0" fontId="8" fillId="0" borderId="14" xfId="11" applyFont="1" applyFill="1" applyBorder="1" applyAlignment="1">
      <alignment horizontal="center" vertical="center" wrapText="1"/>
    </xf>
    <xf numFmtId="0" fontId="20" fillId="2" borderId="0" xfId="11" applyFont="1" applyFill="1" applyBorder="1" applyAlignment="1">
      <alignment horizontal="justify" vertical="center" wrapText="1"/>
    </xf>
    <xf numFmtId="0" fontId="19" fillId="0" borderId="5" xfId="11" applyFont="1" applyFill="1" applyBorder="1" applyAlignment="1">
      <alignment horizontal="center" vertical="center"/>
    </xf>
    <xf numFmtId="0" fontId="14" fillId="0" borderId="8" xfId="11" applyFont="1" applyFill="1" applyBorder="1" applyAlignment="1">
      <alignment horizontal="center" vertical="center" wrapText="1"/>
    </xf>
    <xf numFmtId="0" fontId="14" fillId="0" borderId="10" xfId="11" applyFont="1" applyFill="1" applyBorder="1" applyAlignment="1">
      <alignment horizontal="center" vertical="center" wrapText="1"/>
    </xf>
    <xf numFmtId="0" fontId="14" fillId="0" borderId="15" xfId="11" applyFont="1" applyFill="1" applyBorder="1" applyAlignment="1">
      <alignment horizontal="center" vertical="center" wrapText="1"/>
    </xf>
    <xf numFmtId="0" fontId="14" fillId="0" borderId="0" xfId="11" applyFont="1" applyFill="1" applyBorder="1" applyAlignment="1">
      <alignment horizontal="center" vertical="center" wrapText="1"/>
    </xf>
    <xf numFmtId="0" fontId="14" fillId="0" borderId="9" xfId="11" applyFont="1" applyFill="1" applyBorder="1" applyAlignment="1">
      <alignment horizontal="center" vertical="center" wrapText="1"/>
    </xf>
    <xf numFmtId="0" fontId="14" fillId="0" borderId="4" xfId="11" applyFont="1" applyFill="1" applyBorder="1" applyAlignment="1">
      <alignment horizontal="center" vertical="center" wrapText="1"/>
    </xf>
    <xf numFmtId="0" fontId="14" fillId="0" borderId="5" xfId="11" applyFont="1" applyFill="1" applyBorder="1" applyAlignment="1">
      <alignment horizontal="center" vertical="center" wrapText="1"/>
    </xf>
    <xf numFmtId="0" fontId="14" fillId="0" borderId="6" xfId="11" applyFont="1" applyFill="1" applyBorder="1" applyAlignment="1">
      <alignment horizontal="center" vertical="center" wrapText="1"/>
    </xf>
    <xf numFmtId="0" fontId="14" fillId="0" borderId="3" xfId="11" applyFont="1" applyFill="1" applyBorder="1" applyAlignment="1">
      <alignment horizontal="center" vertical="center" wrapText="1"/>
    </xf>
    <xf numFmtId="0" fontId="14" fillId="0" borderId="11" xfId="11" applyFont="1" applyFill="1" applyBorder="1" applyAlignment="1">
      <alignment horizontal="center" vertical="center" wrapText="1"/>
    </xf>
    <xf numFmtId="0" fontId="14" fillId="0" borderId="12" xfId="11" applyFont="1" applyFill="1" applyBorder="1" applyAlignment="1">
      <alignment horizontal="center" vertical="center" wrapText="1"/>
    </xf>
    <xf numFmtId="0" fontId="14" fillId="0" borderId="13" xfId="11" applyFont="1" applyFill="1" applyBorder="1" applyAlignment="1">
      <alignment horizontal="center" vertical="center" wrapText="1"/>
    </xf>
    <xf numFmtId="0" fontId="0" fillId="0" borderId="0" xfId="0" applyFont="1" applyBorder="1" applyAlignment="1">
      <alignment horizontal="left" vertical="center" wrapText="1"/>
    </xf>
    <xf numFmtId="0" fontId="7" fillId="0" borderId="5" xfId="0" applyFont="1" applyBorder="1" applyAlignment="1">
      <alignment horizontal="center" vertical="center" wrapText="1"/>
    </xf>
    <xf numFmtId="0" fontId="0" fillId="0" borderId="2" xfId="0" applyFont="1" applyBorder="1" applyAlignment="1">
      <alignment horizontal="left" vertical="center" wrapText="1"/>
    </xf>
    <xf numFmtId="0" fontId="12" fillId="0" borderId="0" xfId="3" applyAlignment="1">
      <alignment horizontal="center" vertical="top" wrapText="1"/>
    </xf>
    <xf numFmtId="0" fontId="0" fillId="0" borderId="0" xfId="0" applyFont="1" applyAlignment="1">
      <alignment horizontal="center" vertical="top" wrapText="1"/>
    </xf>
    <xf numFmtId="0" fontId="15" fillId="0" borderId="5" xfId="0" applyFont="1" applyBorder="1" applyAlignment="1">
      <alignment horizontal="center" vertical="center" wrapText="1"/>
    </xf>
    <xf numFmtId="0" fontId="2" fillId="0" borderId="8" xfId="0" applyFont="1" applyBorder="1" applyAlignment="1">
      <alignment horizontal="center" vertical="center"/>
    </xf>
    <xf numFmtId="0" fontId="2" fillId="0" borderId="10" xfId="0" applyFont="1" applyBorder="1" applyAlignment="1">
      <alignment horizontal="center" vertical="center"/>
    </xf>
    <xf numFmtId="0" fontId="19" fillId="0" borderId="5" xfId="1" applyFont="1" applyFill="1" applyBorder="1" applyAlignment="1">
      <alignment horizontal="center" vertical="center"/>
    </xf>
    <xf numFmtId="0" fontId="16" fillId="0" borderId="4" xfId="1" applyFont="1" applyFill="1" applyBorder="1" applyAlignment="1">
      <alignment horizontal="center" vertical="center"/>
    </xf>
    <xf numFmtId="0" fontId="16" fillId="0" borderId="5" xfId="1" applyFont="1" applyFill="1" applyBorder="1" applyAlignment="1">
      <alignment horizontal="center" vertical="center"/>
    </xf>
    <xf numFmtId="0" fontId="16" fillId="0" borderId="6" xfId="1" applyFont="1" applyFill="1" applyBorder="1" applyAlignment="1">
      <alignment horizontal="center" vertical="center"/>
    </xf>
    <xf numFmtId="0" fontId="15" fillId="0" borderId="5" xfId="0" applyFont="1" applyBorder="1" applyAlignment="1">
      <alignment horizontal="center" vertical="center"/>
    </xf>
    <xf numFmtId="0" fontId="20" fillId="0" borderId="1" xfId="1" applyFont="1" applyFill="1" applyBorder="1" applyAlignment="1">
      <alignment horizontal="left" vertical="top" wrapText="1"/>
    </xf>
    <xf numFmtId="0" fontId="20" fillId="0" borderId="2" xfId="1" applyFont="1" applyFill="1" applyBorder="1" applyAlignment="1">
      <alignment horizontal="left" vertical="top" wrapText="1"/>
    </xf>
    <xf numFmtId="0" fontId="20" fillId="0" borderId="3" xfId="1" applyFont="1" applyFill="1" applyBorder="1" applyAlignment="1">
      <alignment horizontal="left" vertical="top" wrapText="1"/>
    </xf>
    <xf numFmtId="0" fontId="20" fillId="0" borderId="0" xfId="1" applyFont="1" applyFill="1" applyBorder="1" applyAlignment="1">
      <alignment horizontal="left" vertical="top" wrapText="1"/>
    </xf>
    <xf numFmtId="0" fontId="20" fillId="0" borderId="9" xfId="1" applyFont="1" applyFill="1" applyBorder="1" applyAlignment="1">
      <alignment horizontal="left" vertical="top" wrapText="1"/>
    </xf>
    <xf numFmtId="0" fontId="20" fillId="0" borderId="5" xfId="1" applyFont="1" applyFill="1" applyBorder="1" applyAlignment="1">
      <alignment horizontal="left" vertical="top" wrapText="1"/>
    </xf>
    <xf numFmtId="0" fontId="20" fillId="0" borderId="6" xfId="1" applyFont="1" applyFill="1" applyBorder="1" applyAlignment="1">
      <alignment horizontal="left" vertical="top" wrapText="1"/>
    </xf>
    <xf numFmtId="0" fontId="16" fillId="0" borderId="11" xfId="1" applyFont="1" applyFill="1" applyBorder="1" applyAlignment="1">
      <alignment horizontal="center" vertical="center" wrapText="1"/>
    </xf>
    <xf numFmtId="0" fontId="16" fillId="0" borderId="12" xfId="1" applyFont="1" applyFill="1" applyBorder="1" applyAlignment="1">
      <alignment horizontal="center" vertical="center" wrapText="1"/>
    </xf>
    <xf numFmtId="0" fontId="16" fillId="0" borderId="13" xfId="1" applyFont="1" applyFill="1" applyBorder="1" applyAlignment="1">
      <alignment horizontal="center" vertical="center" wrapText="1"/>
    </xf>
    <xf numFmtId="0" fontId="20" fillId="0" borderId="11" xfId="1" applyFont="1" applyFill="1" applyBorder="1" applyAlignment="1">
      <alignment horizontal="justify" vertical="top" wrapText="1"/>
    </xf>
    <xf numFmtId="0" fontId="20" fillId="0" borderId="12" xfId="1" applyFont="1" applyFill="1" applyBorder="1" applyAlignment="1">
      <alignment horizontal="justify" vertical="top" wrapText="1"/>
    </xf>
    <xf numFmtId="0" fontId="20" fillId="0" borderId="13" xfId="1" applyFont="1" applyFill="1" applyBorder="1" applyAlignment="1">
      <alignment horizontal="justify" vertical="top" wrapText="1"/>
    </xf>
    <xf numFmtId="0" fontId="21" fillId="0" borderId="0" xfId="1" applyFont="1" applyFill="1" applyBorder="1" applyAlignment="1">
      <alignment horizontal="left" vertical="top" wrapText="1"/>
    </xf>
    <xf numFmtId="0" fontId="20" fillId="0" borderId="15" xfId="1" applyFont="1" applyFill="1" applyBorder="1" applyAlignment="1">
      <alignment horizontal="left" vertical="top"/>
    </xf>
    <xf numFmtId="0" fontId="20" fillId="0" borderId="0" xfId="1" applyFont="1" applyFill="1" applyBorder="1" applyAlignment="1">
      <alignment horizontal="left" vertical="top"/>
    </xf>
    <xf numFmtId="0" fontId="21" fillId="0" borderId="2" xfId="1" applyFont="1" applyFill="1" applyBorder="1" applyAlignment="1">
      <alignment horizontal="left" vertical="top" wrapText="1"/>
    </xf>
    <xf numFmtId="0" fontId="21" fillId="0" borderId="15" xfId="1" applyFont="1" applyFill="1" applyBorder="1" applyAlignment="1">
      <alignment horizontal="left" vertical="top"/>
    </xf>
    <xf numFmtId="0" fontId="21" fillId="0" borderId="0" xfId="1" applyFont="1" applyFill="1" applyBorder="1" applyAlignment="1">
      <alignment horizontal="left" vertical="top"/>
    </xf>
    <xf numFmtId="0" fontId="20" fillId="0" borderId="1" xfId="1" applyFont="1" applyFill="1" applyBorder="1" applyAlignment="1">
      <alignment horizontal="left" vertical="top"/>
    </xf>
    <xf numFmtId="0" fontId="20" fillId="0" borderId="2" xfId="1" applyFont="1" applyFill="1" applyBorder="1" applyAlignment="1">
      <alignment horizontal="left" vertical="top"/>
    </xf>
    <xf numFmtId="0" fontId="0" fillId="0" borderId="0" xfId="0" applyFont="1" applyBorder="1" applyAlignment="1">
      <alignment horizontal="left" vertical="top" wrapText="1"/>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0" fillId="0" borderId="0" xfId="0" applyFont="1" applyBorder="1" applyAlignment="1">
      <alignment horizontal="left"/>
    </xf>
    <xf numFmtId="0" fontId="14" fillId="0" borderId="11" xfId="0" applyFont="1" applyBorder="1" applyAlignment="1">
      <alignment horizontal="center" vertical="center"/>
    </xf>
    <xf numFmtId="0" fontId="14" fillId="0" borderId="12" xfId="0" applyFont="1" applyBorder="1" applyAlignment="1">
      <alignment horizontal="center" vertical="center"/>
    </xf>
    <xf numFmtId="0" fontId="14" fillId="0" borderId="13" xfId="0" applyFont="1" applyBorder="1" applyAlignment="1">
      <alignment horizontal="center" vertical="center"/>
    </xf>
    <xf numFmtId="0" fontId="0" fillId="0" borderId="0" xfId="0" applyFont="1" applyBorder="1" applyAlignment="1">
      <alignment horizontal="left" vertical="center"/>
    </xf>
    <xf numFmtId="0" fontId="18" fillId="0" borderId="0" xfId="1" applyFont="1" applyFill="1" applyBorder="1" applyAlignment="1">
      <alignment horizontal="left" vertical="center" wrapText="1"/>
    </xf>
    <xf numFmtId="0" fontId="19" fillId="0" borderId="0" xfId="0" applyFont="1" applyBorder="1" applyAlignment="1">
      <alignment horizontal="center" vertical="center" wrapText="1"/>
    </xf>
    <xf numFmtId="0" fontId="19" fillId="0" borderId="5" xfId="0" applyFont="1" applyBorder="1" applyAlignment="1">
      <alignment horizontal="center" vertical="center" wrapText="1"/>
    </xf>
    <xf numFmtId="0" fontId="16" fillId="0" borderId="7" xfId="0" applyFont="1" applyBorder="1" applyAlignment="1">
      <alignment horizontal="center" vertical="top"/>
    </xf>
    <xf numFmtId="0" fontId="16" fillId="0" borderId="4" xfId="0" applyFont="1" applyBorder="1" applyAlignment="1">
      <alignment horizontal="center" vertical="top"/>
    </xf>
    <xf numFmtId="0" fontId="16" fillId="0" borderId="4" xfId="0" applyFont="1" applyBorder="1" applyAlignment="1">
      <alignment horizontal="center" wrapText="1"/>
    </xf>
    <xf numFmtId="0" fontId="16" fillId="0" borderId="5" xfId="0" applyFont="1" applyBorder="1" applyAlignment="1">
      <alignment horizontal="center" wrapText="1"/>
    </xf>
    <xf numFmtId="0" fontId="16" fillId="0" borderId="6" xfId="0" applyFont="1" applyBorder="1" applyAlignment="1">
      <alignment horizontal="center" wrapText="1"/>
    </xf>
    <xf numFmtId="0" fontId="24" fillId="0" borderId="7" xfId="1" applyFont="1" applyFill="1" applyBorder="1" applyAlignment="1">
      <alignment horizontal="center" vertical="center" wrapText="1"/>
    </xf>
    <xf numFmtId="0" fontId="8" fillId="0" borderId="0" xfId="1" applyFont="1" applyFill="1" applyBorder="1" applyAlignment="1">
      <alignment horizontal="left" vertical="center" wrapText="1"/>
    </xf>
    <xf numFmtId="0" fontId="19" fillId="0" borderId="0" xfId="1" applyFont="1" applyFill="1" applyBorder="1" applyAlignment="1">
      <alignment horizontal="center" vertical="center"/>
    </xf>
    <xf numFmtId="0" fontId="8" fillId="0" borderId="7" xfId="1" applyFont="1" applyFill="1" applyBorder="1" applyAlignment="1">
      <alignment horizontal="left" vertical="center" wrapText="1"/>
    </xf>
    <xf numFmtId="0" fontId="15" fillId="0" borderId="10" xfId="0" applyFont="1" applyBorder="1" applyAlignment="1">
      <alignment horizontal="center" vertical="center"/>
    </xf>
    <xf numFmtId="0" fontId="18" fillId="0" borderId="2" xfId="1" applyFont="1" applyFill="1" applyBorder="1" applyAlignment="1">
      <alignment horizontal="left" vertical="center" wrapText="1"/>
    </xf>
  </cellXfs>
  <cellStyles count="12">
    <cellStyle name="Hyperlink" xfId="3" builtinId="8"/>
    <cellStyle name="Hyperlink 2" xfId="5"/>
    <cellStyle name="Normal" xfId="0" builtinId="0"/>
    <cellStyle name="Normal 2" xfId="2"/>
    <cellStyle name="Normal 2 2" xfId="6"/>
    <cellStyle name="Normal 2 2 2" xfId="10"/>
    <cellStyle name="Normal 2 3" xfId="7"/>
    <cellStyle name="Normal 2 4" xfId="11"/>
    <cellStyle name="Normal 3" xfId="8"/>
    <cellStyle name="Normal 4" xfId="4"/>
    <cellStyle name="Normal 5" xfId="1"/>
    <cellStyle name="Normal 9" xfId="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5"/>
  <sheetViews>
    <sheetView showWhiteSpace="0" view="pageBreakPreview" topLeftCell="B19" zoomScaleNormal="100" zoomScaleSheetLayoutView="100" zoomScalePageLayoutView="70" workbookViewId="0">
      <selection activeCell="P3" sqref="P3"/>
    </sheetView>
  </sheetViews>
  <sheetFormatPr defaultRowHeight="12.75" x14ac:dyDescent="0.2"/>
  <cols>
    <col min="1" max="1" width="10.42578125" style="1" hidden="1" customWidth="1"/>
    <col min="2" max="2" width="22" style="1" customWidth="1"/>
    <col min="3" max="3" width="15.5703125" style="1" customWidth="1"/>
    <col min="4" max="4" width="18.5703125" style="1" customWidth="1"/>
    <col min="5" max="5" width="9.140625" style="1" hidden="1" customWidth="1"/>
    <col min="6" max="6" width="3.7109375" style="1" hidden="1" customWidth="1"/>
    <col min="7" max="7" width="6" style="1" hidden="1" customWidth="1"/>
    <col min="8" max="8" width="2" style="1" hidden="1" customWidth="1"/>
    <col min="9" max="9" width="13.140625" style="1" customWidth="1"/>
    <col min="10" max="10" width="13.5703125" style="1" customWidth="1"/>
    <col min="11" max="11" width="13.28515625" style="1" customWidth="1"/>
    <col min="12" max="12" width="13.42578125" style="1" customWidth="1"/>
    <col min="13" max="13" width="11.85546875" style="1" customWidth="1"/>
    <col min="14" max="14" width="13.42578125" style="1" customWidth="1"/>
    <col min="15" max="15" width="12.42578125" style="1" customWidth="1"/>
    <col min="16" max="16" width="11.140625" style="1" customWidth="1"/>
    <col min="17" max="253" width="9.140625" style="1"/>
    <col min="254" max="254" width="0" style="1" hidden="1" customWidth="1"/>
    <col min="255" max="255" width="11.85546875" style="1" customWidth="1"/>
    <col min="256" max="256" width="22" style="1" customWidth="1"/>
    <col min="257" max="257" width="15.5703125" style="1" customWidth="1"/>
    <col min="258" max="258" width="18.5703125" style="1" customWidth="1"/>
    <col min="259" max="262" width="0" style="1" hidden="1" customWidth="1"/>
    <col min="263" max="263" width="13.140625" style="1" customWidth="1"/>
    <col min="264" max="264" width="13.5703125" style="1" customWidth="1"/>
    <col min="265" max="265" width="13.28515625" style="1" customWidth="1"/>
    <col min="266" max="266" width="13.42578125" style="1" customWidth="1"/>
    <col min="267" max="267" width="11.85546875" style="1" customWidth="1"/>
    <col min="268" max="268" width="13.42578125" style="1" customWidth="1"/>
    <col min="269" max="269" width="12.42578125" style="1" customWidth="1"/>
    <col min="270" max="270" width="11.140625" style="1" customWidth="1"/>
    <col min="271" max="509" width="9.140625" style="1"/>
    <col min="510" max="510" width="0" style="1" hidden="1" customWidth="1"/>
    <col min="511" max="511" width="11.85546875" style="1" customWidth="1"/>
    <col min="512" max="512" width="22" style="1" customWidth="1"/>
    <col min="513" max="513" width="15.5703125" style="1" customWidth="1"/>
    <col min="514" max="514" width="18.5703125" style="1" customWidth="1"/>
    <col min="515" max="518" width="0" style="1" hidden="1" customWidth="1"/>
    <col min="519" max="519" width="13.140625" style="1" customWidth="1"/>
    <col min="520" max="520" width="13.5703125" style="1" customWidth="1"/>
    <col min="521" max="521" width="13.28515625" style="1" customWidth="1"/>
    <col min="522" max="522" width="13.42578125" style="1" customWidth="1"/>
    <col min="523" max="523" width="11.85546875" style="1" customWidth="1"/>
    <col min="524" max="524" width="13.42578125" style="1" customWidth="1"/>
    <col min="525" max="525" width="12.42578125" style="1" customWidth="1"/>
    <col min="526" max="526" width="11.140625" style="1" customWidth="1"/>
    <col min="527" max="765" width="9.140625" style="1"/>
    <col min="766" max="766" width="0" style="1" hidden="1" customWidth="1"/>
    <col min="767" max="767" width="11.85546875" style="1" customWidth="1"/>
    <col min="768" max="768" width="22" style="1" customWidth="1"/>
    <col min="769" max="769" width="15.5703125" style="1" customWidth="1"/>
    <col min="770" max="770" width="18.5703125" style="1" customWidth="1"/>
    <col min="771" max="774" width="0" style="1" hidden="1" customWidth="1"/>
    <col min="775" max="775" width="13.140625" style="1" customWidth="1"/>
    <col min="776" max="776" width="13.5703125" style="1" customWidth="1"/>
    <col min="777" max="777" width="13.28515625" style="1" customWidth="1"/>
    <col min="778" max="778" width="13.42578125" style="1" customWidth="1"/>
    <col min="779" max="779" width="11.85546875" style="1" customWidth="1"/>
    <col min="780" max="780" width="13.42578125" style="1" customWidth="1"/>
    <col min="781" max="781" width="12.42578125" style="1" customWidth="1"/>
    <col min="782" max="782" width="11.140625" style="1" customWidth="1"/>
    <col min="783" max="1021" width="9.140625" style="1"/>
    <col min="1022" max="1022" width="0" style="1" hidden="1" customWidth="1"/>
    <col min="1023" max="1023" width="11.85546875" style="1" customWidth="1"/>
    <col min="1024" max="1024" width="22" style="1" customWidth="1"/>
    <col min="1025" max="1025" width="15.5703125" style="1" customWidth="1"/>
    <col min="1026" max="1026" width="18.5703125" style="1" customWidth="1"/>
    <col min="1027" max="1030" width="0" style="1" hidden="1" customWidth="1"/>
    <col min="1031" max="1031" width="13.140625" style="1" customWidth="1"/>
    <col min="1032" max="1032" width="13.5703125" style="1" customWidth="1"/>
    <col min="1033" max="1033" width="13.28515625" style="1" customWidth="1"/>
    <col min="1034" max="1034" width="13.42578125" style="1" customWidth="1"/>
    <col min="1035" max="1035" width="11.85546875" style="1" customWidth="1"/>
    <col min="1036" max="1036" width="13.42578125" style="1" customWidth="1"/>
    <col min="1037" max="1037" width="12.42578125" style="1" customWidth="1"/>
    <col min="1038" max="1038" width="11.140625" style="1" customWidth="1"/>
    <col min="1039" max="1277" width="9.140625" style="1"/>
    <col min="1278" max="1278" width="0" style="1" hidden="1" customWidth="1"/>
    <col min="1279" max="1279" width="11.85546875" style="1" customWidth="1"/>
    <col min="1280" max="1280" width="22" style="1" customWidth="1"/>
    <col min="1281" max="1281" width="15.5703125" style="1" customWidth="1"/>
    <col min="1282" max="1282" width="18.5703125" style="1" customWidth="1"/>
    <col min="1283" max="1286" width="0" style="1" hidden="1" customWidth="1"/>
    <col min="1287" max="1287" width="13.140625" style="1" customWidth="1"/>
    <col min="1288" max="1288" width="13.5703125" style="1" customWidth="1"/>
    <col min="1289" max="1289" width="13.28515625" style="1" customWidth="1"/>
    <col min="1290" max="1290" width="13.42578125" style="1" customWidth="1"/>
    <col min="1291" max="1291" width="11.85546875" style="1" customWidth="1"/>
    <col min="1292" max="1292" width="13.42578125" style="1" customWidth="1"/>
    <col min="1293" max="1293" width="12.42578125" style="1" customWidth="1"/>
    <col min="1294" max="1294" width="11.140625" style="1" customWidth="1"/>
    <col min="1295" max="1533" width="9.140625" style="1"/>
    <col min="1534" max="1534" width="0" style="1" hidden="1" customWidth="1"/>
    <col min="1535" max="1535" width="11.85546875" style="1" customWidth="1"/>
    <col min="1536" max="1536" width="22" style="1" customWidth="1"/>
    <col min="1537" max="1537" width="15.5703125" style="1" customWidth="1"/>
    <col min="1538" max="1538" width="18.5703125" style="1" customWidth="1"/>
    <col min="1539" max="1542" width="0" style="1" hidden="1" customWidth="1"/>
    <col min="1543" max="1543" width="13.140625" style="1" customWidth="1"/>
    <col min="1544" max="1544" width="13.5703125" style="1" customWidth="1"/>
    <col min="1545" max="1545" width="13.28515625" style="1" customWidth="1"/>
    <col min="1546" max="1546" width="13.42578125" style="1" customWidth="1"/>
    <col min="1547" max="1547" width="11.85546875" style="1" customWidth="1"/>
    <col min="1548" max="1548" width="13.42578125" style="1" customWidth="1"/>
    <col min="1549" max="1549" width="12.42578125" style="1" customWidth="1"/>
    <col min="1550" max="1550" width="11.140625" style="1" customWidth="1"/>
    <col min="1551" max="1789" width="9.140625" style="1"/>
    <col min="1790" max="1790" width="0" style="1" hidden="1" customWidth="1"/>
    <col min="1791" max="1791" width="11.85546875" style="1" customWidth="1"/>
    <col min="1792" max="1792" width="22" style="1" customWidth="1"/>
    <col min="1793" max="1793" width="15.5703125" style="1" customWidth="1"/>
    <col min="1794" max="1794" width="18.5703125" style="1" customWidth="1"/>
    <col min="1795" max="1798" width="0" style="1" hidden="1" customWidth="1"/>
    <col min="1799" max="1799" width="13.140625" style="1" customWidth="1"/>
    <col min="1800" max="1800" width="13.5703125" style="1" customWidth="1"/>
    <col min="1801" max="1801" width="13.28515625" style="1" customWidth="1"/>
    <col min="1802" max="1802" width="13.42578125" style="1" customWidth="1"/>
    <col min="1803" max="1803" width="11.85546875" style="1" customWidth="1"/>
    <col min="1804" max="1804" width="13.42578125" style="1" customWidth="1"/>
    <col min="1805" max="1805" width="12.42578125" style="1" customWidth="1"/>
    <col min="1806" max="1806" width="11.140625" style="1" customWidth="1"/>
    <col min="1807" max="2045" width="9.140625" style="1"/>
    <col min="2046" max="2046" width="0" style="1" hidden="1" customWidth="1"/>
    <col min="2047" max="2047" width="11.85546875" style="1" customWidth="1"/>
    <col min="2048" max="2048" width="22" style="1" customWidth="1"/>
    <col min="2049" max="2049" width="15.5703125" style="1" customWidth="1"/>
    <col min="2050" max="2050" width="18.5703125" style="1" customWidth="1"/>
    <col min="2051" max="2054" width="0" style="1" hidden="1" customWidth="1"/>
    <col min="2055" max="2055" width="13.140625" style="1" customWidth="1"/>
    <col min="2056" max="2056" width="13.5703125" style="1" customWidth="1"/>
    <col min="2057" max="2057" width="13.28515625" style="1" customWidth="1"/>
    <col min="2058" max="2058" width="13.42578125" style="1" customWidth="1"/>
    <col min="2059" max="2059" width="11.85546875" style="1" customWidth="1"/>
    <col min="2060" max="2060" width="13.42578125" style="1" customWidth="1"/>
    <col min="2061" max="2061" width="12.42578125" style="1" customWidth="1"/>
    <col min="2062" max="2062" width="11.140625" style="1" customWidth="1"/>
    <col min="2063" max="2301" width="9.140625" style="1"/>
    <col min="2302" max="2302" width="0" style="1" hidden="1" customWidth="1"/>
    <col min="2303" max="2303" width="11.85546875" style="1" customWidth="1"/>
    <col min="2304" max="2304" width="22" style="1" customWidth="1"/>
    <col min="2305" max="2305" width="15.5703125" style="1" customWidth="1"/>
    <col min="2306" max="2306" width="18.5703125" style="1" customWidth="1"/>
    <col min="2307" max="2310" width="0" style="1" hidden="1" customWidth="1"/>
    <col min="2311" max="2311" width="13.140625" style="1" customWidth="1"/>
    <col min="2312" max="2312" width="13.5703125" style="1" customWidth="1"/>
    <col min="2313" max="2313" width="13.28515625" style="1" customWidth="1"/>
    <col min="2314" max="2314" width="13.42578125" style="1" customWidth="1"/>
    <col min="2315" max="2315" width="11.85546875" style="1" customWidth="1"/>
    <col min="2316" max="2316" width="13.42578125" style="1" customWidth="1"/>
    <col min="2317" max="2317" width="12.42578125" style="1" customWidth="1"/>
    <col min="2318" max="2318" width="11.140625" style="1" customWidth="1"/>
    <col min="2319" max="2557" width="9.140625" style="1"/>
    <col min="2558" max="2558" width="0" style="1" hidden="1" customWidth="1"/>
    <col min="2559" max="2559" width="11.85546875" style="1" customWidth="1"/>
    <col min="2560" max="2560" width="22" style="1" customWidth="1"/>
    <col min="2561" max="2561" width="15.5703125" style="1" customWidth="1"/>
    <col min="2562" max="2562" width="18.5703125" style="1" customWidth="1"/>
    <col min="2563" max="2566" width="0" style="1" hidden="1" customWidth="1"/>
    <col min="2567" max="2567" width="13.140625" style="1" customWidth="1"/>
    <col min="2568" max="2568" width="13.5703125" style="1" customWidth="1"/>
    <col min="2569" max="2569" width="13.28515625" style="1" customWidth="1"/>
    <col min="2570" max="2570" width="13.42578125" style="1" customWidth="1"/>
    <col min="2571" max="2571" width="11.85546875" style="1" customWidth="1"/>
    <col min="2572" max="2572" width="13.42578125" style="1" customWidth="1"/>
    <col min="2573" max="2573" width="12.42578125" style="1" customWidth="1"/>
    <col min="2574" max="2574" width="11.140625" style="1" customWidth="1"/>
    <col min="2575" max="2813" width="9.140625" style="1"/>
    <col min="2814" max="2814" width="0" style="1" hidden="1" customWidth="1"/>
    <col min="2815" max="2815" width="11.85546875" style="1" customWidth="1"/>
    <col min="2816" max="2816" width="22" style="1" customWidth="1"/>
    <col min="2817" max="2817" width="15.5703125" style="1" customWidth="1"/>
    <col min="2818" max="2818" width="18.5703125" style="1" customWidth="1"/>
    <col min="2819" max="2822" width="0" style="1" hidden="1" customWidth="1"/>
    <col min="2823" max="2823" width="13.140625" style="1" customWidth="1"/>
    <col min="2824" max="2824" width="13.5703125" style="1" customWidth="1"/>
    <col min="2825" max="2825" width="13.28515625" style="1" customWidth="1"/>
    <col min="2826" max="2826" width="13.42578125" style="1" customWidth="1"/>
    <col min="2827" max="2827" width="11.85546875" style="1" customWidth="1"/>
    <col min="2828" max="2828" width="13.42578125" style="1" customWidth="1"/>
    <col min="2829" max="2829" width="12.42578125" style="1" customWidth="1"/>
    <col min="2830" max="2830" width="11.140625" style="1" customWidth="1"/>
    <col min="2831" max="3069" width="9.140625" style="1"/>
    <col min="3070" max="3070" width="0" style="1" hidden="1" customWidth="1"/>
    <col min="3071" max="3071" width="11.85546875" style="1" customWidth="1"/>
    <col min="3072" max="3072" width="22" style="1" customWidth="1"/>
    <col min="3073" max="3073" width="15.5703125" style="1" customWidth="1"/>
    <col min="3074" max="3074" width="18.5703125" style="1" customWidth="1"/>
    <col min="3075" max="3078" width="0" style="1" hidden="1" customWidth="1"/>
    <col min="3079" max="3079" width="13.140625" style="1" customWidth="1"/>
    <col min="3080" max="3080" width="13.5703125" style="1" customWidth="1"/>
    <col min="3081" max="3081" width="13.28515625" style="1" customWidth="1"/>
    <col min="3082" max="3082" width="13.42578125" style="1" customWidth="1"/>
    <col min="3083" max="3083" width="11.85546875" style="1" customWidth="1"/>
    <col min="3084" max="3084" width="13.42578125" style="1" customWidth="1"/>
    <col min="3085" max="3085" width="12.42578125" style="1" customWidth="1"/>
    <col min="3086" max="3086" width="11.140625" style="1" customWidth="1"/>
    <col min="3087" max="3325" width="9.140625" style="1"/>
    <col min="3326" max="3326" width="0" style="1" hidden="1" customWidth="1"/>
    <col min="3327" max="3327" width="11.85546875" style="1" customWidth="1"/>
    <col min="3328" max="3328" width="22" style="1" customWidth="1"/>
    <col min="3329" max="3329" width="15.5703125" style="1" customWidth="1"/>
    <col min="3330" max="3330" width="18.5703125" style="1" customWidth="1"/>
    <col min="3331" max="3334" width="0" style="1" hidden="1" customWidth="1"/>
    <col min="3335" max="3335" width="13.140625" style="1" customWidth="1"/>
    <col min="3336" max="3336" width="13.5703125" style="1" customWidth="1"/>
    <col min="3337" max="3337" width="13.28515625" style="1" customWidth="1"/>
    <col min="3338" max="3338" width="13.42578125" style="1" customWidth="1"/>
    <col min="3339" max="3339" width="11.85546875" style="1" customWidth="1"/>
    <col min="3340" max="3340" width="13.42578125" style="1" customWidth="1"/>
    <col min="3341" max="3341" width="12.42578125" style="1" customWidth="1"/>
    <col min="3342" max="3342" width="11.140625" style="1" customWidth="1"/>
    <col min="3343" max="3581" width="9.140625" style="1"/>
    <col min="3582" max="3582" width="0" style="1" hidden="1" customWidth="1"/>
    <col min="3583" max="3583" width="11.85546875" style="1" customWidth="1"/>
    <col min="3584" max="3584" width="22" style="1" customWidth="1"/>
    <col min="3585" max="3585" width="15.5703125" style="1" customWidth="1"/>
    <col min="3586" max="3586" width="18.5703125" style="1" customWidth="1"/>
    <col min="3587" max="3590" width="0" style="1" hidden="1" customWidth="1"/>
    <col min="3591" max="3591" width="13.140625" style="1" customWidth="1"/>
    <col min="3592" max="3592" width="13.5703125" style="1" customWidth="1"/>
    <col min="3593" max="3593" width="13.28515625" style="1" customWidth="1"/>
    <col min="3594" max="3594" width="13.42578125" style="1" customWidth="1"/>
    <col min="3595" max="3595" width="11.85546875" style="1" customWidth="1"/>
    <col min="3596" max="3596" width="13.42578125" style="1" customWidth="1"/>
    <col min="3597" max="3597" width="12.42578125" style="1" customWidth="1"/>
    <col min="3598" max="3598" width="11.140625" style="1" customWidth="1"/>
    <col min="3599" max="3837" width="9.140625" style="1"/>
    <col min="3838" max="3838" width="0" style="1" hidden="1" customWidth="1"/>
    <col min="3839" max="3839" width="11.85546875" style="1" customWidth="1"/>
    <col min="3840" max="3840" width="22" style="1" customWidth="1"/>
    <col min="3841" max="3841" width="15.5703125" style="1" customWidth="1"/>
    <col min="3842" max="3842" width="18.5703125" style="1" customWidth="1"/>
    <col min="3843" max="3846" width="0" style="1" hidden="1" customWidth="1"/>
    <col min="3847" max="3847" width="13.140625" style="1" customWidth="1"/>
    <col min="3848" max="3848" width="13.5703125" style="1" customWidth="1"/>
    <col min="3849" max="3849" width="13.28515625" style="1" customWidth="1"/>
    <col min="3850" max="3850" width="13.42578125" style="1" customWidth="1"/>
    <col min="3851" max="3851" width="11.85546875" style="1" customWidth="1"/>
    <col min="3852" max="3852" width="13.42578125" style="1" customWidth="1"/>
    <col min="3853" max="3853" width="12.42578125" style="1" customWidth="1"/>
    <col min="3854" max="3854" width="11.140625" style="1" customWidth="1"/>
    <col min="3855" max="4093" width="9.140625" style="1"/>
    <col min="4094" max="4094" width="0" style="1" hidden="1" customWidth="1"/>
    <col min="4095" max="4095" width="11.85546875" style="1" customWidth="1"/>
    <col min="4096" max="4096" width="22" style="1" customWidth="1"/>
    <col min="4097" max="4097" width="15.5703125" style="1" customWidth="1"/>
    <col min="4098" max="4098" width="18.5703125" style="1" customWidth="1"/>
    <col min="4099" max="4102" width="0" style="1" hidden="1" customWidth="1"/>
    <col min="4103" max="4103" width="13.140625" style="1" customWidth="1"/>
    <col min="4104" max="4104" width="13.5703125" style="1" customWidth="1"/>
    <col min="4105" max="4105" width="13.28515625" style="1" customWidth="1"/>
    <col min="4106" max="4106" width="13.42578125" style="1" customWidth="1"/>
    <col min="4107" max="4107" width="11.85546875" style="1" customWidth="1"/>
    <col min="4108" max="4108" width="13.42578125" style="1" customWidth="1"/>
    <col min="4109" max="4109" width="12.42578125" style="1" customWidth="1"/>
    <col min="4110" max="4110" width="11.140625" style="1" customWidth="1"/>
    <col min="4111" max="4349" width="9.140625" style="1"/>
    <col min="4350" max="4350" width="0" style="1" hidden="1" customWidth="1"/>
    <col min="4351" max="4351" width="11.85546875" style="1" customWidth="1"/>
    <col min="4352" max="4352" width="22" style="1" customWidth="1"/>
    <col min="4353" max="4353" width="15.5703125" style="1" customWidth="1"/>
    <col min="4354" max="4354" width="18.5703125" style="1" customWidth="1"/>
    <col min="4355" max="4358" width="0" style="1" hidden="1" customWidth="1"/>
    <col min="4359" max="4359" width="13.140625" style="1" customWidth="1"/>
    <col min="4360" max="4360" width="13.5703125" style="1" customWidth="1"/>
    <col min="4361" max="4361" width="13.28515625" style="1" customWidth="1"/>
    <col min="4362" max="4362" width="13.42578125" style="1" customWidth="1"/>
    <col min="4363" max="4363" width="11.85546875" style="1" customWidth="1"/>
    <col min="4364" max="4364" width="13.42578125" style="1" customWidth="1"/>
    <col min="4365" max="4365" width="12.42578125" style="1" customWidth="1"/>
    <col min="4366" max="4366" width="11.140625" style="1" customWidth="1"/>
    <col min="4367" max="4605" width="9.140625" style="1"/>
    <col min="4606" max="4606" width="0" style="1" hidden="1" customWidth="1"/>
    <col min="4607" max="4607" width="11.85546875" style="1" customWidth="1"/>
    <col min="4608" max="4608" width="22" style="1" customWidth="1"/>
    <col min="4609" max="4609" width="15.5703125" style="1" customWidth="1"/>
    <col min="4610" max="4610" width="18.5703125" style="1" customWidth="1"/>
    <col min="4611" max="4614" width="0" style="1" hidden="1" customWidth="1"/>
    <col min="4615" max="4615" width="13.140625" style="1" customWidth="1"/>
    <col min="4616" max="4616" width="13.5703125" style="1" customWidth="1"/>
    <col min="4617" max="4617" width="13.28515625" style="1" customWidth="1"/>
    <col min="4618" max="4618" width="13.42578125" style="1" customWidth="1"/>
    <col min="4619" max="4619" width="11.85546875" style="1" customWidth="1"/>
    <col min="4620" max="4620" width="13.42578125" style="1" customWidth="1"/>
    <col min="4621" max="4621" width="12.42578125" style="1" customWidth="1"/>
    <col min="4622" max="4622" width="11.140625" style="1" customWidth="1"/>
    <col min="4623" max="4861" width="9.140625" style="1"/>
    <col min="4862" max="4862" width="0" style="1" hidden="1" customWidth="1"/>
    <col min="4863" max="4863" width="11.85546875" style="1" customWidth="1"/>
    <col min="4864" max="4864" width="22" style="1" customWidth="1"/>
    <col min="4865" max="4865" width="15.5703125" style="1" customWidth="1"/>
    <col min="4866" max="4866" width="18.5703125" style="1" customWidth="1"/>
    <col min="4867" max="4870" width="0" style="1" hidden="1" customWidth="1"/>
    <col min="4871" max="4871" width="13.140625" style="1" customWidth="1"/>
    <col min="4872" max="4872" width="13.5703125" style="1" customWidth="1"/>
    <col min="4873" max="4873" width="13.28515625" style="1" customWidth="1"/>
    <col min="4874" max="4874" width="13.42578125" style="1" customWidth="1"/>
    <col min="4875" max="4875" width="11.85546875" style="1" customWidth="1"/>
    <col min="4876" max="4876" width="13.42578125" style="1" customWidth="1"/>
    <col min="4877" max="4877" width="12.42578125" style="1" customWidth="1"/>
    <col min="4878" max="4878" width="11.140625" style="1" customWidth="1"/>
    <col min="4879" max="5117" width="9.140625" style="1"/>
    <col min="5118" max="5118" width="0" style="1" hidden="1" customWidth="1"/>
    <col min="5119" max="5119" width="11.85546875" style="1" customWidth="1"/>
    <col min="5120" max="5120" width="22" style="1" customWidth="1"/>
    <col min="5121" max="5121" width="15.5703125" style="1" customWidth="1"/>
    <col min="5122" max="5122" width="18.5703125" style="1" customWidth="1"/>
    <col min="5123" max="5126" width="0" style="1" hidden="1" customWidth="1"/>
    <col min="5127" max="5127" width="13.140625" style="1" customWidth="1"/>
    <col min="5128" max="5128" width="13.5703125" style="1" customWidth="1"/>
    <col min="5129" max="5129" width="13.28515625" style="1" customWidth="1"/>
    <col min="5130" max="5130" width="13.42578125" style="1" customWidth="1"/>
    <col min="5131" max="5131" width="11.85546875" style="1" customWidth="1"/>
    <col min="5132" max="5132" width="13.42578125" style="1" customWidth="1"/>
    <col min="5133" max="5133" width="12.42578125" style="1" customWidth="1"/>
    <col min="5134" max="5134" width="11.140625" style="1" customWidth="1"/>
    <col min="5135" max="5373" width="9.140625" style="1"/>
    <col min="5374" max="5374" width="0" style="1" hidden="1" customWidth="1"/>
    <col min="5375" max="5375" width="11.85546875" style="1" customWidth="1"/>
    <col min="5376" max="5376" width="22" style="1" customWidth="1"/>
    <col min="5377" max="5377" width="15.5703125" style="1" customWidth="1"/>
    <col min="5378" max="5378" width="18.5703125" style="1" customWidth="1"/>
    <col min="5379" max="5382" width="0" style="1" hidden="1" customWidth="1"/>
    <col min="5383" max="5383" width="13.140625" style="1" customWidth="1"/>
    <col min="5384" max="5384" width="13.5703125" style="1" customWidth="1"/>
    <col min="5385" max="5385" width="13.28515625" style="1" customWidth="1"/>
    <col min="5386" max="5386" width="13.42578125" style="1" customWidth="1"/>
    <col min="5387" max="5387" width="11.85546875" style="1" customWidth="1"/>
    <col min="5388" max="5388" width="13.42578125" style="1" customWidth="1"/>
    <col min="5389" max="5389" width="12.42578125" style="1" customWidth="1"/>
    <col min="5390" max="5390" width="11.140625" style="1" customWidth="1"/>
    <col min="5391" max="5629" width="9.140625" style="1"/>
    <col min="5630" max="5630" width="0" style="1" hidden="1" customWidth="1"/>
    <col min="5631" max="5631" width="11.85546875" style="1" customWidth="1"/>
    <col min="5632" max="5632" width="22" style="1" customWidth="1"/>
    <col min="5633" max="5633" width="15.5703125" style="1" customWidth="1"/>
    <col min="5634" max="5634" width="18.5703125" style="1" customWidth="1"/>
    <col min="5635" max="5638" width="0" style="1" hidden="1" customWidth="1"/>
    <col min="5639" max="5639" width="13.140625" style="1" customWidth="1"/>
    <col min="5640" max="5640" width="13.5703125" style="1" customWidth="1"/>
    <col min="5641" max="5641" width="13.28515625" style="1" customWidth="1"/>
    <col min="5642" max="5642" width="13.42578125" style="1" customWidth="1"/>
    <col min="5643" max="5643" width="11.85546875" style="1" customWidth="1"/>
    <col min="5644" max="5644" width="13.42578125" style="1" customWidth="1"/>
    <col min="5645" max="5645" width="12.42578125" style="1" customWidth="1"/>
    <col min="5646" max="5646" width="11.140625" style="1" customWidth="1"/>
    <col min="5647" max="5885" width="9.140625" style="1"/>
    <col min="5886" max="5886" width="0" style="1" hidden="1" customWidth="1"/>
    <col min="5887" max="5887" width="11.85546875" style="1" customWidth="1"/>
    <col min="5888" max="5888" width="22" style="1" customWidth="1"/>
    <col min="5889" max="5889" width="15.5703125" style="1" customWidth="1"/>
    <col min="5890" max="5890" width="18.5703125" style="1" customWidth="1"/>
    <col min="5891" max="5894" width="0" style="1" hidden="1" customWidth="1"/>
    <col min="5895" max="5895" width="13.140625" style="1" customWidth="1"/>
    <col min="5896" max="5896" width="13.5703125" style="1" customWidth="1"/>
    <col min="5897" max="5897" width="13.28515625" style="1" customWidth="1"/>
    <col min="5898" max="5898" width="13.42578125" style="1" customWidth="1"/>
    <col min="5899" max="5899" width="11.85546875" style="1" customWidth="1"/>
    <col min="5900" max="5900" width="13.42578125" style="1" customWidth="1"/>
    <col min="5901" max="5901" width="12.42578125" style="1" customWidth="1"/>
    <col min="5902" max="5902" width="11.140625" style="1" customWidth="1"/>
    <col min="5903" max="6141" width="9.140625" style="1"/>
    <col min="6142" max="6142" width="0" style="1" hidden="1" customWidth="1"/>
    <col min="6143" max="6143" width="11.85546875" style="1" customWidth="1"/>
    <col min="6144" max="6144" width="22" style="1" customWidth="1"/>
    <col min="6145" max="6145" width="15.5703125" style="1" customWidth="1"/>
    <col min="6146" max="6146" width="18.5703125" style="1" customWidth="1"/>
    <col min="6147" max="6150" width="0" style="1" hidden="1" customWidth="1"/>
    <col min="6151" max="6151" width="13.140625" style="1" customWidth="1"/>
    <col min="6152" max="6152" width="13.5703125" style="1" customWidth="1"/>
    <col min="6153" max="6153" width="13.28515625" style="1" customWidth="1"/>
    <col min="6154" max="6154" width="13.42578125" style="1" customWidth="1"/>
    <col min="6155" max="6155" width="11.85546875" style="1" customWidth="1"/>
    <col min="6156" max="6156" width="13.42578125" style="1" customWidth="1"/>
    <col min="6157" max="6157" width="12.42578125" style="1" customWidth="1"/>
    <col min="6158" max="6158" width="11.140625" style="1" customWidth="1"/>
    <col min="6159" max="6397" width="9.140625" style="1"/>
    <col min="6398" max="6398" width="0" style="1" hidden="1" customWidth="1"/>
    <col min="6399" max="6399" width="11.85546875" style="1" customWidth="1"/>
    <col min="6400" max="6400" width="22" style="1" customWidth="1"/>
    <col min="6401" max="6401" width="15.5703125" style="1" customWidth="1"/>
    <col min="6402" max="6402" width="18.5703125" style="1" customWidth="1"/>
    <col min="6403" max="6406" width="0" style="1" hidden="1" customWidth="1"/>
    <col min="6407" max="6407" width="13.140625" style="1" customWidth="1"/>
    <col min="6408" max="6408" width="13.5703125" style="1" customWidth="1"/>
    <col min="6409" max="6409" width="13.28515625" style="1" customWidth="1"/>
    <col min="6410" max="6410" width="13.42578125" style="1" customWidth="1"/>
    <col min="6411" max="6411" width="11.85546875" style="1" customWidth="1"/>
    <col min="6412" max="6412" width="13.42578125" style="1" customWidth="1"/>
    <col min="6413" max="6413" width="12.42578125" style="1" customWidth="1"/>
    <col min="6414" max="6414" width="11.140625" style="1" customWidth="1"/>
    <col min="6415" max="6653" width="9.140625" style="1"/>
    <col min="6654" max="6654" width="0" style="1" hidden="1" customWidth="1"/>
    <col min="6655" max="6655" width="11.85546875" style="1" customWidth="1"/>
    <col min="6656" max="6656" width="22" style="1" customWidth="1"/>
    <col min="6657" max="6657" width="15.5703125" style="1" customWidth="1"/>
    <col min="6658" max="6658" width="18.5703125" style="1" customWidth="1"/>
    <col min="6659" max="6662" width="0" style="1" hidden="1" customWidth="1"/>
    <col min="6663" max="6663" width="13.140625" style="1" customWidth="1"/>
    <col min="6664" max="6664" width="13.5703125" style="1" customWidth="1"/>
    <col min="6665" max="6665" width="13.28515625" style="1" customWidth="1"/>
    <col min="6666" max="6666" width="13.42578125" style="1" customWidth="1"/>
    <col min="6667" max="6667" width="11.85546875" style="1" customWidth="1"/>
    <col min="6668" max="6668" width="13.42578125" style="1" customWidth="1"/>
    <col min="6669" max="6669" width="12.42578125" style="1" customWidth="1"/>
    <col min="6670" max="6670" width="11.140625" style="1" customWidth="1"/>
    <col min="6671" max="6909" width="9.140625" style="1"/>
    <col min="6910" max="6910" width="0" style="1" hidden="1" customWidth="1"/>
    <col min="6911" max="6911" width="11.85546875" style="1" customWidth="1"/>
    <col min="6912" max="6912" width="22" style="1" customWidth="1"/>
    <col min="6913" max="6913" width="15.5703125" style="1" customWidth="1"/>
    <col min="6914" max="6914" width="18.5703125" style="1" customWidth="1"/>
    <col min="6915" max="6918" width="0" style="1" hidden="1" customWidth="1"/>
    <col min="6919" max="6919" width="13.140625" style="1" customWidth="1"/>
    <col min="6920" max="6920" width="13.5703125" style="1" customWidth="1"/>
    <col min="6921" max="6921" width="13.28515625" style="1" customWidth="1"/>
    <col min="6922" max="6922" width="13.42578125" style="1" customWidth="1"/>
    <col min="6923" max="6923" width="11.85546875" style="1" customWidth="1"/>
    <col min="6924" max="6924" width="13.42578125" style="1" customWidth="1"/>
    <col min="6925" max="6925" width="12.42578125" style="1" customWidth="1"/>
    <col min="6926" max="6926" width="11.140625" style="1" customWidth="1"/>
    <col min="6927" max="7165" width="9.140625" style="1"/>
    <col min="7166" max="7166" width="0" style="1" hidden="1" customWidth="1"/>
    <col min="7167" max="7167" width="11.85546875" style="1" customWidth="1"/>
    <col min="7168" max="7168" width="22" style="1" customWidth="1"/>
    <col min="7169" max="7169" width="15.5703125" style="1" customWidth="1"/>
    <col min="7170" max="7170" width="18.5703125" style="1" customWidth="1"/>
    <col min="7171" max="7174" width="0" style="1" hidden="1" customWidth="1"/>
    <col min="7175" max="7175" width="13.140625" style="1" customWidth="1"/>
    <col min="7176" max="7176" width="13.5703125" style="1" customWidth="1"/>
    <col min="7177" max="7177" width="13.28515625" style="1" customWidth="1"/>
    <col min="7178" max="7178" width="13.42578125" style="1" customWidth="1"/>
    <col min="7179" max="7179" width="11.85546875" style="1" customWidth="1"/>
    <col min="7180" max="7180" width="13.42578125" style="1" customWidth="1"/>
    <col min="7181" max="7181" width="12.42578125" style="1" customWidth="1"/>
    <col min="7182" max="7182" width="11.140625" style="1" customWidth="1"/>
    <col min="7183" max="7421" width="9.140625" style="1"/>
    <col min="7422" max="7422" width="0" style="1" hidden="1" customWidth="1"/>
    <col min="7423" max="7423" width="11.85546875" style="1" customWidth="1"/>
    <col min="7424" max="7424" width="22" style="1" customWidth="1"/>
    <col min="7425" max="7425" width="15.5703125" style="1" customWidth="1"/>
    <col min="7426" max="7426" width="18.5703125" style="1" customWidth="1"/>
    <col min="7427" max="7430" width="0" style="1" hidden="1" customWidth="1"/>
    <col min="7431" max="7431" width="13.140625" style="1" customWidth="1"/>
    <col min="7432" max="7432" width="13.5703125" style="1" customWidth="1"/>
    <col min="7433" max="7433" width="13.28515625" style="1" customWidth="1"/>
    <col min="7434" max="7434" width="13.42578125" style="1" customWidth="1"/>
    <col min="7435" max="7435" width="11.85546875" style="1" customWidth="1"/>
    <col min="7436" max="7436" width="13.42578125" style="1" customWidth="1"/>
    <col min="7437" max="7437" width="12.42578125" style="1" customWidth="1"/>
    <col min="7438" max="7438" width="11.140625" style="1" customWidth="1"/>
    <col min="7439" max="7677" width="9.140625" style="1"/>
    <col min="7678" max="7678" width="0" style="1" hidden="1" customWidth="1"/>
    <col min="7679" max="7679" width="11.85546875" style="1" customWidth="1"/>
    <col min="7680" max="7680" width="22" style="1" customWidth="1"/>
    <col min="7681" max="7681" width="15.5703125" style="1" customWidth="1"/>
    <col min="7682" max="7682" width="18.5703125" style="1" customWidth="1"/>
    <col min="7683" max="7686" width="0" style="1" hidden="1" customWidth="1"/>
    <col min="7687" max="7687" width="13.140625" style="1" customWidth="1"/>
    <col min="7688" max="7688" width="13.5703125" style="1" customWidth="1"/>
    <col min="7689" max="7689" width="13.28515625" style="1" customWidth="1"/>
    <col min="7690" max="7690" width="13.42578125" style="1" customWidth="1"/>
    <col min="7691" max="7691" width="11.85546875" style="1" customWidth="1"/>
    <col min="7692" max="7692" width="13.42578125" style="1" customWidth="1"/>
    <col min="7693" max="7693" width="12.42578125" style="1" customWidth="1"/>
    <col min="7694" max="7694" width="11.140625" style="1" customWidth="1"/>
    <col min="7695" max="7933" width="9.140625" style="1"/>
    <col min="7934" max="7934" width="0" style="1" hidden="1" customWidth="1"/>
    <col min="7935" max="7935" width="11.85546875" style="1" customWidth="1"/>
    <col min="7936" max="7936" width="22" style="1" customWidth="1"/>
    <col min="7937" max="7937" width="15.5703125" style="1" customWidth="1"/>
    <col min="7938" max="7938" width="18.5703125" style="1" customWidth="1"/>
    <col min="7939" max="7942" width="0" style="1" hidden="1" customWidth="1"/>
    <col min="7943" max="7943" width="13.140625" style="1" customWidth="1"/>
    <col min="7944" max="7944" width="13.5703125" style="1" customWidth="1"/>
    <col min="7945" max="7945" width="13.28515625" style="1" customWidth="1"/>
    <col min="7946" max="7946" width="13.42578125" style="1" customWidth="1"/>
    <col min="7947" max="7947" width="11.85546875" style="1" customWidth="1"/>
    <col min="7948" max="7948" width="13.42578125" style="1" customWidth="1"/>
    <col min="7949" max="7949" width="12.42578125" style="1" customWidth="1"/>
    <col min="7950" max="7950" width="11.140625" style="1" customWidth="1"/>
    <col min="7951" max="8189" width="9.140625" style="1"/>
    <col min="8190" max="8190" width="0" style="1" hidden="1" customWidth="1"/>
    <col min="8191" max="8191" width="11.85546875" style="1" customWidth="1"/>
    <col min="8192" max="8192" width="22" style="1" customWidth="1"/>
    <col min="8193" max="8193" width="15.5703125" style="1" customWidth="1"/>
    <col min="8194" max="8194" width="18.5703125" style="1" customWidth="1"/>
    <col min="8195" max="8198" width="0" style="1" hidden="1" customWidth="1"/>
    <col min="8199" max="8199" width="13.140625" style="1" customWidth="1"/>
    <col min="8200" max="8200" width="13.5703125" style="1" customWidth="1"/>
    <col min="8201" max="8201" width="13.28515625" style="1" customWidth="1"/>
    <col min="8202" max="8202" width="13.42578125" style="1" customWidth="1"/>
    <col min="8203" max="8203" width="11.85546875" style="1" customWidth="1"/>
    <col min="8204" max="8204" width="13.42578125" style="1" customWidth="1"/>
    <col min="8205" max="8205" width="12.42578125" style="1" customWidth="1"/>
    <col min="8206" max="8206" width="11.140625" style="1" customWidth="1"/>
    <col min="8207" max="8445" width="9.140625" style="1"/>
    <col min="8446" max="8446" width="0" style="1" hidden="1" customWidth="1"/>
    <col min="8447" max="8447" width="11.85546875" style="1" customWidth="1"/>
    <col min="8448" max="8448" width="22" style="1" customWidth="1"/>
    <col min="8449" max="8449" width="15.5703125" style="1" customWidth="1"/>
    <col min="8450" max="8450" width="18.5703125" style="1" customWidth="1"/>
    <col min="8451" max="8454" width="0" style="1" hidden="1" customWidth="1"/>
    <col min="8455" max="8455" width="13.140625" style="1" customWidth="1"/>
    <col min="8456" max="8456" width="13.5703125" style="1" customWidth="1"/>
    <col min="8457" max="8457" width="13.28515625" style="1" customWidth="1"/>
    <col min="8458" max="8458" width="13.42578125" style="1" customWidth="1"/>
    <col min="8459" max="8459" width="11.85546875" style="1" customWidth="1"/>
    <col min="8460" max="8460" width="13.42578125" style="1" customWidth="1"/>
    <col min="8461" max="8461" width="12.42578125" style="1" customWidth="1"/>
    <col min="8462" max="8462" width="11.140625" style="1" customWidth="1"/>
    <col min="8463" max="8701" width="9.140625" style="1"/>
    <col min="8702" max="8702" width="0" style="1" hidden="1" customWidth="1"/>
    <col min="8703" max="8703" width="11.85546875" style="1" customWidth="1"/>
    <col min="8704" max="8704" width="22" style="1" customWidth="1"/>
    <col min="8705" max="8705" width="15.5703125" style="1" customWidth="1"/>
    <col min="8706" max="8706" width="18.5703125" style="1" customWidth="1"/>
    <col min="8707" max="8710" width="0" style="1" hidden="1" customWidth="1"/>
    <col min="8711" max="8711" width="13.140625" style="1" customWidth="1"/>
    <col min="8712" max="8712" width="13.5703125" style="1" customWidth="1"/>
    <col min="8713" max="8713" width="13.28515625" style="1" customWidth="1"/>
    <col min="8714" max="8714" width="13.42578125" style="1" customWidth="1"/>
    <col min="8715" max="8715" width="11.85546875" style="1" customWidth="1"/>
    <col min="8716" max="8716" width="13.42578125" style="1" customWidth="1"/>
    <col min="8717" max="8717" width="12.42578125" style="1" customWidth="1"/>
    <col min="8718" max="8718" width="11.140625" style="1" customWidth="1"/>
    <col min="8719" max="8957" width="9.140625" style="1"/>
    <col min="8958" max="8958" width="0" style="1" hidden="1" customWidth="1"/>
    <col min="8959" max="8959" width="11.85546875" style="1" customWidth="1"/>
    <col min="8960" max="8960" width="22" style="1" customWidth="1"/>
    <col min="8961" max="8961" width="15.5703125" style="1" customWidth="1"/>
    <col min="8962" max="8962" width="18.5703125" style="1" customWidth="1"/>
    <col min="8963" max="8966" width="0" style="1" hidden="1" customWidth="1"/>
    <col min="8967" max="8967" width="13.140625" style="1" customWidth="1"/>
    <col min="8968" max="8968" width="13.5703125" style="1" customWidth="1"/>
    <col min="8969" max="8969" width="13.28515625" style="1" customWidth="1"/>
    <col min="8970" max="8970" width="13.42578125" style="1" customWidth="1"/>
    <col min="8971" max="8971" width="11.85546875" style="1" customWidth="1"/>
    <col min="8972" max="8972" width="13.42578125" style="1" customWidth="1"/>
    <col min="8973" max="8973" width="12.42578125" style="1" customWidth="1"/>
    <col min="8974" max="8974" width="11.140625" style="1" customWidth="1"/>
    <col min="8975" max="9213" width="9.140625" style="1"/>
    <col min="9214" max="9214" width="0" style="1" hidden="1" customWidth="1"/>
    <col min="9215" max="9215" width="11.85546875" style="1" customWidth="1"/>
    <col min="9216" max="9216" width="22" style="1" customWidth="1"/>
    <col min="9217" max="9217" width="15.5703125" style="1" customWidth="1"/>
    <col min="9218" max="9218" width="18.5703125" style="1" customWidth="1"/>
    <col min="9219" max="9222" width="0" style="1" hidden="1" customWidth="1"/>
    <col min="9223" max="9223" width="13.140625" style="1" customWidth="1"/>
    <col min="9224" max="9224" width="13.5703125" style="1" customWidth="1"/>
    <col min="9225" max="9225" width="13.28515625" style="1" customWidth="1"/>
    <col min="9226" max="9226" width="13.42578125" style="1" customWidth="1"/>
    <col min="9227" max="9227" width="11.85546875" style="1" customWidth="1"/>
    <col min="9228" max="9228" width="13.42578125" style="1" customWidth="1"/>
    <col min="9229" max="9229" width="12.42578125" style="1" customWidth="1"/>
    <col min="9230" max="9230" width="11.140625" style="1" customWidth="1"/>
    <col min="9231" max="9469" width="9.140625" style="1"/>
    <col min="9470" max="9470" width="0" style="1" hidden="1" customWidth="1"/>
    <col min="9471" max="9471" width="11.85546875" style="1" customWidth="1"/>
    <col min="9472" max="9472" width="22" style="1" customWidth="1"/>
    <col min="9473" max="9473" width="15.5703125" style="1" customWidth="1"/>
    <col min="9474" max="9474" width="18.5703125" style="1" customWidth="1"/>
    <col min="9475" max="9478" width="0" style="1" hidden="1" customWidth="1"/>
    <col min="9479" max="9479" width="13.140625" style="1" customWidth="1"/>
    <col min="9480" max="9480" width="13.5703125" style="1" customWidth="1"/>
    <col min="9481" max="9481" width="13.28515625" style="1" customWidth="1"/>
    <col min="9482" max="9482" width="13.42578125" style="1" customWidth="1"/>
    <col min="9483" max="9483" width="11.85546875" style="1" customWidth="1"/>
    <col min="9484" max="9484" width="13.42578125" style="1" customWidth="1"/>
    <col min="9485" max="9485" width="12.42578125" style="1" customWidth="1"/>
    <col min="9486" max="9486" width="11.140625" style="1" customWidth="1"/>
    <col min="9487" max="9725" width="9.140625" style="1"/>
    <col min="9726" max="9726" width="0" style="1" hidden="1" customWidth="1"/>
    <col min="9727" max="9727" width="11.85546875" style="1" customWidth="1"/>
    <col min="9728" max="9728" width="22" style="1" customWidth="1"/>
    <col min="9729" max="9729" width="15.5703125" style="1" customWidth="1"/>
    <col min="9730" max="9730" width="18.5703125" style="1" customWidth="1"/>
    <col min="9731" max="9734" width="0" style="1" hidden="1" customWidth="1"/>
    <col min="9735" max="9735" width="13.140625" style="1" customWidth="1"/>
    <col min="9736" max="9736" width="13.5703125" style="1" customWidth="1"/>
    <col min="9737" max="9737" width="13.28515625" style="1" customWidth="1"/>
    <col min="9738" max="9738" width="13.42578125" style="1" customWidth="1"/>
    <col min="9739" max="9739" width="11.85546875" style="1" customWidth="1"/>
    <col min="9740" max="9740" width="13.42578125" style="1" customWidth="1"/>
    <col min="9741" max="9741" width="12.42578125" style="1" customWidth="1"/>
    <col min="9742" max="9742" width="11.140625" style="1" customWidth="1"/>
    <col min="9743" max="9981" width="9.140625" style="1"/>
    <col min="9982" max="9982" width="0" style="1" hidden="1" customWidth="1"/>
    <col min="9983" max="9983" width="11.85546875" style="1" customWidth="1"/>
    <col min="9984" max="9984" width="22" style="1" customWidth="1"/>
    <col min="9985" max="9985" width="15.5703125" style="1" customWidth="1"/>
    <col min="9986" max="9986" width="18.5703125" style="1" customWidth="1"/>
    <col min="9987" max="9990" width="0" style="1" hidden="1" customWidth="1"/>
    <col min="9991" max="9991" width="13.140625" style="1" customWidth="1"/>
    <col min="9992" max="9992" width="13.5703125" style="1" customWidth="1"/>
    <col min="9993" max="9993" width="13.28515625" style="1" customWidth="1"/>
    <col min="9994" max="9994" width="13.42578125" style="1" customWidth="1"/>
    <col min="9995" max="9995" width="11.85546875" style="1" customWidth="1"/>
    <col min="9996" max="9996" width="13.42578125" style="1" customWidth="1"/>
    <col min="9997" max="9997" width="12.42578125" style="1" customWidth="1"/>
    <col min="9998" max="9998" width="11.140625" style="1" customWidth="1"/>
    <col min="9999" max="10237" width="9.140625" style="1"/>
    <col min="10238" max="10238" width="0" style="1" hidden="1" customWidth="1"/>
    <col min="10239" max="10239" width="11.85546875" style="1" customWidth="1"/>
    <col min="10240" max="10240" width="22" style="1" customWidth="1"/>
    <col min="10241" max="10241" width="15.5703125" style="1" customWidth="1"/>
    <col min="10242" max="10242" width="18.5703125" style="1" customWidth="1"/>
    <col min="10243" max="10246" width="0" style="1" hidden="1" customWidth="1"/>
    <col min="10247" max="10247" width="13.140625" style="1" customWidth="1"/>
    <col min="10248" max="10248" width="13.5703125" style="1" customWidth="1"/>
    <col min="10249" max="10249" width="13.28515625" style="1" customWidth="1"/>
    <col min="10250" max="10250" width="13.42578125" style="1" customWidth="1"/>
    <col min="10251" max="10251" width="11.85546875" style="1" customWidth="1"/>
    <col min="10252" max="10252" width="13.42578125" style="1" customWidth="1"/>
    <col min="10253" max="10253" width="12.42578125" style="1" customWidth="1"/>
    <col min="10254" max="10254" width="11.140625" style="1" customWidth="1"/>
    <col min="10255" max="10493" width="9.140625" style="1"/>
    <col min="10494" max="10494" width="0" style="1" hidden="1" customWidth="1"/>
    <col min="10495" max="10495" width="11.85546875" style="1" customWidth="1"/>
    <col min="10496" max="10496" width="22" style="1" customWidth="1"/>
    <col min="10497" max="10497" width="15.5703125" style="1" customWidth="1"/>
    <col min="10498" max="10498" width="18.5703125" style="1" customWidth="1"/>
    <col min="10499" max="10502" width="0" style="1" hidden="1" customWidth="1"/>
    <col min="10503" max="10503" width="13.140625" style="1" customWidth="1"/>
    <col min="10504" max="10504" width="13.5703125" style="1" customWidth="1"/>
    <col min="10505" max="10505" width="13.28515625" style="1" customWidth="1"/>
    <col min="10506" max="10506" width="13.42578125" style="1" customWidth="1"/>
    <col min="10507" max="10507" width="11.85546875" style="1" customWidth="1"/>
    <col min="10508" max="10508" width="13.42578125" style="1" customWidth="1"/>
    <col min="10509" max="10509" width="12.42578125" style="1" customWidth="1"/>
    <col min="10510" max="10510" width="11.140625" style="1" customWidth="1"/>
    <col min="10511" max="10749" width="9.140625" style="1"/>
    <col min="10750" max="10750" width="0" style="1" hidden="1" customWidth="1"/>
    <col min="10751" max="10751" width="11.85546875" style="1" customWidth="1"/>
    <col min="10752" max="10752" width="22" style="1" customWidth="1"/>
    <col min="10753" max="10753" width="15.5703125" style="1" customWidth="1"/>
    <col min="10754" max="10754" width="18.5703125" style="1" customWidth="1"/>
    <col min="10755" max="10758" width="0" style="1" hidden="1" customWidth="1"/>
    <col min="10759" max="10759" width="13.140625" style="1" customWidth="1"/>
    <col min="10760" max="10760" width="13.5703125" style="1" customWidth="1"/>
    <col min="10761" max="10761" width="13.28515625" style="1" customWidth="1"/>
    <col min="10762" max="10762" width="13.42578125" style="1" customWidth="1"/>
    <col min="10763" max="10763" width="11.85546875" style="1" customWidth="1"/>
    <col min="10764" max="10764" width="13.42578125" style="1" customWidth="1"/>
    <col min="10765" max="10765" width="12.42578125" style="1" customWidth="1"/>
    <col min="10766" max="10766" width="11.140625" style="1" customWidth="1"/>
    <col min="10767" max="11005" width="9.140625" style="1"/>
    <col min="11006" max="11006" width="0" style="1" hidden="1" customWidth="1"/>
    <col min="11007" max="11007" width="11.85546875" style="1" customWidth="1"/>
    <col min="11008" max="11008" width="22" style="1" customWidth="1"/>
    <col min="11009" max="11009" width="15.5703125" style="1" customWidth="1"/>
    <col min="11010" max="11010" width="18.5703125" style="1" customWidth="1"/>
    <col min="11011" max="11014" width="0" style="1" hidden="1" customWidth="1"/>
    <col min="11015" max="11015" width="13.140625" style="1" customWidth="1"/>
    <col min="11016" max="11016" width="13.5703125" style="1" customWidth="1"/>
    <col min="11017" max="11017" width="13.28515625" style="1" customWidth="1"/>
    <col min="11018" max="11018" width="13.42578125" style="1" customWidth="1"/>
    <col min="11019" max="11019" width="11.85546875" style="1" customWidth="1"/>
    <col min="11020" max="11020" width="13.42578125" style="1" customWidth="1"/>
    <col min="11021" max="11021" width="12.42578125" style="1" customWidth="1"/>
    <col min="11022" max="11022" width="11.140625" style="1" customWidth="1"/>
    <col min="11023" max="11261" width="9.140625" style="1"/>
    <col min="11262" max="11262" width="0" style="1" hidden="1" customWidth="1"/>
    <col min="11263" max="11263" width="11.85546875" style="1" customWidth="1"/>
    <col min="11264" max="11264" width="22" style="1" customWidth="1"/>
    <col min="11265" max="11265" width="15.5703125" style="1" customWidth="1"/>
    <col min="11266" max="11266" width="18.5703125" style="1" customWidth="1"/>
    <col min="11267" max="11270" width="0" style="1" hidden="1" customWidth="1"/>
    <col min="11271" max="11271" width="13.140625" style="1" customWidth="1"/>
    <col min="11272" max="11272" width="13.5703125" style="1" customWidth="1"/>
    <col min="11273" max="11273" width="13.28515625" style="1" customWidth="1"/>
    <col min="11274" max="11274" width="13.42578125" style="1" customWidth="1"/>
    <col min="11275" max="11275" width="11.85546875" style="1" customWidth="1"/>
    <col min="11276" max="11276" width="13.42578125" style="1" customWidth="1"/>
    <col min="11277" max="11277" width="12.42578125" style="1" customWidth="1"/>
    <col min="11278" max="11278" width="11.140625" style="1" customWidth="1"/>
    <col min="11279" max="11517" width="9.140625" style="1"/>
    <col min="11518" max="11518" width="0" style="1" hidden="1" customWidth="1"/>
    <col min="11519" max="11519" width="11.85546875" style="1" customWidth="1"/>
    <col min="11520" max="11520" width="22" style="1" customWidth="1"/>
    <col min="11521" max="11521" width="15.5703125" style="1" customWidth="1"/>
    <col min="11522" max="11522" width="18.5703125" style="1" customWidth="1"/>
    <col min="11523" max="11526" width="0" style="1" hidden="1" customWidth="1"/>
    <col min="11527" max="11527" width="13.140625" style="1" customWidth="1"/>
    <col min="11528" max="11528" width="13.5703125" style="1" customWidth="1"/>
    <col min="11529" max="11529" width="13.28515625" style="1" customWidth="1"/>
    <col min="11530" max="11530" width="13.42578125" style="1" customWidth="1"/>
    <col min="11531" max="11531" width="11.85546875" style="1" customWidth="1"/>
    <col min="11532" max="11532" width="13.42578125" style="1" customWidth="1"/>
    <col min="11533" max="11533" width="12.42578125" style="1" customWidth="1"/>
    <col min="11534" max="11534" width="11.140625" style="1" customWidth="1"/>
    <col min="11535" max="11773" width="9.140625" style="1"/>
    <col min="11774" max="11774" width="0" style="1" hidden="1" customWidth="1"/>
    <col min="11775" max="11775" width="11.85546875" style="1" customWidth="1"/>
    <col min="11776" max="11776" width="22" style="1" customWidth="1"/>
    <col min="11777" max="11777" width="15.5703125" style="1" customWidth="1"/>
    <col min="11778" max="11778" width="18.5703125" style="1" customWidth="1"/>
    <col min="11779" max="11782" width="0" style="1" hidden="1" customWidth="1"/>
    <col min="11783" max="11783" width="13.140625" style="1" customWidth="1"/>
    <col min="11784" max="11784" width="13.5703125" style="1" customWidth="1"/>
    <col min="11785" max="11785" width="13.28515625" style="1" customWidth="1"/>
    <col min="11786" max="11786" width="13.42578125" style="1" customWidth="1"/>
    <col min="11787" max="11787" width="11.85546875" style="1" customWidth="1"/>
    <col min="11788" max="11788" width="13.42578125" style="1" customWidth="1"/>
    <col min="11789" max="11789" width="12.42578125" style="1" customWidth="1"/>
    <col min="11790" max="11790" width="11.140625" style="1" customWidth="1"/>
    <col min="11791" max="12029" width="9.140625" style="1"/>
    <col min="12030" max="12030" width="0" style="1" hidden="1" customWidth="1"/>
    <col min="12031" max="12031" width="11.85546875" style="1" customWidth="1"/>
    <col min="12032" max="12032" width="22" style="1" customWidth="1"/>
    <col min="12033" max="12033" width="15.5703125" style="1" customWidth="1"/>
    <col min="12034" max="12034" width="18.5703125" style="1" customWidth="1"/>
    <col min="12035" max="12038" width="0" style="1" hidden="1" customWidth="1"/>
    <col min="12039" max="12039" width="13.140625" style="1" customWidth="1"/>
    <col min="12040" max="12040" width="13.5703125" style="1" customWidth="1"/>
    <col min="12041" max="12041" width="13.28515625" style="1" customWidth="1"/>
    <col min="12042" max="12042" width="13.42578125" style="1" customWidth="1"/>
    <col min="12043" max="12043" width="11.85546875" style="1" customWidth="1"/>
    <col min="12044" max="12044" width="13.42578125" style="1" customWidth="1"/>
    <col min="12045" max="12045" width="12.42578125" style="1" customWidth="1"/>
    <col min="12046" max="12046" width="11.140625" style="1" customWidth="1"/>
    <col min="12047" max="12285" width="9.140625" style="1"/>
    <col min="12286" max="12286" width="0" style="1" hidden="1" customWidth="1"/>
    <col min="12287" max="12287" width="11.85546875" style="1" customWidth="1"/>
    <col min="12288" max="12288" width="22" style="1" customWidth="1"/>
    <col min="12289" max="12289" width="15.5703125" style="1" customWidth="1"/>
    <col min="12290" max="12290" width="18.5703125" style="1" customWidth="1"/>
    <col min="12291" max="12294" width="0" style="1" hidden="1" customWidth="1"/>
    <col min="12295" max="12295" width="13.140625" style="1" customWidth="1"/>
    <col min="12296" max="12296" width="13.5703125" style="1" customWidth="1"/>
    <col min="12297" max="12297" width="13.28515625" style="1" customWidth="1"/>
    <col min="12298" max="12298" width="13.42578125" style="1" customWidth="1"/>
    <col min="12299" max="12299" width="11.85546875" style="1" customWidth="1"/>
    <col min="12300" max="12300" width="13.42578125" style="1" customWidth="1"/>
    <col min="12301" max="12301" width="12.42578125" style="1" customWidth="1"/>
    <col min="12302" max="12302" width="11.140625" style="1" customWidth="1"/>
    <col min="12303" max="12541" width="9.140625" style="1"/>
    <col min="12542" max="12542" width="0" style="1" hidden="1" customWidth="1"/>
    <col min="12543" max="12543" width="11.85546875" style="1" customWidth="1"/>
    <col min="12544" max="12544" width="22" style="1" customWidth="1"/>
    <col min="12545" max="12545" width="15.5703125" style="1" customWidth="1"/>
    <col min="12546" max="12546" width="18.5703125" style="1" customWidth="1"/>
    <col min="12547" max="12550" width="0" style="1" hidden="1" customWidth="1"/>
    <col min="12551" max="12551" width="13.140625" style="1" customWidth="1"/>
    <col min="12552" max="12552" width="13.5703125" style="1" customWidth="1"/>
    <col min="12553" max="12553" width="13.28515625" style="1" customWidth="1"/>
    <col min="12554" max="12554" width="13.42578125" style="1" customWidth="1"/>
    <col min="12555" max="12555" width="11.85546875" style="1" customWidth="1"/>
    <col min="12556" max="12556" width="13.42578125" style="1" customWidth="1"/>
    <col min="12557" max="12557" width="12.42578125" style="1" customWidth="1"/>
    <col min="12558" max="12558" width="11.140625" style="1" customWidth="1"/>
    <col min="12559" max="12797" width="9.140625" style="1"/>
    <col min="12798" max="12798" width="0" style="1" hidden="1" customWidth="1"/>
    <col min="12799" max="12799" width="11.85546875" style="1" customWidth="1"/>
    <col min="12800" max="12800" width="22" style="1" customWidth="1"/>
    <col min="12801" max="12801" width="15.5703125" style="1" customWidth="1"/>
    <col min="12802" max="12802" width="18.5703125" style="1" customWidth="1"/>
    <col min="12803" max="12806" width="0" style="1" hidden="1" customWidth="1"/>
    <col min="12807" max="12807" width="13.140625" style="1" customWidth="1"/>
    <col min="12808" max="12808" width="13.5703125" style="1" customWidth="1"/>
    <col min="12809" max="12809" width="13.28515625" style="1" customWidth="1"/>
    <col min="12810" max="12810" width="13.42578125" style="1" customWidth="1"/>
    <col min="12811" max="12811" width="11.85546875" style="1" customWidth="1"/>
    <col min="12812" max="12812" width="13.42578125" style="1" customWidth="1"/>
    <col min="12813" max="12813" width="12.42578125" style="1" customWidth="1"/>
    <col min="12814" max="12814" width="11.140625" style="1" customWidth="1"/>
    <col min="12815" max="13053" width="9.140625" style="1"/>
    <col min="13054" max="13054" width="0" style="1" hidden="1" customWidth="1"/>
    <col min="13055" max="13055" width="11.85546875" style="1" customWidth="1"/>
    <col min="13056" max="13056" width="22" style="1" customWidth="1"/>
    <col min="13057" max="13057" width="15.5703125" style="1" customWidth="1"/>
    <col min="13058" max="13058" width="18.5703125" style="1" customWidth="1"/>
    <col min="13059" max="13062" width="0" style="1" hidden="1" customWidth="1"/>
    <col min="13063" max="13063" width="13.140625" style="1" customWidth="1"/>
    <col min="13064" max="13064" width="13.5703125" style="1" customWidth="1"/>
    <col min="13065" max="13065" width="13.28515625" style="1" customWidth="1"/>
    <col min="13066" max="13066" width="13.42578125" style="1" customWidth="1"/>
    <col min="13067" max="13067" width="11.85546875" style="1" customWidth="1"/>
    <col min="13068" max="13068" width="13.42578125" style="1" customWidth="1"/>
    <col min="13069" max="13069" width="12.42578125" style="1" customWidth="1"/>
    <col min="13070" max="13070" width="11.140625" style="1" customWidth="1"/>
    <col min="13071" max="13309" width="9.140625" style="1"/>
    <col min="13310" max="13310" width="0" style="1" hidden="1" customWidth="1"/>
    <col min="13311" max="13311" width="11.85546875" style="1" customWidth="1"/>
    <col min="13312" max="13312" width="22" style="1" customWidth="1"/>
    <col min="13313" max="13313" width="15.5703125" style="1" customWidth="1"/>
    <col min="13314" max="13314" width="18.5703125" style="1" customWidth="1"/>
    <col min="13315" max="13318" width="0" style="1" hidden="1" customWidth="1"/>
    <col min="13319" max="13319" width="13.140625" style="1" customWidth="1"/>
    <col min="13320" max="13320" width="13.5703125" style="1" customWidth="1"/>
    <col min="13321" max="13321" width="13.28515625" style="1" customWidth="1"/>
    <col min="13322" max="13322" width="13.42578125" style="1" customWidth="1"/>
    <col min="13323" max="13323" width="11.85546875" style="1" customWidth="1"/>
    <col min="13324" max="13324" width="13.42578125" style="1" customWidth="1"/>
    <col min="13325" max="13325" width="12.42578125" style="1" customWidth="1"/>
    <col min="13326" max="13326" width="11.140625" style="1" customWidth="1"/>
    <col min="13327" max="13565" width="9.140625" style="1"/>
    <col min="13566" max="13566" width="0" style="1" hidden="1" customWidth="1"/>
    <col min="13567" max="13567" width="11.85546875" style="1" customWidth="1"/>
    <col min="13568" max="13568" width="22" style="1" customWidth="1"/>
    <col min="13569" max="13569" width="15.5703125" style="1" customWidth="1"/>
    <col min="13570" max="13570" width="18.5703125" style="1" customWidth="1"/>
    <col min="13571" max="13574" width="0" style="1" hidden="1" customWidth="1"/>
    <col min="13575" max="13575" width="13.140625" style="1" customWidth="1"/>
    <col min="13576" max="13576" width="13.5703125" style="1" customWidth="1"/>
    <col min="13577" max="13577" width="13.28515625" style="1" customWidth="1"/>
    <col min="13578" max="13578" width="13.42578125" style="1" customWidth="1"/>
    <col min="13579" max="13579" width="11.85546875" style="1" customWidth="1"/>
    <col min="13580" max="13580" width="13.42578125" style="1" customWidth="1"/>
    <col min="13581" max="13581" width="12.42578125" style="1" customWidth="1"/>
    <col min="13582" max="13582" width="11.140625" style="1" customWidth="1"/>
    <col min="13583" max="13821" width="9.140625" style="1"/>
    <col min="13822" max="13822" width="0" style="1" hidden="1" customWidth="1"/>
    <col min="13823" max="13823" width="11.85546875" style="1" customWidth="1"/>
    <col min="13824" max="13824" width="22" style="1" customWidth="1"/>
    <col min="13825" max="13825" width="15.5703125" style="1" customWidth="1"/>
    <col min="13826" max="13826" width="18.5703125" style="1" customWidth="1"/>
    <col min="13827" max="13830" width="0" style="1" hidden="1" customWidth="1"/>
    <col min="13831" max="13831" width="13.140625" style="1" customWidth="1"/>
    <col min="13832" max="13832" width="13.5703125" style="1" customWidth="1"/>
    <col min="13833" max="13833" width="13.28515625" style="1" customWidth="1"/>
    <col min="13834" max="13834" width="13.42578125" style="1" customWidth="1"/>
    <col min="13835" max="13835" width="11.85546875" style="1" customWidth="1"/>
    <col min="13836" max="13836" width="13.42578125" style="1" customWidth="1"/>
    <col min="13837" max="13837" width="12.42578125" style="1" customWidth="1"/>
    <col min="13838" max="13838" width="11.140625" style="1" customWidth="1"/>
    <col min="13839" max="14077" width="9.140625" style="1"/>
    <col min="14078" max="14078" width="0" style="1" hidden="1" customWidth="1"/>
    <col min="14079" max="14079" width="11.85546875" style="1" customWidth="1"/>
    <col min="14080" max="14080" width="22" style="1" customWidth="1"/>
    <col min="14081" max="14081" width="15.5703125" style="1" customWidth="1"/>
    <col min="14082" max="14082" width="18.5703125" style="1" customWidth="1"/>
    <col min="14083" max="14086" width="0" style="1" hidden="1" customWidth="1"/>
    <col min="14087" max="14087" width="13.140625" style="1" customWidth="1"/>
    <col min="14088" max="14088" width="13.5703125" style="1" customWidth="1"/>
    <col min="14089" max="14089" width="13.28515625" style="1" customWidth="1"/>
    <col min="14090" max="14090" width="13.42578125" style="1" customWidth="1"/>
    <col min="14091" max="14091" width="11.85546875" style="1" customWidth="1"/>
    <col min="14092" max="14092" width="13.42578125" style="1" customWidth="1"/>
    <col min="14093" max="14093" width="12.42578125" style="1" customWidth="1"/>
    <col min="14094" max="14094" width="11.140625" style="1" customWidth="1"/>
    <col min="14095" max="14333" width="9.140625" style="1"/>
    <col min="14334" max="14334" width="0" style="1" hidden="1" customWidth="1"/>
    <col min="14335" max="14335" width="11.85546875" style="1" customWidth="1"/>
    <col min="14336" max="14336" width="22" style="1" customWidth="1"/>
    <col min="14337" max="14337" width="15.5703125" style="1" customWidth="1"/>
    <col min="14338" max="14338" width="18.5703125" style="1" customWidth="1"/>
    <col min="14339" max="14342" width="0" style="1" hidden="1" customWidth="1"/>
    <col min="14343" max="14343" width="13.140625" style="1" customWidth="1"/>
    <col min="14344" max="14344" width="13.5703125" style="1" customWidth="1"/>
    <col min="14345" max="14345" width="13.28515625" style="1" customWidth="1"/>
    <col min="14346" max="14346" width="13.42578125" style="1" customWidth="1"/>
    <col min="14347" max="14347" width="11.85546875" style="1" customWidth="1"/>
    <col min="14348" max="14348" width="13.42578125" style="1" customWidth="1"/>
    <col min="14349" max="14349" width="12.42578125" style="1" customWidth="1"/>
    <col min="14350" max="14350" width="11.140625" style="1" customWidth="1"/>
    <col min="14351" max="14589" width="9.140625" style="1"/>
    <col min="14590" max="14590" width="0" style="1" hidden="1" customWidth="1"/>
    <col min="14591" max="14591" width="11.85546875" style="1" customWidth="1"/>
    <col min="14592" max="14592" width="22" style="1" customWidth="1"/>
    <col min="14593" max="14593" width="15.5703125" style="1" customWidth="1"/>
    <col min="14594" max="14594" width="18.5703125" style="1" customWidth="1"/>
    <col min="14595" max="14598" width="0" style="1" hidden="1" customWidth="1"/>
    <col min="14599" max="14599" width="13.140625" style="1" customWidth="1"/>
    <col min="14600" max="14600" width="13.5703125" style="1" customWidth="1"/>
    <col min="14601" max="14601" width="13.28515625" style="1" customWidth="1"/>
    <col min="14602" max="14602" width="13.42578125" style="1" customWidth="1"/>
    <col min="14603" max="14603" width="11.85546875" style="1" customWidth="1"/>
    <col min="14604" max="14604" width="13.42578125" style="1" customWidth="1"/>
    <col min="14605" max="14605" width="12.42578125" style="1" customWidth="1"/>
    <col min="14606" max="14606" width="11.140625" style="1" customWidth="1"/>
    <col min="14607" max="14845" width="9.140625" style="1"/>
    <col min="14846" max="14846" width="0" style="1" hidden="1" customWidth="1"/>
    <col min="14847" max="14847" width="11.85546875" style="1" customWidth="1"/>
    <col min="14848" max="14848" width="22" style="1" customWidth="1"/>
    <col min="14849" max="14849" width="15.5703125" style="1" customWidth="1"/>
    <col min="14850" max="14850" width="18.5703125" style="1" customWidth="1"/>
    <col min="14851" max="14854" width="0" style="1" hidden="1" customWidth="1"/>
    <col min="14855" max="14855" width="13.140625" style="1" customWidth="1"/>
    <col min="14856" max="14856" width="13.5703125" style="1" customWidth="1"/>
    <col min="14857" max="14857" width="13.28515625" style="1" customWidth="1"/>
    <col min="14858" max="14858" width="13.42578125" style="1" customWidth="1"/>
    <col min="14859" max="14859" width="11.85546875" style="1" customWidth="1"/>
    <col min="14860" max="14860" width="13.42578125" style="1" customWidth="1"/>
    <col min="14861" max="14861" width="12.42578125" style="1" customWidth="1"/>
    <col min="14862" max="14862" width="11.140625" style="1" customWidth="1"/>
    <col min="14863" max="15101" width="9.140625" style="1"/>
    <col min="15102" max="15102" width="0" style="1" hidden="1" customWidth="1"/>
    <col min="15103" max="15103" width="11.85546875" style="1" customWidth="1"/>
    <col min="15104" max="15104" width="22" style="1" customWidth="1"/>
    <col min="15105" max="15105" width="15.5703125" style="1" customWidth="1"/>
    <col min="15106" max="15106" width="18.5703125" style="1" customWidth="1"/>
    <col min="15107" max="15110" width="0" style="1" hidden="1" customWidth="1"/>
    <col min="15111" max="15111" width="13.140625" style="1" customWidth="1"/>
    <col min="15112" max="15112" width="13.5703125" style="1" customWidth="1"/>
    <col min="15113" max="15113" width="13.28515625" style="1" customWidth="1"/>
    <col min="15114" max="15114" width="13.42578125" style="1" customWidth="1"/>
    <col min="15115" max="15115" width="11.85546875" style="1" customWidth="1"/>
    <col min="15116" max="15116" width="13.42578125" style="1" customWidth="1"/>
    <col min="15117" max="15117" width="12.42578125" style="1" customWidth="1"/>
    <col min="15118" max="15118" width="11.140625" style="1" customWidth="1"/>
    <col min="15119" max="15357" width="9.140625" style="1"/>
    <col min="15358" max="15358" width="0" style="1" hidden="1" customWidth="1"/>
    <col min="15359" max="15359" width="11.85546875" style="1" customWidth="1"/>
    <col min="15360" max="15360" width="22" style="1" customWidth="1"/>
    <col min="15361" max="15361" width="15.5703125" style="1" customWidth="1"/>
    <col min="15362" max="15362" width="18.5703125" style="1" customWidth="1"/>
    <col min="15363" max="15366" width="0" style="1" hidden="1" customWidth="1"/>
    <col min="15367" max="15367" width="13.140625" style="1" customWidth="1"/>
    <col min="15368" max="15368" width="13.5703125" style="1" customWidth="1"/>
    <col min="15369" max="15369" width="13.28515625" style="1" customWidth="1"/>
    <col min="15370" max="15370" width="13.42578125" style="1" customWidth="1"/>
    <col min="15371" max="15371" width="11.85546875" style="1" customWidth="1"/>
    <col min="15372" max="15372" width="13.42578125" style="1" customWidth="1"/>
    <col min="15373" max="15373" width="12.42578125" style="1" customWidth="1"/>
    <col min="15374" max="15374" width="11.140625" style="1" customWidth="1"/>
    <col min="15375" max="15613" width="9.140625" style="1"/>
    <col min="15614" max="15614" width="0" style="1" hidden="1" customWidth="1"/>
    <col min="15615" max="15615" width="11.85546875" style="1" customWidth="1"/>
    <col min="15616" max="15616" width="22" style="1" customWidth="1"/>
    <col min="15617" max="15617" width="15.5703125" style="1" customWidth="1"/>
    <col min="15618" max="15618" width="18.5703125" style="1" customWidth="1"/>
    <col min="15619" max="15622" width="0" style="1" hidden="1" customWidth="1"/>
    <col min="15623" max="15623" width="13.140625" style="1" customWidth="1"/>
    <col min="15624" max="15624" width="13.5703125" style="1" customWidth="1"/>
    <col min="15625" max="15625" width="13.28515625" style="1" customWidth="1"/>
    <col min="15626" max="15626" width="13.42578125" style="1" customWidth="1"/>
    <col min="15627" max="15627" width="11.85546875" style="1" customWidth="1"/>
    <col min="15628" max="15628" width="13.42578125" style="1" customWidth="1"/>
    <col min="15629" max="15629" width="12.42578125" style="1" customWidth="1"/>
    <col min="15630" max="15630" width="11.140625" style="1" customWidth="1"/>
    <col min="15631" max="15869" width="9.140625" style="1"/>
    <col min="15870" max="15870" width="0" style="1" hidden="1" customWidth="1"/>
    <col min="15871" max="15871" width="11.85546875" style="1" customWidth="1"/>
    <col min="15872" max="15872" width="22" style="1" customWidth="1"/>
    <col min="15873" max="15873" width="15.5703125" style="1" customWidth="1"/>
    <col min="15874" max="15874" width="18.5703125" style="1" customWidth="1"/>
    <col min="15875" max="15878" width="0" style="1" hidden="1" customWidth="1"/>
    <col min="15879" max="15879" width="13.140625" style="1" customWidth="1"/>
    <col min="15880" max="15880" width="13.5703125" style="1" customWidth="1"/>
    <col min="15881" max="15881" width="13.28515625" style="1" customWidth="1"/>
    <col min="15882" max="15882" width="13.42578125" style="1" customWidth="1"/>
    <col min="15883" max="15883" width="11.85546875" style="1" customWidth="1"/>
    <col min="15884" max="15884" width="13.42578125" style="1" customWidth="1"/>
    <col min="15885" max="15885" width="12.42578125" style="1" customWidth="1"/>
    <col min="15886" max="15886" width="11.140625" style="1" customWidth="1"/>
    <col min="15887" max="16125" width="9.140625" style="1"/>
    <col min="16126" max="16126" width="0" style="1" hidden="1" customWidth="1"/>
    <col min="16127" max="16127" width="11.85546875" style="1" customWidth="1"/>
    <col min="16128" max="16128" width="22" style="1" customWidth="1"/>
    <col min="16129" max="16129" width="15.5703125" style="1" customWidth="1"/>
    <col min="16130" max="16130" width="18.5703125" style="1" customWidth="1"/>
    <col min="16131" max="16134" width="0" style="1" hidden="1" customWidth="1"/>
    <col min="16135" max="16135" width="13.140625" style="1" customWidth="1"/>
    <col min="16136" max="16136" width="13.5703125" style="1" customWidth="1"/>
    <col min="16137" max="16137" width="13.28515625" style="1" customWidth="1"/>
    <col min="16138" max="16138" width="13.42578125" style="1" customWidth="1"/>
    <col min="16139" max="16139" width="11.85546875" style="1" customWidth="1"/>
    <col min="16140" max="16140" width="13.42578125" style="1" customWidth="1"/>
    <col min="16141" max="16141" width="12.42578125" style="1" customWidth="1"/>
    <col min="16142" max="16142" width="11.140625" style="1" customWidth="1"/>
    <col min="16143" max="16384" width="9.140625" style="1"/>
  </cols>
  <sheetData>
    <row r="1" spans="1:16" ht="17.25" customHeight="1" x14ac:dyDescent="0.2">
      <c r="A1" s="315"/>
      <c r="B1" s="323" t="s">
        <v>476</v>
      </c>
      <c r="C1" s="323"/>
      <c r="D1" s="323"/>
      <c r="E1" s="323"/>
      <c r="F1" s="323"/>
      <c r="G1" s="323"/>
      <c r="H1" s="323"/>
      <c r="I1" s="323"/>
      <c r="J1" s="323"/>
      <c r="K1" s="323"/>
      <c r="L1" s="323"/>
      <c r="M1" s="323"/>
      <c r="N1" s="323"/>
      <c r="O1" s="323"/>
      <c r="P1" s="323"/>
    </row>
    <row r="2" spans="1:16" ht="17.25" customHeight="1" x14ac:dyDescent="0.2">
      <c r="A2" s="316"/>
      <c r="B2" s="317"/>
      <c r="C2" s="319" t="s">
        <v>121</v>
      </c>
      <c r="D2" s="319" t="s">
        <v>122</v>
      </c>
      <c r="E2" s="321" t="s">
        <v>123</v>
      </c>
      <c r="F2" s="321"/>
      <c r="G2" s="321"/>
      <c r="H2" s="321"/>
      <c r="I2" s="321"/>
      <c r="J2" s="321"/>
      <c r="K2" s="321"/>
      <c r="L2" s="321"/>
      <c r="M2" s="321"/>
      <c r="N2" s="321"/>
      <c r="O2" s="322"/>
      <c r="P2" s="63"/>
    </row>
    <row r="3" spans="1:16" s="34" customFormat="1" ht="55.5" customHeight="1" x14ac:dyDescent="0.25">
      <c r="A3" s="316"/>
      <c r="B3" s="318"/>
      <c r="C3" s="320"/>
      <c r="D3" s="320"/>
      <c r="E3" s="64">
        <v>2006</v>
      </c>
      <c r="F3" s="64">
        <v>2007</v>
      </c>
      <c r="G3" s="64">
        <v>2008</v>
      </c>
      <c r="H3" s="64" t="s">
        <v>124</v>
      </c>
      <c r="I3" s="64" t="s">
        <v>125</v>
      </c>
      <c r="J3" s="64" t="s">
        <v>126</v>
      </c>
      <c r="K3" s="64" t="s">
        <v>127</v>
      </c>
      <c r="L3" s="64" t="s">
        <v>128</v>
      </c>
      <c r="M3" s="64" t="s">
        <v>129</v>
      </c>
      <c r="N3" s="64" t="s">
        <v>130</v>
      </c>
      <c r="O3" s="64" t="s">
        <v>131</v>
      </c>
      <c r="P3" s="64" t="s">
        <v>132</v>
      </c>
    </row>
    <row r="4" spans="1:16" ht="17.25" customHeight="1" x14ac:dyDescent="0.2">
      <c r="A4" s="316"/>
      <c r="B4" s="7" t="s">
        <v>133</v>
      </c>
      <c r="C4" s="8"/>
      <c r="D4" s="9"/>
      <c r="E4" s="10"/>
      <c r="F4" s="10"/>
      <c r="G4" s="10"/>
      <c r="H4" s="10"/>
      <c r="I4" s="9"/>
      <c r="J4" s="9"/>
      <c r="K4" s="9"/>
      <c r="L4" s="9"/>
      <c r="M4" s="11"/>
      <c r="N4" s="11"/>
      <c r="O4" s="11"/>
      <c r="P4" s="35"/>
    </row>
    <row r="5" spans="1:16" ht="17.25" customHeight="1" x14ac:dyDescent="0.2">
      <c r="A5" s="316"/>
      <c r="B5" s="12" t="s">
        <v>134</v>
      </c>
      <c r="C5" s="13">
        <v>5567</v>
      </c>
      <c r="D5" s="14">
        <v>5567</v>
      </c>
      <c r="E5" s="15">
        <v>1093</v>
      </c>
      <c r="F5" s="15">
        <v>1094</v>
      </c>
      <c r="G5" s="15">
        <v>1141</v>
      </c>
      <c r="H5" s="15">
        <v>1142</v>
      </c>
      <c r="I5" s="14">
        <v>1131</v>
      </c>
      <c r="J5" s="14">
        <v>1138</v>
      </c>
      <c r="K5" s="14">
        <v>1139</v>
      </c>
      <c r="L5" s="14">
        <v>1143</v>
      </c>
      <c r="M5" s="14">
        <v>1199</v>
      </c>
      <c r="N5" s="14">
        <v>1197</v>
      </c>
      <c r="O5" s="14">
        <v>1194</v>
      </c>
      <c r="P5" s="13">
        <v>1194</v>
      </c>
    </row>
    <row r="6" spans="1:16" ht="17.25" customHeight="1" x14ac:dyDescent="0.2">
      <c r="A6" s="316"/>
      <c r="B6" s="12" t="s">
        <v>135</v>
      </c>
      <c r="C6" s="13">
        <v>11121</v>
      </c>
      <c r="D6" s="14">
        <v>11121</v>
      </c>
      <c r="E6" s="15">
        <v>1206</v>
      </c>
      <c r="F6" s="15">
        <v>1217</v>
      </c>
      <c r="G6" s="15">
        <v>1222</v>
      </c>
      <c r="H6" s="15">
        <v>1223</v>
      </c>
      <c r="I6" s="14">
        <v>1240</v>
      </c>
      <c r="J6" s="14">
        <v>1253</v>
      </c>
      <c r="K6" s="14">
        <v>1313</v>
      </c>
      <c r="L6" s="14">
        <v>1308</v>
      </c>
      <c r="M6" s="14">
        <v>1373</v>
      </c>
      <c r="N6" s="14">
        <v>1375</v>
      </c>
      <c r="O6" s="14">
        <v>1460</v>
      </c>
      <c r="P6" s="13">
        <v>1460</v>
      </c>
    </row>
    <row r="7" spans="1:16" ht="17.25" customHeight="1" x14ac:dyDescent="0.2">
      <c r="A7" s="316"/>
      <c r="B7" s="12" t="s">
        <v>136</v>
      </c>
      <c r="C7" s="13">
        <v>10450</v>
      </c>
      <c r="D7" s="14">
        <v>5338</v>
      </c>
      <c r="E7" s="15">
        <v>341</v>
      </c>
      <c r="F7" s="15">
        <v>422</v>
      </c>
      <c r="G7" s="15">
        <v>423</v>
      </c>
      <c r="H7" s="15">
        <v>469</v>
      </c>
      <c r="I7" s="14">
        <v>594</v>
      </c>
      <c r="J7" s="14">
        <v>772</v>
      </c>
      <c r="K7" s="14">
        <v>807</v>
      </c>
      <c r="L7" s="14">
        <v>879</v>
      </c>
      <c r="M7" s="14">
        <v>927</v>
      </c>
      <c r="N7" s="14">
        <v>944</v>
      </c>
      <c r="O7" s="14">
        <v>1079</v>
      </c>
      <c r="P7" s="13">
        <v>1090</v>
      </c>
    </row>
    <row r="8" spans="1:16" ht="17.25" customHeight="1" x14ac:dyDescent="0.2">
      <c r="A8" s="316"/>
      <c r="B8" s="12" t="s">
        <v>137</v>
      </c>
      <c r="C8" s="13">
        <v>7571</v>
      </c>
      <c r="D8" s="14">
        <v>6534</v>
      </c>
      <c r="E8" s="15">
        <v>1811</v>
      </c>
      <c r="F8" s="15">
        <v>1808</v>
      </c>
      <c r="G8" s="15">
        <v>1905</v>
      </c>
      <c r="H8" s="15">
        <v>1895</v>
      </c>
      <c r="I8" s="14">
        <v>1898</v>
      </c>
      <c r="J8" s="14">
        <v>1917</v>
      </c>
      <c r="K8" s="14">
        <v>1933</v>
      </c>
      <c r="L8" s="14">
        <v>1950</v>
      </c>
      <c r="M8" s="14">
        <v>1957</v>
      </c>
      <c r="N8" s="14">
        <v>1994</v>
      </c>
      <c r="O8" s="14">
        <v>2068</v>
      </c>
      <c r="P8" s="13">
        <v>2067</v>
      </c>
    </row>
    <row r="9" spans="1:16" ht="17.25" customHeight="1" x14ac:dyDescent="0.2">
      <c r="A9" s="316"/>
      <c r="B9" s="65" t="s">
        <v>138</v>
      </c>
      <c r="C9" s="66">
        <v>33400</v>
      </c>
      <c r="D9" s="36">
        <v>16134</v>
      </c>
      <c r="E9" s="67">
        <v>1171</v>
      </c>
      <c r="F9" s="67">
        <v>1201</v>
      </c>
      <c r="G9" s="67">
        <v>1275</v>
      </c>
      <c r="H9" s="67">
        <v>1414</v>
      </c>
      <c r="I9" s="36">
        <v>1851</v>
      </c>
      <c r="J9" s="36">
        <v>2028</v>
      </c>
      <c r="K9" s="36">
        <v>2058</v>
      </c>
      <c r="L9" s="36">
        <v>2110</v>
      </c>
      <c r="M9" s="36">
        <v>2222</v>
      </c>
      <c r="N9" s="36">
        <v>2271</v>
      </c>
      <c r="O9" s="36">
        <v>2359</v>
      </c>
      <c r="P9" s="13">
        <v>2359</v>
      </c>
    </row>
    <row r="10" spans="1:16" ht="17.25" customHeight="1" x14ac:dyDescent="0.2">
      <c r="A10" s="316"/>
      <c r="B10" s="16" t="s">
        <v>139</v>
      </c>
      <c r="C10" s="17">
        <f t="shared" ref="C10:N10" si="0">SUM(C5:C9)</f>
        <v>68109</v>
      </c>
      <c r="D10" s="18">
        <f t="shared" si="0"/>
        <v>44694</v>
      </c>
      <c r="E10" s="19">
        <f t="shared" si="0"/>
        <v>5622</v>
      </c>
      <c r="F10" s="19">
        <f t="shared" si="0"/>
        <v>5742</v>
      </c>
      <c r="G10" s="19">
        <f t="shared" si="0"/>
        <v>5966</v>
      </c>
      <c r="H10" s="19">
        <f t="shared" si="0"/>
        <v>6143</v>
      </c>
      <c r="I10" s="18">
        <f t="shared" si="0"/>
        <v>6714</v>
      </c>
      <c r="J10" s="18">
        <f t="shared" si="0"/>
        <v>7108</v>
      </c>
      <c r="K10" s="18">
        <f t="shared" si="0"/>
        <v>7250</v>
      </c>
      <c r="L10" s="18">
        <f t="shared" si="0"/>
        <v>7390</v>
      </c>
      <c r="M10" s="18">
        <f t="shared" si="0"/>
        <v>7678</v>
      </c>
      <c r="N10" s="18">
        <f t="shared" si="0"/>
        <v>7781</v>
      </c>
      <c r="O10" s="18">
        <f>SUM(O5:O9)</f>
        <v>8160</v>
      </c>
      <c r="P10" s="20">
        <f>SUM(P5:P9)</f>
        <v>8170</v>
      </c>
    </row>
    <row r="11" spans="1:16" ht="17.25" customHeight="1" x14ac:dyDescent="0.2">
      <c r="A11" s="316"/>
      <c r="B11" s="7" t="s">
        <v>140</v>
      </c>
      <c r="C11" s="68"/>
      <c r="D11" s="69"/>
      <c r="E11" s="70"/>
      <c r="F11" s="70"/>
      <c r="G11" s="70"/>
      <c r="H11" s="70"/>
      <c r="I11" s="69"/>
      <c r="J11" s="69"/>
      <c r="K11" s="69"/>
      <c r="L11" s="69"/>
      <c r="M11" s="11"/>
      <c r="N11" s="11"/>
      <c r="O11" s="11"/>
      <c r="P11" s="35"/>
    </row>
    <row r="12" spans="1:16" ht="17.25" customHeight="1" x14ac:dyDescent="0.2">
      <c r="A12" s="316"/>
      <c r="B12" s="12" t="s">
        <v>141</v>
      </c>
      <c r="C12" s="13">
        <v>1000000</v>
      </c>
      <c r="D12" s="14">
        <v>6587</v>
      </c>
      <c r="E12" s="15">
        <v>623</v>
      </c>
      <c r="F12" s="15">
        <v>623</v>
      </c>
      <c r="G12" s="15">
        <v>626</v>
      </c>
      <c r="H12" s="15">
        <v>711</v>
      </c>
      <c r="I12" s="14">
        <v>733</v>
      </c>
      <c r="J12" s="14">
        <v>741</v>
      </c>
      <c r="K12" s="14">
        <v>829</v>
      </c>
      <c r="L12" s="14">
        <v>896</v>
      </c>
      <c r="M12" s="14">
        <v>993</v>
      </c>
      <c r="N12" s="14">
        <v>1046</v>
      </c>
      <c r="O12" s="14">
        <v>1268</v>
      </c>
      <c r="P12" s="13">
        <v>1298</v>
      </c>
    </row>
    <row r="13" spans="1:16" ht="17.25" customHeight="1" x14ac:dyDescent="0.2">
      <c r="A13" s="316"/>
      <c r="B13" s="12" t="s">
        <v>142</v>
      </c>
      <c r="C13" s="13">
        <v>85000</v>
      </c>
      <c r="D13" s="14">
        <v>7276</v>
      </c>
      <c r="E13" s="15">
        <v>975</v>
      </c>
      <c r="F13" s="15">
        <v>978</v>
      </c>
      <c r="G13" s="15">
        <v>978</v>
      </c>
      <c r="H13" s="15">
        <v>1036</v>
      </c>
      <c r="I13" s="14">
        <v>1288</v>
      </c>
      <c r="J13" s="14">
        <v>1673</v>
      </c>
      <c r="K13" s="14">
        <v>1857</v>
      </c>
      <c r="L13" s="14">
        <v>1898</v>
      </c>
      <c r="M13" s="14">
        <v>1950</v>
      </c>
      <c r="N13" s="14">
        <v>1950</v>
      </c>
      <c r="O13" s="14">
        <v>1984</v>
      </c>
      <c r="P13" s="13">
        <v>1984</v>
      </c>
    </row>
    <row r="14" spans="1:16" ht="17.25" customHeight="1" x14ac:dyDescent="0.2">
      <c r="A14" s="316"/>
      <c r="B14" s="12" t="s">
        <v>143</v>
      </c>
      <c r="C14" s="13">
        <v>47000</v>
      </c>
      <c r="D14" s="14">
        <v>3177</v>
      </c>
      <c r="E14" s="15">
        <v>459</v>
      </c>
      <c r="F14" s="15">
        <v>460</v>
      </c>
      <c r="G14" s="15">
        <v>606</v>
      </c>
      <c r="H14" s="15">
        <v>606</v>
      </c>
      <c r="I14" s="14">
        <v>596</v>
      </c>
      <c r="J14" s="14">
        <v>596</v>
      </c>
      <c r="K14" s="14">
        <v>596</v>
      </c>
      <c r="L14" s="14">
        <v>723</v>
      </c>
      <c r="M14" s="14">
        <v>725</v>
      </c>
      <c r="N14" s="14">
        <v>728</v>
      </c>
      <c r="O14" s="14">
        <v>732</v>
      </c>
      <c r="P14" s="13">
        <v>732</v>
      </c>
    </row>
    <row r="15" spans="1:16" ht="17.25" customHeight="1" x14ac:dyDescent="0.2">
      <c r="A15" s="316"/>
      <c r="B15" s="12" t="s">
        <v>144</v>
      </c>
      <c r="C15" s="13">
        <v>2175</v>
      </c>
      <c r="D15" s="14">
        <v>862</v>
      </c>
      <c r="E15" s="15">
        <v>1</v>
      </c>
      <c r="F15" s="15">
        <v>4</v>
      </c>
      <c r="G15" s="15">
        <v>235</v>
      </c>
      <c r="H15" s="15">
        <v>235</v>
      </c>
      <c r="I15" s="14">
        <v>235</v>
      </c>
      <c r="J15" s="14">
        <v>235</v>
      </c>
      <c r="K15" s="14">
        <v>236</v>
      </c>
      <c r="L15" s="14">
        <v>235</v>
      </c>
      <c r="M15" s="14">
        <v>235</v>
      </c>
      <c r="N15" s="14">
        <v>237</v>
      </c>
      <c r="O15" s="14">
        <v>237</v>
      </c>
      <c r="P15" s="13">
        <v>237</v>
      </c>
    </row>
    <row r="16" spans="1:16" ht="17.25" customHeight="1" x14ac:dyDescent="0.2">
      <c r="A16" s="316"/>
      <c r="B16" s="12" t="s">
        <v>145</v>
      </c>
      <c r="C16" s="13">
        <v>102248</v>
      </c>
      <c r="D16" s="14">
        <v>212</v>
      </c>
      <c r="E16" s="15">
        <v>11</v>
      </c>
      <c r="F16" s="15">
        <v>11</v>
      </c>
      <c r="G16" s="15">
        <v>18</v>
      </c>
      <c r="H16" s="15">
        <v>18</v>
      </c>
      <c r="I16" s="14">
        <v>19</v>
      </c>
      <c r="J16" s="14">
        <v>19</v>
      </c>
      <c r="K16" s="14">
        <v>20</v>
      </c>
      <c r="L16" s="14">
        <v>21</v>
      </c>
      <c r="M16" s="14">
        <v>163</v>
      </c>
      <c r="N16" s="14">
        <v>164</v>
      </c>
      <c r="O16" s="14">
        <v>166</v>
      </c>
      <c r="P16" s="13">
        <v>170</v>
      </c>
    </row>
    <row r="17" spans="1:16" ht="17.25" customHeight="1" x14ac:dyDescent="0.2">
      <c r="A17" s="316"/>
      <c r="B17" s="12" t="s">
        <v>146</v>
      </c>
      <c r="C17" s="13">
        <v>165</v>
      </c>
      <c r="D17" s="14">
        <v>11</v>
      </c>
      <c r="E17" s="15">
        <v>9</v>
      </c>
      <c r="F17" s="15">
        <v>9</v>
      </c>
      <c r="G17" s="15">
        <v>9</v>
      </c>
      <c r="H17" s="15">
        <v>9</v>
      </c>
      <c r="I17" s="14">
        <v>9</v>
      </c>
      <c r="J17" s="14">
        <v>9</v>
      </c>
      <c r="K17" s="14">
        <v>9</v>
      </c>
      <c r="L17" s="14">
        <v>9</v>
      </c>
      <c r="M17" s="14">
        <v>9</v>
      </c>
      <c r="N17" s="14">
        <v>9</v>
      </c>
      <c r="O17" s="14">
        <v>9</v>
      </c>
      <c r="P17" s="13">
        <v>9</v>
      </c>
    </row>
    <row r="18" spans="1:16" ht="17.25" customHeight="1" x14ac:dyDescent="0.2">
      <c r="A18" s="316"/>
      <c r="B18" s="12" t="s">
        <v>147</v>
      </c>
      <c r="C18" s="13">
        <v>4</v>
      </c>
      <c r="D18" s="14">
        <v>4</v>
      </c>
      <c r="E18" s="15">
        <v>0</v>
      </c>
      <c r="F18" s="15">
        <v>0</v>
      </c>
      <c r="G18" s="15">
        <v>0</v>
      </c>
      <c r="H18" s="15">
        <v>0</v>
      </c>
      <c r="I18" s="14">
        <v>0</v>
      </c>
      <c r="J18" s="14">
        <v>0</v>
      </c>
      <c r="K18" s="14">
        <v>0</v>
      </c>
      <c r="L18" s="14">
        <v>0</v>
      </c>
      <c r="M18" s="14">
        <v>0</v>
      </c>
      <c r="N18" s="14">
        <v>0</v>
      </c>
      <c r="O18" s="14">
        <v>1</v>
      </c>
      <c r="P18" s="13">
        <v>1</v>
      </c>
    </row>
    <row r="19" spans="1:16" ht="17.25" customHeight="1" x14ac:dyDescent="0.2">
      <c r="A19" s="316"/>
      <c r="B19" s="65" t="s">
        <v>148</v>
      </c>
      <c r="C19" s="66">
        <v>68658</v>
      </c>
      <c r="D19" s="36">
        <v>480</v>
      </c>
      <c r="E19" s="67">
        <v>24</v>
      </c>
      <c r="F19" s="67">
        <v>24</v>
      </c>
      <c r="G19" s="67">
        <v>24</v>
      </c>
      <c r="H19" s="67">
        <v>24</v>
      </c>
      <c r="I19" s="36">
        <v>24</v>
      </c>
      <c r="J19" s="36">
        <v>24</v>
      </c>
      <c r="K19" s="36">
        <v>23</v>
      </c>
      <c r="L19" s="36">
        <v>40</v>
      </c>
      <c r="M19" s="36">
        <v>65</v>
      </c>
      <c r="N19" s="36">
        <v>67</v>
      </c>
      <c r="O19" s="36">
        <v>73</v>
      </c>
      <c r="P19" s="13">
        <v>122</v>
      </c>
    </row>
    <row r="20" spans="1:16" ht="17.25" customHeight="1" x14ac:dyDescent="0.2">
      <c r="A20" s="316"/>
      <c r="B20" s="21" t="s">
        <v>139</v>
      </c>
      <c r="C20" s="22">
        <f>SUM(C12:C19)</f>
        <v>1305250</v>
      </c>
      <c r="D20" s="23">
        <f>SUM(D12:D19)</f>
        <v>18609</v>
      </c>
      <c r="E20" s="24">
        <f t="shared" ref="E20:N20" si="1">SUM(E12:E19)</f>
        <v>2102</v>
      </c>
      <c r="F20" s="24">
        <f t="shared" si="1"/>
        <v>2109</v>
      </c>
      <c r="G20" s="24">
        <f t="shared" si="1"/>
        <v>2496</v>
      </c>
      <c r="H20" s="24">
        <f t="shared" si="1"/>
        <v>2639</v>
      </c>
      <c r="I20" s="23">
        <f t="shared" si="1"/>
        <v>2904</v>
      </c>
      <c r="J20" s="23">
        <f t="shared" si="1"/>
        <v>3297</v>
      </c>
      <c r="K20" s="23">
        <f t="shared" si="1"/>
        <v>3570</v>
      </c>
      <c r="L20" s="23">
        <f t="shared" si="1"/>
        <v>3822</v>
      </c>
      <c r="M20" s="23">
        <f t="shared" si="1"/>
        <v>4140</v>
      </c>
      <c r="N20" s="23">
        <f t="shared" si="1"/>
        <v>4201</v>
      </c>
      <c r="O20" s="23">
        <f>SUM(O12:O19)</f>
        <v>4470</v>
      </c>
      <c r="P20" s="20">
        <f>SUM(P12:P19)</f>
        <v>4553</v>
      </c>
    </row>
    <row r="21" spans="1:16" ht="17.25" customHeight="1" x14ac:dyDescent="0.2">
      <c r="A21" s="316"/>
      <c r="B21" s="7" t="s">
        <v>149</v>
      </c>
      <c r="C21" s="68"/>
      <c r="D21" s="69"/>
      <c r="E21" s="70"/>
      <c r="F21" s="70"/>
      <c r="G21" s="70"/>
      <c r="H21" s="70"/>
      <c r="I21" s="69"/>
      <c r="J21" s="69"/>
      <c r="K21" s="69"/>
      <c r="L21" s="69"/>
      <c r="M21" s="11"/>
      <c r="N21" s="11"/>
      <c r="O21" s="11"/>
      <c r="P21" s="35"/>
    </row>
    <row r="22" spans="1:16" ht="17.25" customHeight="1" x14ac:dyDescent="0.2">
      <c r="A22" s="316"/>
      <c r="B22" s="12" t="s">
        <v>150</v>
      </c>
      <c r="C22" s="13">
        <v>16236</v>
      </c>
      <c r="D22" s="14">
        <v>102</v>
      </c>
      <c r="E22" s="15">
        <v>80</v>
      </c>
      <c r="F22" s="15">
        <v>80</v>
      </c>
      <c r="G22" s="15">
        <v>82</v>
      </c>
      <c r="H22" s="15">
        <v>82</v>
      </c>
      <c r="I22" s="14">
        <v>80</v>
      </c>
      <c r="J22" s="14">
        <v>80</v>
      </c>
      <c r="K22" s="14">
        <v>76</v>
      </c>
      <c r="L22" s="14">
        <v>76</v>
      </c>
      <c r="M22" s="14">
        <v>76</v>
      </c>
      <c r="N22" s="14">
        <v>76</v>
      </c>
      <c r="O22" s="14">
        <v>76</v>
      </c>
      <c r="P22" s="13">
        <v>76</v>
      </c>
    </row>
    <row r="23" spans="1:16" ht="17.25" customHeight="1" x14ac:dyDescent="0.2">
      <c r="A23" s="316"/>
      <c r="B23" s="12" t="s">
        <v>151</v>
      </c>
      <c r="C23" s="13">
        <v>12000</v>
      </c>
      <c r="D23" s="14">
        <v>417</v>
      </c>
      <c r="E23" s="15">
        <v>139</v>
      </c>
      <c r="F23" s="15">
        <v>139</v>
      </c>
      <c r="G23" s="15">
        <v>139</v>
      </c>
      <c r="H23" s="15">
        <v>139</v>
      </c>
      <c r="I23" s="14">
        <v>148</v>
      </c>
      <c r="J23" s="14">
        <v>163</v>
      </c>
      <c r="K23" s="14">
        <v>167</v>
      </c>
      <c r="L23" s="14">
        <v>187</v>
      </c>
      <c r="M23" s="14">
        <v>194</v>
      </c>
      <c r="N23" s="14">
        <v>197</v>
      </c>
      <c r="O23" s="14">
        <v>217</v>
      </c>
      <c r="P23" s="13">
        <v>217</v>
      </c>
    </row>
    <row r="24" spans="1:16" ht="17.25" customHeight="1" x14ac:dyDescent="0.2">
      <c r="A24" s="316"/>
      <c r="B24" s="12" t="s">
        <v>102</v>
      </c>
      <c r="C24" s="13">
        <v>1052</v>
      </c>
      <c r="D24" s="14">
        <v>1011</v>
      </c>
      <c r="E24" s="15">
        <v>306</v>
      </c>
      <c r="F24" s="15">
        <v>321</v>
      </c>
      <c r="G24" s="15">
        <v>323</v>
      </c>
      <c r="H24" s="15">
        <v>322</v>
      </c>
      <c r="I24" s="14">
        <v>371</v>
      </c>
      <c r="J24" s="14">
        <v>377</v>
      </c>
      <c r="K24" s="14">
        <v>374</v>
      </c>
      <c r="L24" s="14">
        <v>399</v>
      </c>
      <c r="M24" s="14">
        <v>400</v>
      </c>
      <c r="N24" s="14">
        <v>400</v>
      </c>
      <c r="O24" s="14">
        <v>400</v>
      </c>
      <c r="P24" s="13">
        <v>400</v>
      </c>
    </row>
    <row r="25" spans="1:16" ht="17.25" customHeight="1" x14ac:dyDescent="0.2">
      <c r="A25" s="316"/>
      <c r="B25" s="12" t="s">
        <v>101</v>
      </c>
      <c r="C25" s="13">
        <v>268000</v>
      </c>
      <c r="D25" s="14">
        <v>20652</v>
      </c>
      <c r="E25" s="15">
        <v>7865</v>
      </c>
      <c r="F25" s="15">
        <v>7899</v>
      </c>
      <c r="G25" s="15">
        <v>7904</v>
      </c>
      <c r="H25" s="15">
        <v>7948</v>
      </c>
      <c r="I25" s="14">
        <v>8116</v>
      </c>
      <c r="J25" s="14">
        <v>8527</v>
      </c>
      <c r="K25" s="14">
        <v>8764</v>
      </c>
      <c r="L25" s="14">
        <v>9394</v>
      </c>
      <c r="M25" s="14">
        <v>9905</v>
      </c>
      <c r="N25" s="14">
        <v>10551</v>
      </c>
      <c r="O25" s="14">
        <v>10941</v>
      </c>
      <c r="P25" s="13">
        <v>10972</v>
      </c>
    </row>
    <row r="26" spans="1:16" ht="17.25" customHeight="1" x14ac:dyDescent="0.2">
      <c r="A26" s="316"/>
      <c r="B26" s="12" t="s">
        <v>152</v>
      </c>
      <c r="C26" s="13">
        <v>6050</v>
      </c>
      <c r="D26" s="14">
        <v>13</v>
      </c>
      <c r="E26" s="15" t="s">
        <v>30</v>
      </c>
      <c r="F26" s="15">
        <v>0</v>
      </c>
      <c r="G26" s="15">
        <v>0</v>
      </c>
      <c r="H26" s="15">
        <v>0</v>
      </c>
      <c r="I26" s="14">
        <v>0</v>
      </c>
      <c r="J26" s="14">
        <v>0</v>
      </c>
      <c r="K26" s="14">
        <v>0</v>
      </c>
      <c r="L26" s="14">
        <v>0</v>
      </c>
      <c r="M26" s="14">
        <v>0</v>
      </c>
      <c r="N26" s="14">
        <v>0</v>
      </c>
      <c r="O26" s="14">
        <v>0</v>
      </c>
      <c r="P26" s="13">
        <v>0</v>
      </c>
    </row>
    <row r="27" spans="1:16" ht="17.25" customHeight="1" x14ac:dyDescent="0.2">
      <c r="A27" s="316"/>
      <c r="B27" s="12" t="s">
        <v>153</v>
      </c>
      <c r="C27" s="13">
        <v>7104</v>
      </c>
      <c r="D27" s="14">
        <v>58</v>
      </c>
      <c r="E27" s="15" t="s">
        <v>30</v>
      </c>
      <c r="F27" s="15">
        <v>9</v>
      </c>
      <c r="G27" s="15">
        <v>9</v>
      </c>
      <c r="H27" s="15">
        <v>9</v>
      </c>
      <c r="I27" s="14">
        <v>9</v>
      </c>
      <c r="J27" s="14">
        <v>9</v>
      </c>
      <c r="K27" s="14">
        <v>9</v>
      </c>
      <c r="L27" s="14">
        <v>9</v>
      </c>
      <c r="M27" s="14">
        <v>9</v>
      </c>
      <c r="N27" s="14">
        <v>9</v>
      </c>
      <c r="O27" s="14">
        <v>9</v>
      </c>
      <c r="P27" s="13">
        <v>9</v>
      </c>
    </row>
    <row r="28" spans="1:16" ht="17.25" customHeight="1" x14ac:dyDescent="0.2">
      <c r="A28" s="316"/>
      <c r="B28" s="25" t="s">
        <v>139</v>
      </c>
      <c r="C28" s="20">
        <f t="shared" ref="C28:N28" si="2">SUM(C22:C27)</f>
        <v>310442</v>
      </c>
      <c r="D28" s="26">
        <f t="shared" si="2"/>
        <v>22253</v>
      </c>
      <c r="E28" s="27">
        <f t="shared" si="2"/>
        <v>8390</v>
      </c>
      <c r="F28" s="27">
        <f t="shared" si="2"/>
        <v>8448</v>
      </c>
      <c r="G28" s="27">
        <f t="shared" si="2"/>
        <v>8457</v>
      </c>
      <c r="H28" s="27">
        <f t="shared" si="2"/>
        <v>8500</v>
      </c>
      <c r="I28" s="26">
        <f t="shared" si="2"/>
        <v>8724</v>
      </c>
      <c r="J28" s="26">
        <f t="shared" si="2"/>
        <v>9156</v>
      </c>
      <c r="K28" s="26">
        <f t="shared" si="2"/>
        <v>9390</v>
      </c>
      <c r="L28" s="26">
        <f t="shared" si="2"/>
        <v>10065</v>
      </c>
      <c r="M28" s="26">
        <f t="shared" si="2"/>
        <v>10584</v>
      </c>
      <c r="N28" s="26">
        <f t="shared" si="2"/>
        <v>11233</v>
      </c>
      <c r="O28" s="26">
        <f>SUM(O22:O27)</f>
        <v>11643</v>
      </c>
      <c r="P28" s="20">
        <f>SUM(P22:P27)</f>
        <v>11674</v>
      </c>
    </row>
    <row r="29" spans="1:16" ht="17.25" customHeight="1" x14ac:dyDescent="0.2">
      <c r="A29" s="316"/>
      <c r="B29" s="7" t="s">
        <v>154</v>
      </c>
      <c r="C29" s="68"/>
      <c r="D29" s="69"/>
      <c r="E29" s="70"/>
      <c r="F29" s="70"/>
      <c r="G29" s="70"/>
      <c r="H29" s="70"/>
      <c r="I29" s="69"/>
      <c r="J29" s="69"/>
      <c r="K29" s="69"/>
      <c r="L29" s="69"/>
      <c r="M29" s="11"/>
      <c r="N29" s="11"/>
      <c r="O29" s="11"/>
      <c r="P29" s="35"/>
    </row>
    <row r="30" spans="1:16" ht="17.25" customHeight="1" x14ac:dyDescent="0.2">
      <c r="A30" s="316"/>
      <c r="B30" s="12" t="s">
        <v>51</v>
      </c>
      <c r="C30" s="13">
        <v>17000</v>
      </c>
      <c r="D30" s="14">
        <v>8</v>
      </c>
      <c r="E30" s="15">
        <v>2</v>
      </c>
      <c r="F30" s="15">
        <v>2</v>
      </c>
      <c r="G30" s="15">
        <v>2</v>
      </c>
      <c r="H30" s="15">
        <v>2</v>
      </c>
      <c r="I30" s="14">
        <v>2</v>
      </c>
      <c r="J30" s="14">
        <v>2</v>
      </c>
      <c r="K30" s="14">
        <v>2</v>
      </c>
      <c r="L30" s="14">
        <v>7</v>
      </c>
      <c r="M30" s="14">
        <v>4</v>
      </c>
      <c r="N30" s="14">
        <v>7</v>
      </c>
      <c r="O30" s="14">
        <v>7</v>
      </c>
      <c r="P30" s="13">
        <v>7</v>
      </c>
    </row>
    <row r="31" spans="1:16" ht="17.25" customHeight="1" x14ac:dyDescent="0.2">
      <c r="A31" s="316"/>
      <c r="B31" s="12" t="s">
        <v>155</v>
      </c>
      <c r="C31" s="13">
        <v>31496</v>
      </c>
      <c r="D31" s="14">
        <v>25</v>
      </c>
      <c r="E31" s="15">
        <v>1</v>
      </c>
      <c r="F31" s="15">
        <v>1</v>
      </c>
      <c r="G31" s="15">
        <v>1</v>
      </c>
      <c r="H31" s="15">
        <v>1</v>
      </c>
      <c r="I31" s="14">
        <v>1</v>
      </c>
      <c r="J31" s="14">
        <v>1</v>
      </c>
      <c r="K31" s="14">
        <v>1</v>
      </c>
      <c r="L31" s="14">
        <v>21</v>
      </c>
      <c r="M31" s="14">
        <v>1</v>
      </c>
      <c r="N31" s="14">
        <v>22</v>
      </c>
      <c r="O31" s="14">
        <v>21</v>
      </c>
      <c r="P31" s="13">
        <v>21</v>
      </c>
    </row>
    <row r="32" spans="1:16" ht="17.25" customHeight="1" x14ac:dyDescent="0.2">
      <c r="A32" s="316"/>
      <c r="B32" s="49" t="s">
        <v>156</v>
      </c>
      <c r="C32" s="17">
        <v>3784</v>
      </c>
      <c r="D32" s="18">
        <v>15</v>
      </c>
      <c r="E32" s="19" t="s">
        <v>30</v>
      </c>
      <c r="F32" s="19">
        <v>6</v>
      </c>
      <c r="G32" s="19">
        <v>6</v>
      </c>
      <c r="H32" s="19">
        <v>6</v>
      </c>
      <c r="I32" s="18">
        <v>6</v>
      </c>
      <c r="J32" s="18">
        <v>6</v>
      </c>
      <c r="K32" s="18">
        <v>6</v>
      </c>
      <c r="L32" s="18">
        <v>6</v>
      </c>
      <c r="M32" s="28">
        <v>6</v>
      </c>
      <c r="N32" s="28">
        <v>6</v>
      </c>
      <c r="O32" s="28">
        <v>6</v>
      </c>
      <c r="P32" s="29">
        <v>6</v>
      </c>
    </row>
    <row r="33" spans="1:16" ht="17.25" customHeight="1" x14ac:dyDescent="0.2">
      <c r="A33" s="316"/>
      <c r="B33" s="71" t="s">
        <v>139</v>
      </c>
      <c r="C33" s="29">
        <f>SUM(C30:C32)</f>
        <v>52280</v>
      </c>
      <c r="D33" s="28">
        <f t="shared" ref="D33:N33" si="3">SUM(D30:D32)</f>
        <v>48</v>
      </c>
      <c r="E33" s="72">
        <f t="shared" si="3"/>
        <v>3</v>
      </c>
      <c r="F33" s="72">
        <f t="shared" si="3"/>
        <v>9</v>
      </c>
      <c r="G33" s="72">
        <f t="shared" si="3"/>
        <v>9</v>
      </c>
      <c r="H33" s="72">
        <f t="shared" si="3"/>
        <v>9</v>
      </c>
      <c r="I33" s="28">
        <f t="shared" si="3"/>
        <v>9</v>
      </c>
      <c r="J33" s="28">
        <f t="shared" si="3"/>
        <v>9</v>
      </c>
      <c r="K33" s="28">
        <f t="shared" si="3"/>
        <v>9</v>
      </c>
      <c r="L33" s="28">
        <f t="shared" si="3"/>
        <v>34</v>
      </c>
      <c r="M33" s="28">
        <f t="shared" si="3"/>
        <v>11</v>
      </c>
      <c r="N33" s="28">
        <f t="shared" si="3"/>
        <v>35</v>
      </c>
      <c r="O33" s="28">
        <f>SUM(O30:O32)</f>
        <v>34</v>
      </c>
      <c r="P33" s="35">
        <v>34</v>
      </c>
    </row>
    <row r="34" spans="1:16" ht="17.25" customHeight="1" x14ac:dyDescent="0.2">
      <c r="A34" s="316"/>
      <c r="B34" s="30" t="s">
        <v>23</v>
      </c>
      <c r="C34" s="31">
        <f t="shared" ref="C34:N34" si="4">C10+C20+C28+C33</f>
        <v>1736081</v>
      </c>
      <c r="D34" s="32">
        <f t="shared" si="4"/>
        <v>85604</v>
      </c>
      <c r="E34" s="33">
        <f t="shared" si="4"/>
        <v>16117</v>
      </c>
      <c r="F34" s="33">
        <f t="shared" si="4"/>
        <v>16308</v>
      </c>
      <c r="G34" s="33">
        <f t="shared" si="4"/>
        <v>16928</v>
      </c>
      <c r="H34" s="33">
        <f t="shared" si="4"/>
        <v>17291</v>
      </c>
      <c r="I34" s="32">
        <f t="shared" si="4"/>
        <v>18351</v>
      </c>
      <c r="J34" s="32">
        <f t="shared" si="4"/>
        <v>19570</v>
      </c>
      <c r="K34" s="32">
        <f t="shared" si="4"/>
        <v>20219</v>
      </c>
      <c r="L34" s="32">
        <f>L10+L20+L28+L33</f>
        <v>21311</v>
      </c>
      <c r="M34" s="32">
        <f t="shared" si="4"/>
        <v>22413</v>
      </c>
      <c r="N34" s="32">
        <f t="shared" si="4"/>
        <v>23250</v>
      </c>
      <c r="O34" s="32">
        <f>O10+O20+O28+O33</f>
        <v>24307</v>
      </c>
      <c r="P34" s="31">
        <f>P10+P20+P28+P33</f>
        <v>24431</v>
      </c>
    </row>
    <row r="35" spans="1:16" ht="17.25" customHeight="1" x14ac:dyDescent="0.2">
      <c r="A35" s="315"/>
      <c r="B35" s="47" t="s">
        <v>157</v>
      </c>
      <c r="C35" s="48"/>
      <c r="D35" s="48"/>
      <c r="E35" s="48"/>
      <c r="F35" s="48"/>
      <c r="G35" s="48"/>
      <c r="H35" s="48"/>
      <c r="I35" s="48"/>
      <c r="J35" s="48"/>
      <c r="K35" s="48"/>
      <c r="L35" s="48"/>
      <c r="M35" s="48"/>
      <c r="N35" s="48"/>
      <c r="O35" s="48"/>
    </row>
  </sheetData>
  <mergeCells count="6">
    <mergeCell ref="A1:A35"/>
    <mergeCell ref="B2:B3"/>
    <mergeCell ref="C2:C3"/>
    <mergeCell ref="D2:D3"/>
    <mergeCell ref="E2:O2"/>
    <mergeCell ref="B1:P1"/>
  </mergeCells>
  <pageMargins left="0.55118110236220474" right="0.43307086614173229" top="0.51181102362204722" bottom="0.23622047244094491" header="0.23622047244094491" footer="0.23622047244094491"/>
  <pageSetup paperSize="9" scale="86"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2"/>
  <sheetViews>
    <sheetView view="pageBreakPreview" zoomScaleNormal="100" zoomScaleSheetLayoutView="100" workbookViewId="0">
      <selection activeCell="C12" sqref="C12"/>
    </sheetView>
  </sheetViews>
  <sheetFormatPr defaultRowHeight="15.75" x14ac:dyDescent="0.25"/>
  <cols>
    <col min="1" max="1" width="88.42578125" style="223" customWidth="1"/>
    <col min="2" max="16384" width="9.140625" style="60"/>
  </cols>
  <sheetData>
    <row r="1" spans="1:15" x14ac:dyDescent="0.25">
      <c r="A1" s="229"/>
    </row>
    <row r="2" spans="1:15" x14ac:dyDescent="0.25">
      <c r="A2" s="230" t="s">
        <v>158</v>
      </c>
      <c r="B2" s="224"/>
      <c r="C2" s="224"/>
      <c r="D2" s="224"/>
      <c r="E2" s="224"/>
      <c r="F2" s="224"/>
      <c r="G2" s="224"/>
      <c r="H2" s="224"/>
      <c r="J2" s="58"/>
      <c r="K2" s="224"/>
      <c r="L2" s="224"/>
      <c r="M2" s="224"/>
      <c r="N2" s="224"/>
      <c r="O2" s="58"/>
    </row>
    <row r="3" spans="1:15" ht="31.5" x14ac:dyDescent="0.25">
      <c r="A3" s="230" t="s">
        <v>159</v>
      </c>
      <c r="B3" s="224"/>
      <c r="C3" s="224"/>
      <c r="D3" s="224"/>
      <c r="E3" s="224"/>
      <c r="F3" s="224"/>
      <c r="G3" s="224"/>
      <c r="H3" s="224"/>
      <c r="I3" s="225"/>
      <c r="J3" s="58"/>
      <c r="K3" s="224"/>
      <c r="L3" s="224"/>
      <c r="M3" s="224"/>
      <c r="N3" s="224"/>
      <c r="O3" s="58"/>
    </row>
    <row r="4" spans="1:15" ht="31.5" x14ac:dyDescent="0.25">
      <c r="A4" s="230" t="s">
        <v>160</v>
      </c>
      <c r="B4" s="224"/>
      <c r="C4" s="224"/>
      <c r="D4" s="224"/>
      <c r="E4" s="224"/>
      <c r="F4" s="224"/>
      <c r="G4" s="224"/>
      <c r="H4" s="224"/>
      <c r="I4" s="224"/>
      <c r="J4" s="224"/>
      <c r="K4" s="224"/>
      <c r="L4" s="224"/>
      <c r="M4" s="224"/>
      <c r="N4" s="224"/>
      <c r="O4" s="227"/>
    </row>
    <row r="5" spans="1:15" ht="78.75" x14ac:dyDescent="0.25">
      <c r="A5" s="230" t="s">
        <v>161</v>
      </c>
      <c r="B5" s="226"/>
      <c r="C5" s="226"/>
      <c r="D5" s="226"/>
      <c r="E5" s="226"/>
      <c r="F5" s="226"/>
      <c r="G5" s="226"/>
      <c r="H5" s="226"/>
      <c r="I5" s="226"/>
      <c r="J5" s="226"/>
      <c r="K5" s="226"/>
      <c r="L5" s="226"/>
      <c r="M5" s="226"/>
      <c r="N5" s="226"/>
      <c r="O5" s="226"/>
    </row>
    <row r="6" spans="1:15" ht="141.75" x14ac:dyDescent="0.25">
      <c r="A6" s="230" t="s">
        <v>162</v>
      </c>
      <c r="B6" s="226"/>
      <c r="C6" s="226"/>
      <c r="D6" s="226"/>
      <c r="E6" s="226"/>
      <c r="F6" s="226"/>
      <c r="G6" s="226"/>
      <c r="H6" s="226"/>
      <c r="I6" s="226"/>
      <c r="J6" s="226"/>
      <c r="K6" s="226"/>
      <c r="L6" s="226"/>
      <c r="M6" s="226"/>
      <c r="N6" s="226"/>
      <c r="O6" s="226"/>
    </row>
    <row r="7" spans="1:15" ht="31.5" x14ac:dyDescent="0.25">
      <c r="A7" s="230" t="s">
        <v>163</v>
      </c>
      <c r="B7" s="226"/>
      <c r="C7" s="226"/>
      <c r="D7" s="226"/>
      <c r="E7" s="226"/>
      <c r="F7" s="226"/>
      <c r="G7" s="226"/>
      <c r="H7" s="226"/>
      <c r="I7" s="226"/>
      <c r="J7" s="226"/>
      <c r="K7" s="226"/>
      <c r="L7" s="226"/>
      <c r="M7" s="226"/>
      <c r="N7" s="224"/>
      <c r="O7" s="227"/>
    </row>
    <row r="8" spans="1:15" ht="63" x14ac:dyDescent="0.25">
      <c r="A8" s="230" t="s">
        <v>164</v>
      </c>
      <c r="B8" s="226"/>
      <c r="C8" s="226"/>
      <c r="D8" s="226"/>
      <c r="E8" s="226"/>
      <c r="F8" s="226"/>
      <c r="G8" s="226"/>
      <c r="H8" s="226"/>
      <c r="I8" s="226"/>
      <c r="J8" s="226"/>
      <c r="K8" s="226"/>
      <c r="L8" s="226"/>
      <c r="M8" s="226"/>
      <c r="N8" s="226"/>
      <c r="O8" s="226"/>
    </row>
    <row r="9" spans="1:15" ht="65.25" customHeight="1" x14ac:dyDescent="0.25">
      <c r="A9" s="230" t="s">
        <v>165</v>
      </c>
      <c r="B9" s="226"/>
      <c r="C9" s="226"/>
      <c r="D9" s="226"/>
      <c r="E9" s="226"/>
      <c r="F9" s="226"/>
      <c r="G9" s="226"/>
      <c r="H9" s="226"/>
      <c r="I9" s="226"/>
      <c r="J9" s="226"/>
      <c r="K9" s="226"/>
      <c r="L9" s="226"/>
      <c r="M9" s="226"/>
      <c r="N9" s="226"/>
      <c r="O9" s="226"/>
    </row>
    <row r="10" spans="1:15" ht="30.75" customHeight="1" x14ac:dyDescent="0.25">
      <c r="A10" s="230" t="s">
        <v>166</v>
      </c>
      <c r="B10" s="226"/>
      <c r="C10" s="226"/>
      <c r="D10" s="226"/>
      <c r="E10" s="226"/>
      <c r="F10" s="226"/>
      <c r="G10" s="226"/>
      <c r="H10" s="226"/>
      <c r="I10" s="226"/>
      <c r="J10" s="226"/>
      <c r="K10" s="226"/>
      <c r="L10" s="226"/>
      <c r="M10" s="226"/>
      <c r="N10" s="225"/>
      <c r="O10" s="228"/>
    </row>
    <row r="11" spans="1:15" ht="45.75" customHeight="1" x14ac:dyDescent="0.25">
      <c r="A11" s="230" t="s">
        <v>167</v>
      </c>
      <c r="B11" s="226"/>
      <c r="C11" s="226"/>
      <c r="D11" s="226"/>
      <c r="E11" s="226"/>
      <c r="F11" s="226"/>
      <c r="G11" s="226"/>
      <c r="H11" s="226"/>
      <c r="I11" s="226"/>
      <c r="J11" s="226"/>
      <c r="K11" s="226"/>
      <c r="L11" s="226"/>
      <c r="M11" s="226"/>
      <c r="N11" s="226"/>
      <c r="O11" s="226"/>
    </row>
    <row r="12" spans="1:15" ht="47.25" customHeight="1" x14ac:dyDescent="0.25">
      <c r="A12" s="230" t="s">
        <v>168</v>
      </c>
      <c r="B12" s="224"/>
      <c r="C12" s="224"/>
      <c r="D12" s="224"/>
      <c r="E12" s="224"/>
      <c r="F12" s="224"/>
      <c r="G12" s="224"/>
      <c r="H12" s="224"/>
      <c r="I12" s="224"/>
      <c r="J12" s="224"/>
      <c r="K12" s="224"/>
      <c r="L12" s="224"/>
      <c r="M12" s="224"/>
      <c r="N12" s="224"/>
      <c r="O12" s="58"/>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43"/>
  <sheetViews>
    <sheetView showWhiteSpace="0" view="pageBreakPreview" zoomScaleNormal="100" zoomScaleSheetLayoutView="100" workbookViewId="0">
      <selection activeCell="K2" sqref="K2"/>
    </sheetView>
  </sheetViews>
  <sheetFormatPr defaultRowHeight="12.75" x14ac:dyDescent="0.2"/>
  <cols>
    <col min="1" max="1" width="35.140625" style="55" customWidth="1"/>
    <col min="2" max="5" width="11.28515625" style="55" customWidth="1"/>
    <col min="6" max="7" width="11.28515625" style="55" hidden="1" customWidth="1"/>
    <col min="8" max="11" width="11.28515625" style="55" customWidth="1"/>
    <col min="12" max="18" width="11.7109375" style="55" customWidth="1"/>
    <col min="19" max="255" width="9.140625" style="55"/>
    <col min="256" max="256" width="6.28515625" style="55" customWidth="1"/>
    <col min="257" max="257" width="35.140625" style="55" customWidth="1"/>
    <col min="258" max="258" width="10.140625" style="55" customWidth="1"/>
    <col min="259" max="259" width="9.5703125" style="55" customWidth="1"/>
    <col min="260" max="260" width="10.140625" style="55" customWidth="1"/>
    <col min="261" max="261" width="9.85546875" style="55" customWidth="1"/>
    <col min="262" max="262" width="9.5703125" style="55" customWidth="1"/>
    <col min="263" max="263" width="10.7109375" style="55" customWidth="1"/>
    <col min="264" max="265" width="10.5703125" style="55" customWidth="1"/>
    <col min="266" max="266" width="10.140625" style="55" customWidth="1"/>
    <col min="267" max="274" width="11.7109375" style="55" customWidth="1"/>
    <col min="275" max="511" width="9.140625" style="55"/>
    <col min="512" max="512" width="6.28515625" style="55" customWidth="1"/>
    <col min="513" max="513" width="35.140625" style="55" customWidth="1"/>
    <col min="514" max="514" width="10.140625" style="55" customWidth="1"/>
    <col min="515" max="515" width="9.5703125" style="55" customWidth="1"/>
    <col min="516" max="516" width="10.140625" style="55" customWidth="1"/>
    <col min="517" max="517" width="9.85546875" style="55" customWidth="1"/>
    <col min="518" max="518" width="9.5703125" style="55" customWidth="1"/>
    <col min="519" max="519" width="10.7109375" style="55" customWidth="1"/>
    <col min="520" max="521" width="10.5703125" style="55" customWidth="1"/>
    <col min="522" max="522" width="10.140625" style="55" customWidth="1"/>
    <col min="523" max="530" width="11.7109375" style="55" customWidth="1"/>
    <col min="531" max="767" width="9.140625" style="55"/>
    <col min="768" max="768" width="6.28515625" style="55" customWidth="1"/>
    <col min="769" max="769" width="35.140625" style="55" customWidth="1"/>
    <col min="770" max="770" width="10.140625" style="55" customWidth="1"/>
    <col min="771" max="771" width="9.5703125" style="55" customWidth="1"/>
    <col min="772" max="772" width="10.140625" style="55" customWidth="1"/>
    <col min="773" max="773" width="9.85546875" style="55" customWidth="1"/>
    <col min="774" max="774" width="9.5703125" style="55" customWidth="1"/>
    <col min="775" max="775" width="10.7109375" style="55" customWidth="1"/>
    <col min="776" max="777" width="10.5703125" style="55" customWidth="1"/>
    <col min="778" max="778" width="10.140625" style="55" customWidth="1"/>
    <col min="779" max="786" width="11.7109375" style="55" customWidth="1"/>
    <col min="787" max="1023" width="9.140625" style="55"/>
    <col min="1024" max="1024" width="6.28515625" style="55" customWidth="1"/>
    <col min="1025" max="1025" width="35.140625" style="55" customWidth="1"/>
    <col min="1026" max="1026" width="10.140625" style="55" customWidth="1"/>
    <col min="1027" max="1027" width="9.5703125" style="55" customWidth="1"/>
    <col min="1028" max="1028" width="10.140625" style="55" customWidth="1"/>
    <col min="1029" max="1029" width="9.85546875" style="55" customWidth="1"/>
    <col min="1030" max="1030" width="9.5703125" style="55" customWidth="1"/>
    <col min="1031" max="1031" width="10.7109375" style="55" customWidth="1"/>
    <col min="1032" max="1033" width="10.5703125" style="55" customWidth="1"/>
    <col min="1034" max="1034" width="10.140625" style="55" customWidth="1"/>
    <col min="1035" max="1042" width="11.7109375" style="55" customWidth="1"/>
    <col min="1043" max="1279" width="9.140625" style="55"/>
    <col min="1280" max="1280" width="6.28515625" style="55" customWidth="1"/>
    <col min="1281" max="1281" width="35.140625" style="55" customWidth="1"/>
    <col min="1282" max="1282" width="10.140625" style="55" customWidth="1"/>
    <col min="1283" max="1283" width="9.5703125" style="55" customWidth="1"/>
    <col min="1284" max="1284" width="10.140625" style="55" customWidth="1"/>
    <col min="1285" max="1285" width="9.85546875" style="55" customWidth="1"/>
    <col min="1286" max="1286" width="9.5703125" style="55" customWidth="1"/>
    <col min="1287" max="1287" width="10.7109375" style="55" customWidth="1"/>
    <col min="1288" max="1289" width="10.5703125" style="55" customWidth="1"/>
    <col min="1290" max="1290" width="10.140625" style="55" customWidth="1"/>
    <col min="1291" max="1298" width="11.7109375" style="55" customWidth="1"/>
    <col min="1299" max="1535" width="9.140625" style="55"/>
    <col min="1536" max="1536" width="6.28515625" style="55" customWidth="1"/>
    <col min="1537" max="1537" width="35.140625" style="55" customWidth="1"/>
    <col min="1538" max="1538" width="10.140625" style="55" customWidth="1"/>
    <col min="1539" max="1539" width="9.5703125" style="55" customWidth="1"/>
    <col min="1540" max="1540" width="10.140625" style="55" customWidth="1"/>
    <col min="1541" max="1541" width="9.85546875" style="55" customWidth="1"/>
    <col min="1542" max="1542" width="9.5703125" style="55" customWidth="1"/>
    <col min="1543" max="1543" width="10.7109375" style="55" customWidth="1"/>
    <col min="1544" max="1545" width="10.5703125" style="55" customWidth="1"/>
    <col min="1546" max="1546" width="10.140625" style="55" customWidth="1"/>
    <col min="1547" max="1554" width="11.7109375" style="55" customWidth="1"/>
    <col min="1555" max="1791" width="9.140625" style="55"/>
    <col min="1792" max="1792" width="6.28515625" style="55" customWidth="1"/>
    <col min="1793" max="1793" width="35.140625" style="55" customWidth="1"/>
    <col min="1794" max="1794" width="10.140625" style="55" customWidth="1"/>
    <col min="1795" max="1795" width="9.5703125" style="55" customWidth="1"/>
    <col min="1796" max="1796" width="10.140625" style="55" customWidth="1"/>
    <col min="1797" max="1797" width="9.85546875" style="55" customWidth="1"/>
    <col min="1798" max="1798" width="9.5703125" style="55" customWidth="1"/>
    <col min="1799" max="1799" width="10.7109375" style="55" customWidth="1"/>
    <col min="1800" max="1801" width="10.5703125" style="55" customWidth="1"/>
    <col min="1802" max="1802" width="10.140625" style="55" customWidth="1"/>
    <col min="1803" max="1810" width="11.7109375" style="55" customWidth="1"/>
    <col min="1811" max="2047" width="9.140625" style="55"/>
    <col min="2048" max="2048" width="6.28515625" style="55" customWidth="1"/>
    <col min="2049" max="2049" width="35.140625" style="55" customWidth="1"/>
    <col min="2050" max="2050" width="10.140625" style="55" customWidth="1"/>
    <col min="2051" max="2051" width="9.5703125" style="55" customWidth="1"/>
    <col min="2052" max="2052" width="10.140625" style="55" customWidth="1"/>
    <col min="2053" max="2053" width="9.85546875" style="55" customWidth="1"/>
    <col min="2054" max="2054" width="9.5703125" style="55" customWidth="1"/>
    <col min="2055" max="2055" width="10.7109375" style="55" customWidth="1"/>
    <col min="2056" max="2057" width="10.5703125" style="55" customWidth="1"/>
    <col min="2058" max="2058" width="10.140625" style="55" customWidth="1"/>
    <col min="2059" max="2066" width="11.7109375" style="55" customWidth="1"/>
    <col min="2067" max="2303" width="9.140625" style="55"/>
    <col min="2304" max="2304" width="6.28515625" style="55" customWidth="1"/>
    <col min="2305" max="2305" width="35.140625" style="55" customWidth="1"/>
    <col min="2306" max="2306" width="10.140625" style="55" customWidth="1"/>
    <col min="2307" max="2307" width="9.5703125" style="55" customWidth="1"/>
    <col min="2308" max="2308" width="10.140625" style="55" customWidth="1"/>
    <col min="2309" max="2309" width="9.85546875" style="55" customWidth="1"/>
    <col min="2310" max="2310" width="9.5703125" style="55" customWidth="1"/>
    <col min="2311" max="2311" width="10.7109375" style="55" customWidth="1"/>
    <col min="2312" max="2313" width="10.5703125" style="55" customWidth="1"/>
    <col min="2314" max="2314" width="10.140625" style="55" customWidth="1"/>
    <col min="2315" max="2322" width="11.7109375" style="55" customWidth="1"/>
    <col min="2323" max="2559" width="9.140625" style="55"/>
    <col min="2560" max="2560" width="6.28515625" style="55" customWidth="1"/>
    <col min="2561" max="2561" width="35.140625" style="55" customWidth="1"/>
    <col min="2562" max="2562" width="10.140625" style="55" customWidth="1"/>
    <col min="2563" max="2563" width="9.5703125" style="55" customWidth="1"/>
    <col min="2564" max="2564" width="10.140625" style="55" customWidth="1"/>
    <col min="2565" max="2565" width="9.85546875" style="55" customWidth="1"/>
    <col min="2566" max="2566" width="9.5703125" style="55" customWidth="1"/>
    <col min="2567" max="2567" width="10.7109375" style="55" customWidth="1"/>
    <col min="2568" max="2569" width="10.5703125" style="55" customWidth="1"/>
    <col min="2570" max="2570" width="10.140625" style="55" customWidth="1"/>
    <col min="2571" max="2578" width="11.7109375" style="55" customWidth="1"/>
    <col min="2579" max="2815" width="9.140625" style="55"/>
    <col min="2816" max="2816" width="6.28515625" style="55" customWidth="1"/>
    <col min="2817" max="2817" width="35.140625" style="55" customWidth="1"/>
    <col min="2818" max="2818" width="10.140625" style="55" customWidth="1"/>
    <col min="2819" max="2819" width="9.5703125" style="55" customWidth="1"/>
    <col min="2820" max="2820" width="10.140625" style="55" customWidth="1"/>
    <col min="2821" max="2821" width="9.85546875" style="55" customWidth="1"/>
    <col min="2822" max="2822" width="9.5703125" style="55" customWidth="1"/>
    <col min="2823" max="2823" width="10.7109375" style="55" customWidth="1"/>
    <col min="2824" max="2825" width="10.5703125" style="55" customWidth="1"/>
    <col min="2826" max="2826" width="10.140625" style="55" customWidth="1"/>
    <col min="2827" max="2834" width="11.7109375" style="55" customWidth="1"/>
    <col min="2835" max="3071" width="9.140625" style="55"/>
    <col min="3072" max="3072" width="6.28515625" style="55" customWidth="1"/>
    <col min="3073" max="3073" width="35.140625" style="55" customWidth="1"/>
    <col min="3074" max="3074" width="10.140625" style="55" customWidth="1"/>
    <col min="3075" max="3075" width="9.5703125" style="55" customWidth="1"/>
    <col min="3076" max="3076" width="10.140625" style="55" customWidth="1"/>
    <col min="3077" max="3077" width="9.85546875" style="55" customWidth="1"/>
    <col min="3078" max="3078" width="9.5703125" style="55" customWidth="1"/>
    <col min="3079" max="3079" width="10.7109375" style="55" customWidth="1"/>
    <col min="3080" max="3081" width="10.5703125" style="55" customWidth="1"/>
    <col min="3082" max="3082" width="10.140625" style="55" customWidth="1"/>
    <col min="3083" max="3090" width="11.7109375" style="55" customWidth="1"/>
    <col min="3091" max="3327" width="9.140625" style="55"/>
    <col min="3328" max="3328" width="6.28515625" style="55" customWidth="1"/>
    <col min="3329" max="3329" width="35.140625" style="55" customWidth="1"/>
    <col min="3330" max="3330" width="10.140625" style="55" customWidth="1"/>
    <col min="3331" max="3331" width="9.5703125" style="55" customWidth="1"/>
    <col min="3332" max="3332" width="10.140625" style="55" customWidth="1"/>
    <col min="3333" max="3333" width="9.85546875" style="55" customWidth="1"/>
    <col min="3334" max="3334" width="9.5703125" style="55" customWidth="1"/>
    <col min="3335" max="3335" width="10.7109375" style="55" customWidth="1"/>
    <col min="3336" max="3337" width="10.5703125" style="55" customWidth="1"/>
    <col min="3338" max="3338" width="10.140625" style="55" customWidth="1"/>
    <col min="3339" max="3346" width="11.7109375" style="55" customWidth="1"/>
    <col min="3347" max="3583" width="9.140625" style="55"/>
    <col min="3584" max="3584" width="6.28515625" style="55" customWidth="1"/>
    <col min="3585" max="3585" width="35.140625" style="55" customWidth="1"/>
    <col min="3586" max="3586" width="10.140625" style="55" customWidth="1"/>
    <col min="3587" max="3587" width="9.5703125" style="55" customWidth="1"/>
    <col min="3588" max="3588" width="10.140625" style="55" customWidth="1"/>
    <col min="3589" max="3589" width="9.85546875" style="55" customWidth="1"/>
    <col min="3590" max="3590" width="9.5703125" style="55" customWidth="1"/>
    <col min="3591" max="3591" width="10.7109375" style="55" customWidth="1"/>
    <col min="3592" max="3593" width="10.5703125" style="55" customWidth="1"/>
    <col min="3594" max="3594" width="10.140625" style="55" customWidth="1"/>
    <col min="3595" max="3602" width="11.7109375" style="55" customWidth="1"/>
    <col min="3603" max="3839" width="9.140625" style="55"/>
    <col min="3840" max="3840" width="6.28515625" style="55" customWidth="1"/>
    <col min="3841" max="3841" width="35.140625" style="55" customWidth="1"/>
    <col min="3842" max="3842" width="10.140625" style="55" customWidth="1"/>
    <col min="3843" max="3843" width="9.5703125" style="55" customWidth="1"/>
    <col min="3844" max="3844" width="10.140625" style="55" customWidth="1"/>
    <col min="3845" max="3845" width="9.85546875" style="55" customWidth="1"/>
    <col min="3846" max="3846" width="9.5703125" style="55" customWidth="1"/>
    <col min="3847" max="3847" width="10.7109375" style="55" customWidth="1"/>
    <col min="3848" max="3849" width="10.5703125" style="55" customWidth="1"/>
    <col min="3850" max="3850" width="10.140625" style="55" customWidth="1"/>
    <col min="3851" max="3858" width="11.7109375" style="55" customWidth="1"/>
    <col min="3859" max="4095" width="9.140625" style="55"/>
    <col min="4096" max="4096" width="6.28515625" style="55" customWidth="1"/>
    <col min="4097" max="4097" width="35.140625" style="55" customWidth="1"/>
    <col min="4098" max="4098" width="10.140625" style="55" customWidth="1"/>
    <col min="4099" max="4099" width="9.5703125" style="55" customWidth="1"/>
    <col min="4100" max="4100" width="10.140625" style="55" customWidth="1"/>
    <col min="4101" max="4101" width="9.85546875" style="55" customWidth="1"/>
    <col min="4102" max="4102" width="9.5703125" style="55" customWidth="1"/>
    <col min="4103" max="4103" width="10.7109375" style="55" customWidth="1"/>
    <col min="4104" max="4105" width="10.5703125" style="55" customWidth="1"/>
    <col min="4106" max="4106" width="10.140625" style="55" customWidth="1"/>
    <col min="4107" max="4114" width="11.7109375" style="55" customWidth="1"/>
    <col min="4115" max="4351" width="9.140625" style="55"/>
    <col min="4352" max="4352" width="6.28515625" style="55" customWidth="1"/>
    <col min="4353" max="4353" width="35.140625" style="55" customWidth="1"/>
    <col min="4354" max="4354" width="10.140625" style="55" customWidth="1"/>
    <col min="4355" max="4355" width="9.5703125" style="55" customWidth="1"/>
    <col min="4356" max="4356" width="10.140625" style="55" customWidth="1"/>
    <col min="4357" max="4357" width="9.85546875" style="55" customWidth="1"/>
    <col min="4358" max="4358" width="9.5703125" style="55" customWidth="1"/>
    <col min="4359" max="4359" width="10.7109375" style="55" customWidth="1"/>
    <col min="4360" max="4361" width="10.5703125" style="55" customWidth="1"/>
    <col min="4362" max="4362" width="10.140625" style="55" customWidth="1"/>
    <col min="4363" max="4370" width="11.7109375" style="55" customWidth="1"/>
    <col min="4371" max="4607" width="9.140625" style="55"/>
    <col min="4608" max="4608" width="6.28515625" style="55" customWidth="1"/>
    <col min="4609" max="4609" width="35.140625" style="55" customWidth="1"/>
    <col min="4610" max="4610" width="10.140625" style="55" customWidth="1"/>
    <col min="4611" max="4611" width="9.5703125" style="55" customWidth="1"/>
    <col min="4612" max="4612" width="10.140625" style="55" customWidth="1"/>
    <col min="4613" max="4613" width="9.85546875" style="55" customWidth="1"/>
    <col min="4614" max="4614" width="9.5703125" style="55" customWidth="1"/>
    <col min="4615" max="4615" width="10.7109375" style="55" customWidth="1"/>
    <col min="4616" max="4617" width="10.5703125" style="55" customWidth="1"/>
    <col min="4618" max="4618" width="10.140625" style="55" customWidth="1"/>
    <col min="4619" max="4626" width="11.7109375" style="55" customWidth="1"/>
    <col min="4627" max="4863" width="9.140625" style="55"/>
    <col min="4864" max="4864" width="6.28515625" style="55" customWidth="1"/>
    <col min="4865" max="4865" width="35.140625" style="55" customWidth="1"/>
    <col min="4866" max="4866" width="10.140625" style="55" customWidth="1"/>
    <col min="4867" max="4867" width="9.5703125" style="55" customWidth="1"/>
    <col min="4868" max="4868" width="10.140625" style="55" customWidth="1"/>
    <col min="4869" max="4869" width="9.85546875" style="55" customWidth="1"/>
    <col min="4870" max="4870" width="9.5703125" style="55" customWidth="1"/>
    <col min="4871" max="4871" width="10.7109375" style="55" customWidth="1"/>
    <col min="4872" max="4873" width="10.5703125" style="55" customWidth="1"/>
    <col min="4874" max="4874" width="10.140625" style="55" customWidth="1"/>
    <col min="4875" max="4882" width="11.7109375" style="55" customWidth="1"/>
    <col min="4883" max="5119" width="9.140625" style="55"/>
    <col min="5120" max="5120" width="6.28515625" style="55" customWidth="1"/>
    <col min="5121" max="5121" width="35.140625" style="55" customWidth="1"/>
    <col min="5122" max="5122" width="10.140625" style="55" customWidth="1"/>
    <col min="5123" max="5123" width="9.5703125" style="55" customWidth="1"/>
    <col min="5124" max="5124" width="10.140625" style="55" customWidth="1"/>
    <col min="5125" max="5125" width="9.85546875" style="55" customWidth="1"/>
    <col min="5126" max="5126" width="9.5703125" style="55" customWidth="1"/>
    <col min="5127" max="5127" width="10.7109375" style="55" customWidth="1"/>
    <col min="5128" max="5129" width="10.5703125" style="55" customWidth="1"/>
    <col min="5130" max="5130" width="10.140625" style="55" customWidth="1"/>
    <col min="5131" max="5138" width="11.7109375" style="55" customWidth="1"/>
    <col min="5139" max="5375" width="9.140625" style="55"/>
    <col min="5376" max="5376" width="6.28515625" style="55" customWidth="1"/>
    <col min="5377" max="5377" width="35.140625" style="55" customWidth="1"/>
    <col min="5378" max="5378" width="10.140625" style="55" customWidth="1"/>
    <col min="5379" max="5379" width="9.5703125" style="55" customWidth="1"/>
    <col min="5380" max="5380" width="10.140625" style="55" customWidth="1"/>
    <col min="5381" max="5381" width="9.85546875" style="55" customWidth="1"/>
    <col min="5382" max="5382" width="9.5703125" style="55" customWidth="1"/>
    <col min="5383" max="5383" width="10.7109375" style="55" customWidth="1"/>
    <col min="5384" max="5385" width="10.5703125" style="55" customWidth="1"/>
    <col min="5386" max="5386" width="10.140625" style="55" customWidth="1"/>
    <col min="5387" max="5394" width="11.7109375" style="55" customWidth="1"/>
    <col min="5395" max="5631" width="9.140625" style="55"/>
    <col min="5632" max="5632" width="6.28515625" style="55" customWidth="1"/>
    <col min="5633" max="5633" width="35.140625" style="55" customWidth="1"/>
    <col min="5634" max="5634" width="10.140625" style="55" customWidth="1"/>
    <col min="5635" max="5635" width="9.5703125" style="55" customWidth="1"/>
    <col min="5636" max="5636" width="10.140625" style="55" customWidth="1"/>
    <col min="5637" max="5637" width="9.85546875" style="55" customWidth="1"/>
    <col min="5638" max="5638" width="9.5703125" style="55" customWidth="1"/>
    <col min="5639" max="5639" width="10.7109375" style="55" customWidth="1"/>
    <col min="5640" max="5641" width="10.5703125" style="55" customWidth="1"/>
    <col min="5642" max="5642" width="10.140625" style="55" customWidth="1"/>
    <col min="5643" max="5650" width="11.7109375" style="55" customWidth="1"/>
    <col min="5651" max="5887" width="9.140625" style="55"/>
    <col min="5888" max="5888" width="6.28515625" style="55" customWidth="1"/>
    <col min="5889" max="5889" width="35.140625" style="55" customWidth="1"/>
    <col min="5890" max="5890" width="10.140625" style="55" customWidth="1"/>
    <col min="5891" max="5891" width="9.5703125" style="55" customWidth="1"/>
    <col min="5892" max="5892" width="10.140625" style="55" customWidth="1"/>
    <col min="5893" max="5893" width="9.85546875" style="55" customWidth="1"/>
    <col min="5894" max="5894" width="9.5703125" style="55" customWidth="1"/>
    <col min="5895" max="5895" width="10.7109375" style="55" customWidth="1"/>
    <col min="5896" max="5897" width="10.5703125" style="55" customWidth="1"/>
    <col min="5898" max="5898" width="10.140625" style="55" customWidth="1"/>
    <col min="5899" max="5906" width="11.7109375" style="55" customWidth="1"/>
    <col min="5907" max="6143" width="9.140625" style="55"/>
    <col min="6144" max="6144" width="6.28515625" style="55" customWidth="1"/>
    <col min="6145" max="6145" width="35.140625" style="55" customWidth="1"/>
    <col min="6146" max="6146" width="10.140625" style="55" customWidth="1"/>
    <col min="6147" max="6147" width="9.5703125" style="55" customWidth="1"/>
    <col min="6148" max="6148" width="10.140625" style="55" customWidth="1"/>
    <col min="6149" max="6149" width="9.85546875" style="55" customWidth="1"/>
    <col min="6150" max="6150" width="9.5703125" style="55" customWidth="1"/>
    <col min="6151" max="6151" width="10.7109375" style="55" customWidth="1"/>
    <col min="6152" max="6153" width="10.5703125" style="55" customWidth="1"/>
    <col min="6154" max="6154" width="10.140625" style="55" customWidth="1"/>
    <col min="6155" max="6162" width="11.7109375" style="55" customWidth="1"/>
    <col min="6163" max="6399" width="9.140625" style="55"/>
    <col min="6400" max="6400" width="6.28515625" style="55" customWidth="1"/>
    <col min="6401" max="6401" width="35.140625" style="55" customWidth="1"/>
    <col min="6402" max="6402" width="10.140625" style="55" customWidth="1"/>
    <col min="6403" max="6403" width="9.5703125" style="55" customWidth="1"/>
    <col min="6404" max="6404" width="10.140625" style="55" customWidth="1"/>
    <col min="6405" max="6405" width="9.85546875" style="55" customWidth="1"/>
    <col min="6406" max="6406" width="9.5703125" style="55" customWidth="1"/>
    <col min="6407" max="6407" width="10.7109375" style="55" customWidth="1"/>
    <col min="6408" max="6409" width="10.5703125" style="55" customWidth="1"/>
    <col min="6410" max="6410" width="10.140625" style="55" customWidth="1"/>
    <col min="6411" max="6418" width="11.7109375" style="55" customWidth="1"/>
    <col min="6419" max="6655" width="9.140625" style="55"/>
    <col min="6656" max="6656" width="6.28515625" style="55" customWidth="1"/>
    <col min="6657" max="6657" width="35.140625" style="55" customWidth="1"/>
    <col min="6658" max="6658" width="10.140625" style="55" customWidth="1"/>
    <col min="6659" max="6659" width="9.5703125" style="55" customWidth="1"/>
    <col min="6660" max="6660" width="10.140625" style="55" customWidth="1"/>
    <col min="6661" max="6661" width="9.85546875" style="55" customWidth="1"/>
    <col min="6662" max="6662" width="9.5703125" style="55" customWidth="1"/>
    <col min="6663" max="6663" width="10.7109375" style="55" customWidth="1"/>
    <col min="6664" max="6665" width="10.5703125" style="55" customWidth="1"/>
    <col min="6666" max="6666" width="10.140625" style="55" customWidth="1"/>
    <col min="6667" max="6674" width="11.7109375" style="55" customWidth="1"/>
    <col min="6675" max="6911" width="9.140625" style="55"/>
    <col min="6912" max="6912" width="6.28515625" style="55" customWidth="1"/>
    <col min="6913" max="6913" width="35.140625" style="55" customWidth="1"/>
    <col min="6914" max="6914" width="10.140625" style="55" customWidth="1"/>
    <col min="6915" max="6915" width="9.5703125" style="55" customWidth="1"/>
    <col min="6916" max="6916" width="10.140625" style="55" customWidth="1"/>
    <col min="6917" max="6917" width="9.85546875" style="55" customWidth="1"/>
    <col min="6918" max="6918" width="9.5703125" style="55" customWidth="1"/>
    <col min="6919" max="6919" width="10.7109375" style="55" customWidth="1"/>
    <col min="6920" max="6921" width="10.5703125" style="55" customWidth="1"/>
    <col min="6922" max="6922" width="10.140625" style="55" customWidth="1"/>
    <col min="6923" max="6930" width="11.7109375" style="55" customWidth="1"/>
    <col min="6931" max="7167" width="9.140625" style="55"/>
    <col min="7168" max="7168" width="6.28515625" style="55" customWidth="1"/>
    <col min="7169" max="7169" width="35.140625" style="55" customWidth="1"/>
    <col min="7170" max="7170" width="10.140625" style="55" customWidth="1"/>
    <col min="7171" max="7171" width="9.5703125" style="55" customWidth="1"/>
    <col min="7172" max="7172" width="10.140625" style="55" customWidth="1"/>
    <col min="7173" max="7173" width="9.85546875" style="55" customWidth="1"/>
    <col min="7174" max="7174" width="9.5703125" style="55" customWidth="1"/>
    <col min="7175" max="7175" width="10.7109375" style="55" customWidth="1"/>
    <col min="7176" max="7177" width="10.5703125" style="55" customWidth="1"/>
    <col min="7178" max="7178" width="10.140625" style="55" customWidth="1"/>
    <col min="7179" max="7186" width="11.7109375" style="55" customWidth="1"/>
    <col min="7187" max="7423" width="9.140625" style="55"/>
    <col min="7424" max="7424" width="6.28515625" style="55" customWidth="1"/>
    <col min="7425" max="7425" width="35.140625" style="55" customWidth="1"/>
    <col min="7426" max="7426" width="10.140625" style="55" customWidth="1"/>
    <col min="7427" max="7427" width="9.5703125" style="55" customWidth="1"/>
    <col min="7428" max="7428" width="10.140625" style="55" customWidth="1"/>
    <col min="7429" max="7429" width="9.85546875" style="55" customWidth="1"/>
    <col min="7430" max="7430" width="9.5703125" style="55" customWidth="1"/>
    <col min="7431" max="7431" width="10.7109375" style="55" customWidth="1"/>
    <col min="7432" max="7433" width="10.5703125" style="55" customWidth="1"/>
    <col min="7434" max="7434" width="10.140625" style="55" customWidth="1"/>
    <col min="7435" max="7442" width="11.7109375" style="55" customWidth="1"/>
    <col min="7443" max="7679" width="9.140625" style="55"/>
    <col min="7680" max="7680" width="6.28515625" style="55" customWidth="1"/>
    <col min="7681" max="7681" width="35.140625" style="55" customWidth="1"/>
    <col min="7682" max="7682" width="10.140625" style="55" customWidth="1"/>
    <col min="7683" max="7683" width="9.5703125" style="55" customWidth="1"/>
    <col min="7684" max="7684" width="10.140625" style="55" customWidth="1"/>
    <col min="7685" max="7685" width="9.85546875" style="55" customWidth="1"/>
    <col min="7686" max="7686" width="9.5703125" style="55" customWidth="1"/>
    <col min="7687" max="7687" width="10.7109375" style="55" customWidth="1"/>
    <col min="7688" max="7689" width="10.5703125" style="55" customWidth="1"/>
    <col min="7690" max="7690" width="10.140625" style="55" customWidth="1"/>
    <col min="7691" max="7698" width="11.7109375" style="55" customWidth="1"/>
    <col min="7699" max="7935" width="9.140625" style="55"/>
    <col min="7936" max="7936" width="6.28515625" style="55" customWidth="1"/>
    <col min="7937" max="7937" width="35.140625" style="55" customWidth="1"/>
    <col min="7938" max="7938" width="10.140625" style="55" customWidth="1"/>
    <col min="7939" max="7939" width="9.5703125" style="55" customWidth="1"/>
    <col min="7940" max="7940" width="10.140625" style="55" customWidth="1"/>
    <col min="7941" max="7941" width="9.85546875" style="55" customWidth="1"/>
    <col min="7942" max="7942" width="9.5703125" style="55" customWidth="1"/>
    <col min="7943" max="7943" width="10.7109375" style="55" customWidth="1"/>
    <col min="7944" max="7945" width="10.5703125" style="55" customWidth="1"/>
    <col min="7946" max="7946" width="10.140625" style="55" customWidth="1"/>
    <col min="7947" max="7954" width="11.7109375" style="55" customWidth="1"/>
    <col min="7955" max="8191" width="9.140625" style="55"/>
    <col min="8192" max="8192" width="6.28515625" style="55" customWidth="1"/>
    <col min="8193" max="8193" width="35.140625" style="55" customWidth="1"/>
    <col min="8194" max="8194" width="10.140625" style="55" customWidth="1"/>
    <col min="8195" max="8195" width="9.5703125" style="55" customWidth="1"/>
    <col min="8196" max="8196" width="10.140625" style="55" customWidth="1"/>
    <col min="8197" max="8197" width="9.85546875" style="55" customWidth="1"/>
    <col min="8198" max="8198" width="9.5703125" style="55" customWidth="1"/>
    <col min="8199" max="8199" width="10.7109375" style="55" customWidth="1"/>
    <col min="8200" max="8201" width="10.5703125" style="55" customWidth="1"/>
    <col min="8202" max="8202" width="10.140625" style="55" customWidth="1"/>
    <col min="8203" max="8210" width="11.7109375" style="55" customWidth="1"/>
    <col min="8211" max="8447" width="9.140625" style="55"/>
    <col min="8448" max="8448" width="6.28515625" style="55" customWidth="1"/>
    <col min="8449" max="8449" width="35.140625" style="55" customWidth="1"/>
    <col min="8450" max="8450" width="10.140625" style="55" customWidth="1"/>
    <col min="8451" max="8451" width="9.5703125" style="55" customWidth="1"/>
    <col min="8452" max="8452" width="10.140625" style="55" customWidth="1"/>
    <col min="8453" max="8453" width="9.85546875" style="55" customWidth="1"/>
    <col min="8454" max="8454" width="9.5703125" style="55" customWidth="1"/>
    <col min="8455" max="8455" width="10.7109375" style="55" customWidth="1"/>
    <col min="8456" max="8457" width="10.5703125" style="55" customWidth="1"/>
    <col min="8458" max="8458" width="10.140625" style="55" customWidth="1"/>
    <col min="8459" max="8466" width="11.7109375" style="55" customWidth="1"/>
    <col min="8467" max="8703" width="9.140625" style="55"/>
    <col min="8704" max="8704" width="6.28515625" style="55" customWidth="1"/>
    <col min="8705" max="8705" width="35.140625" style="55" customWidth="1"/>
    <col min="8706" max="8706" width="10.140625" style="55" customWidth="1"/>
    <col min="8707" max="8707" width="9.5703125" style="55" customWidth="1"/>
    <col min="8708" max="8708" width="10.140625" style="55" customWidth="1"/>
    <col min="8709" max="8709" width="9.85546875" style="55" customWidth="1"/>
    <col min="8710" max="8710" width="9.5703125" style="55" customWidth="1"/>
    <col min="8711" max="8711" width="10.7109375" style="55" customWidth="1"/>
    <col min="8712" max="8713" width="10.5703125" style="55" customWidth="1"/>
    <col min="8714" max="8714" width="10.140625" style="55" customWidth="1"/>
    <col min="8715" max="8722" width="11.7109375" style="55" customWidth="1"/>
    <col min="8723" max="8959" width="9.140625" style="55"/>
    <col min="8960" max="8960" width="6.28515625" style="55" customWidth="1"/>
    <col min="8961" max="8961" width="35.140625" style="55" customWidth="1"/>
    <col min="8962" max="8962" width="10.140625" style="55" customWidth="1"/>
    <col min="8963" max="8963" width="9.5703125" style="55" customWidth="1"/>
    <col min="8964" max="8964" width="10.140625" style="55" customWidth="1"/>
    <col min="8965" max="8965" width="9.85546875" style="55" customWidth="1"/>
    <col min="8966" max="8966" width="9.5703125" style="55" customWidth="1"/>
    <col min="8967" max="8967" width="10.7109375" style="55" customWidth="1"/>
    <col min="8968" max="8969" width="10.5703125" style="55" customWidth="1"/>
    <col min="8970" max="8970" width="10.140625" style="55" customWidth="1"/>
    <col min="8971" max="8978" width="11.7109375" style="55" customWidth="1"/>
    <col min="8979" max="9215" width="9.140625" style="55"/>
    <col min="9216" max="9216" width="6.28515625" style="55" customWidth="1"/>
    <col min="9217" max="9217" width="35.140625" style="55" customWidth="1"/>
    <col min="9218" max="9218" width="10.140625" style="55" customWidth="1"/>
    <col min="9219" max="9219" width="9.5703125" style="55" customWidth="1"/>
    <col min="9220" max="9220" width="10.140625" style="55" customWidth="1"/>
    <col min="9221" max="9221" width="9.85546875" style="55" customWidth="1"/>
    <col min="9222" max="9222" width="9.5703125" style="55" customWidth="1"/>
    <col min="9223" max="9223" width="10.7109375" style="55" customWidth="1"/>
    <col min="9224" max="9225" width="10.5703125" style="55" customWidth="1"/>
    <col min="9226" max="9226" width="10.140625" style="55" customWidth="1"/>
    <col min="9227" max="9234" width="11.7109375" style="55" customWidth="1"/>
    <col min="9235" max="9471" width="9.140625" style="55"/>
    <col min="9472" max="9472" width="6.28515625" style="55" customWidth="1"/>
    <col min="9473" max="9473" width="35.140625" style="55" customWidth="1"/>
    <col min="9474" max="9474" width="10.140625" style="55" customWidth="1"/>
    <col min="9475" max="9475" width="9.5703125" style="55" customWidth="1"/>
    <col min="9476" max="9476" width="10.140625" style="55" customWidth="1"/>
    <col min="9477" max="9477" width="9.85546875" style="55" customWidth="1"/>
    <col min="9478" max="9478" width="9.5703125" style="55" customWidth="1"/>
    <col min="9479" max="9479" width="10.7109375" style="55" customWidth="1"/>
    <col min="9480" max="9481" width="10.5703125" style="55" customWidth="1"/>
    <col min="9482" max="9482" width="10.140625" style="55" customWidth="1"/>
    <col min="9483" max="9490" width="11.7109375" style="55" customWidth="1"/>
    <col min="9491" max="9727" width="9.140625" style="55"/>
    <col min="9728" max="9728" width="6.28515625" style="55" customWidth="1"/>
    <col min="9729" max="9729" width="35.140625" style="55" customWidth="1"/>
    <col min="9730" max="9730" width="10.140625" style="55" customWidth="1"/>
    <col min="9731" max="9731" width="9.5703125" style="55" customWidth="1"/>
    <col min="9732" max="9732" width="10.140625" style="55" customWidth="1"/>
    <col min="9733" max="9733" width="9.85546875" style="55" customWidth="1"/>
    <col min="9734" max="9734" width="9.5703125" style="55" customWidth="1"/>
    <col min="9735" max="9735" width="10.7109375" style="55" customWidth="1"/>
    <col min="9736" max="9737" width="10.5703125" style="55" customWidth="1"/>
    <col min="9738" max="9738" width="10.140625" style="55" customWidth="1"/>
    <col min="9739" max="9746" width="11.7109375" style="55" customWidth="1"/>
    <col min="9747" max="9983" width="9.140625" style="55"/>
    <col min="9984" max="9984" width="6.28515625" style="55" customWidth="1"/>
    <col min="9985" max="9985" width="35.140625" style="55" customWidth="1"/>
    <col min="9986" max="9986" width="10.140625" style="55" customWidth="1"/>
    <col min="9987" max="9987" width="9.5703125" style="55" customWidth="1"/>
    <col min="9988" max="9988" width="10.140625" style="55" customWidth="1"/>
    <col min="9989" max="9989" width="9.85546875" style="55" customWidth="1"/>
    <col min="9990" max="9990" width="9.5703125" style="55" customWidth="1"/>
    <col min="9991" max="9991" width="10.7109375" style="55" customWidth="1"/>
    <col min="9992" max="9993" width="10.5703125" style="55" customWidth="1"/>
    <col min="9994" max="9994" width="10.140625" style="55" customWidth="1"/>
    <col min="9995" max="10002" width="11.7109375" style="55" customWidth="1"/>
    <col min="10003" max="10239" width="9.140625" style="55"/>
    <col min="10240" max="10240" width="6.28515625" style="55" customWidth="1"/>
    <col min="10241" max="10241" width="35.140625" style="55" customWidth="1"/>
    <col min="10242" max="10242" width="10.140625" style="55" customWidth="1"/>
    <col min="10243" max="10243" width="9.5703125" style="55" customWidth="1"/>
    <col min="10244" max="10244" width="10.140625" style="55" customWidth="1"/>
    <col min="10245" max="10245" width="9.85546875" style="55" customWidth="1"/>
    <col min="10246" max="10246" width="9.5703125" style="55" customWidth="1"/>
    <col min="10247" max="10247" width="10.7109375" style="55" customWidth="1"/>
    <col min="10248" max="10249" width="10.5703125" style="55" customWidth="1"/>
    <col min="10250" max="10250" width="10.140625" style="55" customWidth="1"/>
    <col min="10251" max="10258" width="11.7109375" style="55" customWidth="1"/>
    <col min="10259" max="10495" width="9.140625" style="55"/>
    <col min="10496" max="10496" width="6.28515625" style="55" customWidth="1"/>
    <col min="10497" max="10497" width="35.140625" style="55" customWidth="1"/>
    <col min="10498" max="10498" width="10.140625" style="55" customWidth="1"/>
    <col min="10499" max="10499" width="9.5703125" style="55" customWidth="1"/>
    <col min="10500" max="10500" width="10.140625" style="55" customWidth="1"/>
    <col min="10501" max="10501" width="9.85546875" style="55" customWidth="1"/>
    <col min="10502" max="10502" width="9.5703125" style="55" customWidth="1"/>
    <col min="10503" max="10503" width="10.7109375" style="55" customWidth="1"/>
    <col min="10504" max="10505" width="10.5703125" style="55" customWidth="1"/>
    <col min="10506" max="10506" width="10.140625" style="55" customWidth="1"/>
    <col min="10507" max="10514" width="11.7109375" style="55" customWidth="1"/>
    <col min="10515" max="10751" width="9.140625" style="55"/>
    <col min="10752" max="10752" width="6.28515625" style="55" customWidth="1"/>
    <col min="10753" max="10753" width="35.140625" style="55" customWidth="1"/>
    <col min="10754" max="10754" width="10.140625" style="55" customWidth="1"/>
    <col min="10755" max="10755" width="9.5703125" style="55" customWidth="1"/>
    <col min="10756" max="10756" width="10.140625" style="55" customWidth="1"/>
    <col min="10757" max="10757" width="9.85546875" style="55" customWidth="1"/>
    <col min="10758" max="10758" width="9.5703125" style="55" customWidth="1"/>
    <col min="10759" max="10759" width="10.7109375" style="55" customWidth="1"/>
    <col min="10760" max="10761" width="10.5703125" style="55" customWidth="1"/>
    <col min="10762" max="10762" width="10.140625" style="55" customWidth="1"/>
    <col min="10763" max="10770" width="11.7109375" style="55" customWidth="1"/>
    <col min="10771" max="11007" width="9.140625" style="55"/>
    <col min="11008" max="11008" width="6.28515625" style="55" customWidth="1"/>
    <col min="11009" max="11009" width="35.140625" style="55" customWidth="1"/>
    <col min="11010" max="11010" width="10.140625" style="55" customWidth="1"/>
    <col min="11011" max="11011" width="9.5703125" style="55" customWidth="1"/>
    <col min="11012" max="11012" width="10.140625" style="55" customWidth="1"/>
    <col min="11013" max="11013" width="9.85546875" style="55" customWidth="1"/>
    <col min="11014" max="11014" width="9.5703125" style="55" customWidth="1"/>
    <col min="11015" max="11015" width="10.7109375" style="55" customWidth="1"/>
    <col min="11016" max="11017" width="10.5703125" style="55" customWidth="1"/>
    <col min="11018" max="11018" width="10.140625" style="55" customWidth="1"/>
    <col min="11019" max="11026" width="11.7109375" style="55" customWidth="1"/>
    <col min="11027" max="11263" width="9.140625" style="55"/>
    <col min="11264" max="11264" width="6.28515625" style="55" customWidth="1"/>
    <col min="11265" max="11265" width="35.140625" style="55" customWidth="1"/>
    <col min="11266" max="11266" width="10.140625" style="55" customWidth="1"/>
    <col min="11267" max="11267" width="9.5703125" style="55" customWidth="1"/>
    <col min="11268" max="11268" width="10.140625" style="55" customWidth="1"/>
    <col min="11269" max="11269" width="9.85546875" style="55" customWidth="1"/>
    <col min="11270" max="11270" width="9.5703125" style="55" customWidth="1"/>
    <col min="11271" max="11271" width="10.7109375" style="55" customWidth="1"/>
    <col min="11272" max="11273" width="10.5703125" style="55" customWidth="1"/>
    <col min="11274" max="11274" width="10.140625" style="55" customWidth="1"/>
    <col min="11275" max="11282" width="11.7109375" style="55" customWidth="1"/>
    <col min="11283" max="11519" width="9.140625" style="55"/>
    <col min="11520" max="11520" width="6.28515625" style="55" customWidth="1"/>
    <col min="11521" max="11521" width="35.140625" style="55" customWidth="1"/>
    <col min="11522" max="11522" width="10.140625" style="55" customWidth="1"/>
    <col min="11523" max="11523" width="9.5703125" style="55" customWidth="1"/>
    <col min="11524" max="11524" width="10.140625" style="55" customWidth="1"/>
    <col min="11525" max="11525" width="9.85546875" style="55" customWidth="1"/>
    <col min="11526" max="11526" width="9.5703125" style="55" customWidth="1"/>
    <col min="11527" max="11527" width="10.7109375" style="55" customWidth="1"/>
    <col min="11528" max="11529" width="10.5703125" style="55" customWidth="1"/>
    <col min="11530" max="11530" width="10.140625" style="55" customWidth="1"/>
    <col min="11531" max="11538" width="11.7109375" style="55" customWidth="1"/>
    <col min="11539" max="11775" width="9.140625" style="55"/>
    <col min="11776" max="11776" width="6.28515625" style="55" customWidth="1"/>
    <col min="11777" max="11777" width="35.140625" style="55" customWidth="1"/>
    <col min="11778" max="11778" width="10.140625" style="55" customWidth="1"/>
    <col min="11779" max="11779" width="9.5703125" style="55" customWidth="1"/>
    <col min="11780" max="11780" width="10.140625" style="55" customWidth="1"/>
    <col min="11781" max="11781" width="9.85546875" style="55" customWidth="1"/>
    <col min="11782" max="11782" width="9.5703125" style="55" customWidth="1"/>
    <col min="11783" max="11783" width="10.7109375" style="55" customWidth="1"/>
    <col min="11784" max="11785" width="10.5703125" style="55" customWidth="1"/>
    <col min="11786" max="11786" width="10.140625" style="55" customWidth="1"/>
    <col min="11787" max="11794" width="11.7109375" style="55" customWidth="1"/>
    <col min="11795" max="12031" width="9.140625" style="55"/>
    <col min="12032" max="12032" width="6.28515625" style="55" customWidth="1"/>
    <col min="12033" max="12033" width="35.140625" style="55" customWidth="1"/>
    <col min="12034" max="12034" width="10.140625" style="55" customWidth="1"/>
    <col min="12035" max="12035" width="9.5703125" style="55" customWidth="1"/>
    <col min="12036" max="12036" width="10.140625" style="55" customWidth="1"/>
    <col min="12037" max="12037" width="9.85546875" style="55" customWidth="1"/>
    <col min="12038" max="12038" width="9.5703125" style="55" customWidth="1"/>
    <col min="12039" max="12039" width="10.7109375" style="55" customWidth="1"/>
    <col min="12040" max="12041" width="10.5703125" style="55" customWidth="1"/>
    <col min="12042" max="12042" width="10.140625" style="55" customWidth="1"/>
    <col min="12043" max="12050" width="11.7109375" style="55" customWidth="1"/>
    <col min="12051" max="12287" width="9.140625" style="55"/>
    <col min="12288" max="12288" width="6.28515625" style="55" customWidth="1"/>
    <col min="12289" max="12289" width="35.140625" style="55" customWidth="1"/>
    <col min="12290" max="12290" width="10.140625" style="55" customWidth="1"/>
    <col min="12291" max="12291" width="9.5703125" style="55" customWidth="1"/>
    <col min="12292" max="12292" width="10.140625" style="55" customWidth="1"/>
    <col min="12293" max="12293" width="9.85546875" style="55" customWidth="1"/>
    <col min="12294" max="12294" width="9.5703125" style="55" customWidth="1"/>
    <col min="12295" max="12295" width="10.7109375" style="55" customWidth="1"/>
    <col min="12296" max="12297" width="10.5703125" style="55" customWidth="1"/>
    <col min="12298" max="12298" width="10.140625" style="55" customWidth="1"/>
    <col min="12299" max="12306" width="11.7109375" style="55" customWidth="1"/>
    <col min="12307" max="12543" width="9.140625" style="55"/>
    <col min="12544" max="12544" width="6.28515625" style="55" customWidth="1"/>
    <col min="12545" max="12545" width="35.140625" style="55" customWidth="1"/>
    <col min="12546" max="12546" width="10.140625" style="55" customWidth="1"/>
    <col min="12547" max="12547" width="9.5703125" style="55" customWidth="1"/>
    <col min="12548" max="12548" width="10.140625" style="55" customWidth="1"/>
    <col min="12549" max="12549" width="9.85546875" style="55" customWidth="1"/>
    <col min="12550" max="12550" width="9.5703125" style="55" customWidth="1"/>
    <col min="12551" max="12551" width="10.7109375" style="55" customWidth="1"/>
    <col min="12552" max="12553" width="10.5703125" style="55" customWidth="1"/>
    <col min="12554" max="12554" width="10.140625" style="55" customWidth="1"/>
    <col min="12555" max="12562" width="11.7109375" style="55" customWidth="1"/>
    <col min="12563" max="12799" width="9.140625" style="55"/>
    <col min="12800" max="12800" width="6.28515625" style="55" customWidth="1"/>
    <col min="12801" max="12801" width="35.140625" style="55" customWidth="1"/>
    <col min="12802" max="12802" width="10.140625" style="55" customWidth="1"/>
    <col min="12803" max="12803" width="9.5703125" style="55" customWidth="1"/>
    <col min="12804" max="12804" width="10.140625" style="55" customWidth="1"/>
    <col min="12805" max="12805" width="9.85546875" style="55" customWidth="1"/>
    <col min="12806" max="12806" width="9.5703125" style="55" customWidth="1"/>
    <col min="12807" max="12807" width="10.7109375" style="55" customWidth="1"/>
    <col min="12808" max="12809" width="10.5703125" style="55" customWidth="1"/>
    <col min="12810" max="12810" width="10.140625" style="55" customWidth="1"/>
    <col min="12811" max="12818" width="11.7109375" style="55" customWidth="1"/>
    <col min="12819" max="13055" width="9.140625" style="55"/>
    <col min="13056" max="13056" width="6.28515625" style="55" customWidth="1"/>
    <col min="13057" max="13057" width="35.140625" style="55" customWidth="1"/>
    <col min="13058" max="13058" width="10.140625" style="55" customWidth="1"/>
    <col min="13059" max="13059" width="9.5703125" style="55" customWidth="1"/>
    <col min="13060" max="13060" width="10.140625" style="55" customWidth="1"/>
    <col min="13061" max="13061" width="9.85546875" style="55" customWidth="1"/>
    <col min="13062" max="13062" width="9.5703125" style="55" customWidth="1"/>
    <col min="13063" max="13063" width="10.7109375" style="55" customWidth="1"/>
    <col min="13064" max="13065" width="10.5703125" style="55" customWidth="1"/>
    <col min="13066" max="13066" width="10.140625" style="55" customWidth="1"/>
    <col min="13067" max="13074" width="11.7109375" style="55" customWidth="1"/>
    <col min="13075" max="13311" width="9.140625" style="55"/>
    <col min="13312" max="13312" width="6.28515625" style="55" customWidth="1"/>
    <col min="13313" max="13313" width="35.140625" style="55" customWidth="1"/>
    <col min="13314" max="13314" width="10.140625" style="55" customWidth="1"/>
    <col min="13315" max="13315" width="9.5703125" style="55" customWidth="1"/>
    <col min="13316" max="13316" width="10.140625" style="55" customWidth="1"/>
    <col min="13317" max="13317" width="9.85546875" style="55" customWidth="1"/>
    <col min="13318" max="13318" width="9.5703125" style="55" customWidth="1"/>
    <col min="13319" max="13319" width="10.7109375" style="55" customWidth="1"/>
    <col min="13320" max="13321" width="10.5703125" style="55" customWidth="1"/>
    <col min="13322" max="13322" width="10.140625" style="55" customWidth="1"/>
    <col min="13323" max="13330" width="11.7109375" style="55" customWidth="1"/>
    <col min="13331" max="13567" width="9.140625" style="55"/>
    <col min="13568" max="13568" width="6.28515625" style="55" customWidth="1"/>
    <col min="13569" max="13569" width="35.140625" style="55" customWidth="1"/>
    <col min="13570" max="13570" width="10.140625" style="55" customWidth="1"/>
    <col min="13571" max="13571" width="9.5703125" style="55" customWidth="1"/>
    <col min="13572" max="13572" width="10.140625" style="55" customWidth="1"/>
    <col min="13573" max="13573" width="9.85546875" style="55" customWidth="1"/>
    <col min="13574" max="13574" width="9.5703125" style="55" customWidth="1"/>
    <col min="13575" max="13575" width="10.7109375" style="55" customWidth="1"/>
    <col min="13576" max="13577" width="10.5703125" style="55" customWidth="1"/>
    <col min="13578" max="13578" width="10.140625" style="55" customWidth="1"/>
    <col min="13579" max="13586" width="11.7109375" style="55" customWidth="1"/>
    <col min="13587" max="13823" width="9.140625" style="55"/>
    <col min="13824" max="13824" width="6.28515625" style="55" customWidth="1"/>
    <col min="13825" max="13825" width="35.140625" style="55" customWidth="1"/>
    <col min="13826" max="13826" width="10.140625" style="55" customWidth="1"/>
    <col min="13827" max="13827" width="9.5703125" style="55" customWidth="1"/>
    <col min="13828" max="13828" width="10.140625" style="55" customWidth="1"/>
    <col min="13829" max="13829" width="9.85546875" style="55" customWidth="1"/>
    <col min="13830" max="13830" width="9.5703125" style="55" customWidth="1"/>
    <col min="13831" max="13831" width="10.7109375" style="55" customWidth="1"/>
    <col min="13832" max="13833" width="10.5703125" style="55" customWidth="1"/>
    <col min="13834" max="13834" width="10.140625" style="55" customWidth="1"/>
    <col min="13835" max="13842" width="11.7109375" style="55" customWidth="1"/>
    <col min="13843" max="14079" width="9.140625" style="55"/>
    <col min="14080" max="14080" width="6.28515625" style="55" customWidth="1"/>
    <col min="14081" max="14081" width="35.140625" style="55" customWidth="1"/>
    <col min="14082" max="14082" width="10.140625" style="55" customWidth="1"/>
    <col min="14083" max="14083" width="9.5703125" style="55" customWidth="1"/>
    <col min="14084" max="14084" width="10.140625" style="55" customWidth="1"/>
    <col min="14085" max="14085" width="9.85546875" style="55" customWidth="1"/>
    <col min="14086" max="14086" width="9.5703125" style="55" customWidth="1"/>
    <col min="14087" max="14087" width="10.7109375" style="55" customWidth="1"/>
    <col min="14088" max="14089" width="10.5703125" style="55" customWidth="1"/>
    <col min="14090" max="14090" width="10.140625" style="55" customWidth="1"/>
    <col min="14091" max="14098" width="11.7109375" style="55" customWidth="1"/>
    <col min="14099" max="14335" width="9.140625" style="55"/>
    <col min="14336" max="14336" width="6.28515625" style="55" customWidth="1"/>
    <col min="14337" max="14337" width="35.140625" style="55" customWidth="1"/>
    <col min="14338" max="14338" width="10.140625" style="55" customWidth="1"/>
    <col min="14339" max="14339" width="9.5703125" style="55" customWidth="1"/>
    <col min="14340" max="14340" width="10.140625" style="55" customWidth="1"/>
    <col min="14341" max="14341" width="9.85546875" style="55" customWidth="1"/>
    <col min="14342" max="14342" width="9.5703125" style="55" customWidth="1"/>
    <col min="14343" max="14343" width="10.7109375" style="55" customWidth="1"/>
    <col min="14344" max="14345" width="10.5703125" style="55" customWidth="1"/>
    <col min="14346" max="14346" width="10.140625" style="55" customWidth="1"/>
    <col min="14347" max="14354" width="11.7109375" style="55" customWidth="1"/>
    <col min="14355" max="14591" width="9.140625" style="55"/>
    <col min="14592" max="14592" width="6.28515625" style="55" customWidth="1"/>
    <col min="14593" max="14593" width="35.140625" style="55" customWidth="1"/>
    <col min="14594" max="14594" width="10.140625" style="55" customWidth="1"/>
    <col min="14595" max="14595" width="9.5703125" style="55" customWidth="1"/>
    <col min="14596" max="14596" width="10.140625" style="55" customWidth="1"/>
    <col min="14597" max="14597" width="9.85546875" style="55" customWidth="1"/>
    <col min="14598" max="14598" width="9.5703125" style="55" customWidth="1"/>
    <col min="14599" max="14599" width="10.7109375" style="55" customWidth="1"/>
    <col min="14600" max="14601" width="10.5703125" style="55" customWidth="1"/>
    <col min="14602" max="14602" width="10.140625" style="55" customWidth="1"/>
    <col min="14603" max="14610" width="11.7109375" style="55" customWidth="1"/>
    <col min="14611" max="14847" width="9.140625" style="55"/>
    <col min="14848" max="14848" width="6.28515625" style="55" customWidth="1"/>
    <col min="14849" max="14849" width="35.140625" style="55" customWidth="1"/>
    <col min="14850" max="14850" width="10.140625" style="55" customWidth="1"/>
    <col min="14851" max="14851" width="9.5703125" style="55" customWidth="1"/>
    <col min="14852" max="14852" width="10.140625" style="55" customWidth="1"/>
    <col min="14853" max="14853" width="9.85546875" style="55" customWidth="1"/>
    <col min="14854" max="14854" width="9.5703125" style="55" customWidth="1"/>
    <col min="14855" max="14855" width="10.7109375" style="55" customWidth="1"/>
    <col min="14856" max="14857" width="10.5703125" style="55" customWidth="1"/>
    <col min="14858" max="14858" width="10.140625" style="55" customWidth="1"/>
    <col min="14859" max="14866" width="11.7109375" style="55" customWidth="1"/>
    <col min="14867" max="15103" width="9.140625" style="55"/>
    <col min="15104" max="15104" width="6.28515625" style="55" customWidth="1"/>
    <col min="15105" max="15105" width="35.140625" style="55" customWidth="1"/>
    <col min="15106" max="15106" width="10.140625" style="55" customWidth="1"/>
    <col min="15107" max="15107" width="9.5703125" style="55" customWidth="1"/>
    <col min="15108" max="15108" width="10.140625" style="55" customWidth="1"/>
    <col min="15109" max="15109" width="9.85546875" style="55" customWidth="1"/>
    <col min="15110" max="15110" width="9.5703125" style="55" customWidth="1"/>
    <col min="15111" max="15111" width="10.7109375" style="55" customWidth="1"/>
    <col min="15112" max="15113" width="10.5703125" style="55" customWidth="1"/>
    <col min="15114" max="15114" width="10.140625" style="55" customWidth="1"/>
    <col min="15115" max="15122" width="11.7109375" style="55" customWidth="1"/>
    <col min="15123" max="15359" width="9.140625" style="55"/>
    <col min="15360" max="15360" width="6.28515625" style="55" customWidth="1"/>
    <col min="15361" max="15361" width="35.140625" style="55" customWidth="1"/>
    <col min="15362" max="15362" width="10.140625" style="55" customWidth="1"/>
    <col min="15363" max="15363" width="9.5703125" style="55" customWidth="1"/>
    <col min="15364" max="15364" width="10.140625" style="55" customWidth="1"/>
    <col min="15365" max="15365" width="9.85546875" style="55" customWidth="1"/>
    <col min="15366" max="15366" width="9.5703125" style="55" customWidth="1"/>
    <col min="15367" max="15367" width="10.7109375" style="55" customWidth="1"/>
    <col min="15368" max="15369" width="10.5703125" style="55" customWidth="1"/>
    <col min="15370" max="15370" width="10.140625" style="55" customWidth="1"/>
    <col min="15371" max="15378" width="11.7109375" style="55" customWidth="1"/>
    <col min="15379" max="15615" width="9.140625" style="55"/>
    <col min="15616" max="15616" width="6.28515625" style="55" customWidth="1"/>
    <col min="15617" max="15617" width="35.140625" style="55" customWidth="1"/>
    <col min="15618" max="15618" width="10.140625" style="55" customWidth="1"/>
    <col min="15619" max="15619" width="9.5703125" style="55" customWidth="1"/>
    <col min="15620" max="15620" width="10.140625" style="55" customWidth="1"/>
    <col min="15621" max="15621" width="9.85546875" style="55" customWidth="1"/>
    <col min="15622" max="15622" width="9.5703125" style="55" customWidth="1"/>
    <col min="15623" max="15623" width="10.7109375" style="55" customWidth="1"/>
    <col min="15624" max="15625" width="10.5703125" style="55" customWidth="1"/>
    <col min="15626" max="15626" width="10.140625" style="55" customWidth="1"/>
    <col min="15627" max="15634" width="11.7109375" style="55" customWidth="1"/>
    <col min="15635" max="15871" width="9.140625" style="55"/>
    <col min="15872" max="15872" width="6.28515625" style="55" customWidth="1"/>
    <col min="15873" max="15873" width="35.140625" style="55" customWidth="1"/>
    <col min="15874" max="15874" width="10.140625" style="55" customWidth="1"/>
    <col min="15875" max="15875" width="9.5703125" style="55" customWidth="1"/>
    <col min="15876" max="15876" width="10.140625" style="55" customWidth="1"/>
    <col min="15877" max="15877" width="9.85546875" style="55" customWidth="1"/>
    <col min="15878" max="15878" width="9.5703125" style="55" customWidth="1"/>
    <col min="15879" max="15879" width="10.7109375" style="55" customWidth="1"/>
    <col min="15880" max="15881" width="10.5703125" style="55" customWidth="1"/>
    <col min="15882" max="15882" width="10.140625" style="55" customWidth="1"/>
    <col min="15883" max="15890" width="11.7109375" style="55" customWidth="1"/>
    <col min="15891" max="16127" width="9.140625" style="55"/>
    <col min="16128" max="16128" width="6.28515625" style="55" customWidth="1"/>
    <col min="16129" max="16129" width="35.140625" style="55" customWidth="1"/>
    <col min="16130" max="16130" width="10.140625" style="55" customWidth="1"/>
    <col min="16131" max="16131" width="9.5703125" style="55" customWidth="1"/>
    <col min="16132" max="16132" width="10.140625" style="55" customWidth="1"/>
    <col min="16133" max="16133" width="9.85546875" style="55" customWidth="1"/>
    <col min="16134" max="16134" width="9.5703125" style="55" customWidth="1"/>
    <col min="16135" max="16135" width="10.7109375" style="55" customWidth="1"/>
    <col min="16136" max="16137" width="10.5703125" style="55" customWidth="1"/>
    <col min="16138" max="16138" width="10.140625" style="55" customWidth="1"/>
    <col min="16139" max="16146" width="11.7109375" style="55" customWidth="1"/>
    <col min="16147" max="16384" width="9.140625" style="55"/>
  </cols>
  <sheetData>
    <row r="1" spans="1:25" ht="24.75" customHeight="1" x14ac:dyDescent="0.2">
      <c r="A1" s="325" t="s">
        <v>477</v>
      </c>
      <c r="B1" s="325"/>
      <c r="C1" s="325"/>
      <c r="D1" s="325"/>
      <c r="E1" s="325"/>
      <c r="F1" s="325"/>
      <c r="G1" s="325"/>
      <c r="H1" s="325"/>
      <c r="I1" s="325"/>
      <c r="J1" s="325"/>
      <c r="K1" s="325"/>
      <c r="L1" s="56"/>
      <c r="M1" s="56"/>
      <c r="N1" s="157"/>
      <c r="O1" s="157"/>
      <c r="P1" s="157"/>
      <c r="Q1" s="157"/>
      <c r="R1" s="157"/>
      <c r="S1" s="157"/>
      <c r="T1" s="157"/>
    </row>
    <row r="2" spans="1:25" s="177" customFormat="1" ht="66.75" customHeight="1" x14ac:dyDescent="0.25">
      <c r="A2" s="255" t="s">
        <v>169</v>
      </c>
      <c r="B2" s="255" t="s">
        <v>170</v>
      </c>
      <c r="C2" s="255" t="s">
        <v>171</v>
      </c>
      <c r="D2" s="255" t="s">
        <v>172</v>
      </c>
      <c r="E2" s="255" t="s">
        <v>173</v>
      </c>
      <c r="F2" s="255" t="s">
        <v>174</v>
      </c>
      <c r="G2" s="255" t="s">
        <v>175</v>
      </c>
      <c r="H2" s="255" t="s">
        <v>176</v>
      </c>
      <c r="I2" s="255" t="s">
        <v>177</v>
      </c>
      <c r="J2" s="255" t="s">
        <v>445</v>
      </c>
      <c r="K2" s="255" t="s">
        <v>444</v>
      </c>
      <c r="L2" s="160"/>
      <c r="M2" s="160"/>
      <c r="N2" s="159"/>
      <c r="O2" s="160"/>
      <c r="P2" s="160"/>
      <c r="Q2" s="160"/>
      <c r="R2" s="160"/>
      <c r="S2" s="90"/>
      <c r="T2" s="90"/>
    </row>
    <row r="3" spans="1:25" s="78" customFormat="1" ht="15.75" customHeight="1" x14ac:dyDescent="0.25">
      <c r="A3" s="161">
        <v>1</v>
      </c>
      <c r="B3" s="92">
        <v>2</v>
      </c>
      <c r="C3" s="92">
        <v>3</v>
      </c>
      <c r="D3" s="92">
        <v>4</v>
      </c>
      <c r="E3" s="92">
        <v>5</v>
      </c>
      <c r="F3" s="92">
        <v>6</v>
      </c>
      <c r="G3" s="92">
        <v>7</v>
      </c>
      <c r="H3" s="92">
        <v>6</v>
      </c>
      <c r="I3" s="92">
        <v>7</v>
      </c>
      <c r="J3" s="92">
        <v>8</v>
      </c>
      <c r="K3" s="92">
        <v>9</v>
      </c>
      <c r="L3" s="158"/>
      <c r="M3" s="158"/>
      <c r="N3" s="159"/>
      <c r="O3" s="160"/>
      <c r="P3" s="160"/>
      <c r="Q3" s="160"/>
      <c r="R3" s="160"/>
      <c r="S3" s="90"/>
      <c r="T3" s="90"/>
    </row>
    <row r="4" spans="1:25" ht="32.25" customHeight="1" x14ac:dyDescent="0.2">
      <c r="A4" s="162" t="s">
        <v>178</v>
      </c>
      <c r="B4" s="163">
        <v>86</v>
      </c>
      <c r="C4" s="164">
        <v>87</v>
      </c>
      <c r="D4" s="164">
        <v>91</v>
      </c>
      <c r="E4" s="164">
        <v>90</v>
      </c>
      <c r="F4" s="164">
        <v>97</v>
      </c>
      <c r="G4" s="164">
        <v>102</v>
      </c>
      <c r="H4" s="164">
        <v>97</v>
      </c>
      <c r="I4" s="164">
        <v>99</v>
      </c>
      <c r="J4" s="164">
        <v>105</v>
      </c>
      <c r="K4" s="164">
        <v>116</v>
      </c>
      <c r="L4" s="165"/>
      <c r="M4" s="165"/>
      <c r="N4" s="165"/>
      <c r="O4" s="165"/>
      <c r="P4" s="165"/>
      <c r="Q4" s="165"/>
      <c r="R4" s="165"/>
      <c r="S4" s="82">
        <f>J4*100/$J$13</f>
        <v>0.4801756070791604</v>
      </c>
      <c r="W4" s="55" t="s">
        <v>178</v>
      </c>
      <c r="Y4" s="166"/>
    </row>
    <row r="5" spans="1:25" ht="32.25" customHeight="1" x14ac:dyDescent="0.2">
      <c r="A5" s="167" t="s">
        <v>179</v>
      </c>
      <c r="B5" s="163">
        <v>28</v>
      </c>
      <c r="C5" s="163">
        <v>31</v>
      </c>
      <c r="D5" s="164">
        <v>31</v>
      </c>
      <c r="E5" s="164">
        <v>29</v>
      </c>
      <c r="F5" s="164">
        <v>37</v>
      </c>
      <c r="G5" s="164">
        <v>37</v>
      </c>
      <c r="H5" s="164">
        <v>37</v>
      </c>
      <c r="I5" s="164">
        <v>37</v>
      </c>
      <c r="J5" s="164">
        <v>37</v>
      </c>
      <c r="K5" s="164">
        <v>35</v>
      </c>
      <c r="L5" s="165"/>
      <c r="M5" s="165"/>
      <c r="N5" s="165"/>
      <c r="O5" s="165"/>
      <c r="P5" s="165"/>
      <c r="Q5" s="165"/>
      <c r="R5" s="165"/>
      <c r="S5" s="82">
        <f t="shared" ref="S5:S12" si="0">J5*100/$J$13</f>
        <v>0.16920473773265651</v>
      </c>
      <c r="W5" s="55" t="s">
        <v>179</v>
      </c>
      <c r="Y5" s="167"/>
    </row>
    <row r="6" spans="1:25" ht="32.25" customHeight="1" x14ac:dyDescent="0.2">
      <c r="A6" s="162" t="s">
        <v>180</v>
      </c>
      <c r="B6" s="163">
        <v>1581</v>
      </c>
      <c r="C6" s="163">
        <v>1716</v>
      </c>
      <c r="D6" s="164">
        <v>1752</v>
      </c>
      <c r="E6" s="164">
        <v>1920</v>
      </c>
      <c r="F6" s="164">
        <v>2104</v>
      </c>
      <c r="G6" s="164">
        <v>2347</v>
      </c>
      <c r="H6" s="164">
        <v>2104</v>
      </c>
      <c r="I6" s="164">
        <v>2205</v>
      </c>
      <c r="J6" s="164">
        <v>2484</v>
      </c>
      <c r="K6" s="164">
        <v>2637</v>
      </c>
      <c r="L6" s="165"/>
      <c r="M6" s="165"/>
      <c r="N6" s="165"/>
      <c r="O6" s="165"/>
      <c r="P6" s="165"/>
      <c r="Q6" s="165"/>
      <c r="R6" s="165"/>
      <c r="S6" s="82">
        <f t="shared" si="0"/>
        <v>11.359582933186994</v>
      </c>
      <c r="W6" s="55" t="s">
        <v>180</v>
      </c>
      <c r="Y6" s="166"/>
    </row>
    <row r="7" spans="1:25" ht="32.25" customHeight="1" x14ac:dyDescent="0.2">
      <c r="A7" s="168" t="s">
        <v>181</v>
      </c>
      <c r="B7" s="163">
        <v>2318</v>
      </c>
      <c r="C7" s="163">
        <v>2528</v>
      </c>
      <c r="D7" s="164">
        <v>2572</v>
      </c>
      <c r="E7" s="164">
        <v>2871</v>
      </c>
      <c r="F7" s="164">
        <v>3178</v>
      </c>
      <c r="G7" s="164">
        <v>3510</v>
      </c>
      <c r="H7" s="164">
        <v>3178</v>
      </c>
      <c r="I7" s="164">
        <v>3381</v>
      </c>
      <c r="J7" s="164">
        <v>3643</v>
      </c>
      <c r="K7" s="164">
        <v>3921</v>
      </c>
      <c r="L7" s="165"/>
      <c r="M7" s="165"/>
      <c r="N7" s="165"/>
      <c r="O7" s="165"/>
      <c r="P7" s="165"/>
      <c r="Q7" s="165"/>
      <c r="R7" s="165"/>
      <c r="S7" s="82">
        <f t="shared" si="0"/>
        <v>16.659807015136963</v>
      </c>
      <c r="W7" s="55" t="s">
        <v>181</v>
      </c>
      <c r="Y7" s="168"/>
    </row>
    <row r="8" spans="1:25" ht="32.25" customHeight="1" x14ac:dyDescent="0.2">
      <c r="A8" s="162" t="s">
        <v>182</v>
      </c>
      <c r="B8" s="163">
        <v>4605</v>
      </c>
      <c r="C8" s="163">
        <v>4854</v>
      </c>
      <c r="D8" s="164">
        <v>4869</v>
      </c>
      <c r="E8" s="164">
        <v>5038</v>
      </c>
      <c r="F8" s="164">
        <v>5203</v>
      </c>
      <c r="G8" s="164">
        <v>5376</v>
      </c>
      <c r="H8" s="164">
        <v>5203</v>
      </c>
      <c r="I8" s="164">
        <v>5310</v>
      </c>
      <c r="J8" s="164">
        <v>5435</v>
      </c>
      <c r="K8" s="164">
        <v>5544</v>
      </c>
      <c r="L8" s="165"/>
      <c r="M8" s="165"/>
      <c r="N8" s="165"/>
      <c r="O8" s="165"/>
      <c r="P8" s="165"/>
      <c r="Q8" s="165"/>
      <c r="R8" s="165"/>
      <c r="S8" s="82">
        <f t="shared" si="0"/>
        <v>24.8548040426213</v>
      </c>
      <c r="W8" s="55" t="s">
        <v>182</v>
      </c>
      <c r="Y8" s="166"/>
    </row>
    <row r="9" spans="1:25" ht="32.25" customHeight="1" x14ac:dyDescent="0.2">
      <c r="A9" s="168" t="s">
        <v>183</v>
      </c>
      <c r="B9" s="163">
        <v>1077</v>
      </c>
      <c r="C9" s="163">
        <v>1230</v>
      </c>
      <c r="D9" s="164">
        <v>1246</v>
      </c>
      <c r="E9" s="164">
        <v>1447</v>
      </c>
      <c r="F9" s="164">
        <v>1544</v>
      </c>
      <c r="G9" s="164">
        <v>1622</v>
      </c>
      <c r="H9" s="164">
        <v>1544</v>
      </c>
      <c r="I9" s="164">
        <v>1583</v>
      </c>
      <c r="J9" s="164">
        <v>1645</v>
      </c>
      <c r="K9" s="164">
        <v>1709</v>
      </c>
      <c r="L9" s="165"/>
      <c r="M9" s="165"/>
      <c r="N9" s="165"/>
      <c r="O9" s="165"/>
      <c r="P9" s="165"/>
      <c r="Q9" s="165"/>
      <c r="R9" s="165"/>
      <c r="S9" s="82">
        <f t="shared" si="0"/>
        <v>7.5227511775735127</v>
      </c>
      <c r="W9" s="55" t="s">
        <v>184</v>
      </c>
      <c r="Y9" s="168"/>
    </row>
    <row r="10" spans="1:25" ht="32.25" customHeight="1" x14ac:dyDescent="0.2">
      <c r="A10" s="162" t="s">
        <v>185</v>
      </c>
      <c r="B10" s="163">
        <v>237</v>
      </c>
      <c r="C10" s="163">
        <v>225</v>
      </c>
      <c r="D10" s="164">
        <v>224</v>
      </c>
      <c r="E10" s="164">
        <v>211</v>
      </c>
      <c r="F10" s="164">
        <v>210</v>
      </c>
      <c r="G10" s="164">
        <v>209</v>
      </c>
      <c r="H10" s="164">
        <v>210</v>
      </c>
      <c r="I10" s="164">
        <v>209</v>
      </c>
      <c r="J10" s="164">
        <v>209</v>
      </c>
      <c r="K10" s="164">
        <v>204</v>
      </c>
      <c r="L10" s="165"/>
      <c r="M10" s="165"/>
      <c r="N10" s="165"/>
      <c r="O10" s="165"/>
      <c r="P10" s="165"/>
      <c r="Q10" s="165"/>
      <c r="R10" s="165"/>
      <c r="S10" s="82">
        <f t="shared" si="0"/>
        <v>0.95577811313851924</v>
      </c>
      <c r="W10" s="55" t="s">
        <v>186</v>
      </c>
      <c r="Y10" s="166"/>
    </row>
    <row r="11" spans="1:25" ht="32.25" customHeight="1" x14ac:dyDescent="0.2">
      <c r="A11" s="168" t="s">
        <v>187</v>
      </c>
      <c r="B11" s="163">
        <v>744</v>
      </c>
      <c r="C11" s="163">
        <v>1011</v>
      </c>
      <c r="D11" s="164">
        <v>1070</v>
      </c>
      <c r="E11" s="164">
        <v>1358</v>
      </c>
      <c r="F11" s="164">
        <v>1526</v>
      </c>
      <c r="G11" s="164">
        <v>1610</v>
      </c>
      <c r="H11" s="164">
        <v>1526</v>
      </c>
      <c r="I11" s="164">
        <v>1599</v>
      </c>
      <c r="J11" s="164">
        <v>1674</v>
      </c>
      <c r="K11" s="164">
        <v>1841</v>
      </c>
      <c r="L11" s="165"/>
      <c r="M11" s="165"/>
      <c r="N11" s="165"/>
      <c r="O11" s="165"/>
      <c r="P11" s="165"/>
      <c r="Q11" s="165"/>
      <c r="R11" s="165"/>
      <c r="S11" s="82">
        <f t="shared" si="0"/>
        <v>7.655371107147757</v>
      </c>
      <c r="W11" s="55" t="s">
        <v>187</v>
      </c>
      <c r="Y11" s="168"/>
    </row>
    <row r="12" spans="1:25" ht="32.25" customHeight="1" x14ac:dyDescent="0.2">
      <c r="A12" s="162" t="s">
        <v>188</v>
      </c>
      <c r="B12" s="163">
        <v>1531</v>
      </c>
      <c r="C12" s="163">
        <v>2507</v>
      </c>
      <c r="D12" s="164">
        <v>2727</v>
      </c>
      <c r="E12" s="164">
        <v>4640</v>
      </c>
      <c r="F12" s="164">
        <v>5481</v>
      </c>
      <c r="G12" s="164">
        <v>5942</v>
      </c>
      <c r="H12" s="164">
        <v>5481</v>
      </c>
      <c r="I12" s="164">
        <v>5762</v>
      </c>
      <c r="J12" s="164">
        <v>6635</v>
      </c>
      <c r="K12" s="164">
        <v>7067</v>
      </c>
      <c r="L12" s="165"/>
      <c r="M12" s="165"/>
      <c r="N12" s="165"/>
      <c r="O12" s="165"/>
      <c r="P12" s="165"/>
      <c r="Q12" s="165"/>
      <c r="R12" s="165"/>
      <c r="S12" s="82">
        <f t="shared" si="0"/>
        <v>30.342525266383134</v>
      </c>
      <c r="W12" s="55" t="s">
        <v>189</v>
      </c>
      <c r="Y12" s="166"/>
    </row>
    <row r="13" spans="1:25" ht="32.25" customHeight="1" x14ac:dyDescent="0.2">
      <c r="A13" s="169" t="s">
        <v>190</v>
      </c>
      <c r="B13" s="170">
        <v>12207</v>
      </c>
      <c r="C13" s="170">
        <f>SUM(C4:C12)</f>
        <v>14189</v>
      </c>
      <c r="D13" s="170">
        <f>SUM(D4:D12)</f>
        <v>14582</v>
      </c>
      <c r="E13" s="170">
        <f>SUM(E4:E12)</f>
        <v>17604</v>
      </c>
      <c r="F13" s="170">
        <v>19380</v>
      </c>
      <c r="G13" s="170">
        <v>19380</v>
      </c>
      <c r="H13" s="170">
        <f>SUM(H4:H12)</f>
        <v>19380</v>
      </c>
      <c r="I13" s="170">
        <f>SUM(I4:I12)</f>
        <v>20185</v>
      </c>
      <c r="J13" s="171">
        <f>SUM(J4:J12)</f>
        <v>21867</v>
      </c>
      <c r="K13" s="171">
        <f>SUM(K4:K12)</f>
        <v>23074</v>
      </c>
      <c r="L13" s="172"/>
      <c r="M13" s="172"/>
      <c r="N13" s="173"/>
      <c r="O13" s="165"/>
      <c r="P13" s="173"/>
      <c r="Q13" s="173"/>
      <c r="R13" s="173"/>
    </row>
    <row r="14" spans="1:25" ht="32.25" customHeight="1" x14ac:dyDescent="0.2">
      <c r="A14" s="324" t="s">
        <v>487</v>
      </c>
      <c r="B14" s="324"/>
      <c r="C14" s="324"/>
      <c r="D14" s="324"/>
      <c r="E14" s="324"/>
      <c r="F14" s="324"/>
      <c r="G14" s="324"/>
      <c r="H14" s="174"/>
      <c r="I14" s="175"/>
      <c r="J14" s="176"/>
    </row>
    <row r="15" spans="1:25" x14ac:dyDescent="0.2">
      <c r="A15" s="57"/>
      <c r="B15" s="57"/>
      <c r="C15" s="57"/>
      <c r="D15" s="57"/>
      <c r="E15" s="57"/>
      <c r="F15" s="57"/>
      <c r="G15" s="57"/>
      <c r="H15" s="57"/>
      <c r="I15" s="57"/>
      <c r="J15" s="57"/>
    </row>
    <row r="16" spans="1:25" x14ac:dyDescent="0.2">
      <c r="A16" s="57"/>
      <c r="B16" s="57"/>
      <c r="C16" s="57"/>
      <c r="D16" s="57"/>
      <c r="E16" s="57"/>
      <c r="F16" s="57"/>
      <c r="G16" s="57"/>
      <c r="H16" s="57"/>
      <c r="I16" s="57"/>
      <c r="J16" s="57"/>
    </row>
    <row r="17" spans="1:10" x14ac:dyDescent="0.2">
      <c r="A17" s="57"/>
      <c r="B17" s="57"/>
      <c r="C17" s="57"/>
      <c r="D17" s="57"/>
      <c r="E17" s="57"/>
      <c r="F17" s="57"/>
      <c r="G17" s="57"/>
      <c r="H17" s="57"/>
      <c r="I17" s="57"/>
      <c r="J17" s="57"/>
    </row>
    <row r="18" spans="1:10" x14ac:dyDescent="0.2">
      <c r="A18" s="57"/>
      <c r="B18" s="57"/>
      <c r="C18" s="57"/>
      <c r="D18" s="57"/>
      <c r="E18" s="57"/>
      <c r="F18" s="57"/>
      <c r="G18" s="57"/>
      <c r="H18" s="57"/>
      <c r="I18" s="57"/>
      <c r="J18" s="57"/>
    </row>
    <row r="19" spans="1:10" x14ac:dyDescent="0.2">
      <c r="A19" s="57"/>
      <c r="B19" s="57"/>
      <c r="C19" s="57"/>
      <c r="D19" s="57"/>
      <c r="E19" s="57"/>
      <c r="F19" s="57"/>
      <c r="G19" s="57"/>
      <c r="H19" s="57"/>
      <c r="I19" s="57"/>
      <c r="J19" s="57"/>
    </row>
    <row r="20" spans="1:10" x14ac:dyDescent="0.2">
      <c r="A20" s="57"/>
      <c r="B20" s="57"/>
      <c r="C20" s="57"/>
      <c r="D20" s="57"/>
      <c r="E20" s="57"/>
      <c r="F20" s="57"/>
      <c r="G20" s="57"/>
      <c r="H20" s="57"/>
      <c r="I20" s="57"/>
      <c r="J20" s="57"/>
    </row>
    <row r="21" spans="1:10" x14ac:dyDescent="0.2">
      <c r="A21" s="57"/>
      <c r="B21" s="57"/>
      <c r="C21" s="57"/>
      <c r="D21" s="57"/>
      <c r="E21" s="57"/>
      <c r="F21" s="57"/>
      <c r="G21" s="57"/>
      <c r="H21" s="57"/>
      <c r="I21" s="57"/>
      <c r="J21" s="57"/>
    </row>
    <row r="22" spans="1:10" x14ac:dyDescent="0.2">
      <c r="A22" s="57"/>
      <c r="B22" s="57"/>
      <c r="C22" s="57"/>
      <c r="D22" s="57"/>
      <c r="E22" s="57"/>
      <c r="F22" s="57"/>
      <c r="G22" s="57"/>
      <c r="H22" s="57"/>
      <c r="I22" s="57"/>
      <c r="J22" s="57"/>
    </row>
    <row r="23" spans="1:10" x14ac:dyDescent="0.2">
      <c r="A23" s="57"/>
      <c r="B23" s="57"/>
      <c r="C23" s="57"/>
      <c r="D23" s="57"/>
      <c r="E23" s="57"/>
      <c r="F23" s="57"/>
      <c r="G23" s="57"/>
      <c r="H23" s="57"/>
      <c r="I23" s="57"/>
      <c r="J23" s="57"/>
    </row>
    <row r="24" spans="1:10" x14ac:dyDescent="0.2">
      <c r="A24" s="57"/>
      <c r="B24" s="57"/>
      <c r="C24" s="57"/>
      <c r="D24" s="57"/>
      <c r="E24" s="57"/>
      <c r="F24" s="57"/>
      <c r="G24" s="57"/>
      <c r="H24" s="57"/>
      <c r="I24" s="57"/>
      <c r="J24" s="57"/>
    </row>
    <row r="25" spans="1:10" x14ac:dyDescent="0.2">
      <c r="A25" s="57"/>
      <c r="B25" s="57"/>
      <c r="C25" s="57"/>
      <c r="D25" s="57"/>
      <c r="E25" s="57"/>
      <c r="F25" s="57"/>
      <c r="G25" s="57"/>
      <c r="H25" s="57"/>
      <c r="I25" s="57"/>
      <c r="J25" s="57"/>
    </row>
    <row r="26" spans="1:10" x14ac:dyDescent="0.2">
      <c r="A26" s="57"/>
      <c r="B26" s="57"/>
      <c r="C26" s="57"/>
      <c r="D26" s="57"/>
      <c r="E26" s="57"/>
      <c r="F26" s="57"/>
      <c r="G26" s="57"/>
      <c r="H26" s="57"/>
      <c r="I26" s="57"/>
      <c r="J26" s="57"/>
    </row>
    <row r="27" spans="1:10" x14ac:dyDescent="0.2">
      <c r="A27" s="57"/>
      <c r="B27" s="57"/>
      <c r="C27" s="57"/>
      <c r="D27" s="57"/>
      <c r="E27" s="57"/>
      <c r="F27" s="57"/>
      <c r="G27" s="57"/>
      <c r="H27" s="57"/>
      <c r="I27" s="57"/>
      <c r="J27" s="57"/>
    </row>
    <row r="28" spans="1:10" x14ac:dyDescent="0.2">
      <c r="A28" s="57"/>
      <c r="B28" s="57"/>
      <c r="C28" s="57"/>
      <c r="D28" s="57"/>
      <c r="E28" s="57"/>
      <c r="F28" s="57"/>
      <c r="G28" s="57"/>
      <c r="H28" s="57"/>
      <c r="I28" s="57"/>
      <c r="J28" s="57"/>
    </row>
    <row r="29" spans="1:10" x14ac:dyDescent="0.2">
      <c r="A29" s="57"/>
      <c r="B29" s="57"/>
      <c r="C29" s="57"/>
      <c r="D29" s="57"/>
      <c r="E29" s="57"/>
      <c r="F29" s="57"/>
      <c r="G29" s="57"/>
      <c r="H29" s="57"/>
      <c r="I29" s="57"/>
      <c r="J29" s="57"/>
    </row>
    <row r="30" spans="1:10" x14ac:dyDescent="0.2">
      <c r="A30" s="57"/>
      <c r="B30" s="57"/>
      <c r="C30" s="57"/>
      <c r="D30" s="57"/>
      <c r="E30" s="57"/>
      <c r="F30" s="57"/>
      <c r="G30" s="57"/>
      <c r="H30" s="57"/>
      <c r="I30" s="57"/>
      <c r="J30" s="57"/>
    </row>
    <row r="31" spans="1:10" x14ac:dyDescent="0.2">
      <c r="A31" s="57"/>
      <c r="B31" s="57"/>
      <c r="C31" s="57"/>
      <c r="D31" s="57"/>
      <c r="E31" s="57"/>
      <c r="F31" s="57"/>
      <c r="G31" s="57"/>
      <c r="H31" s="57"/>
      <c r="I31" s="57"/>
      <c r="J31" s="57"/>
    </row>
    <row r="32" spans="1:10" x14ac:dyDescent="0.2">
      <c r="A32" s="57"/>
      <c r="B32" s="57"/>
      <c r="C32" s="57"/>
      <c r="D32" s="57"/>
      <c r="E32" s="57"/>
      <c r="F32" s="57"/>
      <c r="G32" s="57"/>
      <c r="H32" s="57"/>
      <c r="I32" s="57"/>
      <c r="J32" s="57"/>
    </row>
    <row r="43" spans="13:13" x14ac:dyDescent="0.2">
      <c r="M43" s="55">
        <v>23</v>
      </c>
    </row>
  </sheetData>
  <mergeCells count="2">
    <mergeCell ref="A14:G14"/>
    <mergeCell ref="A1:K1"/>
  </mergeCells>
  <pageMargins left="0.62" right="0.31496062992125984" top="0.6692913385826772" bottom="0.15748031496062992" header="0.31496062992125984" footer="0.15748031496062992"/>
  <pageSetup scale="9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3"/>
  <sheetViews>
    <sheetView view="pageBreakPreview" zoomScaleNormal="100" zoomScaleSheetLayoutView="100" workbookViewId="0">
      <selection activeCell="C12" sqref="C12"/>
    </sheetView>
  </sheetViews>
  <sheetFormatPr defaultRowHeight="12.75" x14ac:dyDescent="0.2"/>
  <cols>
    <col min="1" max="1" width="23.42578125" style="184" customWidth="1"/>
    <col min="2" max="2" width="7.28515625" style="184" customWidth="1"/>
    <col min="3" max="3" width="6.85546875" style="184" customWidth="1"/>
    <col min="4" max="4" width="6.7109375" style="184" customWidth="1"/>
    <col min="5" max="5" width="7" style="184" customWidth="1"/>
    <col min="6" max="6" width="6.7109375" style="184" customWidth="1"/>
    <col min="7" max="7" width="6.85546875" style="184" customWidth="1"/>
    <col min="8" max="8" width="7" style="184" customWidth="1"/>
    <col min="9" max="9" width="7.140625" style="184" customWidth="1"/>
    <col min="10" max="10" width="6.7109375" style="184" customWidth="1"/>
    <col min="11" max="14" width="6.5703125" style="184" customWidth="1"/>
    <col min="15" max="256" width="9.140625" style="184"/>
    <col min="257" max="257" width="23.42578125" style="184" customWidth="1"/>
    <col min="258" max="258" width="7.28515625" style="184" customWidth="1"/>
    <col min="259" max="259" width="6.85546875" style="184" customWidth="1"/>
    <col min="260" max="260" width="6.7109375" style="184" customWidth="1"/>
    <col min="261" max="261" width="7" style="184" customWidth="1"/>
    <col min="262" max="262" width="6.7109375" style="184" customWidth="1"/>
    <col min="263" max="263" width="6.85546875" style="184" customWidth="1"/>
    <col min="264" max="264" width="7" style="184" customWidth="1"/>
    <col min="265" max="265" width="7.140625" style="184" customWidth="1"/>
    <col min="266" max="266" width="6.7109375" style="184" customWidth="1"/>
    <col min="267" max="270" width="6.5703125" style="184" customWidth="1"/>
    <col min="271" max="512" width="9.140625" style="184"/>
    <col min="513" max="513" width="23.42578125" style="184" customWidth="1"/>
    <col min="514" max="514" width="7.28515625" style="184" customWidth="1"/>
    <col min="515" max="515" width="6.85546875" style="184" customWidth="1"/>
    <col min="516" max="516" width="6.7109375" style="184" customWidth="1"/>
    <col min="517" max="517" width="7" style="184" customWidth="1"/>
    <col min="518" max="518" width="6.7109375" style="184" customWidth="1"/>
    <col min="519" max="519" width="6.85546875" style="184" customWidth="1"/>
    <col min="520" max="520" width="7" style="184" customWidth="1"/>
    <col min="521" max="521" width="7.140625" style="184" customWidth="1"/>
    <col min="522" max="522" width="6.7109375" style="184" customWidth="1"/>
    <col min="523" max="526" width="6.5703125" style="184" customWidth="1"/>
    <col min="527" max="768" width="9.140625" style="184"/>
    <col min="769" max="769" width="23.42578125" style="184" customWidth="1"/>
    <col min="770" max="770" width="7.28515625" style="184" customWidth="1"/>
    <col min="771" max="771" width="6.85546875" style="184" customWidth="1"/>
    <col min="772" max="772" width="6.7109375" style="184" customWidth="1"/>
    <col min="773" max="773" width="7" style="184" customWidth="1"/>
    <col min="774" max="774" width="6.7109375" style="184" customWidth="1"/>
    <col min="775" max="775" width="6.85546875" style="184" customWidth="1"/>
    <col min="776" max="776" width="7" style="184" customWidth="1"/>
    <col min="777" max="777" width="7.140625" style="184" customWidth="1"/>
    <col min="778" max="778" width="6.7109375" style="184" customWidth="1"/>
    <col min="779" max="782" width="6.5703125" style="184" customWidth="1"/>
    <col min="783" max="1024" width="9.140625" style="184"/>
    <col min="1025" max="1025" width="23.42578125" style="184" customWidth="1"/>
    <col min="1026" max="1026" width="7.28515625" style="184" customWidth="1"/>
    <col min="1027" max="1027" width="6.85546875" style="184" customWidth="1"/>
    <col min="1028" max="1028" width="6.7109375" style="184" customWidth="1"/>
    <col min="1029" max="1029" width="7" style="184" customWidth="1"/>
    <col min="1030" max="1030" width="6.7109375" style="184" customWidth="1"/>
    <col min="1031" max="1031" width="6.85546875" style="184" customWidth="1"/>
    <col min="1032" max="1032" width="7" style="184" customWidth="1"/>
    <col min="1033" max="1033" width="7.140625" style="184" customWidth="1"/>
    <col min="1034" max="1034" width="6.7109375" style="184" customWidth="1"/>
    <col min="1035" max="1038" width="6.5703125" style="184" customWidth="1"/>
    <col min="1039" max="1280" width="9.140625" style="184"/>
    <col min="1281" max="1281" width="23.42578125" style="184" customWidth="1"/>
    <col min="1282" max="1282" width="7.28515625" style="184" customWidth="1"/>
    <col min="1283" max="1283" width="6.85546875" style="184" customWidth="1"/>
    <col min="1284" max="1284" width="6.7109375" style="184" customWidth="1"/>
    <col min="1285" max="1285" width="7" style="184" customWidth="1"/>
    <col min="1286" max="1286" width="6.7109375" style="184" customWidth="1"/>
    <col min="1287" max="1287" width="6.85546875" style="184" customWidth="1"/>
    <col min="1288" max="1288" width="7" style="184" customWidth="1"/>
    <col min="1289" max="1289" width="7.140625" style="184" customWidth="1"/>
    <col min="1290" max="1290" width="6.7109375" style="184" customWidth="1"/>
    <col min="1291" max="1294" width="6.5703125" style="184" customWidth="1"/>
    <col min="1295" max="1536" width="9.140625" style="184"/>
    <col min="1537" max="1537" width="23.42578125" style="184" customWidth="1"/>
    <col min="1538" max="1538" width="7.28515625" style="184" customWidth="1"/>
    <col min="1539" max="1539" width="6.85546875" style="184" customWidth="1"/>
    <col min="1540" max="1540" width="6.7109375" style="184" customWidth="1"/>
    <col min="1541" max="1541" width="7" style="184" customWidth="1"/>
    <col min="1542" max="1542" width="6.7109375" style="184" customWidth="1"/>
    <col min="1543" max="1543" width="6.85546875" style="184" customWidth="1"/>
    <col min="1544" max="1544" width="7" style="184" customWidth="1"/>
    <col min="1545" max="1545" width="7.140625" style="184" customWidth="1"/>
    <col min="1546" max="1546" width="6.7109375" style="184" customWidth="1"/>
    <col min="1547" max="1550" width="6.5703125" style="184" customWidth="1"/>
    <col min="1551" max="1792" width="9.140625" style="184"/>
    <col min="1793" max="1793" width="23.42578125" style="184" customWidth="1"/>
    <col min="1794" max="1794" width="7.28515625" style="184" customWidth="1"/>
    <col min="1795" max="1795" width="6.85546875" style="184" customWidth="1"/>
    <col min="1796" max="1796" width="6.7109375" style="184" customWidth="1"/>
    <col min="1797" max="1797" width="7" style="184" customWidth="1"/>
    <col min="1798" max="1798" width="6.7109375" style="184" customWidth="1"/>
    <col min="1799" max="1799" width="6.85546875" style="184" customWidth="1"/>
    <col min="1800" max="1800" width="7" style="184" customWidth="1"/>
    <col min="1801" max="1801" width="7.140625" style="184" customWidth="1"/>
    <col min="1802" max="1802" width="6.7109375" style="184" customWidth="1"/>
    <col min="1803" max="1806" width="6.5703125" style="184" customWidth="1"/>
    <col min="1807" max="2048" width="9.140625" style="184"/>
    <col min="2049" max="2049" width="23.42578125" style="184" customWidth="1"/>
    <col min="2050" max="2050" width="7.28515625" style="184" customWidth="1"/>
    <col min="2051" max="2051" width="6.85546875" style="184" customWidth="1"/>
    <col min="2052" max="2052" width="6.7109375" style="184" customWidth="1"/>
    <col min="2053" max="2053" width="7" style="184" customWidth="1"/>
    <col min="2054" max="2054" width="6.7109375" style="184" customWidth="1"/>
    <col min="2055" max="2055" width="6.85546875" style="184" customWidth="1"/>
    <col min="2056" max="2056" width="7" style="184" customWidth="1"/>
    <col min="2057" max="2057" width="7.140625" style="184" customWidth="1"/>
    <col min="2058" max="2058" width="6.7109375" style="184" customWidth="1"/>
    <col min="2059" max="2062" width="6.5703125" style="184" customWidth="1"/>
    <col min="2063" max="2304" width="9.140625" style="184"/>
    <col min="2305" max="2305" width="23.42578125" style="184" customWidth="1"/>
    <col min="2306" max="2306" width="7.28515625" style="184" customWidth="1"/>
    <col min="2307" max="2307" width="6.85546875" style="184" customWidth="1"/>
    <col min="2308" max="2308" width="6.7109375" style="184" customWidth="1"/>
    <col min="2309" max="2309" width="7" style="184" customWidth="1"/>
    <col min="2310" max="2310" width="6.7109375" style="184" customWidth="1"/>
    <col min="2311" max="2311" width="6.85546875" style="184" customWidth="1"/>
    <col min="2312" max="2312" width="7" style="184" customWidth="1"/>
    <col min="2313" max="2313" width="7.140625" style="184" customWidth="1"/>
    <col min="2314" max="2314" width="6.7109375" style="184" customWidth="1"/>
    <col min="2315" max="2318" width="6.5703125" style="184" customWidth="1"/>
    <col min="2319" max="2560" width="9.140625" style="184"/>
    <col min="2561" max="2561" width="23.42578125" style="184" customWidth="1"/>
    <col min="2562" max="2562" width="7.28515625" style="184" customWidth="1"/>
    <col min="2563" max="2563" width="6.85546875" style="184" customWidth="1"/>
    <col min="2564" max="2564" width="6.7109375" style="184" customWidth="1"/>
    <col min="2565" max="2565" width="7" style="184" customWidth="1"/>
    <col min="2566" max="2566" width="6.7109375" style="184" customWidth="1"/>
    <col min="2567" max="2567" width="6.85546875" style="184" customWidth="1"/>
    <col min="2568" max="2568" width="7" style="184" customWidth="1"/>
    <col min="2569" max="2569" width="7.140625" style="184" customWidth="1"/>
    <col min="2570" max="2570" width="6.7109375" style="184" customWidth="1"/>
    <col min="2571" max="2574" width="6.5703125" style="184" customWidth="1"/>
    <col min="2575" max="2816" width="9.140625" style="184"/>
    <col min="2817" max="2817" width="23.42578125" style="184" customWidth="1"/>
    <col min="2818" max="2818" width="7.28515625" style="184" customWidth="1"/>
    <col min="2819" max="2819" width="6.85546875" style="184" customWidth="1"/>
    <col min="2820" max="2820" width="6.7109375" style="184" customWidth="1"/>
    <col min="2821" max="2821" width="7" style="184" customWidth="1"/>
    <col min="2822" max="2822" width="6.7109375" style="184" customWidth="1"/>
    <col min="2823" max="2823" width="6.85546875" style="184" customWidth="1"/>
    <col min="2824" max="2824" width="7" style="184" customWidth="1"/>
    <col min="2825" max="2825" width="7.140625" style="184" customWidth="1"/>
    <col min="2826" max="2826" width="6.7109375" style="184" customWidth="1"/>
    <col min="2827" max="2830" width="6.5703125" style="184" customWidth="1"/>
    <col min="2831" max="3072" width="9.140625" style="184"/>
    <col min="3073" max="3073" width="23.42578125" style="184" customWidth="1"/>
    <col min="3074" max="3074" width="7.28515625" style="184" customWidth="1"/>
    <col min="3075" max="3075" width="6.85546875" style="184" customWidth="1"/>
    <col min="3076" max="3076" width="6.7109375" style="184" customWidth="1"/>
    <col min="3077" max="3077" width="7" style="184" customWidth="1"/>
    <col min="3078" max="3078" width="6.7109375" style="184" customWidth="1"/>
    <col min="3079" max="3079" width="6.85546875" style="184" customWidth="1"/>
    <col min="3080" max="3080" width="7" style="184" customWidth="1"/>
    <col min="3081" max="3081" width="7.140625" style="184" customWidth="1"/>
    <col min="3082" max="3082" width="6.7109375" style="184" customWidth="1"/>
    <col min="3083" max="3086" width="6.5703125" style="184" customWidth="1"/>
    <col min="3087" max="3328" width="9.140625" style="184"/>
    <col min="3329" max="3329" width="23.42578125" style="184" customWidth="1"/>
    <col min="3330" max="3330" width="7.28515625" style="184" customWidth="1"/>
    <col min="3331" max="3331" width="6.85546875" style="184" customWidth="1"/>
    <col min="3332" max="3332" width="6.7109375" style="184" customWidth="1"/>
    <col min="3333" max="3333" width="7" style="184" customWidth="1"/>
    <col min="3334" max="3334" width="6.7109375" style="184" customWidth="1"/>
    <col min="3335" max="3335" width="6.85546875" style="184" customWidth="1"/>
    <col min="3336" max="3336" width="7" style="184" customWidth="1"/>
    <col min="3337" max="3337" width="7.140625" style="184" customWidth="1"/>
    <col min="3338" max="3338" width="6.7109375" style="184" customWidth="1"/>
    <col min="3339" max="3342" width="6.5703125" style="184" customWidth="1"/>
    <col min="3343" max="3584" width="9.140625" style="184"/>
    <col min="3585" max="3585" width="23.42578125" style="184" customWidth="1"/>
    <col min="3586" max="3586" width="7.28515625" style="184" customWidth="1"/>
    <col min="3587" max="3587" width="6.85546875" style="184" customWidth="1"/>
    <col min="3588" max="3588" width="6.7109375" style="184" customWidth="1"/>
    <col min="3589" max="3589" width="7" style="184" customWidth="1"/>
    <col min="3590" max="3590" width="6.7109375" style="184" customWidth="1"/>
    <col min="3591" max="3591" width="6.85546875" style="184" customWidth="1"/>
    <col min="3592" max="3592" width="7" style="184" customWidth="1"/>
    <col min="3593" max="3593" width="7.140625" style="184" customWidth="1"/>
    <col min="3594" max="3594" width="6.7109375" style="184" customWidth="1"/>
    <col min="3595" max="3598" width="6.5703125" style="184" customWidth="1"/>
    <col min="3599" max="3840" width="9.140625" style="184"/>
    <col min="3841" max="3841" width="23.42578125" style="184" customWidth="1"/>
    <col min="3842" max="3842" width="7.28515625" style="184" customWidth="1"/>
    <col min="3843" max="3843" width="6.85546875" style="184" customWidth="1"/>
    <col min="3844" max="3844" width="6.7109375" style="184" customWidth="1"/>
    <col min="3845" max="3845" width="7" style="184" customWidth="1"/>
    <col min="3846" max="3846" width="6.7109375" style="184" customWidth="1"/>
    <col min="3847" max="3847" width="6.85546875" style="184" customWidth="1"/>
    <col min="3848" max="3848" width="7" style="184" customWidth="1"/>
    <col min="3849" max="3849" width="7.140625" style="184" customWidth="1"/>
    <col min="3850" max="3850" width="6.7109375" style="184" customWidth="1"/>
    <col min="3851" max="3854" width="6.5703125" style="184" customWidth="1"/>
    <col min="3855" max="4096" width="9.140625" style="184"/>
    <col min="4097" max="4097" width="23.42578125" style="184" customWidth="1"/>
    <col min="4098" max="4098" width="7.28515625" style="184" customWidth="1"/>
    <col min="4099" max="4099" width="6.85546875" style="184" customWidth="1"/>
    <col min="4100" max="4100" width="6.7109375" style="184" customWidth="1"/>
    <col min="4101" max="4101" width="7" style="184" customWidth="1"/>
    <col min="4102" max="4102" width="6.7109375" style="184" customWidth="1"/>
    <col min="4103" max="4103" width="6.85546875" style="184" customWidth="1"/>
    <col min="4104" max="4104" width="7" style="184" customWidth="1"/>
    <col min="4105" max="4105" width="7.140625" style="184" customWidth="1"/>
    <col min="4106" max="4106" width="6.7109375" style="184" customWidth="1"/>
    <col min="4107" max="4110" width="6.5703125" style="184" customWidth="1"/>
    <col min="4111" max="4352" width="9.140625" style="184"/>
    <col min="4353" max="4353" width="23.42578125" style="184" customWidth="1"/>
    <col min="4354" max="4354" width="7.28515625" style="184" customWidth="1"/>
    <col min="4355" max="4355" width="6.85546875" style="184" customWidth="1"/>
    <col min="4356" max="4356" width="6.7109375" style="184" customWidth="1"/>
    <col min="4357" max="4357" width="7" style="184" customWidth="1"/>
    <col min="4358" max="4358" width="6.7109375" style="184" customWidth="1"/>
    <col min="4359" max="4359" width="6.85546875" style="184" customWidth="1"/>
    <col min="4360" max="4360" width="7" style="184" customWidth="1"/>
    <col min="4361" max="4361" width="7.140625" style="184" customWidth="1"/>
    <col min="4362" max="4362" width="6.7109375" style="184" customWidth="1"/>
    <col min="4363" max="4366" width="6.5703125" style="184" customWidth="1"/>
    <col min="4367" max="4608" width="9.140625" style="184"/>
    <col min="4609" max="4609" width="23.42578125" style="184" customWidth="1"/>
    <col min="4610" max="4610" width="7.28515625" style="184" customWidth="1"/>
    <col min="4611" max="4611" width="6.85546875" style="184" customWidth="1"/>
    <col min="4612" max="4612" width="6.7109375" style="184" customWidth="1"/>
    <col min="4613" max="4613" width="7" style="184" customWidth="1"/>
    <col min="4614" max="4614" width="6.7109375" style="184" customWidth="1"/>
    <col min="4615" max="4615" width="6.85546875" style="184" customWidth="1"/>
    <col min="4616" max="4616" width="7" style="184" customWidth="1"/>
    <col min="4617" max="4617" width="7.140625" style="184" customWidth="1"/>
    <col min="4618" max="4618" width="6.7109375" style="184" customWidth="1"/>
    <col min="4619" max="4622" width="6.5703125" style="184" customWidth="1"/>
    <col min="4623" max="4864" width="9.140625" style="184"/>
    <col min="4865" max="4865" width="23.42578125" style="184" customWidth="1"/>
    <col min="4866" max="4866" width="7.28515625" style="184" customWidth="1"/>
    <col min="4867" max="4867" width="6.85546875" style="184" customWidth="1"/>
    <col min="4868" max="4868" width="6.7109375" style="184" customWidth="1"/>
    <col min="4869" max="4869" width="7" style="184" customWidth="1"/>
    <col min="4870" max="4870" width="6.7109375" style="184" customWidth="1"/>
    <col min="4871" max="4871" width="6.85546875" style="184" customWidth="1"/>
    <col min="4872" max="4872" width="7" style="184" customWidth="1"/>
    <col min="4873" max="4873" width="7.140625" style="184" customWidth="1"/>
    <col min="4874" max="4874" width="6.7109375" style="184" customWidth="1"/>
    <col min="4875" max="4878" width="6.5703125" style="184" customWidth="1"/>
    <col min="4879" max="5120" width="9.140625" style="184"/>
    <col min="5121" max="5121" width="23.42578125" style="184" customWidth="1"/>
    <col min="5122" max="5122" width="7.28515625" style="184" customWidth="1"/>
    <col min="5123" max="5123" width="6.85546875" style="184" customWidth="1"/>
    <col min="5124" max="5124" width="6.7109375" style="184" customWidth="1"/>
    <col min="5125" max="5125" width="7" style="184" customWidth="1"/>
    <col min="5126" max="5126" width="6.7109375" style="184" customWidth="1"/>
    <col min="5127" max="5127" width="6.85546875" style="184" customWidth="1"/>
    <col min="5128" max="5128" width="7" style="184" customWidth="1"/>
    <col min="5129" max="5129" width="7.140625" style="184" customWidth="1"/>
    <col min="5130" max="5130" width="6.7109375" style="184" customWidth="1"/>
    <col min="5131" max="5134" width="6.5703125" style="184" customWidth="1"/>
    <col min="5135" max="5376" width="9.140625" style="184"/>
    <col min="5377" max="5377" width="23.42578125" style="184" customWidth="1"/>
    <col min="5378" max="5378" width="7.28515625" style="184" customWidth="1"/>
    <col min="5379" max="5379" width="6.85546875" style="184" customWidth="1"/>
    <col min="5380" max="5380" width="6.7109375" style="184" customWidth="1"/>
    <col min="5381" max="5381" width="7" style="184" customWidth="1"/>
    <col min="5382" max="5382" width="6.7109375" style="184" customWidth="1"/>
    <col min="5383" max="5383" width="6.85546875" style="184" customWidth="1"/>
    <col min="5384" max="5384" width="7" style="184" customWidth="1"/>
    <col min="5385" max="5385" width="7.140625" style="184" customWidth="1"/>
    <col min="5386" max="5386" width="6.7109375" style="184" customWidth="1"/>
    <col min="5387" max="5390" width="6.5703125" style="184" customWidth="1"/>
    <col min="5391" max="5632" width="9.140625" style="184"/>
    <col min="5633" max="5633" width="23.42578125" style="184" customWidth="1"/>
    <col min="5634" max="5634" width="7.28515625" style="184" customWidth="1"/>
    <col min="5635" max="5635" width="6.85546875" style="184" customWidth="1"/>
    <col min="5636" max="5636" width="6.7109375" style="184" customWidth="1"/>
    <col min="5637" max="5637" width="7" style="184" customWidth="1"/>
    <col min="5638" max="5638" width="6.7109375" style="184" customWidth="1"/>
    <col min="5639" max="5639" width="6.85546875" style="184" customWidth="1"/>
    <col min="5640" max="5640" width="7" style="184" customWidth="1"/>
    <col min="5641" max="5641" width="7.140625" style="184" customWidth="1"/>
    <col min="5642" max="5642" width="6.7109375" style="184" customWidth="1"/>
    <col min="5643" max="5646" width="6.5703125" style="184" customWidth="1"/>
    <col min="5647" max="5888" width="9.140625" style="184"/>
    <col min="5889" max="5889" width="23.42578125" style="184" customWidth="1"/>
    <col min="5890" max="5890" width="7.28515625" style="184" customWidth="1"/>
    <col min="5891" max="5891" width="6.85546875" style="184" customWidth="1"/>
    <col min="5892" max="5892" width="6.7109375" style="184" customWidth="1"/>
    <col min="5893" max="5893" width="7" style="184" customWidth="1"/>
    <col min="5894" max="5894" width="6.7109375" style="184" customWidth="1"/>
    <col min="5895" max="5895" width="6.85546875" style="184" customWidth="1"/>
    <col min="5896" max="5896" width="7" style="184" customWidth="1"/>
    <col min="5897" max="5897" width="7.140625" style="184" customWidth="1"/>
    <col min="5898" max="5898" width="6.7109375" style="184" customWidth="1"/>
    <col min="5899" max="5902" width="6.5703125" style="184" customWidth="1"/>
    <col min="5903" max="6144" width="9.140625" style="184"/>
    <col min="6145" max="6145" width="23.42578125" style="184" customWidth="1"/>
    <col min="6146" max="6146" width="7.28515625" style="184" customWidth="1"/>
    <col min="6147" max="6147" width="6.85546875" style="184" customWidth="1"/>
    <col min="6148" max="6148" width="6.7109375" style="184" customWidth="1"/>
    <col min="6149" max="6149" width="7" style="184" customWidth="1"/>
    <col min="6150" max="6150" width="6.7109375" style="184" customWidth="1"/>
    <col min="6151" max="6151" width="6.85546875" style="184" customWidth="1"/>
    <col min="6152" max="6152" width="7" style="184" customWidth="1"/>
    <col min="6153" max="6153" width="7.140625" style="184" customWidth="1"/>
    <col min="6154" max="6154" width="6.7109375" style="184" customWidth="1"/>
    <col min="6155" max="6158" width="6.5703125" style="184" customWidth="1"/>
    <col min="6159" max="6400" width="9.140625" style="184"/>
    <col min="6401" max="6401" width="23.42578125" style="184" customWidth="1"/>
    <col min="6402" max="6402" width="7.28515625" style="184" customWidth="1"/>
    <col min="6403" max="6403" width="6.85546875" style="184" customWidth="1"/>
    <col min="6404" max="6404" width="6.7109375" style="184" customWidth="1"/>
    <col min="6405" max="6405" width="7" style="184" customWidth="1"/>
    <col min="6406" max="6406" width="6.7109375" style="184" customWidth="1"/>
    <col min="6407" max="6407" width="6.85546875" style="184" customWidth="1"/>
    <col min="6408" max="6408" width="7" style="184" customWidth="1"/>
    <col min="6409" max="6409" width="7.140625" style="184" customWidth="1"/>
    <col min="6410" max="6410" width="6.7109375" style="184" customWidth="1"/>
    <col min="6411" max="6414" width="6.5703125" style="184" customWidth="1"/>
    <col min="6415" max="6656" width="9.140625" style="184"/>
    <col min="6657" max="6657" width="23.42578125" style="184" customWidth="1"/>
    <col min="6658" max="6658" width="7.28515625" style="184" customWidth="1"/>
    <col min="6659" max="6659" width="6.85546875" style="184" customWidth="1"/>
    <col min="6660" max="6660" width="6.7109375" style="184" customWidth="1"/>
    <col min="6661" max="6661" width="7" style="184" customWidth="1"/>
    <col min="6662" max="6662" width="6.7109375" style="184" customWidth="1"/>
    <col min="6663" max="6663" width="6.85546875" style="184" customWidth="1"/>
    <col min="6664" max="6664" width="7" style="184" customWidth="1"/>
    <col min="6665" max="6665" width="7.140625" style="184" customWidth="1"/>
    <col min="6666" max="6666" width="6.7109375" style="184" customWidth="1"/>
    <col min="6667" max="6670" width="6.5703125" style="184" customWidth="1"/>
    <col min="6671" max="6912" width="9.140625" style="184"/>
    <col min="6913" max="6913" width="23.42578125" style="184" customWidth="1"/>
    <col min="6914" max="6914" width="7.28515625" style="184" customWidth="1"/>
    <col min="6915" max="6915" width="6.85546875" style="184" customWidth="1"/>
    <col min="6916" max="6916" width="6.7109375" style="184" customWidth="1"/>
    <col min="6917" max="6917" width="7" style="184" customWidth="1"/>
    <col min="6918" max="6918" width="6.7109375" style="184" customWidth="1"/>
    <col min="6919" max="6919" width="6.85546875" style="184" customWidth="1"/>
    <col min="6920" max="6920" width="7" style="184" customWidth="1"/>
    <col min="6921" max="6921" width="7.140625" style="184" customWidth="1"/>
    <col min="6922" max="6922" width="6.7109375" style="184" customWidth="1"/>
    <col min="6923" max="6926" width="6.5703125" style="184" customWidth="1"/>
    <col min="6927" max="7168" width="9.140625" style="184"/>
    <col min="7169" max="7169" width="23.42578125" style="184" customWidth="1"/>
    <col min="7170" max="7170" width="7.28515625" style="184" customWidth="1"/>
    <col min="7171" max="7171" width="6.85546875" style="184" customWidth="1"/>
    <col min="7172" max="7172" width="6.7109375" style="184" customWidth="1"/>
    <col min="7173" max="7173" width="7" style="184" customWidth="1"/>
    <col min="7174" max="7174" width="6.7109375" style="184" customWidth="1"/>
    <col min="7175" max="7175" width="6.85546875" style="184" customWidth="1"/>
    <col min="7176" max="7176" width="7" style="184" customWidth="1"/>
    <col min="7177" max="7177" width="7.140625" style="184" customWidth="1"/>
    <col min="7178" max="7178" width="6.7109375" style="184" customWidth="1"/>
    <col min="7179" max="7182" width="6.5703125" style="184" customWidth="1"/>
    <col min="7183" max="7424" width="9.140625" style="184"/>
    <col min="7425" max="7425" width="23.42578125" style="184" customWidth="1"/>
    <col min="7426" max="7426" width="7.28515625" style="184" customWidth="1"/>
    <col min="7427" max="7427" width="6.85546875" style="184" customWidth="1"/>
    <col min="7428" max="7428" width="6.7109375" style="184" customWidth="1"/>
    <col min="7429" max="7429" width="7" style="184" customWidth="1"/>
    <col min="7430" max="7430" width="6.7109375" style="184" customWidth="1"/>
    <col min="7431" max="7431" width="6.85546875" style="184" customWidth="1"/>
    <col min="7432" max="7432" width="7" style="184" customWidth="1"/>
    <col min="7433" max="7433" width="7.140625" style="184" customWidth="1"/>
    <col min="7434" max="7434" width="6.7109375" style="184" customWidth="1"/>
    <col min="7435" max="7438" width="6.5703125" style="184" customWidth="1"/>
    <col min="7439" max="7680" width="9.140625" style="184"/>
    <col min="7681" max="7681" width="23.42578125" style="184" customWidth="1"/>
    <col min="7682" max="7682" width="7.28515625" style="184" customWidth="1"/>
    <col min="7683" max="7683" width="6.85546875" style="184" customWidth="1"/>
    <col min="7684" max="7684" width="6.7109375" style="184" customWidth="1"/>
    <col min="7685" max="7685" width="7" style="184" customWidth="1"/>
    <col min="7686" max="7686" width="6.7109375" style="184" customWidth="1"/>
    <col min="7687" max="7687" width="6.85546875" style="184" customWidth="1"/>
    <col min="7688" max="7688" width="7" style="184" customWidth="1"/>
    <col min="7689" max="7689" width="7.140625" style="184" customWidth="1"/>
    <col min="7690" max="7690" width="6.7109375" style="184" customWidth="1"/>
    <col min="7691" max="7694" width="6.5703125" style="184" customWidth="1"/>
    <col min="7695" max="7936" width="9.140625" style="184"/>
    <col min="7937" max="7937" width="23.42578125" style="184" customWidth="1"/>
    <col min="7938" max="7938" width="7.28515625" style="184" customWidth="1"/>
    <col min="7939" max="7939" width="6.85546875" style="184" customWidth="1"/>
    <col min="7940" max="7940" width="6.7109375" style="184" customWidth="1"/>
    <col min="7941" max="7941" width="7" style="184" customWidth="1"/>
    <col min="7942" max="7942" width="6.7109375" style="184" customWidth="1"/>
    <col min="7943" max="7943" width="6.85546875" style="184" customWidth="1"/>
    <col min="7944" max="7944" width="7" style="184" customWidth="1"/>
    <col min="7945" max="7945" width="7.140625" style="184" customWidth="1"/>
    <col min="7946" max="7946" width="6.7109375" style="184" customWidth="1"/>
    <col min="7947" max="7950" width="6.5703125" style="184" customWidth="1"/>
    <col min="7951" max="8192" width="9.140625" style="184"/>
    <col min="8193" max="8193" width="23.42578125" style="184" customWidth="1"/>
    <col min="8194" max="8194" width="7.28515625" style="184" customWidth="1"/>
    <col min="8195" max="8195" width="6.85546875" style="184" customWidth="1"/>
    <col min="8196" max="8196" width="6.7109375" style="184" customWidth="1"/>
    <col min="8197" max="8197" width="7" style="184" customWidth="1"/>
    <col min="8198" max="8198" width="6.7109375" style="184" customWidth="1"/>
    <col min="8199" max="8199" width="6.85546875" style="184" customWidth="1"/>
    <col min="8200" max="8200" width="7" style="184" customWidth="1"/>
    <col min="8201" max="8201" width="7.140625" style="184" customWidth="1"/>
    <col min="8202" max="8202" width="6.7109375" style="184" customWidth="1"/>
    <col min="8203" max="8206" width="6.5703125" style="184" customWidth="1"/>
    <col min="8207" max="8448" width="9.140625" style="184"/>
    <col min="8449" max="8449" width="23.42578125" style="184" customWidth="1"/>
    <col min="8450" max="8450" width="7.28515625" style="184" customWidth="1"/>
    <col min="8451" max="8451" width="6.85546875" style="184" customWidth="1"/>
    <col min="8452" max="8452" width="6.7109375" style="184" customWidth="1"/>
    <col min="8453" max="8453" width="7" style="184" customWidth="1"/>
    <col min="8454" max="8454" width="6.7109375" style="184" customWidth="1"/>
    <col min="8455" max="8455" width="6.85546875" style="184" customWidth="1"/>
    <col min="8456" max="8456" width="7" style="184" customWidth="1"/>
    <col min="8457" max="8457" width="7.140625" style="184" customWidth="1"/>
    <col min="8458" max="8458" width="6.7109375" style="184" customWidth="1"/>
    <col min="8459" max="8462" width="6.5703125" style="184" customWidth="1"/>
    <col min="8463" max="8704" width="9.140625" style="184"/>
    <col min="8705" max="8705" width="23.42578125" style="184" customWidth="1"/>
    <col min="8706" max="8706" width="7.28515625" style="184" customWidth="1"/>
    <col min="8707" max="8707" width="6.85546875" style="184" customWidth="1"/>
    <col min="8708" max="8708" width="6.7109375" style="184" customWidth="1"/>
    <col min="8709" max="8709" width="7" style="184" customWidth="1"/>
    <col min="8710" max="8710" width="6.7109375" style="184" customWidth="1"/>
    <col min="8711" max="8711" width="6.85546875" style="184" customWidth="1"/>
    <col min="8712" max="8712" width="7" style="184" customWidth="1"/>
    <col min="8713" max="8713" width="7.140625" style="184" customWidth="1"/>
    <col min="8714" max="8714" width="6.7109375" style="184" customWidth="1"/>
    <col min="8715" max="8718" width="6.5703125" style="184" customWidth="1"/>
    <col min="8719" max="8960" width="9.140625" style="184"/>
    <col min="8961" max="8961" width="23.42578125" style="184" customWidth="1"/>
    <col min="8962" max="8962" width="7.28515625" style="184" customWidth="1"/>
    <col min="8963" max="8963" width="6.85546875" style="184" customWidth="1"/>
    <col min="8964" max="8964" width="6.7109375" style="184" customWidth="1"/>
    <col min="8965" max="8965" width="7" style="184" customWidth="1"/>
    <col min="8966" max="8966" width="6.7109375" style="184" customWidth="1"/>
    <col min="8967" max="8967" width="6.85546875" style="184" customWidth="1"/>
    <col min="8968" max="8968" width="7" style="184" customWidth="1"/>
    <col min="8969" max="8969" width="7.140625" style="184" customWidth="1"/>
    <col min="8970" max="8970" width="6.7109375" style="184" customWidth="1"/>
    <col min="8971" max="8974" width="6.5703125" style="184" customWidth="1"/>
    <col min="8975" max="9216" width="9.140625" style="184"/>
    <col min="9217" max="9217" width="23.42578125" style="184" customWidth="1"/>
    <col min="9218" max="9218" width="7.28515625" style="184" customWidth="1"/>
    <col min="9219" max="9219" width="6.85546875" style="184" customWidth="1"/>
    <col min="9220" max="9220" width="6.7109375" style="184" customWidth="1"/>
    <col min="9221" max="9221" width="7" style="184" customWidth="1"/>
    <col min="9222" max="9222" width="6.7109375" style="184" customWidth="1"/>
    <col min="9223" max="9223" width="6.85546875" style="184" customWidth="1"/>
    <col min="9224" max="9224" width="7" style="184" customWidth="1"/>
    <col min="9225" max="9225" width="7.140625" style="184" customWidth="1"/>
    <col min="9226" max="9226" width="6.7109375" style="184" customWidth="1"/>
    <col min="9227" max="9230" width="6.5703125" style="184" customWidth="1"/>
    <col min="9231" max="9472" width="9.140625" style="184"/>
    <col min="9473" max="9473" width="23.42578125" style="184" customWidth="1"/>
    <col min="9474" max="9474" width="7.28515625" style="184" customWidth="1"/>
    <col min="9475" max="9475" width="6.85546875" style="184" customWidth="1"/>
    <col min="9476" max="9476" width="6.7109375" style="184" customWidth="1"/>
    <col min="9477" max="9477" width="7" style="184" customWidth="1"/>
    <col min="9478" max="9478" width="6.7109375" style="184" customWidth="1"/>
    <col min="9479" max="9479" width="6.85546875" style="184" customWidth="1"/>
    <col min="9480" max="9480" width="7" style="184" customWidth="1"/>
    <col min="9481" max="9481" width="7.140625" style="184" customWidth="1"/>
    <col min="9482" max="9482" width="6.7109375" style="184" customWidth="1"/>
    <col min="9483" max="9486" width="6.5703125" style="184" customWidth="1"/>
    <col min="9487" max="9728" width="9.140625" style="184"/>
    <col min="9729" max="9729" width="23.42578125" style="184" customWidth="1"/>
    <col min="9730" max="9730" width="7.28515625" style="184" customWidth="1"/>
    <col min="9731" max="9731" width="6.85546875" style="184" customWidth="1"/>
    <col min="9732" max="9732" width="6.7109375" style="184" customWidth="1"/>
    <col min="9733" max="9733" width="7" style="184" customWidth="1"/>
    <col min="9734" max="9734" width="6.7109375" style="184" customWidth="1"/>
    <col min="9735" max="9735" width="6.85546875" style="184" customWidth="1"/>
    <col min="9736" max="9736" width="7" style="184" customWidth="1"/>
    <col min="9737" max="9737" width="7.140625" style="184" customWidth="1"/>
    <col min="9738" max="9738" width="6.7109375" style="184" customWidth="1"/>
    <col min="9739" max="9742" width="6.5703125" style="184" customWidth="1"/>
    <col min="9743" max="9984" width="9.140625" style="184"/>
    <col min="9985" max="9985" width="23.42578125" style="184" customWidth="1"/>
    <col min="9986" max="9986" width="7.28515625" style="184" customWidth="1"/>
    <col min="9987" max="9987" width="6.85546875" style="184" customWidth="1"/>
    <col min="9988" max="9988" width="6.7109375" style="184" customWidth="1"/>
    <col min="9989" max="9989" width="7" style="184" customWidth="1"/>
    <col min="9990" max="9990" width="6.7109375" style="184" customWidth="1"/>
    <col min="9991" max="9991" width="6.85546875" style="184" customWidth="1"/>
    <col min="9992" max="9992" width="7" style="184" customWidth="1"/>
    <col min="9993" max="9993" width="7.140625" style="184" customWidth="1"/>
    <col min="9994" max="9994" width="6.7109375" style="184" customWidth="1"/>
    <col min="9995" max="9998" width="6.5703125" style="184" customWidth="1"/>
    <col min="9999" max="10240" width="9.140625" style="184"/>
    <col min="10241" max="10241" width="23.42578125" style="184" customWidth="1"/>
    <col min="10242" max="10242" width="7.28515625" style="184" customWidth="1"/>
    <col min="10243" max="10243" width="6.85546875" style="184" customWidth="1"/>
    <col min="10244" max="10244" width="6.7109375" style="184" customWidth="1"/>
    <col min="10245" max="10245" width="7" style="184" customWidth="1"/>
    <col min="10246" max="10246" width="6.7109375" style="184" customWidth="1"/>
    <col min="10247" max="10247" width="6.85546875" style="184" customWidth="1"/>
    <col min="10248" max="10248" width="7" style="184" customWidth="1"/>
    <col min="10249" max="10249" width="7.140625" style="184" customWidth="1"/>
    <col min="10250" max="10250" width="6.7109375" style="184" customWidth="1"/>
    <col min="10251" max="10254" width="6.5703125" style="184" customWidth="1"/>
    <col min="10255" max="10496" width="9.140625" style="184"/>
    <col min="10497" max="10497" width="23.42578125" style="184" customWidth="1"/>
    <col min="10498" max="10498" width="7.28515625" style="184" customWidth="1"/>
    <col min="10499" max="10499" width="6.85546875" style="184" customWidth="1"/>
    <col min="10500" max="10500" width="6.7109375" style="184" customWidth="1"/>
    <col min="10501" max="10501" width="7" style="184" customWidth="1"/>
    <col min="10502" max="10502" width="6.7109375" style="184" customWidth="1"/>
    <col min="10503" max="10503" width="6.85546875" style="184" customWidth="1"/>
    <col min="10504" max="10504" width="7" style="184" customWidth="1"/>
    <col min="10505" max="10505" width="7.140625" style="184" customWidth="1"/>
    <col min="10506" max="10506" width="6.7109375" style="184" customWidth="1"/>
    <col min="10507" max="10510" width="6.5703125" style="184" customWidth="1"/>
    <col min="10511" max="10752" width="9.140625" style="184"/>
    <col min="10753" max="10753" width="23.42578125" style="184" customWidth="1"/>
    <col min="10754" max="10754" width="7.28515625" style="184" customWidth="1"/>
    <col min="10755" max="10755" width="6.85546875" style="184" customWidth="1"/>
    <col min="10756" max="10756" width="6.7109375" style="184" customWidth="1"/>
    <col min="10757" max="10757" width="7" style="184" customWidth="1"/>
    <col min="10758" max="10758" width="6.7109375" style="184" customWidth="1"/>
    <col min="10759" max="10759" width="6.85546875" style="184" customWidth="1"/>
    <col min="10760" max="10760" width="7" style="184" customWidth="1"/>
    <col min="10761" max="10761" width="7.140625" style="184" customWidth="1"/>
    <col min="10762" max="10762" width="6.7109375" style="184" customWidth="1"/>
    <col min="10763" max="10766" width="6.5703125" style="184" customWidth="1"/>
    <col min="10767" max="11008" width="9.140625" style="184"/>
    <col min="11009" max="11009" width="23.42578125" style="184" customWidth="1"/>
    <col min="11010" max="11010" width="7.28515625" style="184" customWidth="1"/>
    <col min="11011" max="11011" width="6.85546875" style="184" customWidth="1"/>
    <col min="11012" max="11012" width="6.7109375" style="184" customWidth="1"/>
    <col min="11013" max="11013" width="7" style="184" customWidth="1"/>
    <col min="11014" max="11014" width="6.7109375" style="184" customWidth="1"/>
    <col min="11015" max="11015" width="6.85546875" style="184" customWidth="1"/>
    <col min="11016" max="11016" width="7" style="184" customWidth="1"/>
    <col min="11017" max="11017" width="7.140625" style="184" customWidth="1"/>
    <col min="11018" max="11018" width="6.7109375" style="184" customWidth="1"/>
    <col min="11019" max="11022" width="6.5703125" style="184" customWidth="1"/>
    <col min="11023" max="11264" width="9.140625" style="184"/>
    <col min="11265" max="11265" width="23.42578125" style="184" customWidth="1"/>
    <col min="11266" max="11266" width="7.28515625" style="184" customWidth="1"/>
    <col min="11267" max="11267" width="6.85546875" style="184" customWidth="1"/>
    <col min="11268" max="11268" width="6.7109375" style="184" customWidth="1"/>
    <col min="11269" max="11269" width="7" style="184" customWidth="1"/>
    <col min="11270" max="11270" width="6.7109375" style="184" customWidth="1"/>
    <col min="11271" max="11271" width="6.85546875" style="184" customWidth="1"/>
    <col min="11272" max="11272" width="7" style="184" customWidth="1"/>
    <col min="11273" max="11273" width="7.140625" style="184" customWidth="1"/>
    <col min="11274" max="11274" width="6.7109375" style="184" customWidth="1"/>
    <col min="11275" max="11278" width="6.5703125" style="184" customWidth="1"/>
    <col min="11279" max="11520" width="9.140625" style="184"/>
    <col min="11521" max="11521" width="23.42578125" style="184" customWidth="1"/>
    <col min="11522" max="11522" width="7.28515625" style="184" customWidth="1"/>
    <col min="11523" max="11523" width="6.85546875" style="184" customWidth="1"/>
    <col min="11524" max="11524" width="6.7109375" style="184" customWidth="1"/>
    <col min="11525" max="11525" width="7" style="184" customWidth="1"/>
    <col min="11526" max="11526" width="6.7109375" style="184" customWidth="1"/>
    <col min="11527" max="11527" width="6.85546875" style="184" customWidth="1"/>
    <col min="11528" max="11528" width="7" style="184" customWidth="1"/>
    <col min="11529" max="11529" width="7.140625" style="184" customWidth="1"/>
    <col min="11530" max="11530" width="6.7109375" style="184" customWidth="1"/>
    <col min="11531" max="11534" width="6.5703125" style="184" customWidth="1"/>
    <col min="11535" max="11776" width="9.140625" style="184"/>
    <col min="11777" max="11777" width="23.42578125" style="184" customWidth="1"/>
    <col min="11778" max="11778" width="7.28515625" style="184" customWidth="1"/>
    <col min="11779" max="11779" width="6.85546875" style="184" customWidth="1"/>
    <col min="11780" max="11780" width="6.7109375" style="184" customWidth="1"/>
    <col min="11781" max="11781" width="7" style="184" customWidth="1"/>
    <col min="11782" max="11782" width="6.7109375" style="184" customWidth="1"/>
    <col min="11783" max="11783" width="6.85546875" style="184" customWidth="1"/>
    <col min="11784" max="11784" width="7" style="184" customWidth="1"/>
    <col min="11785" max="11785" width="7.140625" style="184" customWidth="1"/>
    <col min="11786" max="11786" width="6.7109375" style="184" customWidth="1"/>
    <col min="11787" max="11790" width="6.5703125" style="184" customWidth="1"/>
    <col min="11791" max="12032" width="9.140625" style="184"/>
    <col min="12033" max="12033" width="23.42578125" style="184" customWidth="1"/>
    <col min="12034" max="12034" width="7.28515625" style="184" customWidth="1"/>
    <col min="12035" max="12035" width="6.85546875" style="184" customWidth="1"/>
    <col min="12036" max="12036" width="6.7109375" style="184" customWidth="1"/>
    <col min="12037" max="12037" width="7" style="184" customWidth="1"/>
    <col min="12038" max="12038" width="6.7109375" style="184" customWidth="1"/>
    <col min="12039" max="12039" width="6.85546875" style="184" customWidth="1"/>
    <col min="12040" max="12040" width="7" style="184" customWidth="1"/>
    <col min="12041" max="12041" width="7.140625" style="184" customWidth="1"/>
    <col min="12042" max="12042" width="6.7109375" style="184" customWidth="1"/>
    <col min="12043" max="12046" width="6.5703125" style="184" customWidth="1"/>
    <col min="12047" max="12288" width="9.140625" style="184"/>
    <col min="12289" max="12289" width="23.42578125" style="184" customWidth="1"/>
    <col min="12290" max="12290" width="7.28515625" style="184" customWidth="1"/>
    <col min="12291" max="12291" width="6.85546875" style="184" customWidth="1"/>
    <col min="12292" max="12292" width="6.7109375" style="184" customWidth="1"/>
    <col min="12293" max="12293" width="7" style="184" customWidth="1"/>
    <col min="12294" max="12294" width="6.7109375" style="184" customWidth="1"/>
    <col min="12295" max="12295" width="6.85546875" style="184" customWidth="1"/>
    <col min="12296" max="12296" width="7" style="184" customWidth="1"/>
    <col min="12297" max="12297" width="7.140625" style="184" customWidth="1"/>
    <col min="12298" max="12298" width="6.7109375" style="184" customWidth="1"/>
    <col min="12299" max="12302" width="6.5703125" style="184" customWidth="1"/>
    <col min="12303" max="12544" width="9.140625" style="184"/>
    <col min="12545" max="12545" width="23.42578125" style="184" customWidth="1"/>
    <col min="12546" max="12546" width="7.28515625" style="184" customWidth="1"/>
    <col min="12547" max="12547" width="6.85546875" style="184" customWidth="1"/>
    <col min="12548" max="12548" width="6.7109375" style="184" customWidth="1"/>
    <col min="12549" max="12549" width="7" style="184" customWidth="1"/>
    <col min="12550" max="12550" width="6.7109375" style="184" customWidth="1"/>
    <col min="12551" max="12551" width="6.85546875" style="184" customWidth="1"/>
    <col min="12552" max="12552" width="7" style="184" customWidth="1"/>
    <col min="12553" max="12553" width="7.140625" style="184" customWidth="1"/>
    <col min="12554" max="12554" width="6.7109375" style="184" customWidth="1"/>
    <col min="12555" max="12558" width="6.5703125" style="184" customWidth="1"/>
    <col min="12559" max="12800" width="9.140625" style="184"/>
    <col min="12801" max="12801" width="23.42578125" style="184" customWidth="1"/>
    <col min="12802" max="12802" width="7.28515625" style="184" customWidth="1"/>
    <col min="12803" max="12803" width="6.85546875" style="184" customWidth="1"/>
    <col min="12804" max="12804" width="6.7109375" style="184" customWidth="1"/>
    <col min="12805" max="12805" width="7" style="184" customWidth="1"/>
    <col min="12806" max="12806" width="6.7109375" style="184" customWidth="1"/>
    <col min="12807" max="12807" width="6.85546875" style="184" customWidth="1"/>
    <col min="12808" max="12808" width="7" style="184" customWidth="1"/>
    <col min="12809" max="12809" width="7.140625" style="184" customWidth="1"/>
    <col min="12810" max="12810" width="6.7109375" style="184" customWidth="1"/>
    <col min="12811" max="12814" width="6.5703125" style="184" customWidth="1"/>
    <col min="12815" max="13056" width="9.140625" style="184"/>
    <col min="13057" max="13057" width="23.42578125" style="184" customWidth="1"/>
    <col min="13058" max="13058" width="7.28515625" style="184" customWidth="1"/>
    <col min="13059" max="13059" width="6.85546875" style="184" customWidth="1"/>
    <col min="13060" max="13060" width="6.7109375" style="184" customWidth="1"/>
    <col min="13061" max="13061" width="7" style="184" customWidth="1"/>
    <col min="13062" max="13062" width="6.7109375" style="184" customWidth="1"/>
    <col min="13063" max="13063" width="6.85546875" style="184" customWidth="1"/>
    <col min="13064" max="13064" width="7" style="184" customWidth="1"/>
    <col min="13065" max="13065" width="7.140625" style="184" customWidth="1"/>
    <col min="13066" max="13066" width="6.7109375" style="184" customWidth="1"/>
    <col min="13067" max="13070" width="6.5703125" style="184" customWidth="1"/>
    <col min="13071" max="13312" width="9.140625" style="184"/>
    <col min="13313" max="13313" width="23.42578125" style="184" customWidth="1"/>
    <col min="13314" max="13314" width="7.28515625" style="184" customWidth="1"/>
    <col min="13315" max="13315" width="6.85546875" style="184" customWidth="1"/>
    <col min="13316" max="13316" width="6.7109375" style="184" customWidth="1"/>
    <col min="13317" max="13317" width="7" style="184" customWidth="1"/>
    <col min="13318" max="13318" width="6.7109375" style="184" customWidth="1"/>
    <col min="13319" max="13319" width="6.85546875" style="184" customWidth="1"/>
    <col min="13320" max="13320" width="7" style="184" customWidth="1"/>
    <col min="13321" max="13321" width="7.140625" style="184" customWidth="1"/>
    <col min="13322" max="13322" width="6.7109375" style="184" customWidth="1"/>
    <col min="13323" max="13326" width="6.5703125" style="184" customWidth="1"/>
    <col min="13327" max="13568" width="9.140625" style="184"/>
    <col min="13569" max="13569" width="23.42578125" style="184" customWidth="1"/>
    <col min="13570" max="13570" width="7.28515625" style="184" customWidth="1"/>
    <col min="13571" max="13571" width="6.85546875" style="184" customWidth="1"/>
    <col min="13572" max="13572" width="6.7109375" style="184" customWidth="1"/>
    <col min="13573" max="13573" width="7" style="184" customWidth="1"/>
    <col min="13574" max="13574" width="6.7109375" style="184" customWidth="1"/>
    <col min="13575" max="13575" width="6.85546875" style="184" customWidth="1"/>
    <col min="13576" max="13576" width="7" style="184" customWidth="1"/>
    <col min="13577" max="13577" width="7.140625" style="184" customWidth="1"/>
    <col min="13578" max="13578" width="6.7109375" style="184" customWidth="1"/>
    <col min="13579" max="13582" width="6.5703125" style="184" customWidth="1"/>
    <col min="13583" max="13824" width="9.140625" style="184"/>
    <col min="13825" max="13825" width="23.42578125" style="184" customWidth="1"/>
    <col min="13826" max="13826" width="7.28515625" style="184" customWidth="1"/>
    <col min="13827" max="13827" width="6.85546875" style="184" customWidth="1"/>
    <col min="13828" max="13828" width="6.7109375" style="184" customWidth="1"/>
    <col min="13829" max="13829" width="7" style="184" customWidth="1"/>
    <col min="13830" max="13830" width="6.7109375" style="184" customWidth="1"/>
    <col min="13831" max="13831" width="6.85546875" style="184" customWidth="1"/>
    <col min="13832" max="13832" width="7" style="184" customWidth="1"/>
    <col min="13833" max="13833" width="7.140625" style="184" customWidth="1"/>
    <col min="13834" max="13834" width="6.7109375" style="184" customWidth="1"/>
    <col min="13835" max="13838" width="6.5703125" style="184" customWidth="1"/>
    <col min="13839" max="14080" width="9.140625" style="184"/>
    <col min="14081" max="14081" width="23.42578125" style="184" customWidth="1"/>
    <col min="14082" max="14082" width="7.28515625" style="184" customWidth="1"/>
    <col min="14083" max="14083" width="6.85546875" style="184" customWidth="1"/>
    <col min="14084" max="14084" width="6.7109375" style="184" customWidth="1"/>
    <col min="14085" max="14085" width="7" style="184" customWidth="1"/>
    <col min="14086" max="14086" width="6.7109375" style="184" customWidth="1"/>
    <col min="14087" max="14087" width="6.85546875" style="184" customWidth="1"/>
    <col min="14088" max="14088" width="7" style="184" customWidth="1"/>
    <col min="14089" max="14089" width="7.140625" style="184" customWidth="1"/>
    <col min="14090" max="14090" width="6.7109375" style="184" customWidth="1"/>
    <col min="14091" max="14094" width="6.5703125" style="184" customWidth="1"/>
    <col min="14095" max="14336" width="9.140625" style="184"/>
    <col min="14337" max="14337" width="23.42578125" style="184" customWidth="1"/>
    <col min="14338" max="14338" width="7.28515625" style="184" customWidth="1"/>
    <col min="14339" max="14339" width="6.85546875" style="184" customWidth="1"/>
    <col min="14340" max="14340" width="6.7109375" style="184" customWidth="1"/>
    <col min="14341" max="14341" width="7" style="184" customWidth="1"/>
    <col min="14342" max="14342" width="6.7109375" style="184" customWidth="1"/>
    <col min="14343" max="14343" width="6.85546875" style="184" customWidth="1"/>
    <col min="14344" max="14344" width="7" style="184" customWidth="1"/>
    <col min="14345" max="14345" width="7.140625" style="184" customWidth="1"/>
    <col min="14346" max="14346" width="6.7109375" style="184" customWidth="1"/>
    <col min="14347" max="14350" width="6.5703125" style="184" customWidth="1"/>
    <col min="14351" max="14592" width="9.140625" style="184"/>
    <col min="14593" max="14593" width="23.42578125" style="184" customWidth="1"/>
    <col min="14594" max="14594" width="7.28515625" style="184" customWidth="1"/>
    <col min="14595" max="14595" width="6.85546875" style="184" customWidth="1"/>
    <col min="14596" max="14596" width="6.7109375" style="184" customWidth="1"/>
    <col min="14597" max="14597" width="7" style="184" customWidth="1"/>
    <col min="14598" max="14598" width="6.7109375" style="184" customWidth="1"/>
    <col min="14599" max="14599" width="6.85546875" style="184" customWidth="1"/>
    <col min="14600" max="14600" width="7" style="184" customWidth="1"/>
    <col min="14601" max="14601" width="7.140625" style="184" customWidth="1"/>
    <col min="14602" max="14602" width="6.7109375" style="184" customWidth="1"/>
    <col min="14603" max="14606" width="6.5703125" style="184" customWidth="1"/>
    <col min="14607" max="14848" width="9.140625" style="184"/>
    <col min="14849" max="14849" width="23.42578125" style="184" customWidth="1"/>
    <col min="14850" max="14850" width="7.28515625" style="184" customWidth="1"/>
    <col min="14851" max="14851" width="6.85546875" style="184" customWidth="1"/>
    <col min="14852" max="14852" width="6.7109375" style="184" customWidth="1"/>
    <col min="14853" max="14853" width="7" style="184" customWidth="1"/>
    <col min="14854" max="14854" width="6.7109375" style="184" customWidth="1"/>
    <col min="14855" max="14855" width="6.85546875" style="184" customWidth="1"/>
    <col min="14856" max="14856" width="7" style="184" customWidth="1"/>
    <col min="14857" max="14857" width="7.140625" style="184" customWidth="1"/>
    <col min="14858" max="14858" width="6.7109375" style="184" customWidth="1"/>
    <col min="14859" max="14862" width="6.5703125" style="184" customWidth="1"/>
    <col min="14863" max="15104" width="9.140625" style="184"/>
    <col min="15105" max="15105" width="23.42578125" style="184" customWidth="1"/>
    <col min="15106" max="15106" width="7.28515625" style="184" customWidth="1"/>
    <col min="15107" max="15107" width="6.85546875" style="184" customWidth="1"/>
    <col min="15108" max="15108" width="6.7109375" style="184" customWidth="1"/>
    <col min="15109" max="15109" width="7" style="184" customWidth="1"/>
    <col min="15110" max="15110" width="6.7109375" style="184" customWidth="1"/>
    <col min="15111" max="15111" width="6.85546875" style="184" customWidth="1"/>
    <col min="15112" max="15112" width="7" style="184" customWidth="1"/>
    <col min="15113" max="15113" width="7.140625" style="184" customWidth="1"/>
    <col min="15114" max="15114" width="6.7109375" style="184" customWidth="1"/>
    <col min="15115" max="15118" width="6.5703125" style="184" customWidth="1"/>
    <col min="15119" max="15360" width="9.140625" style="184"/>
    <col min="15361" max="15361" width="23.42578125" style="184" customWidth="1"/>
    <col min="15362" max="15362" width="7.28515625" style="184" customWidth="1"/>
    <col min="15363" max="15363" width="6.85546875" style="184" customWidth="1"/>
    <col min="15364" max="15364" width="6.7109375" style="184" customWidth="1"/>
    <col min="15365" max="15365" width="7" style="184" customWidth="1"/>
    <col min="15366" max="15366" width="6.7109375" style="184" customWidth="1"/>
    <col min="15367" max="15367" width="6.85546875" style="184" customWidth="1"/>
    <col min="15368" max="15368" width="7" style="184" customWidth="1"/>
    <col min="15369" max="15369" width="7.140625" style="184" customWidth="1"/>
    <col min="15370" max="15370" width="6.7109375" style="184" customWidth="1"/>
    <col min="15371" max="15374" width="6.5703125" style="184" customWidth="1"/>
    <col min="15375" max="15616" width="9.140625" style="184"/>
    <col min="15617" max="15617" width="23.42578125" style="184" customWidth="1"/>
    <col min="15618" max="15618" width="7.28515625" style="184" customWidth="1"/>
    <col min="15619" max="15619" width="6.85546875" style="184" customWidth="1"/>
    <col min="15620" max="15620" width="6.7109375" style="184" customWidth="1"/>
    <col min="15621" max="15621" width="7" style="184" customWidth="1"/>
    <col min="15622" max="15622" width="6.7109375" style="184" customWidth="1"/>
    <col min="15623" max="15623" width="6.85546875" style="184" customWidth="1"/>
    <col min="15624" max="15624" width="7" style="184" customWidth="1"/>
    <col min="15625" max="15625" width="7.140625" style="184" customWidth="1"/>
    <col min="15626" max="15626" width="6.7109375" style="184" customWidth="1"/>
    <col min="15627" max="15630" width="6.5703125" style="184" customWidth="1"/>
    <col min="15631" max="15872" width="9.140625" style="184"/>
    <col min="15873" max="15873" width="23.42578125" style="184" customWidth="1"/>
    <col min="15874" max="15874" width="7.28515625" style="184" customWidth="1"/>
    <col min="15875" max="15875" width="6.85546875" style="184" customWidth="1"/>
    <col min="15876" max="15876" width="6.7109375" style="184" customWidth="1"/>
    <col min="15877" max="15877" width="7" style="184" customWidth="1"/>
    <col min="15878" max="15878" width="6.7109375" style="184" customWidth="1"/>
    <col min="15879" max="15879" width="6.85546875" style="184" customWidth="1"/>
    <col min="15880" max="15880" width="7" style="184" customWidth="1"/>
    <col min="15881" max="15881" width="7.140625" style="184" customWidth="1"/>
    <col min="15882" max="15882" width="6.7109375" style="184" customWidth="1"/>
    <col min="15883" max="15886" width="6.5703125" style="184" customWidth="1"/>
    <col min="15887" max="16128" width="9.140625" style="184"/>
    <col min="16129" max="16129" width="23.42578125" style="184" customWidth="1"/>
    <col min="16130" max="16130" width="7.28515625" style="184" customWidth="1"/>
    <col min="16131" max="16131" width="6.85546875" style="184" customWidth="1"/>
    <col min="16132" max="16132" width="6.7109375" style="184" customWidth="1"/>
    <col min="16133" max="16133" width="7" style="184" customWidth="1"/>
    <col min="16134" max="16134" width="6.7109375" style="184" customWidth="1"/>
    <col min="16135" max="16135" width="6.85546875" style="184" customWidth="1"/>
    <col min="16136" max="16136" width="7" style="184" customWidth="1"/>
    <col min="16137" max="16137" width="7.140625" style="184" customWidth="1"/>
    <col min="16138" max="16138" width="6.7109375" style="184" customWidth="1"/>
    <col min="16139" max="16142" width="6.5703125" style="184" customWidth="1"/>
    <col min="16143" max="16384" width="9.140625" style="184"/>
  </cols>
  <sheetData>
    <row r="1" spans="1:18" ht="21.75" customHeight="1" x14ac:dyDescent="0.2">
      <c r="A1" s="326" t="s">
        <v>497</v>
      </c>
      <c r="B1" s="326"/>
      <c r="C1" s="326"/>
      <c r="D1" s="326"/>
      <c r="E1" s="326"/>
      <c r="F1" s="326"/>
      <c r="G1" s="326"/>
      <c r="H1" s="326"/>
      <c r="I1" s="326"/>
      <c r="J1" s="326"/>
      <c r="K1" s="326"/>
      <c r="L1" s="183"/>
    </row>
    <row r="2" spans="1:18" ht="15.75" customHeight="1" x14ac:dyDescent="0.2">
      <c r="A2" s="210"/>
      <c r="B2" s="185" t="s">
        <v>475</v>
      </c>
      <c r="C2" s="185"/>
      <c r="D2" s="185"/>
      <c r="E2" s="185"/>
      <c r="F2" s="185"/>
      <c r="G2" s="185"/>
      <c r="H2" s="185"/>
      <c r="I2" s="185"/>
      <c r="J2" s="185"/>
      <c r="K2" s="185"/>
      <c r="L2" s="186"/>
    </row>
    <row r="3" spans="1:18" s="208" customFormat="1" ht="24" customHeight="1" x14ac:dyDescent="0.25">
      <c r="A3" s="205" t="s">
        <v>408</v>
      </c>
      <c r="B3" s="205" t="s">
        <v>409</v>
      </c>
      <c r="C3" s="205" t="s">
        <v>410</v>
      </c>
      <c r="D3" s="205" t="s">
        <v>411</v>
      </c>
      <c r="E3" s="205" t="s">
        <v>412</v>
      </c>
      <c r="F3" s="205" t="s">
        <v>413</v>
      </c>
      <c r="G3" s="205" t="s">
        <v>414</v>
      </c>
      <c r="H3" s="205" t="s">
        <v>415</v>
      </c>
      <c r="I3" s="205" t="s">
        <v>416</v>
      </c>
      <c r="J3" s="205" t="s">
        <v>417</v>
      </c>
      <c r="K3" s="205" t="s">
        <v>23</v>
      </c>
      <c r="L3" s="206"/>
      <c r="M3" s="207"/>
      <c r="N3" s="207"/>
      <c r="O3" s="207"/>
      <c r="P3" s="207"/>
      <c r="Q3" s="207"/>
      <c r="R3" s="207"/>
    </row>
    <row r="4" spans="1:18" ht="17.25" customHeight="1" x14ac:dyDescent="0.2">
      <c r="A4" s="187" t="s">
        <v>418</v>
      </c>
      <c r="B4" s="188">
        <v>0</v>
      </c>
      <c r="C4" s="188">
        <v>0</v>
      </c>
      <c r="D4" s="188">
        <v>0</v>
      </c>
      <c r="E4" s="188">
        <v>2</v>
      </c>
      <c r="F4" s="188">
        <v>0</v>
      </c>
      <c r="G4" s="188">
        <v>0</v>
      </c>
      <c r="H4" s="188">
        <v>0</v>
      </c>
      <c r="I4" s="188">
        <v>0</v>
      </c>
      <c r="J4" s="188">
        <v>0</v>
      </c>
      <c r="K4" s="188">
        <f>SUM(B4:J4)</f>
        <v>2</v>
      </c>
      <c r="L4" s="189"/>
    </row>
    <row r="5" spans="1:18" ht="17.25" customHeight="1" x14ac:dyDescent="0.2">
      <c r="A5" s="187" t="s">
        <v>419</v>
      </c>
      <c r="B5" s="188">
        <v>2</v>
      </c>
      <c r="C5" s="188">
        <v>0</v>
      </c>
      <c r="D5" s="188">
        <v>12</v>
      </c>
      <c r="E5" s="188">
        <v>13</v>
      </c>
      <c r="F5" s="188">
        <v>7</v>
      </c>
      <c r="G5" s="188">
        <v>0</v>
      </c>
      <c r="H5" s="188">
        <v>1</v>
      </c>
      <c r="I5" s="188">
        <v>3</v>
      </c>
      <c r="J5" s="188">
        <v>3</v>
      </c>
      <c r="K5" s="188">
        <f t="shared" ref="K5:K23" si="0">SUM(B5:J5)</f>
        <v>41</v>
      </c>
      <c r="L5" s="189"/>
      <c r="M5" s="189"/>
      <c r="N5" s="189"/>
    </row>
    <row r="6" spans="1:18" ht="17.25" customHeight="1" x14ac:dyDescent="0.2">
      <c r="A6" s="187" t="s">
        <v>420</v>
      </c>
      <c r="B6" s="188">
        <v>0</v>
      </c>
      <c r="C6" s="188">
        <v>0</v>
      </c>
      <c r="D6" s="188">
        <v>0</v>
      </c>
      <c r="E6" s="188">
        <v>0</v>
      </c>
      <c r="F6" s="188">
        <v>0</v>
      </c>
      <c r="G6" s="188">
        <v>0</v>
      </c>
      <c r="H6" s="188">
        <v>0</v>
      </c>
      <c r="I6" s="188">
        <v>3</v>
      </c>
      <c r="J6" s="188">
        <v>8</v>
      </c>
      <c r="K6" s="188">
        <f t="shared" si="0"/>
        <v>11</v>
      </c>
      <c r="L6" s="189"/>
      <c r="M6" s="189"/>
      <c r="N6" s="189"/>
    </row>
    <row r="7" spans="1:18" ht="17.25" customHeight="1" x14ac:dyDescent="0.2">
      <c r="A7" s="187" t="s">
        <v>421</v>
      </c>
      <c r="B7" s="188">
        <v>0</v>
      </c>
      <c r="C7" s="188">
        <v>0</v>
      </c>
      <c r="D7" s="188">
        <v>0</v>
      </c>
      <c r="E7" s="188">
        <v>0</v>
      </c>
      <c r="F7" s="188">
        <v>0</v>
      </c>
      <c r="G7" s="188">
        <v>0</v>
      </c>
      <c r="H7" s="188">
        <v>0</v>
      </c>
      <c r="I7" s="188">
        <v>1</v>
      </c>
      <c r="J7" s="188">
        <v>0</v>
      </c>
      <c r="K7" s="188">
        <f t="shared" si="0"/>
        <v>1</v>
      </c>
      <c r="L7" s="189"/>
      <c r="M7" s="189"/>
      <c r="N7" s="189"/>
    </row>
    <row r="8" spans="1:18" ht="17.25" customHeight="1" x14ac:dyDescent="0.2">
      <c r="A8" s="187" t="s">
        <v>422</v>
      </c>
      <c r="B8" s="188">
        <v>0</v>
      </c>
      <c r="C8" s="188">
        <v>4</v>
      </c>
      <c r="D8" s="188">
        <v>53</v>
      </c>
      <c r="E8" s="188">
        <v>65</v>
      </c>
      <c r="F8" s="188">
        <v>74</v>
      </c>
      <c r="G8" s="188">
        <v>0</v>
      </c>
      <c r="H8" s="188">
        <v>63</v>
      </c>
      <c r="I8" s="188">
        <v>3</v>
      </c>
      <c r="J8" s="188">
        <v>45</v>
      </c>
      <c r="K8" s="188">
        <f t="shared" si="0"/>
        <v>307</v>
      </c>
      <c r="L8" s="189"/>
      <c r="M8" s="189"/>
      <c r="N8" s="189"/>
    </row>
    <row r="9" spans="1:18" ht="17.25" customHeight="1" x14ac:dyDescent="0.2">
      <c r="A9" s="187" t="s">
        <v>423</v>
      </c>
      <c r="B9" s="188">
        <v>1</v>
      </c>
      <c r="C9" s="188">
        <v>0</v>
      </c>
      <c r="D9" s="188">
        <v>6</v>
      </c>
      <c r="E9" s="188">
        <v>0</v>
      </c>
      <c r="F9" s="188">
        <v>3</v>
      </c>
      <c r="G9" s="188">
        <v>0</v>
      </c>
      <c r="H9" s="188">
        <v>0</v>
      </c>
      <c r="I9" s="188">
        <v>44</v>
      </c>
      <c r="J9" s="188">
        <v>4</v>
      </c>
      <c r="K9" s="188">
        <f t="shared" si="0"/>
        <v>58</v>
      </c>
      <c r="L9" s="189"/>
      <c r="M9" s="189"/>
      <c r="N9" s="189"/>
    </row>
    <row r="10" spans="1:18" ht="17.25" customHeight="1" x14ac:dyDescent="0.2">
      <c r="A10" s="187" t="s">
        <v>424</v>
      </c>
      <c r="B10" s="188">
        <v>0</v>
      </c>
      <c r="C10" s="188">
        <v>0</v>
      </c>
      <c r="D10" s="188">
        <v>0</v>
      </c>
      <c r="E10" s="188">
        <v>1</v>
      </c>
      <c r="F10" s="188">
        <v>0</v>
      </c>
      <c r="G10" s="188">
        <v>0</v>
      </c>
      <c r="H10" s="188">
        <v>0</v>
      </c>
      <c r="I10" s="188">
        <v>0</v>
      </c>
      <c r="J10" s="188">
        <v>0</v>
      </c>
      <c r="K10" s="188">
        <f t="shared" si="0"/>
        <v>1</v>
      </c>
      <c r="L10" s="189"/>
      <c r="M10" s="189"/>
      <c r="N10" s="189"/>
    </row>
    <row r="11" spans="1:18" ht="17.25" customHeight="1" x14ac:dyDescent="0.2">
      <c r="A11" s="187" t="s">
        <v>425</v>
      </c>
      <c r="B11" s="188">
        <v>0</v>
      </c>
      <c r="C11" s="188">
        <v>0</v>
      </c>
      <c r="D11" s="188">
        <v>0</v>
      </c>
      <c r="E11" s="188">
        <v>1</v>
      </c>
      <c r="F11" s="188">
        <v>3</v>
      </c>
      <c r="G11" s="188">
        <v>0</v>
      </c>
      <c r="H11" s="188">
        <v>7</v>
      </c>
      <c r="I11" s="188">
        <v>10</v>
      </c>
      <c r="J11" s="188">
        <v>76</v>
      </c>
      <c r="K11" s="188">
        <f t="shared" si="0"/>
        <v>97</v>
      </c>
      <c r="L11" s="189"/>
      <c r="M11" s="189"/>
      <c r="N11" s="189"/>
    </row>
    <row r="12" spans="1:18" ht="17.25" customHeight="1" x14ac:dyDescent="0.2">
      <c r="A12" s="187" t="s">
        <v>426</v>
      </c>
      <c r="B12" s="188">
        <v>1</v>
      </c>
      <c r="C12" s="188">
        <v>0</v>
      </c>
      <c r="D12" s="188">
        <v>10</v>
      </c>
      <c r="E12" s="188">
        <v>11</v>
      </c>
      <c r="F12" s="188">
        <v>12</v>
      </c>
      <c r="G12" s="188">
        <v>0</v>
      </c>
      <c r="H12" s="188">
        <v>1</v>
      </c>
      <c r="I12" s="188">
        <v>0</v>
      </c>
      <c r="J12" s="188">
        <v>10</v>
      </c>
      <c r="K12" s="188">
        <f t="shared" si="0"/>
        <v>45</v>
      </c>
      <c r="L12" s="189"/>
      <c r="M12" s="189"/>
      <c r="N12" s="189"/>
    </row>
    <row r="13" spans="1:18" ht="17.25" customHeight="1" x14ac:dyDescent="0.2">
      <c r="A13" s="187" t="s">
        <v>427</v>
      </c>
      <c r="B13" s="188">
        <v>4</v>
      </c>
      <c r="C13" s="188">
        <v>4</v>
      </c>
      <c r="D13" s="188">
        <v>445</v>
      </c>
      <c r="E13" s="188">
        <v>675</v>
      </c>
      <c r="F13" s="188">
        <v>636</v>
      </c>
      <c r="G13" s="188">
        <v>16</v>
      </c>
      <c r="H13" s="188">
        <v>277</v>
      </c>
      <c r="I13" s="188">
        <v>498</v>
      </c>
      <c r="J13" s="188">
        <v>2108</v>
      </c>
      <c r="K13" s="188">
        <f t="shared" si="0"/>
        <v>4663</v>
      </c>
      <c r="L13" s="189"/>
      <c r="M13" s="189"/>
      <c r="N13" s="189"/>
    </row>
    <row r="14" spans="1:18" ht="17.25" customHeight="1" x14ac:dyDescent="0.2">
      <c r="A14" s="187" t="s">
        <v>428</v>
      </c>
      <c r="B14" s="188">
        <v>0</v>
      </c>
      <c r="C14" s="188">
        <v>0</v>
      </c>
      <c r="D14" s="188">
        <v>13</v>
      </c>
      <c r="E14" s="188">
        <v>11</v>
      </c>
      <c r="F14" s="188">
        <v>16</v>
      </c>
      <c r="G14" s="188">
        <v>0</v>
      </c>
      <c r="H14" s="188">
        <v>9</v>
      </c>
      <c r="I14" s="188">
        <v>8</v>
      </c>
      <c r="J14" s="188">
        <v>28</v>
      </c>
      <c r="K14" s="188">
        <f t="shared" si="0"/>
        <v>85</v>
      </c>
      <c r="L14" s="189"/>
      <c r="M14" s="189"/>
      <c r="N14" s="189"/>
    </row>
    <row r="15" spans="1:18" ht="17.25" customHeight="1" x14ac:dyDescent="0.2">
      <c r="A15" s="187" t="s">
        <v>429</v>
      </c>
      <c r="B15" s="188">
        <v>106</v>
      </c>
      <c r="C15" s="188">
        <v>26</v>
      </c>
      <c r="D15" s="188">
        <v>2007</v>
      </c>
      <c r="E15" s="188">
        <v>2975</v>
      </c>
      <c r="F15" s="188">
        <v>4632</v>
      </c>
      <c r="G15" s="188">
        <v>188</v>
      </c>
      <c r="H15" s="188">
        <v>1299</v>
      </c>
      <c r="I15" s="188">
        <v>1106</v>
      </c>
      <c r="J15" s="188">
        <v>4379</v>
      </c>
      <c r="K15" s="188">
        <f t="shared" si="0"/>
        <v>16718</v>
      </c>
      <c r="L15" s="189"/>
      <c r="M15" s="189"/>
      <c r="N15" s="189"/>
    </row>
    <row r="16" spans="1:18" ht="17.25" customHeight="1" x14ac:dyDescent="0.2">
      <c r="A16" s="187" t="s">
        <v>430</v>
      </c>
      <c r="B16" s="188">
        <v>0</v>
      </c>
      <c r="C16" s="188">
        <v>0</v>
      </c>
      <c r="D16" s="188">
        <v>1</v>
      </c>
      <c r="E16" s="188">
        <v>0</v>
      </c>
      <c r="F16" s="188">
        <v>0</v>
      </c>
      <c r="G16" s="188">
        <v>0</v>
      </c>
      <c r="H16" s="188">
        <v>0</v>
      </c>
      <c r="I16" s="188">
        <v>0</v>
      </c>
      <c r="J16" s="188">
        <v>0</v>
      </c>
      <c r="K16" s="188">
        <f t="shared" si="0"/>
        <v>1</v>
      </c>
      <c r="L16" s="189"/>
      <c r="M16" s="189"/>
      <c r="N16" s="189"/>
    </row>
    <row r="17" spans="1:14" ht="17.25" customHeight="1" x14ac:dyDescent="0.2">
      <c r="A17" s="187" t="s">
        <v>431</v>
      </c>
      <c r="B17" s="188">
        <v>0</v>
      </c>
      <c r="C17" s="188">
        <v>0</v>
      </c>
      <c r="D17" s="188">
        <v>1</v>
      </c>
      <c r="E17" s="188">
        <v>3</v>
      </c>
      <c r="F17" s="188">
        <v>2</v>
      </c>
      <c r="G17" s="188">
        <v>0</v>
      </c>
      <c r="H17" s="188">
        <v>0</v>
      </c>
      <c r="I17" s="188">
        <v>4</v>
      </c>
      <c r="J17" s="188">
        <v>1</v>
      </c>
      <c r="K17" s="188">
        <f t="shared" si="0"/>
        <v>11</v>
      </c>
      <c r="L17" s="189"/>
      <c r="M17" s="189"/>
      <c r="N17" s="189"/>
    </row>
    <row r="18" spans="1:14" ht="17.25" customHeight="1" x14ac:dyDescent="0.2">
      <c r="A18" s="187" t="s">
        <v>432</v>
      </c>
      <c r="B18" s="188">
        <v>0</v>
      </c>
      <c r="C18" s="188">
        <v>0</v>
      </c>
      <c r="D18" s="188">
        <v>29</v>
      </c>
      <c r="E18" s="188">
        <v>96</v>
      </c>
      <c r="F18" s="188">
        <v>79</v>
      </c>
      <c r="G18" s="188">
        <v>0</v>
      </c>
      <c r="H18" s="188">
        <v>98</v>
      </c>
      <c r="I18" s="188">
        <v>7</v>
      </c>
      <c r="J18" s="188">
        <v>298</v>
      </c>
      <c r="K18" s="188">
        <f t="shared" si="0"/>
        <v>607</v>
      </c>
      <c r="L18" s="189"/>
      <c r="M18" s="189"/>
      <c r="N18" s="189"/>
    </row>
    <row r="19" spans="1:14" ht="17.25" customHeight="1" x14ac:dyDescent="0.2">
      <c r="A19" s="187" t="s">
        <v>433</v>
      </c>
      <c r="B19" s="188">
        <v>2</v>
      </c>
      <c r="C19" s="188">
        <v>1</v>
      </c>
      <c r="D19" s="188">
        <v>61</v>
      </c>
      <c r="E19" s="188">
        <v>68</v>
      </c>
      <c r="F19" s="188">
        <v>77</v>
      </c>
      <c r="G19" s="188">
        <v>0</v>
      </c>
      <c r="H19" s="188">
        <v>24</v>
      </c>
      <c r="I19" s="188">
        <v>53</v>
      </c>
      <c r="J19" s="188">
        <v>107</v>
      </c>
      <c r="K19" s="188">
        <f t="shared" si="0"/>
        <v>393</v>
      </c>
      <c r="L19" s="189"/>
      <c r="M19" s="189"/>
      <c r="N19" s="189"/>
    </row>
    <row r="20" spans="1:14" ht="17.25" customHeight="1" x14ac:dyDescent="0.2">
      <c r="A20" s="190" t="s">
        <v>434</v>
      </c>
      <c r="B20" s="188">
        <v>0</v>
      </c>
      <c r="C20" s="188">
        <v>0</v>
      </c>
      <c r="D20" s="188">
        <v>1</v>
      </c>
      <c r="E20" s="188">
        <v>0</v>
      </c>
      <c r="F20" s="188">
        <v>0</v>
      </c>
      <c r="G20" s="188">
        <v>0</v>
      </c>
      <c r="H20" s="188">
        <v>0</v>
      </c>
      <c r="I20" s="188">
        <v>0</v>
      </c>
      <c r="J20" s="188">
        <v>3</v>
      </c>
      <c r="K20" s="188">
        <f t="shared" si="0"/>
        <v>4</v>
      </c>
      <c r="L20" s="189"/>
      <c r="M20" s="189"/>
      <c r="N20" s="189"/>
    </row>
    <row r="21" spans="1:14" ht="17.25" customHeight="1" x14ac:dyDescent="0.2">
      <c r="A21" s="187" t="s">
        <v>435</v>
      </c>
      <c r="B21" s="188">
        <v>0</v>
      </c>
      <c r="C21" s="188">
        <v>0</v>
      </c>
      <c r="D21" s="188">
        <v>0</v>
      </c>
      <c r="E21" s="188">
        <v>0</v>
      </c>
      <c r="F21" s="188">
        <v>2</v>
      </c>
      <c r="G21" s="188">
        <v>0</v>
      </c>
      <c r="H21" s="188">
        <v>0</v>
      </c>
      <c r="I21" s="188">
        <v>0</v>
      </c>
      <c r="J21" s="188">
        <v>0</v>
      </c>
      <c r="K21" s="188">
        <f t="shared" si="0"/>
        <v>2</v>
      </c>
      <c r="L21" s="189"/>
      <c r="M21" s="189"/>
      <c r="N21" s="189"/>
    </row>
    <row r="22" spans="1:14" ht="17.25" customHeight="1" x14ac:dyDescent="0.2">
      <c r="A22" s="187" t="s">
        <v>436</v>
      </c>
      <c r="B22" s="188">
        <v>0</v>
      </c>
      <c r="C22" s="188">
        <v>0</v>
      </c>
      <c r="D22" s="188">
        <v>0</v>
      </c>
      <c r="E22" s="188">
        <v>0</v>
      </c>
      <c r="F22" s="188">
        <v>1</v>
      </c>
      <c r="G22" s="188">
        <v>0</v>
      </c>
      <c r="H22" s="188">
        <v>0</v>
      </c>
      <c r="I22" s="188">
        <v>0</v>
      </c>
      <c r="J22" s="188">
        <v>0</v>
      </c>
      <c r="K22" s="188">
        <f t="shared" si="0"/>
        <v>1</v>
      </c>
      <c r="L22" s="189"/>
      <c r="M22" s="189"/>
      <c r="N22" s="189"/>
    </row>
    <row r="23" spans="1:14" ht="17.25" customHeight="1" x14ac:dyDescent="0.2">
      <c r="A23" s="187" t="s">
        <v>437</v>
      </c>
      <c r="B23" s="188">
        <v>0</v>
      </c>
      <c r="C23" s="188">
        <v>0</v>
      </c>
      <c r="D23" s="188">
        <v>0</v>
      </c>
      <c r="E23" s="188">
        <v>0</v>
      </c>
      <c r="F23" s="188">
        <v>0</v>
      </c>
      <c r="G23" s="188">
        <v>0</v>
      </c>
      <c r="H23" s="188">
        <v>0</v>
      </c>
      <c r="I23" s="188">
        <v>1</v>
      </c>
      <c r="J23" s="188">
        <v>0</v>
      </c>
      <c r="K23" s="188">
        <f t="shared" si="0"/>
        <v>1</v>
      </c>
      <c r="L23" s="189"/>
      <c r="M23" s="189"/>
      <c r="N23" s="189"/>
    </row>
    <row r="24" spans="1:14" ht="17.25" customHeight="1" x14ac:dyDescent="0.2">
      <c r="A24" s="191" t="s">
        <v>190</v>
      </c>
      <c r="B24" s="192">
        <f t="shared" ref="B24:G24" si="1">SUM(B4:B23)</f>
        <v>116</v>
      </c>
      <c r="C24" s="192">
        <f t="shared" si="1"/>
        <v>35</v>
      </c>
      <c r="D24" s="192">
        <f t="shared" si="1"/>
        <v>2639</v>
      </c>
      <c r="E24" s="192">
        <f t="shared" si="1"/>
        <v>3921</v>
      </c>
      <c r="F24" s="192">
        <f t="shared" si="1"/>
        <v>5544</v>
      </c>
      <c r="G24" s="192">
        <f t="shared" si="1"/>
        <v>204</v>
      </c>
      <c r="H24" s="192">
        <v>1709</v>
      </c>
      <c r="I24" s="192">
        <v>1841</v>
      </c>
      <c r="J24" s="192">
        <v>7067</v>
      </c>
      <c r="K24" s="192">
        <v>23074</v>
      </c>
      <c r="L24" s="193"/>
      <c r="M24" s="193"/>
      <c r="N24" s="193"/>
    </row>
    <row r="25" spans="1:14" ht="17.25" customHeight="1" x14ac:dyDescent="0.2">
      <c r="A25" s="327" t="s">
        <v>438</v>
      </c>
      <c r="B25" s="328"/>
      <c r="C25" s="328"/>
      <c r="D25" s="328"/>
      <c r="E25" s="328"/>
      <c r="F25" s="328"/>
      <c r="G25" s="328"/>
      <c r="H25" s="328"/>
      <c r="I25" s="328"/>
      <c r="J25" s="328"/>
      <c r="K25" s="329"/>
      <c r="L25" s="194"/>
      <c r="M25" s="194"/>
      <c r="N25" s="194"/>
    </row>
    <row r="26" spans="1:14" ht="17.25" customHeight="1" x14ac:dyDescent="0.2">
      <c r="A26" s="187" t="s">
        <v>439</v>
      </c>
      <c r="B26" s="188">
        <v>0</v>
      </c>
      <c r="C26" s="188">
        <v>0</v>
      </c>
      <c r="D26" s="188">
        <v>3</v>
      </c>
      <c r="E26" s="188">
        <v>8</v>
      </c>
      <c r="F26" s="188">
        <v>11</v>
      </c>
      <c r="G26" s="188">
        <v>0</v>
      </c>
      <c r="H26" s="188">
        <v>2</v>
      </c>
      <c r="I26" s="188">
        <v>1</v>
      </c>
      <c r="J26" s="188">
        <v>0</v>
      </c>
      <c r="K26" s="188">
        <f>SUM(B26:J26)</f>
        <v>25</v>
      </c>
      <c r="L26" s="189"/>
      <c r="M26" s="189"/>
      <c r="N26" s="189"/>
    </row>
    <row r="27" spans="1:14" ht="17.25" customHeight="1" x14ac:dyDescent="0.2">
      <c r="A27" s="187" t="s">
        <v>440</v>
      </c>
      <c r="B27" s="188">
        <v>0</v>
      </c>
      <c r="C27" s="188">
        <v>0</v>
      </c>
      <c r="D27" s="188">
        <v>3</v>
      </c>
      <c r="E27" s="188">
        <v>3</v>
      </c>
      <c r="F27" s="188">
        <v>2</v>
      </c>
      <c r="G27" s="188">
        <v>0</v>
      </c>
      <c r="H27" s="188">
        <v>1</v>
      </c>
      <c r="I27" s="188">
        <v>0</v>
      </c>
      <c r="J27" s="188">
        <v>0</v>
      </c>
      <c r="K27" s="188">
        <v>8</v>
      </c>
      <c r="L27" s="189"/>
      <c r="M27" s="189"/>
      <c r="N27" s="189"/>
    </row>
    <row r="28" spans="1:14" ht="17.25" customHeight="1" x14ac:dyDescent="0.2">
      <c r="A28" s="187" t="s">
        <v>441</v>
      </c>
      <c r="B28" s="188">
        <v>0</v>
      </c>
      <c r="C28" s="188">
        <v>0</v>
      </c>
      <c r="D28" s="188">
        <v>0</v>
      </c>
      <c r="E28" s="188">
        <v>0</v>
      </c>
      <c r="F28" s="188">
        <v>0</v>
      </c>
      <c r="G28" s="188">
        <v>0</v>
      </c>
      <c r="H28" s="188">
        <v>1</v>
      </c>
      <c r="I28" s="188">
        <v>0</v>
      </c>
      <c r="J28" s="188">
        <v>0</v>
      </c>
      <c r="K28" s="188">
        <f>SUM(B28:J28)</f>
        <v>1</v>
      </c>
      <c r="L28" s="189"/>
      <c r="M28" s="189"/>
      <c r="N28" s="189"/>
    </row>
    <row r="29" spans="1:14" ht="17.25" customHeight="1" x14ac:dyDescent="0.2">
      <c r="A29" s="187" t="s">
        <v>442</v>
      </c>
      <c r="B29" s="188">
        <v>0</v>
      </c>
      <c r="C29" s="188">
        <v>0</v>
      </c>
      <c r="D29" s="188">
        <v>4</v>
      </c>
      <c r="E29" s="188">
        <v>1</v>
      </c>
      <c r="F29" s="188">
        <v>1</v>
      </c>
      <c r="G29" s="188">
        <v>0</v>
      </c>
      <c r="H29" s="188">
        <v>0</v>
      </c>
      <c r="I29" s="188">
        <v>9</v>
      </c>
      <c r="J29" s="188">
        <v>0</v>
      </c>
      <c r="K29" s="188">
        <f>SUM(B29:J29)</f>
        <v>15</v>
      </c>
      <c r="L29" s="189"/>
      <c r="M29" s="189"/>
      <c r="N29" s="189"/>
    </row>
    <row r="30" spans="1:14" ht="17.25" customHeight="1" x14ac:dyDescent="0.2">
      <c r="A30" s="195" t="s">
        <v>190</v>
      </c>
      <c r="B30" s="196">
        <f>SUM(B26:B29)</f>
        <v>0</v>
      </c>
      <c r="C30" s="196">
        <f t="shared" ref="C30:K30" si="2">SUM(C26:C29)</f>
        <v>0</v>
      </c>
      <c r="D30" s="196">
        <v>9</v>
      </c>
      <c r="E30" s="196">
        <f t="shared" si="2"/>
        <v>12</v>
      </c>
      <c r="F30" s="196">
        <f t="shared" si="2"/>
        <v>14</v>
      </c>
      <c r="G30" s="196">
        <f t="shared" si="2"/>
        <v>0</v>
      </c>
      <c r="H30" s="196">
        <f t="shared" si="2"/>
        <v>4</v>
      </c>
      <c r="I30" s="196">
        <f t="shared" si="2"/>
        <v>10</v>
      </c>
      <c r="J30" s="196">
        <f t="shared" si="2"/>
        <v>0</v>
      </c>
      <c r="K30" s="196">
        <f t="shared" si="2"/>
        <v>49</v>
      </c>
      <c r="L30" s="193"/>
      <c r="M30" s="193"/>
      <c r="N30" s="193"/>
    </row>
    <row r="31" spans="1:14" ht="18.75" customHeight="1" x14ac:dyDescent="0.2">
      <c r="A31" s="197" t="s">
        <v>488</v>
      </c>
      <c r="B31" s="198"/>
      <c r="C31" s="198"/>
      <c r="D31" s="198"/>
      <c r="E31" s="198"/>
      <c r="F31" s="198"/>
      <c r="G31" s="198"/>
      <c r="H31" s="198"/>
      <c r="I31" s="198"/>
      <c r="J31" s="198"/>
      <c r="K31" s="198"/>
      <c r="L31" s="186"/>
      <c r="M31" s="186"/>
      <c r="N31" s="186"/>
    </row>
    <row r="32" spans="1:14" ht="80.25" customHeight="1" x14ac:dyDescent="0.2">
      <c r="A32" s="330" t="s">
        <v>443</v>
      </c>
      <c r="B32" s="330"/>
      <c r="C32" s="330"/>
      <c r="D32" s="330"/>
      <c r="E32" s="330"/>
      <c r="F32" s="330"/>
      <c r="G32" s="330"/>
      <c r="H32" s="330"/>
      <c r="I32" s="330"/>
      <c r="J32" s="330"/>
      <c r="K32" s="330"/>
      <c r="L32" s="199"/>
      <c r="M32" s="199"/>
      <c r="N32" s="199"/>
    </row>
    <row r="33" spans="1:14" ht="2.25" customHeight="1" x14ac:dyDescent="0.25">
      <c r="A33" s="331"/>
      <c r="B33" s="331"/>
      <c r="C33" s="331"/>
      <c r="D33" s="331"/>
      <c r="E33" s="331"/>
      <c r="F33" s="331"/>
      <c r="G33" s="331"/>
      <c r="H33" s="331"/>
      <c r="I33" s="331"/>
      <c r="J33" s="331"/>
      <c r="K33" s="331"/>
      <c r="L33" s="200"/>
      <c r="M33" s="200"/>
      <c r="N33" s="200"/>
    </row>
    <row r="34" spans="1:14" ht="30" customHeight="1" x14ac:dyDescent="0.2">
      <c r="A34" s="332" t="s">
        <v>452</v>
      </c>
      <c r="B34" s="332"/>
      <c r="C34" s="332"/>
      <c r="D34" s="332"/>
      <c r="E34" s="332"/>
      <c r="F34" s="332"/>
      <c r="G34" s="332"/>
      <c r="H34" s="332"/>
      <c r="I34" s="332"/>
      <c r="J34" s="332"/>
      <c r="K34" s="332"/>
      <c r="L34" s="201"/>
      <c r="M34" s="201"/>
      <c r="N34" s="201"/>
    </row>
    <row r="35" spans="1:14" ht="14.25" customHeight="1" x14ac:dyDescent="0.2">
      <c r="A35" s="202" t="s">
        <v>453</v>
      </c>
      <c r="B35" s="203" t="s">
        <v>454</v>
      </c>
      <c r="C35" s="198"/>
      <c r="D35" s="198"/>
      <c r="E35" s="203" t="s">
        <v>455</v>
      </c>
      <c r="F35" s="198"/>
      <c r="G35" s="198"/>
      <c r="H35" s="203" t="s">
        <v>456</v>
      </c>
      <c r="I35" s="198"/>
      <c r="J35" s="198"/>
      <c r="K35" s="198"/>
      <c r="L35" s="186"/>
      <c r="M35" s="186"/>
      <c r="N35" s="186"/>
    </row>
    <row r="36" spans="1:14" ht="14.25" customHeight="1" x14ac:dyDescent="0.2">
      <c r="A36" s="202" t="s">
        <v>457</v>
      </c>
      <c r="B36" s="203" t="s">
        <v>458</v>
      </c>
      <c r="C36" s="198"/>
      <c r="D36" s="198"/>
      <c r="E36" s="198"/>
      <c r="F36" s="198"/>
      <c r="G36" s="198"/>
      <c r="H36" s="203" t="s">
        <v>459</v>
      </c>
      <c r="I36" s="198"/>
      <c r="J36" s="198"/>
      <c r="K36" s="198"/>
      <c r="L36" s="186"/>
      <c r="M36" s="186"/>
      <c r="N36" s="186"/>
    </row>
    <row r="37" spans="1:14" ht="15.75" customHeight="1" x14ac:dyDescent="0.2">
      <c r="A37" s="202" t="s">
        <v>460</v>
      </c>
      <c r="B37" s="203" t="s">
        <v>461</v>
      </c>
      <c r="C37" s="198"/>
      <c r="D37" s="198"/>
      <c r="E37" s="198"/>
      <c r="F37" s="198"/>
      <c r="G37" s="198"/>
      <c r="H37" s="198"/>
      <c r="I37" s="198"/>
      <c r="J37" s="198"/>
      <c r="K37" s="198"/>
      <c r="L37" s="186"/>
      <c r="M37" s="186"/>
      <c r="N37" s="186"/>
    </row>
    <row r="38" spans="1:14" x14ac:dyDescent="0.2">
      <c r="A38" s="204"/>
      <c r="B38" s="204"/>
      <c r="C38" s="204"/>
      <c r="D38" s="204"/>
      <c r="E38" s="204"/>
      <c r="F38" s="204"/>
      <c r="G38" s="204"/>
      <c r="H38" s="204"/>
      <c r="I38" s="204"/>
      <c r="J38" s="204"/>
      <c r="K38" s="204"/>
    </row>
    <row r="46" spans="1:14" x14ac:dyDescent="0.2">
      <c r="I46" s="184">
        <f>26*7</f>
        <v>182</v>
      </c>
    </row>
    <row r="53" spans="16:16" x14ac:dyDescent="0.2">
      <c r="P53" s="184">
        <v>22</v>
      </c>
    </row>
  </sheetData>
  <mergeCells count="5">
    <mergeCell ref="A1:K1"/>
    <mergeCell ref="A25:K25"/>
    <mergeCell ref="A32:K32"/>
    <mergeCell ref="A33:K33"/>
    <mergeCell ref="A34:K34"/>
  </mergeCells>
  <pageMargins left="0.7" right="0.7" top="0.75" bottom="0.75" header="0.3" footer="0.3"/>
  <pageSetup scale="9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24"/>
  <sheetViews>
    <sheetView view="pageBreakPreview" topLeftCell="A4" zoomScaleNormal="160" zoomScaleSheetLayoutView="100" workbookViewId="0">
      <selection activeCell="B23" sqref="B23:U23"/>
    </sheetView>
  </sheetViews>
  <sheetFormatPr defaultRowHeight="12.75" x14ac:dyDescent="0.2"/>
  <cols>
    <col min="1" max="1" width="6.85546875" style="3" customWidth="1"/>
    <col min="2" max="2" width="16.5703125" style="3" customWidth="1"/>
    <col min="3" max="4" width="7" style="3" hidden="1" customWidth="1"/>
    <col min="5" max="7" width="7" style="3" bestFit="1" customWidth="1"/>
    <col min="8" max="8" width="6" style="3" bestFit="1" customWidth="1"/>
    <col min="9" max="9" width="6" style="3" customWidth="1"/>
    <col min="10" max="12" width="5.5703125" style="3" bestFit="1" customWidth="1"/>
    <col min="13" max="13" width="5.5703125" style="3" customWidth="1"/>
    <col min="14" max="15" width="8.140625" style="3" bestFit="1" customWidth="1"/>
    <col min="16" max="16" width="7.5703125" style="3" bestFit="1" customWidth="1"/>
    <col min="17" max="17" width="7.5703125" style="3" customWidth="1"/>
    <col min="18" max="20" width="6.5703125" style="3" bestFit="1" customWidth="1"/>
    <col min="21" max="21" width="11.140625" style="3" customWidth="1"/>
    <col min="22" max="16384" width="9.140625" style="3"/>
  </cols>
  <sheetData>
    <row r="1" spans="1:21" ht="23.25" customHeight="1" x14ac:dyDescent="0.2">
      <c r="A1" s="337" t="s">
        <v>478</v>
      </c>
      <c r="B1" s="337"/>
      <c r="C1" s="337"/>
      <c r="D1" s="337"/>
      <c r="E1" s="337"/>
      <c r="F1" s="337"/>
      <c r="G1" s="337"/>
      <c r="H1" s="337"/>
      <c r="I1" s="337"/>
      <c r="J1" s="337"/>
      <c r="K1" s="337"/>
      <c r="L1" s="337"/>
      <c r="M1" s="337"/>
      <c r="N1" s="337"/>
      <c r="O1" s="337"/>
      <c r="P1" s="337"/>
      <c r="Q1" s="337"/>
      <c r="R1" s="337"/>
      <c r="S1" s="337"/>
      <c r="T1" s="337"/>
      <c r="U1" s="337"/>
    </row>
    <row r="2" spans="1:21" s="73" customFormat="1" ht="27" customHeight="1" x14ac:dyDescent="0.25">
      <c r="A2" s="338" t="s">
        <v>0</v>
      </c>
      <c r="B2" s="338" t="s">
        <v>98</v>
      </c>
      <c r="C2" s="338" t="s">
        <v>449</v>
      </c>
      <c r="D2" s="338"/>
      <c r="E2" s="338"/>
      <c r="F2" s="338"/>
      <c r="G2" s="338"/>
      <c r="H2" s="338"/>
      <c r="I2" s="338"/>
      <c r="J2" s="340" t="s">
        <v>99</v>
      </c>
      <c r="K2" s="341"/>
      <c r="L2" s="341"/>
      <c r="M2" s="342"/>
      <c r="N2" s="340" t="s">
        <v>451</v>
      </c>
      <c r="O2" s="341"/>
      <c r="P2" s="341"/>
      <c r="Q2" s="342"/>
      <c r="R2" s="340" t="s">
        <v>450</v>
      </c>
      <c r="S2" s="341"/>
      <c r="T2" s="341"/>
      <c r="U2" s="342"/>
    </row>
    <row r="3" spans="1:21" s="73" customFormat="1" ht="22.5" customHeight="1" x14ac:dyDescent="0.25">
      <c r="A3" s="339"/>
      <c r="B3" s="339"/>
      <c r="C3" s="256"/>
      <c r="D3" s="257"/>
      <c r="E3" s="346" t="s">
        <v>26</v>
      </c>
      <c r="F3" s="347" t="s">
        <v>50</v>
      </c>
      <c r="G3" s="348"/>
      <c r="H3" s="348"/>
      <c r="I3" s="349"/>
      <c r="J3" s="343"/>
      <c r="K3" s="344"/>
      <c r="L3" s="344"/>
      <c r="M3" s="345"/>
      <c r="N3" s="343"/>
      <c r="O3" s="344"/>
      <c r="P3" s="344"/>
      <c r="Q3" s="345"/>
      <c r="R3" s="343"/>
      <c r="S3" s="344"/>
      <c r="T3" s="344"/>
      <c r="U3" s="345"/>
    </row>
    <row r="4" spans="1:21" s="73" customFormat="1" ht="29.25" customHeight="1" x14ac:dyDescent="0.25">
      <c r="A4" s="339"/>
      <c r="B4" s="339"/>
      <c r="C4" s="258">
        <v>2013</v>
      </c>
      <c r="D4" s="258">
        <v>2014</v>
      </c>
      <c r="E4" s="345"/>
      <c r="F4" s="258">
        <v>2013</v>
      </c>
      <c r="G4" s="258">
        <v>2014</v>
      </c>
      <c r="H4" s="258">
        <v>2015</v>
      </c>
      <c r="I4" s="258">
        <v>2017</v>
      </c>
      <c r="J4" s="258">
        <v>2013</v>
      </c>
      <c r="K4" s="258">
        <v>2014</v>
      </c>
      <c r="L4" s="258">
        <v>2015</v>
      </c>
      <c r="M4" s="258">
        <v>2017</v>
      </c>
      <c r="N4" s="258">
        <v>2013</v>
      </c>
      <c r="O4" s="258">
        <v>2014</v>
      </c>
      <c r="P4" s="258">
        <v>2015</v>
      </c>
      <c r="Q4" s="259">
        <v>2017</v>
      </c>
      <c r="R4" s="259">
        <v>2013</v>
      </c>
      <c r="S4" s="259">
        <v>2014</v>
      </c>
      <c r="T4" s="259">
        <v>2015</v>
      </c>
      <c r="U4" s="259">
        <v>2017</v>
      </c>
    </row>
    <row r="5" spans="1:21" s="236" customFormat="1" ht="33" customHeight="1" x14ac:dyDescent="0.25">
      <c r="A5" s="260" t="s">
        <v>100</v>
      </c>
      <c r="B5" s="261" t="s">
        <v>101</v>
      </c>
      <c r="C5" s="262"/>
      <c r="D5" s="262"/>
      <c r="E5" s="262"/>
      <c r="F5" s="263"/>
      <c r="G5" s="263"/>
      <c r="H5" s="263"/>
      <c r="I5" s="263"/>
      <c r="J5" s="264"/>
      <c r="K5" s="264"/>
      <c r="L5" s="264"/>
      <c r="M5" s="264"/>
      <c r="N5" s="264"/>
      <c r="O5" s="264"/>
      <c r="P5" s="264"/>
      <c r="Q5" s="264"/>
      <c r="R5" s="264"/>
      <c r="S5" s="265"/>
      <c r="T5" s="266"/>
      <c r="U5" s="235"/>
    </row>
    <row r="6" spans="1:21" s="236" customFormat="1" ht="33" customHeight="1" x14ac:dyDescent="0.25">
      <c r="A6" s="267">
        <v>1</v>
      </c>
      <c r="B6" s="268" t="s">
        <v>102</v>
      </c>
      <c r="C6" s="269">
        <v>1021</v>
      </c>
      <c r="D6" s="269">
        <v>1021</v>
      </c>
      <c r="E6" s="270">
        <v>1021</v>
      </c>
      <c r="F6" s="270">
        <v>74</v>
      </c>
      <c r="G6" s="270">
        <v>75</v>
      </c>
      <c r="H6" s="270">
        <v>78</v>
      </c>
      <c r="I6" s="270">
        <v>79</v>
      </c>
      <c r="J6" s="271">
        <f>F6/C6*100</f>
        <v>7.2477962781586678</v>
      </c>
      <c r="K6" s="271">
        <v>7.35</v>
      </c>
      <c r="L6" s="271">
        <v>7.64</v>
      </c>
      <c r="M6" s="271">
        <v>7.73</v>
      </c>
      <c r="N6" s="272">
        <v>8</v>
      </c>
      <c r="O6" s="272">
        <v>8</v>
      </c>
      <c r="P6" s="272">
        <v>8</v>
      </c>
      <c r="Q6" s="272">
        <v>12</v>
      </c>
      <c r="R6" s="272">
        <v>7</v>
      </c>
      <c r="S6" s="272">
        <v>7</v>
      </c>
      <c r="T6" s="272">
        <v>7</v>
      </c>
      <c r="U6" s="237">
        <v>7</v>
      </c>
    </row>
    <row r="7" spans="1:21" s="236" customFormat="1" ht="33" customHeight="1" x14ac:dyDescent="0.25">
      <c r="A7" s="267">
        <v>2</v>
      </c>
      <c r="B7" s="268" t="s">
        <v>103</v>
      </c>
      <c r="C7" s="269">
        <v>268600</v>
      </c>
      <c r="D7" s="269">
        <v>268600</v>
      </c>
      <c r="E7" s="270">
        <v>268600</v>
      </c>
      <c r="F7" s="270">
        <v>17926</v>
      </c>
      <c r="G7" s="270">
        <v>18043</v>
      </c>
      <c r="H7" s="270">
        <v>18259</v>
      </c>
      <c r="I7" s="270">
        <v>18386</v>
      </c>
      <c r="J7" s="271">
        <f>F7/C7*100</f>
        <v>6.6738644825018607</v>
      </c>
      <c r="K7" s="271">
        <v>6.72</v>
      </c>
      <c r="L7" s="271">
        <v>6.8</v>
      </c>
      <c r="M7" s="271">
        <v>6.84</v>
      </c>
      <c r="N7" s="272" t="s">
        <v>104</v>
      </c>
      <c r="O7" s="272" t="s">
        <v>105</v>
      </c>
      <c r="P7" s="272">
        <v>4036</v>
      </c>
      <c r="Q7" s="272">
        <v>4303</v>
      </c>
      <c r="R7" s="272">
        <v>1700</v>
      </c>
      <c r="S7" s="273">
        <v>1700</v>
      </c>
      <c r="T7" s="273">
        <v>1700</v>
      </c>
      <c r="U7" s="237">
        <v>1700</v>
      </c>
    </row>
    <row r="8" spans="1:21" s="236" customFormat="1" ht="33" customHeight="1" x14ac:dyDescent="0.25">
      <c r="A8" s="260" t="s">
        <v>106</v>
      </c>
      <c r="B8" s="261" t="s">
        <v>107</v>
      </c>
      <c r="C8" s="274"/>
      <c r="D8" s="274"/>
      <c r="E8" s="275"/>
      <c r="F8" s="276"/>
      <c r="G8" s="276"/>
      <c r="H8" s="276"/>
      <c r="I8" s="276"/>
      <c r="J8" s="277"/>
      <c r="K8" s="277"/>
      <c r="L8" s="277"/>
      <c r="M8" s="277"/>
      <c r="N8" s="278"/>
      <c r="O8" s="278"/>
      <c r="P8" s="278"/>
      <c r="Q8" s="278"/>
      <c r="R8" s="278"/>
      <c r="S8" s="279"/>
      <c r="T8" s="280"/>
      <c r="U8" s="237"/>
    </row>
    <row r="9" spans="1:21" s="236" customFormat="1" ht="33" customHeight="1" x14ac:dyDescent="0.25">
      <c r="A9" s="281">
        <v>1</v>
      </c>
      <c r="B9" s="268" t="s">
        <v>108</v>
      </c>
      <c r="C9" s="282">
        <v>16236</v>
      </c>
      <c r="D9" s="282">
        <v>16236</v>
      </c>
      <c r="E9" s="283">
        <v>16236</v>
      </c>
      <c r="F9" s="284">
        <v>2504</v>
      </c>
      <c r="G9" s="284">
        <v>2523</v>
      </c>
      <c r="H9" s="284">
        <v>2550</v>
      </c>
      <c r="I9" s="284">
        <v>2748</v>
      </c>
      <c r="J9" s="271">
        <f>F9/C9*100</f>
        <v>15.42251786154225</v>
      </c>
      <c r="K9" s="271">
        <v>15.54</v>
      </c>
      <c r="L9" s="271">
        <v>15.71</v>
      </c>
      <c r="M9" s="271">
        <v>16.920000000000002</v>
      </c>
      <c r="N9" s="272">
        <v>629</v>
      </c>
      <c r="O9" s="272">
        <v>629</v>
      </c>
      <c r="P9" s="272">
        <v>629</v>
      </c>
      <c r="Q9" s="272">
        <v>629</v>
      </c>
      <c r="R9" s="272" t="s">
        <v>109</v>
      </c>
      <c r="S9" s="272" t="s">
        <v>109</v>
      </c>
      <c r="T9" s="272" t="s">
        <v>109</v>
      </c>
      <c r="U9" s="238" t="s">
        <v>447</v>
      </c>
    </row>
    <row r="10" spans="1:21" s="236" customFormat="1" ht="33" customHeight="1" x14ac:dyDescent="0.25">
      <c r="A10" s="281">
        <v>2</v>
      </c>
      <c r="B10" s="268" t="s">
        <v>110</v>
      </c>
      <c r="C10" s="282">
        <v>12000</v>
      </c>
      <c r="D10" s="282">
        <v>12000</v>
      </c>
      <c r="E10" s="283">
        <v>12000</v>
      </c>
      <c r="F10" s="284">
        <v>1265</v>
      </c>
      <c r="G10" s="284">
        <v>1268</v>
      </c>
      <c r="H10" s="284">
        <v>1288</v>
      </c>
      <c r="I10" s="284">
        <v>1289</v>
      </c>
      <c r="J10" s="271">
        <f>F10/C10*100</f>
        <v>10.541666666666668</v>
      </c>
      <c r="K10" s="271">
        <v>10.57</v>
      </c>
      <c r="L10" s="271">
        <v>10.73</v>
      </c>
      <c r="M10" s="271">
        <v>10.74</v>
      </c>
      <c r="N10" s="272">
        <v>47</v>
      </c>
      <c r="O10" s="272">
        <v>47</v>
      </c>
      <c r="P10" s="272">
        <v>47</v>
      </c>
      <c r="Q10" s="272">
        <v>66</v>
      </c>
      <c r="R10" s="272">
        <v>414</v>
      </c>
      <c r="S10" s="272">
        <v>414</v>
      </c>
      <c r="T10" s="272">
        <v>414</v>
      </c>
      <c r="U10" s="237">
        <v>414</v>
      </c>
    </row>
    <row r="11" spans="1:21" s="236" customFormat="1" ht="33" customHeight="1" x14ac:dyDescent="0.25">
      <c r="A11" s="260" t="s">
        <v>111</v>
      </c>
      <c r="B11" s="261" t="s">
        <v>112</v>
      </c>
      <c r="C11" s="274"/>
      <c r="D11" s="274"/>
      <c r="E11" s="275"/>
      <c r="F11" s="276"/>
      <c r="G11" s="276"/>
      <c r="H11" s="276"/>
      <c r="I11" s="276"/>
      <c r="J11" s="277"/>
      <c r="K11" s="277"/>
      <c r="L11" s="277"/>
      <c r="M11" s="277"/>
      <c r="N11" s="278"/>
      <c r="O11" s="278"/>
      <c r="P11" s="278"/>
      <c r="Q11" s="278"/>
      <c r="R11" s="278"/>
      <c r="S11" s="278"/>
      <c r="T11" s="285"/>
      <c r="U11" s="237"/>
    </row>
    <row r="12" spans="1:21" s="236" customFormat="1" ht="33" customHeight="1" x14ac:dyDescent="0.25">
      <c r="A12" s="281">
        <v>1</v>
      </c>
      <c r="B12" s="268" t="s">
        <v>113</v>
      </c>
      <c r="C12" s="282">
        <v>11813</v>
      </c>
      <c r="D12" s="282">
        <v>11813</v>
      </c>
      <c r="E12" s="283">
        <v>11813</v>
      </c>
      <c r="F12" s="284">
        <v>986</v>
      </c>
      <c r="G12" s="284">
        <v>1036</v>
      </c>
      <c r="H12" s="284">
        <v>1120</v>
      </c>
      <c r="I12" s="284">
        <v>1170</v>
      </c>
      <c r="J12" s="271">
        <f>F12/C12*100</f>
        <v>8.3467366460678907</v>
      </c>
      <c r="K12" s="271">
        <v>8.77</v>
      </c>
      <c r="L12" s="271">
        <v>9.48</v>
      </c>
      <c r="M12" s="271">
        <v>9.9</v>
      </c>
      <c r="N12" s="334" t="s">
        <v>114</v>
      </c>
      <c r="O12" s="334"/>
      <c r="P12" s="334"/>
      <c r="Q12" s="334"/>
      <c r="R12" s="334"/>
      <c r="S12" s="334"/>
      <c r="T12" s="334"/>
      <c r="U12" s="272" t="s">
        <v>114</v>
      </c>
    </row>
    <row r="13" spans="1:21" s="236" customFormat="1" ht="33" customHeight="1" x14ac:dyDescent="0.25">
      <c r="A13" s="281">
        <v>2</v>
      </c>
      <c r="B13" s="268" t="s">
        <v>115</v>
      </c>
      <c r="C13" s="282">
        <v>40000</v>
      </c>
      <c r="D13" s="282">
        <v>40000</v>
      </c>
      <c r="E13" s="283">
        <v>40000</v>
      </c>
      <c r="F13" s="284">
        <v>7244</v>
      </c>
      <c r="G13" s="284">
        <v>7284</v>
      </c>
      <c r="H13" s="284">
        <v>7331</v>
      </c>
      <c r="I13" s="284">
        <v>7357</v>
      </c>
      <c r="J13" s="271">
        <f>F13/C13*100</f>
        <v>18.11</v>
      </c>
      <c r="K13" s="271">
        <v>18.21</v>
      </c>
      <c r="L13" s="271">
        <v>18.329999999999998</v>
      </c>
      <c r="M13" s="271">
        <v>18.39</v>
      </c>
      <c r="N13" s="272">
        <v>1924</v>
      </c>
      <c r="O13" s="272">
        <v>1924</v>
      </c>
      <c r="P13" s="272">
        <v>1924</v>
      </c>
      <c r="Q13" s="272">
        <v>1924</v>
      </c>
      <c r="R13" s="334" t="s">
        <v>114</v>
      </c>
      <c r="S13" s="334"/>
      <c r="T13" s="334"/>
      <c r="U13" s="272" t="s">
        <v>114</v>
      </c>
    </row>
    <row r="14" spans="1:21" s="236" customFormat="1" ht="33" customHeight="1" x14ac:dyDescent="0.25">
      <c r="A14" s="281">
        <v>3</v>
      </c>
      <c r="B14" s="268" t="s">
        <v>116</v>
      </c>
      <c r="C14" s="282">
        <v>98998</v>
      </c>
      <c r="D14" s="282">
        <v>98998</v>
      </c>
      <c r="E14" s="283">
        <v>98998</v>
      </c>
      <c r="F14" s="284">
        <v>14756</v>
      </c>
      <c r="G14" s="284">
        <v>14883</v>
      </c>
      <c r="H14" s="284">
        <v>15053</v>
      </c>
      <c r="I14" s="284">
        <v>15115</v>
      </c>
      <c r="J14" s="271">
        <f>F14/C14*100</f>
        <v>14.905351623265117</v>
      </c>
      <c r="K14" s="271">
        <v>15.03</v>
      </c>
      <c r="L14" s="271">
        <v>15.21</v>
      </c>
      <c r="M14" s="271">
        <v>15.26</v>
      </c>
      <c r="N14" s="272" t="s">
        <v>117</v>
      </c>
      <c r="O14" s="272" t="s">
        <v>117</v>
      </c>
      <c r="P14" s="272" t="s">
        <v>117</v>
      </c>
      <c r="Q14" s="272" t="s">
        <v>448</v>
      </c>
      <c r="R14" s="272" t="s">
        <v>118</v>
      </c>
      <c r="S14" s="272" t="s">
        <v>118</v>
      </c>
      <c r="T14" s="272" t="s">
        <v>118</v>
      </c>
      <c r="U14" s="237" t="s">
        <v>118</v>
      </c>
    </row>
    <row r="15" spans="1:21" s="236" customFormat="1" ht="33" customHeight="1" x14ac:dyDescent="0.25">
      <c r="A15" s="286">
        <v>4</v>
      </c>
      <c r="B15" s="287" t="s">
        <v>51</v>
      </c>
      <c r="C15" s="288">
        <v>17000</v>
      </c>
      <c r="D15" s="288">
        <v>17000</v>
      </c>
      <c r="E15" s="289">
        <v>17000</v>
      </c>
      <c r="F15" s="290">
        <v>2390</v>
      </c>
      <c r="G15" s="290">
        <v>2401</v>
      </c>
      <c r="H15" s="290">
        <v>2479</v>
      </c>
      <c r="I15" s="290">
        <v>2511</v>
      </c>
      <c r="J15" s="291">
        <f>F15/C15*100</f>
        <v>14.058823529411764</v>
      </c>
      <c r="K15" s="291">
        <v>14.12</v>
      </c>
      <c r="L15" s="291">
        <v>14.58</v>
      </c>
      <c r="M15" s="291">
        <v>14.77</v>
      </c>
      <c r="N15" s="292" t="s">
        <v>119</v>
      </c>
      <c r="O15" s="292" t="s">
        <v>119</v>
      </c>
      <c r="P15" s="292" t="s">
        <v>119</v>
      </c>
      <c r="Q15" s="273" t="s">
        <v>446</v>
      </c>
      <c r="R15" s="335" t="s">
        <v>114</v>
      </c>
      <c r="S15" s="335"/>
      <c r="T15" s="335"/>
      <c r="U15" s="272" t="s">
        <v>114</v>
      </c>
    </row>
    <row r="16" spans="1:21" s="236" customFormat="1" ht="19.5" customHeight="1" x14ac:dyDescent="0.25">
      <c r="A16" s="293" t="s">
        <v>97</v>
      </c>
      <c r="B16" s="293"/>
      <c r="C16" s="293"/>
      <c r="D16" s="293"/>
      <c r="E16" s="293"/>
      <c r="F16" s="293"/>
      <c r="G16" s="293"/>
      <c r="H16" s="293"/>
      <c r="I16" s="293"/>
      <c r="J16" s="293"/>
      <c r="K16" s="293"/>
      <c r="L16" s="293"/>
      <c r="M16" s="293"/>
      <c r="N16" s="293"/>
      <c r="O16" s="293"/>
      <c r="P16" s="293"/>
      <c r="Q16" s="239"/>
      <c r="R16" s="293"/>
      <c r="S16" s="293"/>
      <c r="T16" s="293"/>
      <c r="U16" s="239"/>
    </row>
    <row r="17" spans="1:21" x14ac:dyDescent="0.2">
      <c r="A17" s="234"/>
    </row>
    <row r="18" spans="1:21" x14ac:dyDescent="0.2">
      <c r="A18" s="234"/>
    </row>
    <row r="19" spans="1:21" x14ac:dyDescent="0.2">
      <c r="A19" s="46"/>
    </row>
    <row r="23" spans="1:21" ht="121.5" customHeight="1" x14ac:dyDescent="0.2">
      <c r="B23" s="336"/>
      <c r="C23" s="336"/>
      <c r="D23" s="336"/>
      <c r="E23" s="336"/>
      <c r="F23" s="336"/>
      <c r="G23" s="336"/>
      <c r="H23" s="336"/>
      <c r="I23" s="336"/>
      <c r="J23" s="336"/>
      <c r="K23" s="336"/>
      <c r="L23" s="336"/>
      <c r="M23" s="336"/>
      <c r="N23" s="336"/>
      <c r="O23" s="336"/>
      <c r="P23" s="336"/>
      <c r="Q23" s="336"/>
      <c r="R23" s="336"/>
      <c r="S23" s="336"/>
      <c r="T23" s="336"/>
      <c r="U23" s="336"/>
    </row>
    <row r="24" spans="1:21" ht="74.25" customHeight="1" x14ac:dyDescent="0.2">
      <c r="B24" s="333"/>
      <c r="C24" s="333"/>
      <c r="D24" s="333"/>
      <c r="E24" s="333"/>
      <c r="F24" s="333"/>
      <c r="G24" s="333"/>
      <c r="H24" s="333"/>
      <c r="I24" s="333"/>
      <c r="J24" s="333"/>
      <c r="K24" s="333"/>
      <c r="L24" s="333"/>
      <c r="M24" s="333"/>
      <c r="N24" s="333"/>
      <c r="O24" s="333"/>
      <c r="P24" s="333"/>
      <c r="Q24" s="333"/>
      <c r="R24" s="333"/>
      <c r="S24" s="333"/>
      <c r="T24" s="333"/>
      <c r="U24" s="333"/>
    </row>
  </sheetData>
  <mergeCells count="14">
    <mergeCell ref="A1:U1"/>
    <mergeCell ref="A2:A4"/>
    <mergeCell ref="B2:B4"/>
    <mergeCell ref="C2:I2"/>
    <mergeCell ref="J2:M3"/>
    <mergeCell ref="N2:Q3"/>
    <mergeCell ref="R2:U3"/>
    <mergeCell ref="E3:E4"/>
    <mergeCell ref="F3:I3"/>
    <mergeCell ref="B24:U24"/>
    <mergeCell ref="N12:T12"/>
    <mergeCell ref="R13:T13"/>
    <mergeCell ref="R15:T15"/>
    <mergeCell ref="B23:U23"/>
  </mergeCells>
  <printOptions horizontalCentered="1"/>
  <pageMargins left="0.70866141732283472" right="0.70866141732283472" top="0.74803149606299213" bottom="0.74803149606299213" header="0.31496062992125984" footer="0.31496062992125984"/>
  <pageSetup scale="86"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8"/>
  <sheetViews>
    <sheetView view="pageBreakPreview" topLeftCell="A22" zoomScaleNormal="100" zoomScaleSheetLayoutView="100" workbookViewId="0">
      <selection activeCell="B44" sqref="B44"/>
    </sheetView>
  </sheetViews>
  <sheetFormatPr defaultRowHeight="15" x14ac:dyDescent="0.25"/>
  <cols>
    <col min="1" max="1" width="30.85546875" style="52" customWidth="1"/>
    <col min="2" max="5" width="14.42578125" style="52" customWidth="1"/>
    <col min="6" max="16384" width="9.140625" style="52"/>
  </cols>
  <sheetData>
    <row r="1" spans="1:5" ht="28.5" customHeight="1" x14ac:dyDescent="0.25">
      <c r="A1" s="351" t="s">
        <v>479</v>
      </c>
      <c r="B1" s="351"/>
      <c r="C1" s="351"/>
      <c r="D1" s="351"/>
      <c r="E1" s="351"/>
    </row>
    <row r="2" spans="1:5" s="220" customFormat="1" ht="30" x14ac:dyDescent="0.25">
      <c r="A2" s="240" t="s">
        <v>52</v>
      </c>
      <c r="B2" s="241" t="s">
        <v>53</v>
      </c>
      <c r="C2" s="241" t="s">
        <v>54</v>
      </c>
      <c r="D2" s="241" t="s">
        <v>55</v>
      </c>
      <c r="E2" s="241" t="s">
        <v>56</v>
      </c>
    </row>
    <row r="3" spans="1:5" ht="24" customHeight="1" x14ac:dyDescent="0.25">
      <c r="A3" s="178" t="s">
        <v>57</v>
      </c>
      <c r="B3" s="178">
        <v>46</v>
      </c>
      <c r="C3" s="178">
        <v>3</v>
      </c>
      <c r="D3" s="178">
        <v>35</v>
      </c>
      <c r="E3" s="178">
        <v>4</v>
      </c>
    </row>
    <row r="4" spans="1:5" ht="24" customHeight="1" x14ac:dyDescent="0.25">
      <c r="A4" s="178" t="s">
        <v>58</v>
      </c>
      <c r="B4" s="178">
        <v>65</v>
      </c>
      <c r="C4" s="178">
        <v>0</v>
      </c>
      <c r="D4" s="178">
        <v>37</v>
      </c>
      <c r="E4" s="178">
        <v>3</v>
      </c>
    </row>
    <row r="5" spans="1:5" ht="24" customHeight="1" x14ac:dyDescent="0.25">
      <c r="A5" s="178" t="s">
        <v>59</v>
      </c>
      <c r="B5" s="178">
        <v>64</v>
      </c>
      <c r="C5" s="178">
        <v>5</v>
      </c>
      <c r="D5" s="178">
        <v>15</v>
      </c>
      <c r="E5" s="178">
        <v>2</v>
      </c>
    </row>
    <row r="6" spans="1:5" ht="24" customHeight="1" x14ac:dyDescent="0.25">
      <c r="A6" s="178" t="s">
        <v>60</v>
      </c>
      <c r="B6" s="178">
        <v>17</v>
      </c>
      <c r="C6" s="179">
        <v>0</v>
      </c>
      <c r="D6" s="178">
        <v>15</v>
      </c>
      <c r="E6" s="178">
        <v>0</v>
      </c>
    </row>
    <row r="7" spans="1:5" ht="24" customHeight="1" x14ac:dyDescent="0.25">
      <c r="A7" s="178" t="s">
        <v>61</v>
      </c>
      <c r="B7" s="178">
        <v>13</v>
      </c>
      <c r="C7" s="178">
        <v>6</v>
      </c>
      <c r="D7" s="178">
        <v>19</v>
      </c>
      <c r="E7" s="178">
        <v>2</v>
      </c>
    </row>
    <row r="8" spans="1:5" ht="24" customHeight="1" x14ac:dyDescent="0.25">
      <c r="A8" s="178" t="s">
        <v>15</v>
      </c>
      <c r="B8" s="178">
        <v>6</v>
      </c>
      <c r="C8" s="179">
        <v>0</v>
      </c>
      <c r="D8" s="178">
        <v>22</v>
      </c>
      <c r="E8" s="178">
        <v>6</v>
      </c>
    </row>
    <row r="9" spans="1:5" ht="24" customHeight="1" x14ac:dyDescent="0.25">
      <c r="A9" s="178" t="s">
        <v>62</v>
      </c>
      <c r="B9" s="178">
        <v>20</v>
      </c>
      <c r="C9" s="178">
        <v>5</v>
      </c>
      <c r="D9" s="178">
        <v>16</v>
      </c>
      <c r="E9" s="178">
        <v>7</v>
      </c>
    </row>
    <row r="10" spans="1:5" ht="24" customHeight="1" x14ac:dyDescent="0.25">
      <c r="A10" s="178" t="s">
        <v>63</v>
      </c>
      <c r="B10" s="178">
        <v>69</v>
      </c>
      <c r="C10" s="178">
        <v>2</v>
      </c>
      <c r="D10" s="178">
        <v>19</v>
      </c>
      <c r="E10" s="178">
        <v>3</v>
      </c>
    </row>
    <row r="11" spans="1:5" ht="24" customHeight="1" x14ac:dyDescent="0.25">
      <c r="A11" s="178" t="s">
        <v>64</v>
      </c>
      <c r="B11" s="178">
        <v>11</v>
      </c>
      <c r="C11" s="178">
        <v>6</v>
      </c>
      <c r="D11" s="178">
        <v>12</v>
      </c>
      <c r="E11" s="178">
        <v>1</v>
      </c>
    </row>
    <row r="12" spans="1:5" ht="24" customHeight="1" x14ac:dyDescent="0.25">
      <c r="A12" s="178" t="s">
        <v>65</v>
      </c>
      <c r="B12" s="178">
        <v>9</v>
      </c>
      <c r="C12" s="178">
        <v>6</v>
      </c>
      <c r="D12" s="178">
        <v>17</v>
      </c>
      <c r="E12" s="178">
        <v>3</v>
      </c>
    </row>
    <row r="13" spans="1:5" ht="24" customHeight="1" x14ac:dyDescent="0.25">
      <c r="A13" s="178" t="s">
        <v>66</v>
      </c>
      <c r="B13" s="178">
        <v>0</v>
      </c>
      <c r="C13" s="178">
        <v>6</v>
      </c>
      <c r="D13" s="178">
        <v>15</v>
      </c>
      <c r="E13" s="178">
        <v>1</v>
      </c>
    </row>
    <row r="14" spans="1:5" ht="24" customHeight="1" x14ac:dyDescent="0.25">
      <c r="A14" s="178" t="s">
        <v>67</v>
      </c>
      <c r="B14" s="178">
        <v>0</v>
      </c>
      <c r="C14" s="178">
        <v>4</v>
      </c>
      <c r="D14" s="178">
        <v>15</v>
      </c>
      <c r="E14" s="178">
        <v>5</v>
      </c>
    </row>
    <row r="15" spans="1:5" ht="24" customHeight="1" x14ac:dyDescent="0.25">
      <c r="A15" s="178" t="s">
        <v>68</v>
      </c>
      <c r="B15" s="178">
        <v>2</v>
      </c>
      <c r="C15" s="178">
        <v>2</v>
      </c>
      <c r="D15" s="178">
        <v>20</v>
      </c>
      <c r="E15" s="178">
        <v>2</v>
      </c>
    </row>
    <row r="16" spans="1:5" ht="24" customHeight="1" x14ac:dyDescent="0.25">
      <c r="A16" s="178" t="s">
        <v>69</v>
      </c>
      <c r="B16" s="178">
        <v>0</v>
      </c>
      <c r="C16" s="178">
        <v>2</v>
      </c>
      <c r="D16" s="178">
        <v>19</v>
      </c>
      <c r="E16" s="178">
        <v>0</v>
      </c>
    </row>
    <row r="17" spans="1:5" ht="24" customHeight="1" x14ac:dyDescent="0.25">
      <c r="A17" s="178" t="s">
        <v>70</v>
      </c>
      <c r="B17" s="178">
        <v>3</v>
      </c>
      <c r="C17" s="178">
        <v>13</v>
      </c>
      <c r="D17" s="178">
        <v>34</v>
      </c>
      <c r="E17" s="178">
        <v>10</v>
      </c>
    </row>
    <row r="18" spans="1:5" ht="24" customHeight="1" x14ac:dyDescent="0.25">
      <c r="A18" s="178" t="s">
        <v>71</v>
      </c>
      <c r="B18" s="178">
        <v>5</v>
      </c>
      <c r="C18" s="178">
        <v>6</v>
      </c>
      <c r="D18" s="178">
        <v>19</v>
      </c>
      <c r="E18" s="178">
        <v>9</v>
      </c>
    </row>
    <row r="19" spans="1:5" ht="24" customHeight="1" x14ac:dyDescent="0.25">
      <c r="A19" s="178" t="s">
        <v>72</v>
      </c>
      <c r="B19" s="178">
        <v>5</v>
      </c>
      <c r="C19" s="178">
        <v>6</v>
      </c>
      <c r="D19" s="178">
        <v>32</v>
      </c>
      <c r="E19" s="178">
        <v>11</v>
      </c>
    </row>
    <row r="20" spans="1:5" ht="24" customHeight="1" x14ac:dyDescent="0.25">
      <c r="A20" s="178" t="s">
        <v>73</v>
      </c>
      <c r="B20" s="178">
        <v>2</v>
      </c>
      <c r="C20" s="178">
        <v>10</v>
      </c>
      <c r="D20" s="178">
        <v>35</v>
      </c>
      <c r="E20" s="178">
        <v>10</v>
      </c>
    </row>
    <row r="21" spans="1:5" ht="24" customHeight="1" x14ac:dyDescent="0.25">
      <c r="A21" s="178" t="s">
        <v>74</v>
      </c>
      <c r="B21" s="178">
        <v>5</v>
      </c>
      <c r="C21" s="178">
        <v>12</v>
      </c>
      <c r="D21" s="178">
        <v>34</v>
      </c>
      <c r="E21" s="178">
        <v>9</v>
      </c>
    </row>
    <row r="22" spans="1:5" s="309" customFormat="1" ht="24" customHeight="1" x14ac:dyDescent="0.25">
      <c r="A22" s="242" t="s">
        <v>23</v>
      </c>
      <c r="B22" s="242">
        <f>SUM(B3:B21)</f>
        <v>342</v>
      </c>
      <c r="C22" s="242">
        <f t="shared" ref="C22:D22" si="0">SUM(C3:C21)</f>
        <v>94</v>
      </c>
      <c r="D22" s="242">
        <f t="shared" si="0"/>
        <v>430</v>
      </c>
      <c r="E22" s="242">
        <f>SUM(E3:E21)</f>
        <v>88</v>
      </c>
    </row>
    <row r="23" spans="1:5" ht="20.25" customHeight="1" x14ac:dyDescent="0.25">
      <c r="A23" s="352" t="s">
        <v>494</v>
      </c>
      <c r="B23" s="352"/>
      <c r="C23" s="352"/>
      <c r="D23" s="352"/>
      <c r="E23" s="352"/>
    </row>
    <row r="24" spans="1:5" ht="15" customHeight="1" x14ac:dyDescent="0.25">
      <c r="A24" s="350" t="s">
        <v>489</v>
      </c>
      <c r="B24" s="350"/>
      <c r="C24" s="350"/>
      <c r="D24" s="350"/>
      <c r="E24" s="350"/>
    </row>
    <row r="25" spans="1:5" ht="21.75" customHeight="1" x14ac:dyDescent="0.25">
      <c r="A25" s="350"/>
      <c r="B25" s="350"/>
      <c r="C25" s="350"/>
      <c r="D25" s="350"/>
      <c r="E25" s="350"/>
    </row>
    <row r="26" spans="1:5" x14ac:dyDescent="0.25">
      <c r="A26" s="350" t="s">
        <v>493</v>
      </c>
      <c r="B26" s="350"/>
      <c r="C26" s="350"/>
      <c r="D26" s="350"/>
      <c r="E26" s="350"/>
    </row>
    <row r="27" spans="1:5" x14ac:dyDescent="0.25">
      <c r="A27" s="350"/>
      <c r="B27" s="350"/>
      <c r="C27" s="350"/>
      <c r="D27" s="350"/>
      <c r="E27" s="350"/>
    </row>
    <row r="28" spans="1:5" s="220" customFormat="1" x14ac:dyDescent="0.25"/>
  </sheetData>
  <mergeCells count="4">
    <mergeCell ref="A26:E27"/>
    <mergeCell ref="A1:E1"/>
    <mergeCell ref="A23:E23"/>
    <mergeCell ref="A24:E25"/>
  </mergeCells>
  <printOptions horizontalCentered="1"/>
  <pageMargins left="0.78740157480314998" right="0.70866141732283505" top="0.74803149606299202" bottom="0.74803149606299202" header="0.31496062992126" footer="0.31496062992126"/>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1"/>
  <sheetViews>
    <sheetView view="pageBreakPreview" topLeftCell="A46" zoomScaleNormal="100" zoomScaleSheetLayoutView="100" workbookViewId="0">
      <selection activeCell="B48" sqref="B48"/>
    </sheetView>
  </sheetViews>
  <sheetFormatPr defaultRowHeight="15" x14ac:dyDescent="0.25"/>
  <cols>
    <col min="1" max="4" width="21.140625" style="38" customWidth="1"/>
    <col min="5" max="5" width="0.140625" style="38" customWidth="1"/>
    <col min="6" max="6" width="17" style="38" customWidth="1"/>
    <col min="7" max="16384" width="9.140625" style="38"/>
  </cols>
  <sheetData>
    <row r="1" spans="1:5" ht="25.5" customHeight="1" x14ac:dyDescent="0.25">
      <c r="A1" s="355" t="s">
        <v>480</v>
      </c>
      <c r="B1" s="355"/>
      <c r="C1" s="355"/>
      <c r="D1" s="355"/>
      <c r="E1" s="4"/>
    </row>
    <row r="2" spans="1:5" x14ac:dyDescent="0.25">
      <c r="A2" s="356" t="s">
        <v>75</v>
      </c>
      <c r="B2" s="356" t="s">
        <v>26</v>
      </c>
      <c r="C2" s="356" t="s">
        <v>50</v>
      </c>
      <c r="D2" s="356"/>
      <c r="E2" s="5"/>
    </row>
    <row r="3" spans="1:5" ht="20.25" customHeight="1" x14ac:dyDescent="0.25">
      <c r="A3" s="357"/>
      <c r="B3" s="357"/>
      <c r="C3" s="50" t="s">
        <v>76</v>
      </c>
      <c r="D3" s="50" t="s">
        <v>495</v>
      </c>
      <c r="E3" s="5"/>
    </row>
    <row r="4" spans="1:5" ht="15.75" customHeight="1" x14ac:dyDescent="0.25">
      <c r="A4" s="6" t="s">
        <v>77</v>
      </c>
      <c r="B4" s="45">
        <v>36400</v>
      </c>
      <c r="C4" s="45">
        <v>3510</v>
      </c>
      <c r="D4" s="41">
        <v>750</v>
      </c>
    </row>
    <row r="5" spans="1:5" ht="15.75" customHeight="1" x14ac:dyDescent="0.25">
      <c r="A5" s="41" t="s">
        <v>78</v>
      </c>
      <c r="B5" s="45">
        <v>1199</v>
      </c>
      <c r="C5" s="45">
        <v>229</v>
      </c>
      <c r="D5" s="41"/>
      <c r="E5" s="39"/>
    </row>
    <row r="6" spans="1:5" ht="15.75" customHeight="1" x14ac:dyDescent="0.25">
      <c r="A6" s="6" t="s">
        <v>42</v>
      </c>
      <c r="B6" s="45">
        <v>7534</v>
      </c>
      <c r="C6" s="45">
        <v>386</v>
      </c>
      <c r="D6" s="41">
        <v>3</v>
      </c>
      <c r="E6" s="180"/>
    </row>
    <row r="7" spans="1:5" ht="15.75" customHeight="1" x14ac:dyDescent="0.25">
      <c r="A7" s="6" t="s">
        <v>36</v>
      </c>
      <c r="B7" s="45">
        <v>17426</v>
      </c>
      <c r="C7" s="45">
        <v>1004</v>
      </c>
      <c r="D7" s="41">
        <v>440</v>
      </c>
      <c r="E7" s="180"/>
    </row>
    <row r="8" spans="1:5" ht="15.75" customHeight="1" x14ac:dyDescent="0.25">
      <c r="A8" s="41" t="s">
        <v>46</v>
      </c>
      <c r="B8" s="45">
        <v>114275</v>
      </c>
      <c r="C8" s="45">
        <v>5907</v>
      </c>
      <c r="D8" s="41"/>
      <c r="E8" s="180"/>
    </row>
    <row r="9" spans="1:5" ht="15.75" customHeight="1" x14ac:dyDescent="0.25">
      <c r="A9" s="41" t="s">
        <v>79</v>
      </c>
      <c r="B9" s="45">
        <v>1270711</v>
      </c>
      <c r="C9" s="45">
        <v>73657</v>
      </c>
      <c r="D9" s="41"/>
      <c r="E9" s="180"/>
    </row>
    <row r="10" spans="1:5" ht="15.75" customHeight="1" x14ac:dyDescent="0.25">
      <c r="A10" s="6" t="s">
        <v>44</v>
      </c>
      <c r="B10" s="45">
        <v>9026</v>
      </c>
      <c r="C10" s="45">
        <v>1340</v>
      </c>
      <c r="D10" s="41">
        <v>145</v>
      </c>
      <c r="E10" s="180"/>
    </row>
    <row r="11" spans="1:5" ht="15.75" customHeight="1" x14ac:dyDescent="0.25">
      <c r="A11" s="41" t="s">
        <v>80</v>
      </c>
      <c r="B11" s="45">
        <v>7390</v>
      </c>
      <c r="C11" s="45">
        <v>4</v>
      </c>
      <c r="D11" s="41"/>
      <c r="E11" s="180"/>
    </row>
    <row r="12" spans="1:5" ht="15.75" customHeight="1" x14ac:dyDescent="0.25">
      <c r="A12" s="41" t="s">
        <v>47</v>
      </c>
      <c r="B12" s="45">
        <v>11474</v>
      </c>
      <c r="C12" s="45">
        <v>272</v>
      </c>
      <c r="D12" s="41"/>
      <c r="E12" s="180"/>
    </row>
    <row r="13" spans="1:5" ht="15.75" customHeight="1" x14ac:dyDescent="0.25">
      <c r="A13" s="41" t="s">
        <v>81</v>
      </c>
      <c r="B13" s="45">
        <v>3118</v>
      </c>
      <c r="C13" s="45">
        <v>101</v>
      </c>
      <c r="D13" s="41"/>
      <c r="E13" s="180"/>
    </row>
    <row r="14" spans="1:5" ht="15.75" customHeight="1" x14ac:dyDescent="0.25">
      <c r="A14" s="41" t="s">
        <v>48</v>
      </c>
      <c r="B14" s="45">
        <v>66471</v>
      </c>
      <c r="C14" s="45">
        <v>6002</v>
      </c>
      <c r="D14" s="41"/>
      <c r="E14" s="181"/>
    </row>
    <row r="15" spans="1:5" ht="15.75" customHeight="1" x14ac:dyDescent="0.25">
      <c r="A15" s="6" t="s">
        <v>82</v>
      </c>
      <c r="B15" s="45">
        <v>187</v>
      </c>
      <c r="C15" s="45">
        <v>12</v>
      </c>
      <c r="D15" s="41">
        <v>12</v>
      </c>
      <c r="E15" s="180"/>
    </row>
    <row r="16" spans="1:5" ht="15.75" customHeight="1" x14ac:dyDescent="0.25">
      <c r="A16" s="41" t="s">
        <v>83</v>
      </c>
      <c r="B16" s="45">
        <v>7842</v>
      </c>
      <c r="C16" s="45">
        <v>162</v>
      </c>
      <c r="D16" s="41"/>
      <c r="E16" s="180"/>
    </row>
    <row r="17" spans="1:5" ht="15.75" customHeight="1" x14ac:dyDescent="0.25">
      <c r="A17" s="6" t="s">
        <v>39</v>
      </c>
      <c r="B17" s="45">
        <v>6600</v>
      </c>
      <c r="C17" s="45">
        <v>779</v>
      </c>
      <c r="D17" s="41">
        <v>765</v>
      </c>
      <c r="E17" s="180"/>
    </row>
    <row r="18" spans="1:5" ht="15.75" customHeight="1" x14ac:dyDescent="0.25">
      <c r="A18" s="6" t="s">
        <v>35</v>
      </c>
      <c r="B18" s="45">
        <v>198</v>
      </c>
      <c r="C18" s="45">
        <v>43</v>
      </c>
      <c r="D18" s="41">
        <v>33</v>
      </c>
      <c r="E18" s="180"/>
    </row>
    <row r="19" spans="1:5" ht="15.75" customHeight="1" x14ac:dyDescent="0.25">
      <c r="A19" s="41" t="s">
        <v>84</v>
      </c>
      <c r="B19" s="45">
        <v>172</v>
      </c>
      <c r="C19" s="45">
        <v>10</v>
      </c>
      <c r="D19" s="41"/>
      <c r="E19" s="180"/>
    </row>
    <row r="20" spans="1:5" ht="15.75" customHeight="1" x14ac:dyDescent="0.25">
      <c r="A20" s="6" t="s">
        <v>31</v>
      </c>
      <c r="B20" s="45">
        <v>794</v>
      </c>
      <c r="C20" s="45">
        <v>100</v>
      </c>
      <c r="D20" s="41">
        <v>88</v>
      </c>
      <c r="E20" s="180"/>
    </row>
    <row r="21" spans="1:5" ht="15.75" customHeight="1" x14ac:dyDescent="0.25">
      <c r="A21" s="6" t="s">
        <v>40</v>
      </c>
      <c r="B21" s="45">
        <v>126</v>
      </c>
      <c r="C21" s="45">
        <v>12</v>
      </c>
      <c r="D21" s="41">
        <v>12</v>
      </c>
      <c r="E21" s="180"/>
    </row>
    <row r="22" spans="1:5" ht="15.75" customHeight="1" x14ac:dyDescent="0.25">
      <c r="A22" s="41" t="s">
        <v>85</v>
      </c>
      <c r="B22" s="45">
        <v>1070781</v>
      </c>
      <c r="C22" s="45">
        <v>63880</v>
      </c>
      <c r="D22" s="41"/>
      <c r="E22" s="180"/>
    </row>
    <row r="23" spans="1:5" ht="15.75" customHeight="1" x14ac:dyDescent="0.25">
      <c r="A23" s="6" t="s">
        <v>32</v>
      </c>
      <c r="B23" s="45">
        <v>196</v>
      </c>
      <c r="C23" s="45">
        <v>10</v>
      </c>
      <c r="D23" s="41">
        <v>99</v>
      </c>
      <c r="E23" s="180"/>
    </row>
    <row r="24" spans="1:5" ht="15.75" customHeight="1" x14ac:dyDescent="0.25">
      <c r="A24" s="6" t="s">
        <v>45</v>
      </c>
      <c r="B24" s="45">
        <v>5751</v>
      </c>
      <c r="C24" s="45">
        <v>427</v>
      </c>
      <c r="D24" s="41">
        <v>29</v>
      </c>
      <c r="E24" s="180"/>
    </row>
    <row r="25" spans="1:5" ht="15.75" customHeight="1" x14ac:dyDescent="0.25">
      <c r="A25" s="6" t="s">
        <v>27</v>
      </c>
      <c r="B25" s="45">
        <v>136</v>
      </c>
      <c r="C25" s="45">
        <v>10</v>
      </c>
      <c r="D25" s="41">
        <v>10</v>
      </c>
    </row>
    <row r="26" spans="1:5" ht="15.75" customHeight="1" x14ac:dyDescent="0.25">
      <c r="A26" s="6" t="s">
        <v>34</v>
      </c>
      <c r="B26" s="45">
        <v>118061</v>
      </c>
      <c r="C26" s="45">
        <v>5188</v>
      </c>
      <c r="D26" s="41">
        <v>3370</v>
      </c>
    </row>
    <row r="27" spans="1:5" ht="15.75" customHeight="1" x14ac:dyDescent="0.25">
      <c r="A27" s="41" t="s">
        <v>86</v>
      </c>
      <c r="B27" s="45">
        <v>25043</v>
      </c>
      <c r="C27" s="45">
        <v>2914</v>
      </c>
      <c r="D27" s="41"/>
    </row>
    <row r="28" spans="1:5" ht="15.75" customHeight="1" x14ac:dyDescent="0.25">
      <c r="A28" s="41" t="s">
        <v>87</v>
      </c>
      <c r="B28" s="45">
        <v>1362</v>
      </c>
      <c r="C28" s="45">
        <v>6</v>
      </c>
      <c r="D28" s="41"/>
    </row>
    <row r="29" spans="1:5" ht="15.75" customHeight="1" x14ac:dyDescent="0.25">
      <c r="A29" s="41" t="s">
        <v>88</v>
      </c>
      <c r="B29" s="45">
        <v>360</v>
      </c>
      <c r="C29" s="45">
        <v>20</v>
      </c>
      <c r="D29" s="41"/>
    </row>
    <row r="30" spans="1:5" ht="15.75" customHeight="1" x14ac:dyDescent="0.25">
      <c r="A30" s="41" t="s">
        <v>89</v>
      </c>
      <c r="B30" s="45">
        <v>187</v>
      </c>
      <c r="C30" s="45">
        <v>1</v>
      </c>
      <c r="D30" s="41"/>
    </row>
    <row r="31" spans="1:5" ht="15.75" customHeight="1" x14ac:dyDescent="0.25">
      <c r="A31" s="41" t="s">
        <v>90</v>
      </c>
      <c r="B31" s="45">
        <v>16</v>
      </c>
      <c r="C31" s="45">
        <v>3</v>
      </c>
      <c r="D31" s="41"/>
    </row>
    <row r="32" spans="1:5" ht="15.75" customHeight="1" x14ac:dyDescent="0.25">
      <c r="A32" s="6" t="s">
        <v>41</v>
      </c>
      <c r="B32" s="45">
        <v>33888</v>
      </c>
      <c r="C32" s="45">
        <v>3287</v>
      </c>
      <c r="D32" s="41">
        <v>1800</v>
      </c>
    </row>
    <row r="33" spans="1:4" ht="15.75" customHeight="1" x14ac:dyDescent="0.25">
      <c r="A33" s="6" t="s">
        <v>29</v>
      </c>
      <c r="B33" s="45">
        <v>29488</v>
      </c>
      <c r="C33" s="45">
        <v>1666</v>
      </c>
      <c r="D33" s="41">
        <v>550</v>
      </c>
    </row>
    <row r="34" spans="1:4" ht="15.75" customHeight="1" x14ac:dyDescent="0.25">
      <c r="A34" s="6" t="s">
        <v>28</v>
      </c>
      <c r="B34" s="45">
        <v>10876</v>
      </c>
      <c r="C34" s="45">
        <v>502</v>
      </c>
      <c r="D34" s="41">
        <v>486</v>
      </c>
    </row>
    <row r="35" spans="1:4" ht="15.75" customHeight="1" x14ac:dyDescent="0.25">
      <c r="A35" s="6" t="s">
        <v>91</v>
      </c>
      <c r="B35" s="45">
        <v>3000</v>
      </c>
      <c r="C35" s="45">
        <v>119</v>
      </c>
      <c r="D35" s="41">
        <v>116</v>
      </c>
    </row>
    <row r="36" spans="1:4" ht="15.75" customHeight="1" x14ac:dyDescent="0.25">
      <c r="A36" s="6" t="s">
        <v>92</v>
      </c>
      <c r="B36" s="45">
        <v>1346</v>
      </c>
      <c r="C36" s="45">
        <v>17</v>
      </c>
      <c r="D36" s="41">
        <v>16</v>
      </c>
    </row>
    <row r="37" spans="1:4" ht="15.75" customHeight="1" x14ac:dyDescent="0.25">
      <c r="A37" s="6" t="s">
        <v>43</v>
      </c>
      <c r="B37" s="45">
        <v>10272</v>
      </c>
      <c r="C37" s="45">
        <v>562</v>
      </c>
      <c r="D37" s="41">
        <v>26</v>
      </c>
    </row>
    <row r="38" spans="1:4" ht="15.75" customHeight="1" x14ac:dyDescent="0.25">
      <c r="A38" s="41" t="s">
        <v>93</v>
      </c>
      <c r="B38" s="45">
        <v>2049</v>
      </c>
      <c r="C38" s="45">
        <v>466</v>
      </c>
      <c r="D38" s="182"/>
    </row>
    <row r="39" spans="1:4" ht="15.75" customHeight="1" x14ac:dyDescent="0.25">
      <c r="A39" s="6" t="s">
        <v>33</v>
      </c>
      <c r="B39" s="45">
        <v>147</v>
      </c>
      <c r="C39" s="45">
        <v>35</v>
      </c>
      <c r="D39" s="41">
        <v>38</v>
      </c>
    </row>
    <row r="40" spans="1:4" ht="15.75" customHeight="1" x14ac:dyDescent="0.25">
      <c r="A40" s="41" t="s">
        <v>94</v>
      </c>
      <c r="B40" s="45">
        <v>204</v>
      </c>
      <c r="C40" s="45">
        <v>4</v>
      </c>
      <c r="D40" s="41"/>
    </row>
    <row r="41" spans="1:4" ht="15.75" customHeight="1" x14ac:dyDescent="0.25">
      <c r="A41" s="6" t="s">
        <v>38</v>
      </c>
      <c r="B41" s="45">
        <v>1335</v>
      </c>
      <c r="C41" s="45">
        <v>30</v>
      </c>
      <c r="D41" s="41">
        <v>10</v>
      </c>
    </row>
    <row r="42" spans="1:4" ht="15.75" hidden="1" customHeight="1" x14ac:dyDescent="0.25">
      <c r="A42" s="243"/>
      <c r="B42" s="307">
        <v>1627973</v>
      </c>
      <c r="C42" s="308">
        <v>97708</v>
      </c>
      <c r="D42" s="243"/>
    </row>
    <row r="43" spans="1:4" ht="68.25" customHeight="1" x14ac:dyDescent="0.25">
      <c r="A43" s="352" t="s">
        <v>496</v>
      </c>
      <c r="B43" s="352"/>
      <c r="C43" s="352"/>
      <c r="D43" s="352"/>
    </row>
    <row r="51" spans="2:4" ht="90" customHeight="1" x14ac:dyDescent="0.25">
      <c r="B51" s="353"/>
      <c r="C51" s="354"/>
      <c r="D51" s="354"/>
    </row>
  </sheetData>
  <mergeCells count="6">
    <mergeCell ref="B51:D51"/>
    <mergeCell ref="A1:D1"/>
    <mergeCell ref="A2:A3"/>
    <mergeCell ref="B2:B3"/>
    <mergeCell ref="C2:D2"/>
    <mergeCell ref="A43:D43"/>
  </mergeCells>
  <printOptions horizontalCentered="1"/>
  <pageMargins left="0.70866141732283505" right="0.70866141732283505" top="0.74803149606299202" bottom="0.74803149606299202" header="0.31496062992126" footer="0.31496062992126"/>
  <pageSetup scale="94"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1"/>
  <sheetViews>
    <sheetView view="pageBreakPreview" topLeftCell="A4" zoomScaleNormal="100" zoomScaleSheetLayoutView="100" workbookViewId="0">
      <selection activeCell="K14" sqref="K14"/>
    </sheetView>
  </sheetViews>
  <sheetFormatPr defaultRowHeight="15" x14ac:dyDescent="0.25"/>
  <cols>
    <col min="1" max="1" width="13.85546875" style="248" customWidth="1"/>
    <col min="2" max="2" width="20" style="248" bestFit="1" customWidth="1"/>
    <col min="3" max="3" width="14.140625" style="248" customWidth="1"/>
    <col min="4" max="4" width="10.140625" style="248" customWidth="1"/>
    <col min="5" max="5" width="12.28515625" style="248" customWidth="1"/>
    <col min="6" max="6" width="13.85546875" style="248" customWidth="1"/>
    <col min="7" max="7" width="12" style="248" customWidth="1"/>
    <col min="8" max="16384" width="9.140625" style="248"/>
  </cols>
  <sheetData>
    <row r="1" spans="1:7" ht="24" customHeight="1" x14ac:dyDescent="0.25">
      <c r="A1" s="358" t="s">
        <v>481</v>
      </c>
      <c r="B1" s="358"/>
      <c r="C1" s="358"/>
      <c r="D1" s="358"/>
      <c r="E1" s="358"/>
      <c r="F1" s="358"/>
      <c r="G1" s="358"/>
    </row>
    <row r="2" spans="1:7" s="62" customFormat="1" ht="22.5" customHeight="1" x14ac:dyDescent="0.25">
      <c r="A2" s="249" t="s">
        <v>0</v>
      </c>
      <c r="B2" s="250" t="s">
        <v>96</v>
      </c>
      <c r="C2" s="359" t="s">
        <v>275</v>
      </c>
      <c r="D2" s="360"/>
      <c r="E2" s="360"/>
      <c r="F2" s="360"/>
      <c r="G2" s="361"/>
    </row>
    <row r="3" spans="1:7" s="297" customFormat="1" ht="22.5" customHeight="1" x14ac:dyDescent="0.25">
      <c r="A3" s="255"/>
      <c r="B3" s="254"/>
      <c r="C3" s="222" t="s">
        <v>276</v>
      </c>
      <c r="D3" s="222" t="s">
        <v>277</v>
      </c>
      <c r="E3" s="222" t="s">
        <v>49</v>
      </c>
      <c r="F3" s="222" t="s">
        <v>42</v>
      </c>
      <c r="G3" s="222" t="s">
        <v>278</v>
      </c>
    </row>
    <row r="4" spans="1:7" s="62" customFormat="1" ht="15.75" x14ac:dyDescent="0.25">
      <c r="A4" s="222">
        <v>1</v>
      </c>
      <c r="B4" s="222">
        <v>2</v>
      </c>
      <c r="C4" s="222">
        <v>3</v>
      </c>
      <c r="D4" s="222">
        <v>4</v>
      </c>
      <c r="E4" s="222">
        <v>5</v>
      </c>
      <c r="F4" s="222">
        <v>6</v>
      </c>
      <c r="G4" s="222">
        <v>7</v>
      </c>
    </row>
    <row r="5" spans="1:7" s="294" customFormat="1" ht="26.25" customHeight="1" x14ac:dyDescent="0.25">
      <c r="A5" s="310">
        <v>1</v>
      </c>
      <c r="B5" s="109" t="s">
        <v>178</v>
      </c>
      <c r="C5" s="311">
        <v>0</v>
      </c>
      <c r="D5" s="312">
        <v>0</v>
      </c>
      <c r="E5" s="311">
        <v>0</v>
      </c>
      <c r="F5" s="311">
        <v>1</v>
      </c>
      <c r="G5" s="313">
        <v>0</v>
      </c>
    </row>
    <row r="6" spans="1:7" s="294" customFormat="1" ht="26.25" customHeight="1" x14ac:dyDescent="0.25">
      <c r="A6" s="310">
        <v>2</v>
      </c>
      <c r="B6" s="109" t="s">
        <v>180</v>
      </c>
      <c r="C6" s="312">
        <v>10</v>
      </c>
      <c r="D6" s="312">
        <v>16</v>
      </c>
      <c r="E6" s="312">
        <v>5</v>
      </c>
      <c r="F6" s="311">
        <v>13</v>
      </c>
      <c r="G6" s="313">
        <v>5</v>
      </c>
    </row>
    <row r="7" spans="1:7" s="294" customFormat="1" ht="26.25" customHeight="1" x14ac:dyDescent="0.25">
      <c r="A7" s="310">
        <v>3</v>
      </c>
      <c r="B7" s="109" t="s">
        <v>279</v>
      </c>
      <c r="C7" s="312">
        <v>39</v>
      </c>
      <c r="D7" s="312">
        <v>17</v>
      </c>
      <c r="E7" s="312">
        <v>9</v>
      </c>
      <c r="F7" s="313">
        <v>31</v>
      </c>
      <c r="G7" s="313">
        <v>6</v>
      </c>
    </row>
    <row r="8" spans="1:7" s="294" customFormat="1" ht="26.25" customHeight="1" x14ac:dyDescent="0.25">
      <c r="A8" s="310">
        <v>4</v>
      </c>
      <c r="B8" s="109" t="s">
        <v>280</v>
      </c>
      <c r="C8" s="312">
        <v>47</v>
      </c>
      <c r="D8" s="312">
        <v>53</v>
      </c>
      <c r="E8" s="311">
        <v>11</v>
      </c>
      <c r="F8" s="311">
        <v>21</v>
      </c>
      <c r="G8" s="313">
        <v>29</v>
      </c>
    </row>
    <row r="9" spans="1:7" s="294" customFormat="1" ht="26.25" customHeight="1" x14ac:dyDescent="0.25">
      <c r="A9" s="310">
        <v>5</v>
      </c>
      <c r="B9" s="109" t="s">
        <v>281</v>
      </c>
      <c r="C9" s="312">
        <v>26</v>
      </c>
      <c r="D9" s="312">
        <v>96</v>
      </c>
      <c r="E9" s="311">
        <v>10</v>
      </c>
      <c r="F9" s="311">
        <v>9</v>
      </c>
      <c r="G9" s="313">
        <v>25</v>
      </c>
    </row>
    <row r="10" spans="1:7" s="294" customFormat="1" ht="26.25" customHeight="1" x14ac:dyDescent="0.25">
      <c r="A10" s="251" t="s">
        <v>23</v>
      </c>
      <c r="B10" s="252"/>
      <c r="C10" s="314">
        <f>SUM(C5:C9)</f>
        <v>122</v>
      </c>
      <c r="D10" s="314">
        <f>SUM(D5:D9)</f>
        <v>182</v>
      </c>
      <c r="E10" s="314">
        <f>SUM(E5:E9)</f>
        <v>35</v>
      </c>
      <c r="F10" s="314">
        <f>SUM(F5:F9)</f>
        <v>75</v>
      </c>
      <c r="G10" s="314">
        <f>SUM(G5:G9)</f>
        <v>65</v>
      </c>
    </row>
    <row r="11" spans="1:7" x14ac:dyDescent="0.25">
      <c r="A11" s="253" t="s">
        <v>499</v>
      </c>
      <c r="B11" s="253"/>
      <c r="C11" s="59"/>
      <c r="D11" s="59"/>
      <c r="E11" s="59"/>
      <c r="F11" s="59"/>
      <c r="G11" s="59"/>
    </row>
    <row r="12" spans="1:7" x14ac:dyDescent="0.25">
      <c r="A12" s="57"/>
      <c r="B12" s="57"/>
      <c r="C12" s="165"/>
      <c r="D12" s="165"/>
      <c r="E12" s="165"/>
      <c r="F12" s="165"/>
      <c r="G12" s="165"/>
    </row>
    <row r="13" spans="1:7" x14ac:dyDescent="0.25">
      <c r="A13" s="57"/>
      <c r="B13" s="57"/>
      <c r="C13" s="165"/>
      <c r="D13" s="165"/>
      <c r="E13" s="165"/>
      <c r="F13" s="165"/>
      <c r="G13" s="165"/>
    </row>
    <row r="14" spans="1:7" x14ac:dyDescent="0.25">
      <c r="A14" s="57"/>
      <c r="B14" s="57"/>
      <c r="C14" s="165"/>
      <c r="D14" s="165"/>
      <c r="E14" s="165"/>
      <c r="F14" s="165"/>
      <c r="G14" s="165"/>
    </row>
    <row r="17" spans="1:7" ht="24.75" customHeight="1" x14ac:dyDescent="0.25">
      <c r="A17" s="362" t="s">
        <v>482</v>
      </c>
      <c r="B17" s="362"/>
      <c r="C17" s="362"/>
      <c r="D17" s="362"/>
      <c r="E17" s="362"/>
      <c r="F17" s="362"/>
      <c r="G17" s="362"/>
    </row>
    <row r="18" spans="1:7" ht="45" x14ac:dyDescent="0.25">
      <c r="A18" s="244" t="s">
        <v>75</v>
      </c>
      <c r="B18" s="245" t="s">
        <v>394</v>
      </c>
      <c r="C18" s="246" t="s">
        <v>395</v>
      </c>
      <c r="D18" s="241" t="s">
        <v>396</v>
      </c>
      <c r="E18" s="246" t="s">
        <v>397</v>
      </c>
      <c r="F18" s="241" t="s">
        <v>120</v>
      </c>
      <c r="G18" s="247" t="s">
        <v>398</v>
      </c>
    </row>
    <row r="19" spans="1:7" s="294" customFormat="1" ht="27" customHeight="1" x14ac:dyDescent="0.25">
      <c r="A19" s="237" t="s">
        <v>399</v>
      </c>
      <c r="B19" s="238">
        <v>213</v>
      </c>
      <c r="C19" s="238">
        <v>4</v>
      </c>
      <c r="D19" s="238">
        <v>1</v>
      </c>
      <c r="E19" s="238">
        <v>47</v>
      </c>
      <c r="F19" s="238">
        <v>87</v>
      </c>
      <c r="G19" s="238">
        <v>74</v>
      </c>
    </row>
    <row r="20" spans="1:7" s="294" customFormat="1" ht="27" customHeight="1" x14ac:dyDescent="0.25">
      <c r="A20" s="237" t="s">
        <v>400</v>
      </c>
      <c r="B20" s="238">
        <v>149</v>
      </c>
      <c r="C20" s="238">
        <v>2</v>
      </c>
      <c r="D20" s="238" t="s">
        <v>30</v>
      </c>
      <c r="E20" s="238">
        <v>80</v>
      </c>
      <c r="F20" s="238">
        <v>10</v>
      </c>
      <c r="G20" s="238">
        <v>57</v>
      </c>
    </row>
    <row r="21" spans="1:7" s="294" customFormat="1" ht="27" customHeight="1" x14ac:dyDescent="0.25">
      <c r="A21" s="237" t="s">
        <v>401</v>
      </c>
      <c r="B21" s="238">
        <v>33</v>
      </c>
      <c r="C21" s="238" t="s">
        <v>30</v>
      </c>
      <c r="D21" s="238" t="s">
        <v>30</v>
      </c>
      <c r="E21" s="238">
        <v>2</v>
      </c>
      <c r="F21" s="238">
        <v>2</v>
      </c>
      <c r="G21" s="238">
        <v>29</v>
      </c>
    </row>
    <row r="22" spans="1:7" s="294" customFormat="1" ht="27" customHeight="1" x14ac:dyDescent="0.25">
      <c r="A22" s="237" t="s">
        <v>402</v>
      </c>
      <c r="B22" s="238">
        <v>148</v>
      </c>
      <c r="C22" s="238">
        <v>5</v>
      </c>
      <c r="D22" s="238" t="s">
        <v>30</v>
      </c>
      <c r="E22" s="238">
        <v>68</v>
      </c>
      <c r="F22" s="238">
        <v>73</v>
      </c>
      <c r="G22" s="238">
        <v>2</v>
      </c>
    </row>
    <row r="23" spans="1:7" s="294" customFormat="1" ht="27" customHeight="1" x14ac:dyDescent="0.25">
      <c r="A23" s="237" t="s">
        <v>41</v>
      </c>
      <c r="B23" s="238">
        <v>75</v>
      </c>
      <c r="C23" s="238" t="s">
        <v>30</v>
      </c>
      <c r="D23" s="238" t="s">
        <v>30</v>
      </c>
      <c r="E23" s="238">
        <v>21</v>
      </c>
      <c r="F23" s="238">
        <v>42</v>
      </c>
      <c r="G23" s="238">
        <v>12</v>
      </c>
    </row>
    <row r="24" spans="1:7" s="294" customFormat="1" ht="27" customHeight="1" x14ac:dyDescent="0.25">
      <c r="A24" s="237" t="s">
        <v>37</v>
      </c>
      <c r="B24" s="238">
        <v>12</v>
      </c>
      <c r="C24" s="238" t="s">
        <v>30</v>
      </c>
      <c r="D24" s="238" t="s">
        <v>30</v>
      </c>
      <c r="E24" s="238" t="s">
        <v>30</v>
      </c>
      <c r="F24" s="238" t="s">
        <v>30</v>
      </c>
      <c r="G24" s="238">
        <v>12</v>
      </c>
    </row>
    <row r="25" spans="1:7" s="294" customFormat="1" ht="27" customHeight="1" x14ac:dyDescent="0.25">
      <c r="A25" s="237" t="s">
        <v>34</v>
      </c>
      <c r="B25" s="238">
        <v>5</v>
      </c>
      <c r="C25" s="238" t="s">
        <v>30</v>
      </c>
      <c r="D25" s="238" t="s">
        <v>30</v>
      </c>
      <c r="E25" s="238" t="s">
        <v>30</v>
      </c>
      <c r="F25" s="238">
        <v>1</v>
      </c>
      <c r="G25" s="238">
        <v>4</v>
      </c>
    </row>
    <row r="26" spans="1:7" s="294" customFormat="1" ht="27" customHeight="1" x14ac:dyDescent="0.25">
      <c r="A26" s="237" t="s">
        <v>403</v>
      </c>
      <c r="B26" s="238">
        <v>5</v>
      </c>
      <c r="C26" s="238" t="s">
        <v>30</v>
      </c>
      <c r="D26" s="238" t="s">
        <v>30</v>
      </c>
      <c r="E26" s="238" t="s">
        <v>30</v>
      </c>
      <c r="F26" s="238" t="s">
        <v>30</v>
      </c>
      <c r="G26" s="238">
        <v>5</v>
      </c>
    </row>
    <row r="27" spans="1:7" s="294" customFormat="1" ht="27" customHeight="1" x14ac:dyDescent="0.25">
      <c r="A27" s="237" t="s">
        <v>404</v>
      </c>
      <c r="B27" s="238">
        <v>4</v>
      </c>
      <c r="C27" s="238" t="s">
        <v>30</v>
      </c>
      <c r="D27" s="238" t="s">
        <v>30</v>
      </c>
      <c r="E27" s="238" t="s">
        <v>30</v>
      </c>
      <c r="F27" s="238">
        <v>1</v>
      </c>
      <c r="G27" s="238">
        <v>4</v>
      </c>
    </row>
    <row r="28" spans="1:7" s="294" customFormat="1" ht="27" customHeight="1" x14ac:dyDescent="0.25">
      <c r="A28" s="237" t="s">
        <v>405</v>
      </c>
      <c r="B28" s="238">
        <v>3</v>
      </c>
      <c r="C28" s="238" t="s">
        <v>30</v>
      </c>
      <c r="D28" s="238" t="s">
        <v>30</v>
      </c>
      <c r="E28" s="238" t="s">
        <v>30</v>
      </c>
      <c r="F28" s="238">
        <v>1</v>
      </c>
      <c r="G28" s="238">
        <v>3</v>
      </c>
    </row>
    <row r="29" spans="1:7" s="294" customFormat="1" ht="27" customHeight="1" x14ac:dyDescent="0.25">
      <c r="A29" s="237" t="s">
        <v>406</v>
      </c>
      <c r="B29" s="238">
        <v>1</v>
      </c>
      <c r="C29" s="238" t="s">
        <v>30</v>
      </c>
      <c r="D29" s="238" t="s">
        <v>30</v>
      </c>
      <c r="E29" s="238" t="s">
        <v>30</v>
      </c>
      <c r="F29" s="238" t="s">
        <v>30</v>
      </c>
      <c r="G29" s="238">
        <v>1</v>
      </c>
    </row>
    <row r="30" spans="1:7" s="294" customFormat="1" ht="27" customHeight="1" x14ac:dyDescent="0.25">
      <c r="A30" s="212" t="s">
        <v>407</v>
      </c>
      <c r="B30" s="217">
        <f t="shared" ref="B30:G30" si="0">SUM(B19:B29)</f>
        <v>648</v>
      </c>
      <c r="C30" s="217">
        <f t="shared" si="0"/>
        <v>11</v>
      </c>
      <c r="D30" s="217">
        <f t="shared" si="0"/>
        <v>1</v>
      </c>
      <c r="E30" s="217">
        <f t="shared" si="0"/>
        <v>218</v>
      </c>
      <c r="F30" s="217">
        <f t="shared" si="0"/>
        <v>217</v>
      </c>
      <c r="G30" s="217">
        <f t="shared" si="0"/>
        <v>203</v>
      </c>
    </row>
    <row r="31" spans="1:7" s="294" customFormat="1" x14ac:dyDescent="0.25">
      <c r="A31" s="306" t="s">
        <v>500</v>
      </c>
      <c r="B31" s="295"/>
      <c r="C31" s="295"/>
      <c r="D31" s="295"/>
      <c r="E31" s="295"/>
      <c r="F31" s="295"/>
      <c r="G31" s="296"/>
    </row>
  </sheetData>
  <mergeCells count="3">
    <mergeCell ref="A1:G1"/>
    <mergeCell ref="C2:G2"/>
    <mergeCell ref="A17:G17"/>
  </mergeCells>
  <pageMargins left="0.7" right="0.7" top="0.7" bottom="0.75" header="0.3" footer="0.3"/>
  <pageSetup scale="91"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96"/>
  <sheetViews>
    <sheetView view="pageBreakPreview" zoomScaleNormal="25" zoomScaleSheetLayoutView="100" workbookViewId="0">
      <selection activeCell="F73" sqref="F73"/>
    </sheetView>
  </sheetViews>
  <sheetFormatPr defaultRowHeight="12.75" x14ac:dyDescent="0.25"/>
  <cols>
    <col min="1" max="1" width="8" style="127" customWidth="1"/>
    <col min="2" max="2" width="32.140625" style="127" customWidth="1"/>
    <col min="3" max="3" width="12.140625" style="127" customWidth="1"/>
    <col min="4" max="4" width="13.28515625" style="127" customWidth="1"/>
    <col min="5" max="5" width="18.42578125" style="127" customWidth="1"/>
    <col min="6" max="6" width="20.28515625" style="127" customWidth="1"/>
    <col min="7" max="7" width="21.5703125" style="127" customWidth="1"/>
    <col min="8" max="256" width="9.140625" style="127"/>
    <col min="257" max="257" width="8" style="127" customWidth="1"/>
    <col min="258" max="258" width="24.85546875" style="127" customWidth="1"/>
    <col min="259" max="259" width="12.140625" style="127" customWidth="1"/>
    <col min="260" max="260" width="13.28515625" style="127" customWidth="1"/>
    <col min="261" max="261" width="12.28515625" style="127" customWidth="1"/>
    <col min="262" max="262" width="20.28515625" style="127" customWidth="1"/>
    <col min="263" max="263" width="18" style="127" customWidth="1"/>
    <col min="264" max="512" width="9.140625" style="127"/>
    <col min="513" max="513" width="8" style="127" customWidth="1"/>
    <col min="514" max="514" width="24.85546875" style="127" customWidth="1"/>
    <col min="515" max="515" width="12.140625" style="127" customWidth="1"/>
    <col min="516" max="516" width="13.28515625" style="127" customWidth="1"/>
    <col min="517" max="517" width="12.28515625" style="127" customWidth="1"/>
    <col min="518" max="518" width="20.28515625" style="127" customWidth="1"/>
    <col min="519" max="519" width="18" style="127" customWidth="1"/>
    <col min="520" max="768" width="9.140625" style="127"/>
    <col min="769" max="769" width="8" style="127" customWidth="1"/>
    <col min="770" max="770" width="24.85546875" style="127" customWidth="1"/>
    <col min="771" max="771" width="12.140625" style="127" customWidth="1"/>
    <col min="772" max="772" width="13.28515625" style="127" customWidth="1"/>
    <col min="773" max="773" width="12.28515625" style="127" customWidth="1"/>
    <col min="774" max="774" width="20.28515625" style="127" customWidth="1"/>
    <col min="775" max="775" width="18" style="127" customWidth="1"/>
    <col min="776" max="1024" width="9.140625" style="127"/>
    <col min="1025" max="1025" width="8" style="127" customWidth="1"/>
    <col min="1026" max="1026" width="24.85546875" style="127" customWidth="1"/>
    <col min="1027" max="1027" width="12.140625" style="127" customWidth="1"/>
    <col min="1028" max="1028" width="13.28515625" style="127" customWidth="1"/>
    <col min="1029" max="1029" width="12.28515625" style="127" customWidth="1"/>
    <col min="1030" max="1030" width="20.28515625" style="127" customWidth="1"/>
    <col min="1031" max="1031" width="18" style="127" customWidth="1"/>
    <col min="1032" max="1280" width="9.140625" style="127"/>
    <col min="1281" max="1281" width="8" style="127" customWidth="1"/>
    <col min="1282" max="1282" width="24.85546875" style="127" customWidth="1"/>
    <col min="1283" max="1283" width="12.140625" style="127" customWidth="1"/>
    <col min="1284" max="1284" width="13.28515625" style="127" customWidth="1"/>
    <col min="1285" max="1285" width="12.28515625" style="127" customWidth="1"/>
    <col min="1286" max="1286" width="20.28515625" style="127" customWidth="1"/>
    <col min="1287" max="1287" width="18" style="127" customWidth="1"/>
    <col min="1288" max="1536" width="9.140625" style="127"/>
    <col min="1537" max="1537" width="8" style="127" customWidth="1"/>
    <col min="1538" max="1538" width="24.85546875" style="127" customWidth="1"/>
    <col min="1539" max="1539" width="12.140625" style="127" customWidth="1"/>
    <col min="1540" max="1540" width="13.28515625" style="127" customWidth="1"/>
    <col min="1541" max="1541" width="12.28515625" style="127" customWidth="1"/>
    <col min="1542" max="1542" width="20.28515625" style="127" customWidth="1"/>
    <col min="1543" max="1543" width="18" style="127" customWidth="1"/>
    <col min="1544" max="1792" width="9.140625" style="127"/>
    <col min="1793" max="1793" width="8" style="127" customWidth="1"/>
    <col min="1794" max="1794" width="24.85546875" style="127" customWidth="1"/>
    <col min="1795" max="1795" width="12.140625" style="127" customWidth="1"/>
    <col min="1796" max="1796" width="13.28515625" style="127" customWidth="1"/>
    <col min="1797" max="1797" width="12.28515625" style="127" customWidth="1"/>
    <col min="1798" max="1798" width="20.28515625" style="127" customWidth="1"/>
    <col min="1799" max="1799" width="18" style="127" customWidth="1"/>
    <col min="1800" max="2048" width="9.140625" style="127"/>
    <col min="2049" max="2049" width="8" style="127" customWidth="1"/>
    <col min="2050" max="2050" width="24.85546875" style="127" customWidth="1"/>
    <col min="2051" max="2051" width="12.140625" style="127" customWidth="1"/>
    <col min="2052" max="2052" width="13.28515625" style="127" customWidth="1"/>
    <col min="2053" max="2053" width="12.28515625" style="127" customWidth="1"/>
    <col min="2054" max="2054" width="20.28515625" style="127" customWidth="1"/>
    <col min="2055" max="2055" width="18" style="127" customWidth="1"/>
    <col min="2056" max="2304" width="9.140625" style="127"/>
    <col min="2305" max="2305" width="8" style="127" customWidth="1"/>
    <col min="2306" max="2306" width="24.85546875" style="127" customWidth="1"/>
    <col min="2307" max="2307" width="12.140625" style="127" customWidth="1"/>
    <col min="2308" max="2308" width="13.28515625" style="127" customWidth="1"/>
    <col min="2309" max="2309" width="12.28515625" style="127" customWidth="1"/>
    <col min="2310" max="2310" width="20.28515625" style="127" customWidth="1"/>
    <col min="2311" max="2311" width="18" style="127" customWidth="1"/>
    <col min="2312" max="2560" width="9.140625" style="127"/>
    <col min="2561" max="2561" width="8" style="127" customWidth="1"/>
    <col min="2562" max="2562" width="24.85546875" style="127" customWidth="1"/>
    <col min="2563" max="2563" width="12.140625" style="127" customWidth="1"/>
    <col min="2564" max="2564" width="13.28515625" style="127" customWidth="1"/>
    <col min="2565" max="2565" width="12.28515625" style="127" customWidth="1"/>
    <col min="2566" max="2566" width="20.28515625" style="127" customWidth="1"/>
    <col min="2567" max="2567" width="18" style="127" customWidth="1"/>
    <col min="2568" max="2816" width="9.140625" style="127"/>
    <col min="2817" max="2817" width="8" style="127" customWidth="1"/>
    <col min="2818" max="2818" width="24.85546875" style="127" customWidth="1"/>
    <col min="2819" max="2819" width="12.140625" style="127" customWidth="1"/>
    <col min="2820" max="2820" width="13.28515625" style="127" customWidth="1"/>
    <col min="2821" max="2821" width="12.28515625" style="127" customWidth="1"/>
    <col min="2822" max="2822" width="20.28515625" style="127" customWidth="1"/>
    <col min="2823" max="2823" width="18" style="127" customWidth="1"/>
    <col min="2824" max="3072" width="9.140625" style="127"/>
    <col min="3073" max="3073" width="8" style="127" customWidth="1"/>
    <col min="3074" max="3074" width="24.85546875" style="127" customWidth="1"/>
    <col min="3075" max="3075" width="12.140625" style="127" customWidth="1"/>
    <col min="3076" max="3076" width="13.28515625" style="127" customWidth="1"/>
    <col min="3077" max="3077" width="12.28515625" style="127" customWidth="1"/>
    <col min="3078" max="3078" width="20.28515625" style="127" customWidth="1"/>
    <col min="3079" max="3079" width="18" style="127" customWidth="1"/>
    <col min="3080" max="3328" width="9.140625" style="127"/>
    <col min="3329" max="3329" width="8" style="127" customWidth="1"/>
    <col min="3330" max="3330" width="24.85546875" style="127" customWidth="1"/>
    <col min="3331" max="3331" width="12.140625" style="127" customWidth="1"/>
    <col min="3332" max="3332" width="13.28515625" style="127" customWidth="1"/>
    <col min="3333" max="3333" width="12.28515625" style="127" customWidth="1"/>
    <col min="3334" max="3334" width="20.28515625" style="127" customWidth="1"/>
    <col min="3335" max="3335" width="18" style="127" customWidth="1"/>
    <col min="3336" max="3584" width="9.140625" style="127"/>
    <col min="3585" max="3585" width="8" style="127" customWidth="1"/>
    <col min="3586" max="3586" width="24.85546875" style="127" customWidth="1"/>
    <col min="3587" max="3587" width="12.140625" style="127" customWidth="1"/>
    <col min="3588" max="3588" width="13.28515625" style="127" customWidth="1"/>
    <col min="3589" max="3589" width="12.28515625" style="127" customWidth="1"/>
    <col min="3590" max="3590" width="20.28515625" style="127" customWidth="1"/>
    <col min="3591" max="3591" width="18" style="127" customWidth="1"/>
    <col min="3592" max="3840" width="9.140625" style="127"/>
    <col min="3841" max="3841" width="8" style="127" customWidth="1"/>
    <col min="3842" max="3842" width="24.85546875" style="127" customWidth="1"/>
    <col min="3843" max="3843" width="12.140625" style="127" customWidth="1"/>
    <col min="3844" max="3844" width="13.28515625" style="127" customWidth="1"/>
    <col min="3845" max="3845" width="12.28515625" style="127" customWidth="1"/>
    <col min="3846" max="3846" width="20.28515625" style="127" customWidth="1"/>
    <col min="3847" max="3847" width="18" style="127" customWidth="1"/>
    <col min="3848" max="4096" width="9.140625" style="127"/>
    <col min="4097" max="4097" width="8" style="127" customWidth="1"/>
    <col min="4098" max="4098" width="24.85546875" style="127" customWidth="1"/>
    <col min="4099" max="4099" width="12.140625" style="127" customWidth="1"/>
    <col min="4100" max="4100" width="13.28515625" style="127" customWidth="1"/>
    <col min="4101" max="4101" width="12.28515625" style="127" customWidth="1"/>
    <col min="4102" max="4102" width="20.28515625" style="127" customWidth="1"/>
    <col min="4103" max="4103" width="18" style="127" customWidth="1"/>
    <col min="4104" max="4352" width="9.140625" style="127"/>
    <col min="4353" max="4353" width="8" style="127" customWidth="1"/>
    <col min="4354" max="4354" width="24.85546875" style="127" customWidth="1"/>
    <col min="4355" max="4355" width="12.140625" style="127" customWidth="1"/>
    <col min="4356" max="4356" width="13.28515625" style="127" customWidth="1"/>
    <col min="4357" max="4357" width="12.28515625" style="127" customWidth="1"/>
    <col min="4358" max="4358" width="20.28515625" style="127" customWidth="1"/>
    <col min="4359" max="4359" width="18" style="127" customWidth="1"/>
    <col min="4360" max="4608" width="9.140625" style="127"/>
    <col min="4609" max="4609" width="8" style="127" customWidth="1"/>
    <col min="4610" max="4610" width="24.85546875" style="127" customWidth="1"/>
    <col min="4611" max="4611" width="12.140625" style="127" customWidth="1"/>
    <col min="4612" max="4612" width="13.28515625" style="127" customWidth="1"/>
    <col min="4613" max="4613" width="12.28515625" style="127" customWidth="1"/>
    <col min="4614" max="4614" width="20.28515625" style="127" customWidth="1"/>
    <col min="4615" max="4615" width="18" style="127" customWidth="1"/>
    <col min="4616" max="4864" width="9.140625" style="127"/>
    <col min="4865" max="4865" width="8" style="127" customWidth="1"/>
    <col min="4866" max="4866" width="24.85546875" style="127" customWidth="1"/>
    <col min="4867" max="4867" width="12.140625" style="127" customWidth="1"/>
    <col min="4868" max="4868" width="13.28515625" style="127" customWidth="1"/>
    <col min="4869" max="4869" width="12.28515625" style="127" customWidth="1"/>
    <col min="4870" max="4870" width="20.28515625" style="127" customWidth="1"/>
    <col min="4871" max="4871" width="18" style="127" customWidth="1"/>
    <col min="4872" max="5120" width="9.140625" style="127"/>
    <col min="5121" max="5121" width="8" style="127" customWidth="1"/>
    <col min="5122" max="5122" width="24.85546875" style="127" customWidth="1"/>
    <col min="5123" max="5123" width="12.140625" style="127" customWidth="1"/>
    <col min="5124" max="5124" width="13.28515625" style="127" customWidth="1"/>
    <col min="5125" max="5125" width="12.28515625" style="127" customWidth="1"/>
    <col min="5126" max="5126" width="20.28515625" style="127" customWidth="1"/>
    <col min="5127" max="5127" width="18" style="127" customWidth="1"/>
    <col min="5128" max="5376" width="9.140625" style="127"/>
    <col min="5377" max="5377" width="8" style="127" customWidth="1"/>
    <col min="5378" max="5378" width="24.85546875" style="127" customWidth="1"/>
    <col min="5379" max="5379" width="12.140625" style="127" customWidth="1"/>
    <col min="5380" max="5380" width="13.28515625" style="127" customWidth="1"/>
    <col min="5381" max="5381" width="12.28515625" style="127" customWidth="1"/>
    <col min="5382" max="5382" width="20.28515625" style="127" customWidth="1"/>
    <col min="5383" max="5383" width="18" style="127" customWidth="1"/>
    <col min="5384" max="5632" width="9.140625" style="127"/>
    <col min="5633" max="5633" width="8" style="127" customWidth="1"/>
    <col min="5634" max="5634" width="24.85546875" style="127" customWidth="1"/>
    <col min="5635" max="5635" width="12.140625" style="127" customWidth="1"/>
    <col min="5636" max="5636" width="13.28515625" style="127" customWidth="1"/>
    <col min="5637" max="5637" width="12.28515625" style="127" customWidth="1"/>
    <col min="5638" max="5638" width="20.28515625" style="127" customWidth="1"/>
    <col min="5639" max="5639" width="18" style="127" customWidth="1"/>
    <col min="5640" max="5888" width="9.140625" style="127"/>
    <col min="5889" max="5889" width="8" style="127" customWidth="1"/>
    <col min="5890" max="5890" width="24.85546875" style="127" customWidth="1"/>
    <col min="5891" max="5891" width="12.140625" style="127" customWidth="1"/>
    <col min="5892" max="5892" width="13.28515625" style="127" customWidth="1"/>
    <col min="5893" max="5893" width="12.28515625" style="127" customWidth="1"/>
    <col min="5894" max="5894" width="20.28515625" style="127" customWidth="1"/>
    <col min="5895" max="5895" width="18" style="127" customWidth="1"/>
    <col min="5896" max="6144" width="9.140625" style="127"/>
    <col min="6145" max="6145" width="8" style="127" customWidth="1"/>
    <col min="6146" max="6146" width="24.85546875" style="127" customWidth="1"/>
    <col min="6147" max="6147" width="12.140625" style="127" customWidth="1"/>
    <col min="6148" max="6148" width="13.28515625" style="127" customWidth="1"/>
    <col min="6149" max="6149" width="12.28515625" style="127" customWidth="1"/>
    <col min="6150" max="6150" width="20.28515625" style="127" customWidth="1"/>
    <col min="6151" max="6151" width="18" style="127" customWidth="1"/>
    <col min="6152" max="6400" width="9.140625" style="127"/>
    <col min="6401" max="6401" width="8" style="127" customWidth="1"/>
    <col min="6402" max="6402" width="24.85546875" style="127" customWidth="1"/>
    <col min="6403" max="6403" width="12.140625" style="127" customWidth="1"/>
    <col min="6404" max="6404" width="13.28515625" style="127" customWidth="1"/>
    <col min="6405" max="6405" width="12.28515625" style="127" customWidth="1"/>
    <col min="6406" max="6406" width="20.28515625" style="127" customWidth="1"/>
    <col min="6407" max="6407" width="18" style="127" customWidth="1"/>
    <col min="6408" max="6656" width="9.140625" style="127"/>
    <col min="6657" max="6657" width="8" style="127" customWidth="1"/>
    <col min="6658" max="6658" width="24.85546875" style="127" customWidth="1"/>
    <col min="6659" max="6659" width="12.140625" style="127" customWidth="1"/>
    <col min="6660" max="6660" width="13.28515625" style="127" customWidth="1"/>
    <col min="6661" max="6661" width="12.28515625" style="127" customWidth="1"/>
    <col min="6662" max="6662" width="20.28515625" style="127" customWidth="1"/>
    <col min="6663" max="6663" width="18" style="127" customWidth="1"/>
    <col min="6664" max="6912" width="9.140625" style="127"/>
    <col min="6913" max="6913" width="8" style="127" customWidth="1"/>
    <col min="6914" max="6914" width="24.85546875" style="127" customWidth="1"/>
    <col min="6915" max="6915" width="12.140625" style="127" customWidth="1"/>
    <col min="6916" max="6916" width="13.28515625" style="127" customWidth="1"/>
    <col min="6917" max="6917" width="12.28515625" style="127" customWidth="1"/>
    <col min="6918" max="6918" width="20.28515625" style="127" customWidth="1"/>
    <col min="6919" max="6919" width="18" style="127" customWidth="1"/>
    <col min="6920" max="7168" width="9.140625" style="127"/>
    <col min="7169" max="7169" width="8" style="127" customWidth="1"/>
    <col min="7170" max="7170" width="24.85546875" style="127" customWidth="1"/>
    <col min="7171" max="7171" width="12.140625" style="127" customWidth="1"/>
    <col min="7172" max="7172" width="13.28515625" style="127" customWidth="1"/>
    <col min="7173" max="7173" width="12.28515625" style="127" customWidth="1"/>
    <col min="7174" max="7174" width="20.28515625" style="127" customWidth="1"/>
    <col min="7175" max="7175" width="18" style="127" customWidth="1"/>
    <col min="7176" max="7424" width="9.140625" style="127"/>
    <col min="7425" max="7425" width="8" style="127" customWidth="1"/>
    <col min="7426" max="7426" width="24.85546875" style="127" customWidth="1"/>
    <col min="7427" max="7427" width="12.140625" style="127" customWidth="1"/>
    <col min="7428" max="7428" width="13.28515625" style="127" customWidth="1"/>
    <col min="7429" max="7429" width="12.28515625" style="127" customWidth="1"/>
    <col min="7430" max="7430" width="20.28515625" style="127" customWidth="1"/>
    <col min="7431" max="7431" width="18" style="127" customWidth="1"/>
    <col min="7432" max="7680" width="9.140625" style="127"/>
    <col min="7681" max="7681" width="8" style="127" customWidth="1"/>
    <col min="7682" max="7682" width="24.85546875" style="127" customWidth="1"/>
    <col min="7683" max="7683" width="12.140625" style="127" customWidth="1"/>
    <col min="7684" max="7684" width="13.28515625" style="127" customWidth="1"/>
    <col min="7685" max="7685" width="12.28515625" style="127" customWidth="1"/>
    <col min="7686" max="7686" width="20.28515625" style="127" customWidth="1"/>
    <col min="7687" max="7687" width="18" style="127" customWidth="1"/>
    <col min="7688" max="7936" width="9.140625" style="127"/>
    <col min="7937" max="7937" width="8" style="127" customWidth="1"/>
    <col min="7938" max="7938" width="24.85546875" style="127" customWidth="1"/>
    <col min="7939" max="7939" width="12.140625" style="127" customWidth="1"/>
    <col min="7940" max="7940" width="13.28515625" style="127" customWidth="1"/>
    <col min="7941" max="7941" width="12.28515625" style="127" customWidth="1"/>
    <col min="7942" max="7942" width="20.28515625" style="127" customWidth="1"/>
    <col min="7943" max="7943" width="18" style="127" customWidth="1"/>
    <col min="7944" max="8192" width="9.140625" style="127"/>
    <col min="8193" max="8193" width="8" style="127" customWidth="1"/>
    <col min="8194" max="8194" width="24.85546875" style="127" customWidth="1"/>
    <col min="8195" max="8195" width="12.140625" style="127" customWidth="1"/>
    <col min="8196" max="8196" width="13.28515625" style="127" customWidth="1"/>
    <col min="8197" max="8197" width="12.28515625" style="127" customWidth="1"/>
    <col min="8198" max="8198" width="20.28515625" style="127" customWidth="1"/>
    <col min="8199" max="8199" width="18" style="127" customWidth="1"/>
    <col min="8200" max="8448" width="9.140625" style="127"/>
    <col min="8449" max="8449" width="8" style="127" customWidth="1"/>
    <col min="8450" max="8450" width="24.85546875" style="127" customWidth="1"/>
    <col min="8451" max="8451" width="12.140625" style="127" customWidth="1"/>
    <col min="8452" max="8452" width="13.28515625" style="127" customWidth="1"/>
    <col min="8453" max="8453" width="12.28515625" style="127" customWidth="1"/>
    <col min="8454" max="8454" width="20.28515625" style="127" customWidth="1"/>
    <col min="8455" max="8455" width="18" style="127" customWidth="1"/>
    <col min="8456" max="8704" width="9.140625" style="127"/>
    <col min="8705" max="8705" width="8" style="127" customWidth="1"/>
    <col min="8706" max="8706" width="24.85546875" style="127" customWidth="1"/>
    <col min="8707" max="8707" width="12.140625" style="127" customWidth="1"/>
    <col min="8708" max="8708" width="13.28515625" style="127" customWidth="1"/>
    <col min="8709" max="8709" width="12.28515625" style="127" customWidth="1"/>
    <col min="8710" max="8710" width="20.28515625" style="127" customWidth="1"/>
    <col min="8711" max="8711" width="18" style="127" customWidth="1"/>
    <col min="8712" max="8960" width="9.140625" style="127"/>
    <col min="8961" max="8961" width="8" style="127" customWidth="1"/>
    <col min="8962" max="8962" width="24.85546875" style="127" customWidth="1"/>
    <col min="8963" max="8963" width="12.140625" style="127" customWidth="1"/>
    <col min="8964" max="8964" width="13.28515625" style="127" customWidth="1"/>
    <col min="8965" max="8965" width="12.28515625" style="127" customWidth="1"/>
    <col min="8966" max="8966" width="20.28515625" style="127" customWidth="1"/>
    <col min="8967" max="8967" width="18" style="127" customWidth="1"/>
    <col min="8968" max="9216" width="9.140625" style="127"/>
    <col min="9217" max="9217" width="8" style="127" customWidth="1"/>
    <col min="9218" max="9218" width="24.85546875" style="127" customWidth="1"/>
    <col min="9219" max="9219" width="12.140625" style="127" customWidth="1"/>
    <col min="9220" max="9220" width="13.28515625" style="127" customWidth="1"/>
    <col min="9221" max="9221" width="12.28515625" style="127" customWidth="1"/>
    <col min="9222" max="9222" width="20.28515625" style="127" customWidth="1"/>
    <col min="9223" max="9223" width="18" style="127" customWidth="1"/>
    <col min="9224" max="9472" width="9.140625" style="127"/>
    <col min="9473" max="9473" width="8" style="127" customWidth="1"/>
    <col min="9474" max="9474" width="24.85546875" style="127" customWidth="1"/>
    <col min="9475" max="9475" width="12.140625" style="127" customWidth="1"/>
    <col min="9476" max="9476" width="13.28515625" style="127" customWidth="1"/>
    <col min="9477" max="9477" width="12.28515625" style="127" customWidth="1"/>
    <col min="9478" max="9478" width="20.28515625" style="127" customWidth="1"/>
    <col min="9479" max="9479" width="18" style="127" customWidth="1"/>
    <col min="9480" max="9728" width="9.140625" style="127"/>
    <col min="9729" max="9729" width="8" style="127" customWidth="1"/>
    <col min="9730" max="9730" width="24.85546875" style="127" customWidth="1"/>
    <col min="9731" max="9731" width="12.140625" style="127" customWidth="1"/>
    <col min="9732" max="9732" width="13.28515625" style="127" customWidth="1"/>
    <col min="9733" max="9733" width="12.28515625" style="127" customWidth="1"/>
    <col min="9734" max="9734" width="20.28515625" style="127" customWidth="1"/>
    <col min="9735" max="9735" width="18" style="127" customWidth="1"/>
    <col min="9736" max="9984" width="9.140625" style="127"/>
    <col min="9985" max="9985" width="8" style="127" customWidth="1"/>
    <col min="9986" max="9986" width="24.85546875" style="127" customWidth="1"/>
    <col min="9987" max="9987" width="12.140625" style="127" customWidth="1"/>
    <col min="9988" max="9988" width="13.28515625" style="127" customWidth="1"/>
    <col min="9989" max="9989" width="12.28515625" style="127" customWidth="1"/>
    <col min="9990" max="9990" width="20.28515625" style="127" customWidth="1"/>
    <col min="9991" max="9991" width="18" style="127" customWidth="1"/>
    <col min="9992" max="10240" width="9.140625" style="127"/>
    <col min="10241" max="10241" width="8" style="127" customWidth="1"/>
    <col min="10242" max="10242" width="24.85546875" style="127" customWidth="1"/>
    <col min="10243" max="10243" width="12.140625" style="127" customWidth="1"/>
    <col min="10244" max="10244" width="13.28515625" style="127" customWidth="1"/>
    <col min="10245" max="10245" width="12.28515625" style="127" customWidth="1"/>
    <col min="10246" max="10246" width="20.28515625" style="127" customWidth="1"/>
    <col min="10247" max="10247" width="18" style="127" customWidth="1"/>
    <col min="10248" max="10496" width="9.140625" style="127"/>
    <col min="10497" max="10497" width="8" style="127" customWidth="1"/>
    <col min="10498" max="10498" width="24.85546875" style="127" customWidth="1"/>
    <col min="10499" max="10499" width="12.140625" style="127" customWidth="1"/>
    <col min="10500" max="10500" width="13.28515625" style="127" customWidth="1"/>
    <col min="10501" max="10501" width="12.28515625" style="127" customWidth="1"/>
    <col min="10502" max="10502" width="20.28515625" style="127" customWidth="1"/>
    <col min="10503" max="10503" width="18" style="127" customWidth="1"/>
    <col min="10504" max="10752" width="9.140625" style="127"/>
    <col min="10753" max="10753" width="8" style="127" customWidth="1"/>
    <col min="10754" max="10754" width="24.85546875" style="127" customWidth="1"/>
    <col min="10755" max="10755" width="12.140625" style="127" customWidth="1"/>
    <col min="10756" max="10756" width="13.28515625" style="127" customWidth="1"/>
    <col min="10757" max="10757" width="12.28515625" style="127" customWidth="1"/>
    <col min="10758" max="10758" width="20.28515625" style="127" customWidth="1"/>
    <col min="10759" max="10759" width="18" style="127" customWidth="1"/>
    <col min="10760" max="11008" width="9.140625" style="127"/>
    <col min="11009" max="11009" width="8" style="127" customWidth="1"/>
    <col min="11010" max="11010" width="24.85546875" style="127" customWidth="1"/>
    <col min="11011" max="11011" width="12.140625" style="127" customWidth="1"/>
    <col min="11012" max="11012" width="13.28515625" style="127" customWidth="1"/>
    <col min="11013" max="11013" width="12.28515625" style="127" customWidth="1"/>
    <col min="11014" max="11014" width="20.28515625" style="127" customWidth="1"/>
    <col min="11015" max="11015" width="18" style="127" customWidth="1"/>
    <col min="11016" max="11264" width="9.140625" style="127"/>
    <col min="11265" max="11265" width="8" style="127" customWidth="1"/>
    <col min="11266" max="11266" width="24.85546875" style="127" customWidth="1"/>
    <col min="11267" max="11267" width="12.140625" style="127" customWidth="1"/>
    <col min="11268" max="11268" width="13.28515625" style="127" customWidth="1"/>
    <col min="11269" max="11269" width="12.28515625" style="127" customWidth="1"/>
    <col min="11270" max="11270" width="20.28515625" style="127" customWidth="1"/>
    <col min="11271" max="11271" width="18" style="127" customWidth="1"/>
    <col min="11272" max="11520" width="9.140625" style="127"/>
    <col min="11521" max="11521" width="8" style="127" customWidth="1"/>
    <col min="11522" max="11522" width="24.85546875" style="127" customWidth="1"/>
    <col min="11523" max="11523" width="12.140625" style="127" customWidth="1"/>
    <col min="11524" max="11524" width="13.28515625" style="127" customWidth="1"/>
    <col min="11525" max="11525" width="12.28515625" style="127" customWidth="1"/>
    <col min="11526" max="11526" width="20.28515625" style="127" customWidth="1"/>
    <col min="11527" max="11527" width="18" style="127" customWidth="1"/>
    <col min="11528" max="11776" width="9.140625" style="127"/>
    <col min="11777" max="11777" width="8" style="127" customWidth="1"/>
    <col min="11778" max="11778" width="24.85546875" style="127" customWidth="1"/>
    <col min="11779" max="11779" width="12.140625" style="127" customWidth="1"/>
    <col min="11780" max="11780" width="13.28515625" style="127" customWidth="1"/>
    <col min="11781" max="11781" width="12.28515625" style="127" customWidth="1"/>
    <col min="11782" max="11782" width="20.28515625" style="127" customWidth="1"/>
    <col min="11783" max="11783" width="18" style="127" customWidth="1"/>
    <col min="11784" max="12032" width="9.140625" style="127"/>
    <col min="12033" max="12033" width="8" style="127" customWidth="1"/>
    <col min="12034" max="12034" width="24.85546875" style="127" customWidth="1"/>
    <col min="12035" max="12035" width="12.140625" style="127" customWidth="1"/>
    <col min="12036" max="12036" width="13.28515625" style="127" customWidth="1"/>
    <col min="12037" max="12037" width="12.28515625" style="127" customWidth="1"/>
    <col min="12038" max="12038" width="20.28515625" style="127" customWidth="1"/>
    <col min="12039" max="12039" width="18" style="127" customWidth="1"/>
    <col min="12040" max="12288" width="9.140625" style="127"/>
    <col min="12289" max="12289" width="8" style="127" customWidth="1"/>
    <col min="12290" max="12290" width="24.85546875" style="127" customWidth="1"/>
    <col min="12291" max="12291" width="12.140625" style="127" customWidth="1"/>
    <col min="12292" max="12292" width="13.28515625" style="127" customWidth="1"/>
    <col min="12293" max="12293" width="12.28515625" style="127" customWidth="1"/>
    <col min="12294" max="12294" width="20.28515625" style="127" customWidth="1"/>
    <col min="12295" max="12295" width="18" style="127" customWidth="1"/>
    <col min="12296" max="12544" width="9.140625" style="127"/>
    <col min="12545" max="12545" width="8" style="127" customWidth="1"/>
    <col min="12546" max="12546" width="24.85546875" style="127" customWidth="1"/>
    <col min="12547" max="12547" width="12.140625" style="127" customWidth="1"/>
    <col min="12548" max="12548" width="13.28515625" style="127" customWidth="1"/>
    <col min="12549" max="12549" width="12.28515625" style="127" customWidth="1"/>
    <col min="12550" max="12550" width="20.28515625" style="127" customWidth="1"/>
    <col min="12551" max="12551" width="18" style="127" customWidth="1"/>
    <col min="12552" max="12800" width="9.140625" style="127"/>
    <col min="12801" max="12801" width="8" style="127" customWidth="1"/>
    <col min="12802" max="12802" width="24.85546875" style="127" customWidth="1"/>
    <col min="12803" max="12803" width="12.140625" style="127" customWidth="1"/>
    <col min="12804" max="12804" width="13.28515625" style="127" customWidth="1"/>
    <col min="12805" max="12805" width="12.28515625" style="127" customWidth="1"/>
    <col min="12806" max="12806" width="20.28515625" style="127" customWidth="1"/>
    <col min="12807" max="12807" width="18" style="127" customWidth="1"/>
    <col min="12808" max="13056" width="9.140625" style="127"/>
    <col min="13057" max="13057" width="8" style="127" customWidth="1"/>
    <col min="13058" max="13058" width="24.85546875" style="127" customWidth="1"/>
    <col min="13059" max="13059" width="12.140625" style="127" customWidth="1"/>
    <col min="13060" max="13060" width="13.28515625" style="127" customWidth="1"/>
    <col min="13061" max="13061" width="12.28515625" style="127" customWidth="1"/>
    <col min="13062" max="13062" width="20.28515625" style="127" customWidth="1"/>
    <col min="13063" max="13063" width="18" style="127" customWidth="1"/>
    <col min="13064" max="13312" width="9.140625" style="127"/>
    <col min="13313" max="13313" width="8" style="127" customWidth="1"/>
    <col min="13314" max="13314" width="24.85546875" style="127" customWidth="1"/>
    <col min="13315" max="13315" width="12.140625" style="127" customWidth="1"/>
    <col min="13316" max="13316" width="13.28515625" style="127" customWidth="1"/>
    <col min="13317" max="13317" width="12.28515625" style="127" customWidth="1"/>
    <col min="13318" max="13318" width="20.28515625" style="127" customWidth="1"/>
    <col min="13319" max="13319" width="18" style="127" customWidth="1"/>
    <col min="13320" max="13568" width="9.140625" style="127"/>
    <col min="13569" max="13569" width="8" style="127" customWidth="1"/>
    <col min="13570" max="13570" width="24.85546875" style="127" customWidth="1"/>
    <col min="13571" max="13571" width="12.140625" style="127" customWidth="1"/>
    <col min="13572" max="13572" width="13.28515625" style="127" customWidth="1"/>
    <col min="13573" max="13573" width="12.28515625" style="127" customWidth="1"/>
    <col min="13574" max="13574" width="20.28515625" style="127" customWidth="1"/>
    <col min="13575" max="13575" width="18" style="127" customWidth="1"/>
    <col min="13576" max="13824" width="9.140625" style="127"/>
    <col min="13825" max="13825" width="8" style="127" customWidth="1"/>
    <col min="13826" max="13826" width="24.85546875" style="127" customWidth="1"/>
    <col min="13827" max="13827" width="12.140625" style="127" customWidth="1"/>
    <col min="13828" max="13828" width="13.28515625" style="127" customWidth="1"/>
    <col min="13829" max="13829" width="12.28515625" style="127" customWidth="1"/>
    <col min="13830" max="13830" width="20.28515625" style="127" customWidth="1"/>
    <col min="13831" max="13831" width="18" style="127" customWidth="1"/>
    <col min="13832" max="14080" width="9.140625" style="127"/>
    <col min="14081" max="14081" width="8" style="127" customWidth="1"/>
    <col min="14082" max="14082" width="24.85546875" style="127" customWidth="1"/>
    <col min="14083" max="14083" width="12.140625" style="127" customWidth="1"/>
    <col min="14084" max="14084" width="13.28515625" style="127" customWidth="1"/>
    <col min="14085" max="14085" width="12.28515625" style="127" customWidth="1"/>
    <col min="14086" max="14086" width="20.28515625" style="127" customWidth="1"/>
    <col min="14087" max="14087" width="18" style="127" customWidth="1"/>
    <col min="14088" max="14336" width="9.140625" style="127"/>
    <col min="14337" max="14337" width="8" style="127" customWidth="1"/>
    <col min="14338" max="14338" width="24.85546875" style="127" customWidth="1"/>
    <col min="14339" max="14339" width="12.140625" style="127" customWidth="1"/>
    <col min="14340" max="14340" width="13.28515625" style="127" customWidth="1"/>
    <col min="14341" max="14341" width="12.28515625" style="127" customWidth="1"/>
    <col min="14342" max="14342" width="20.28515625" style="127" customWidth="1"/>
    <col min="14343" max="14343" width="18" style="127" customWidth="1"/>
    <col min="14344" max="14592" width="9.140625" style="127"/>
    <col min="14593" max="14593" width="8" style="127" customWidth="1"/>
    <col min="14594" max="14594" width="24.85546875" style="127" customWidth="1"/>
    <col min="14595" max="14595" width="12.140625" style="127" customWidth="1"/>
    <col min="14596" max="14596" width="13.28515625" style="127" customWidth="1"/>
    <col min="14597" max="14597" width="12.28515625" style="127" customWidth="1"/>
    <col min="14598" max="14598" width="20.28515625" style="127" customWidth="1"/>
    <col min="14599" max="14599" width="18" style="127" customWidth="1"/>
    <col min="14600" max="14848" width="9.140625" style="127"/>
    <col min="14849" max="14849" width="8" style="127" customWidth="1"/>
    <col min="14850" max="14850" width="24.85546875" style="127" customWidth="1"/>
    <col min="14851" max="14851" width="12.140625" style="127" customWidth="1"/>
    <col min="14852" max="14852" width="13.28515625" style="127" customWidth="1"/>
    <col min="14853" max="14853" width="12.28515625" style="127" customWidth="1"/>
    <col min="14854" max="14854" width="20.28515625" style="127" customWidth="1"/>
    <col min="14855" max="14855" width="18" style="127" customWidth="1"/>
    <col min="14856" max="15104" width="9.140625" style="127"/>
    <col min="15105" max="15105" width="8" style="127" customWidth="1"/>
    <col min="15106" max="15106" width="24.85546875" style="127" customWidth="1"/>
    <col min="15107" max="15107" width="12.140625" style="127" customWidth="1"/>
    <col min="15108" max="15108" width="13.28515625" style="127" customWidth="1"/>
    <col min="15109" max="15109" width="12.28515625" style="127" customWidth="1"/>
    <col min="15110" max="15110" width="20.28515625" style="127" customWidth="1"/>
    <col min="15111" max="15111" width="18" style="127" customWidth="1"/>
    <col min="15112" max="15360" width="9.140625" style="127"/>
    <col min="15361" max="15361" width="8" style="127" customWidth="1"/>
    <col min="15362" max="15362" width="24.85546875" style="127" customWidth="1"/>
    <col min="15363" max="15363" width="12.140625" style="127" customWidth="1"/>
    <col min="15364" max="15364" width="13.28515625" style="127" customWidth="1"/>
    <col min="15365" max="15365" width="12.28515625" style="127" customWidth="1"/>
    <col min="15366" max="15366" width="20.28515625" style="127" customWidth="1"/>
    <col min="15367" max="15367" width="18" style="127" customWidth="1"/>
    <col min="15368" max="15616" width="9.140625" style="127"/>
    <col min="15617" max="15617" width="8" style="127" customWidth="1"/>
    <col min="15618" max="15618" width="24.85546875" style="127" customWidth="1"/>
    <col min="15619" max="15619" width="12.140625" style="127" customWidth="1"/>
    <col min="15620" max="15620" width="13.28515625" style="127" customWidth="1"/>
    <col min="15621" max="15621" width="12.28515625" style="127" customWidth="1"/>
    <col min="15622" max="15622" width="20.28515625" style="127" customWidth="1"/>
    <col min="15623" max="15623" width="18" style="127" customWidth="1"/>
    <col min="15624" max="15872" width="9.140625" style="127"/>
    <col min="15873" max="15873" width="8" style="127" customWidth="1"/>
    <col min="15874" max="15874" width="24.85546875" style="127" customWidth="1"/>
    <col min="15875" max="15875" width="12.140625" style="127" customWidth="1"/>
    <col min="15876" max="15876" width="13.28515625" style="127" customWidth="1"/>
    <col min="15877" max="15877" width="12.28515625" style="127" customWidth="1"/>
    <col min="15878" max="15878" width="20.28515625" style="127" customWidth="1"/>
    <col min="15879" max="15879" width="18" style="127" customWidth="1"/>
    <col min="15880" max="16128" width="9.140625" style="127"/>
    <col min="16129" max="16129" width="8" style="127" customWidth="1"/>
    <col min="16130" max="16130" width="24.85546875" style="127" customWidth="1"/>
    <col min="16131" max="16131" width="12.140625" style="127" customWidth="1"/>
    <col min="16132" max="16132" width="13.28515625" style="127" customWidth="1"/>
    <col min="16133" max="16133" width="12.28515625" style="127" customWidth="1"/>
    <col min="16134" max="16134" width="20.28515625" style="127" customWidth="1"/>
    <col min="16135" max="16135" width="18" style="127" customWidth="1"/>
    <col min="16136" max="16384" width="9.140625" style="127"/>
  </cols>
  <sheetData>
    <row r="1" spans="1:7" ht="15.75" x14ac:dyDescent="0.25">
      <c r="A1" s="370" t="s">
        <v>483</v>
      </c>
      <c r="B1" s="371"/>
      <c r="C1" s="371"/>
      <c r="D1" s="371"/>
      <c r="E1" s="371"/>
      <c r="F1" s="371"/>
      <c r="G1" s="372"/>
    </row>
    <row r="2" spans="1:7" ht="36.75" customHeight="1" x14ac:dyDescent="0.25">
      <c r="A2" s="373" t="s">
        <v>191</v>
      </c>
      <c r="B2" s="374"/>
      <c r="C2" s="374"/>
      <c r="D2" s="374"/>
      <c r="E2" s="374"/>
      <c r="F2" s="374"/>
      <c r="G2" s="375"/>
    </row>
    <row r="3" spans="1:7" s="80" customFormat="1" x14ac:dyDescent="0.25">
      <c r="A3" s="128">
        <v>1</v>
      </c>
      <c r="B3" s="129" t="s">
        <v>192</v>
      </c>
      <c r="C3" s="130"/>
      <c r="D3" s="130"/>
      <c r="E3" s="130"/>
      <c r="F3" s="130"/>
      <c r="G3" s="131"/>
    </row>
    <row r="4" spans="1:7" s="80" customFormat="1" x14ac:dyDescent="0.25">
      <c r="A4" s="132"/>
      <c r="B4" s="376" t="s">
        <v>193</v>
      </c>
      <c r="C4" s="376"/>
      <c r="D4" s="376"/>
      <c r="E4" s="376"/>
      <c r="F4" s="133"/>
      <c r="G4" s="134"/>
    </row>
    <row r="5" spans="1:7" s="80" customFormat="1" x14ac:dyDescent="0.25">
      <c r="A5" s="132"/>
      <c r="B5" s="77" t="s">
        <v>194</v>
      </c>
      <c r="C5" s="77"/>
      <c r="D5" s="77"/>
      <c r="E5" s="77"/>
      <c r="F5" s="133"/>
      <c r="G5" s="134"/>
    </row>
    <row r="6" spans="1:7" s="80" customFormat="1" x14ac:dyDescent="0.25">
      <c r="A6" s="132"/>
      <c r="B6" s="366" t="s">
        <v>195</v>
      </c>
      <c r="C6" s="366"/>
      <c r="D6" s="77"/>
      <c r="E6" s="77"/>
      <c r="F6" s="133"/>
      <c r="G6" s="134"/>
    </row>
    <row r="7" spans="1:7" s="80" customFormat="1" x14ac:dyDescent="0.25">
      <c r="A7" s="139"/>
      <c r="B7" s="140" t="s">
        <v>196</v>
      </c>
      <c r="C7" s="140"/>
      <c r="D7" s="140"/>
      <c r="E7" s="140"/>
      <c r="F7" s="130"/>
      <c r="G7" s="131"/>
    </row>
    <row r="8" spans="1:7" s="80" customFormat="1" x14ac:dyDescent="0.25">
      <c r="A8" s="132"/>
      <c r="B8" s="77" t="s">
        <v>197</v>
      </c>
      <c r="C8" s="77"/>
      <c r="D8" s="77"/>
      <c r="E8" s="77"/>
      <c r="F8" s="133"/>
      <c r="G8" s="134"/>
    </row>
    <row r="9" spans="1:7" s="80" customFormat="1" x14ac:dyDescent="0.25">
      <c r="A9" s="377" t="s">
        <v>198</v>
      </c>
      <c r="B9" s="378"/>
      <c r="C9" s="133"/>
      <c r="D9" s="133"/>
      <c r="E9" s="133"/>
      <c r="F9" s="133"/>
      <c r="G9" s="134"/>
    </row>
    <row r="10" spans="1:7" s="80" customFormat="1" x14ac:dyDescent="0.25">
      <c r="A10" s="141" t="s">
        <v>199</v>
      </c>
      <c r="B10" s="142" t="s">
        <v>200</v>
      </c>
      <c r="C10" s="133"/>
      <c r="D10" s="133"/>
      <c r="E10" s="133"/>
      <c r="F10" s="133"/>
      <c r="G10" s="134"/>
    </row>
    <row r="11" spans="1:7" s="80" customFormat="1" x14ac:dyDescent="0.25">
      <c r="A11" s="141" t="s">
        <v>201</v>
      </c>
      <c r="B11" s="142" t="s">
        <v>202</v>
      </c>
      <c r="C11" s="133"/>
      <c r="D11" s="133"/>
      <c r="E11" s="133"/>
      <c r="F11" s="133"/>
      <c r="G11" s="134"/>
    </row>
    <row r="12" spans="1:7" s="80" customFormat="1" x14ac:dyDescent="0.25">
      <c r="A12" s="141" t="s">
        <v>203</v>
      </c>
      <c r="B12" s="142" t="s">
        <v>204</v>
      </c>
      <c r="C12" s="133"/>
      <c r="D12" s="133"/>
      <c r="E12" s="133"/>
      <c r="F12" s="133"/>
      <c r="G12" s="134"/>
    </row>
    <row r="13" spans="1:7" s="80" customFormat="1" x14ac:dyDescent="0.25">
      <c r="A13" s="141" t="s">
        <v>205</v>
      </c>
      <c r="B13" s="142" t="s">
        <v>206</v>
      </c>
      <c r="C13" s="133"/>
      <c r="D13" s="133"/>
      <c r="E13" s="133"/>
      <c r="F13" s="133"/>
      <c r="G13" s="134"/>
    </row>
    <row r="14" spans="1:7" s="80" customFormat="1" x14ac:dyDescent="0.25">
      <c r="A14" s="141" t="s">
        <v>207</v>
      </c>
      <c r="B14" s="142" t="s">
        <v>208</v>
      </c>
      <c r="C14" s="133"/>
      <c r="D14" s="133"/>
      <c r="E14" s="133"/>
      <c r="F14" s="133"/>
      <c r="G14" s="134"/>
    </row>
    <row r="15" spans="1:7" s="80" customFormat="1" x14ac:dyDescent="0.25">
      <c r="A15" s="141" t="s">
        <v>209</v>
      </c>
      <c r="B15" s="142" t="s">
        <v>210</v>
      </c>
      <c r="C15" s="133"/>
      <c r="D15" s="133"/>
      <c r="E15" s="133"/>
      <c r="F15" s="133"/>
      <c r="G15" s="134"/>
    </row>
    <row r="16" spans="1:7" s="80" customFormat="1" x14ac:dyDescent="0.25">
      <c r="A16" s="141" t="s">
        <v>211</v>
      </c>
      <c r="B16" s="142" t="s">
        <v>212</v>
      </c>
      <c r="C16" s="133"/>
      <c r="D16" s="133"/>
      <c r="E16" s="133"/>
      <c r="F16" s="133"/>
      <c r="G16" s="134"/>
    </row>
    <row r="17" spans="1:7" s="80" customFormat="1" x14ac:dyDescent="0.25">
      <c r="A17" s="141" t="s">
        <v>213</v>
      </c>
      <c r="B17" s="142" t="s">
        <v>214</v>
      </c>
      <c r="C17" s="133"/>
      <c r="D17" s="133"/>
      <c r="E17" s="133"/>
      <c r="F17" s="133"/>
      <c r="G17" s="134"/>
    </row>
    <row r="18" spans="1:7" s="80" customFormat="1" x14ac:dyDescent="0.25">
      <c r="A18" s="143" t="s">
        <v>215</v>
      </c>
      <c r="B18" s="144" t="s">
        <v>216</v>
      </c>
      <c r="C18" s="137"/>
      <c r="D18" s="137"/>
      <c r="E18" s="137"/>
      <c r="F18" s="137"/>
      <c r="G18" s="138"/>
    </row>
    <row r="19" spans="1:7" s="80" customFormat="1" x14ac:dyDescent="0.25">
      <c r="A19" s="145"/>
      <c r="B19" s="142"/>
      <c r="C19" s="133"/>
      <c r="D19" s="133"/>
      <c r="E19" s="133"/>
      <c r="F19" s="133"/>
      <c r="G19" s="134"/>
    </row>
    <row r="20" spans="1:7" s="80" customFormat="1" x14ac:dyDescent="0.25">
      <c r="A20" s="146"/>
      <c r="B20" s="379" t="s">
        <v>217</v>
      </c>
      <c r="C20" s="379"/>
      <c r="D20" s="379"/>
      <c r="E20" s="379"/>
      <c r="F20" s="130"/>
      <c r="G20" s="131"/>
    </row>
    <row r="21" spans="1:7" s="80" customFormat="1" x14ac:dyDescent="0.25">
      <c r="A21" s="145"/>
      <c r="B21" s="77" t="s">
        <v>218</v>
      </c>
      <c r="C21" s="77"/>
      <c r="D21" s="77"/>
      <c r="E21" s="77"/>
      <c r="F21" s="133"/>
      <c r="G21" s="134"/>
    </row>
    <row r="22" spans="1:7" s="80" customFormat="1" x14ac:dyDescent="0.25">
      <c r="A22" s="147"/>
      <c r="B22" s="368" t="s">
        <v>219</v>
      </c>
      <c r="C22" s="368"/>
      <c r="D22" s="136"/>
      <c r="E22" s="136"/>
      <c r="F22" s="137"/>
      <c r="G22" s="138"/>
    </row>
    <row r="23" spans="1:7" s="80" customFormat="1" x14ac:dyDescent="0.25">
      <c r="A23" s="380" t="s">
        <v>220</v>
      </c>
      <c r="B23" s="381"/>
      <c r="C23" s="381"/>
      <c r="D23" s="381"/>
      <c r="E23" s="133"/>
      <c r="F23" s="133"/>
      <c r="G23" s="134"/>
    </row>
    <row r="24" spans="1:7" s="80" customFormat="1" x14ac:dyDescent="0.25">
      <c r="A24" s="141">
        <v>1</v>
      </c>
      <c r="B24" s="142" t="s">
        <v>221</v>
      </c>
      <c r="C24" s="133"/>
      <c r="D24" s="133"/>
      <c r="E24" s="133"/>
      <c r="F24" s="133"/>
      <c r="G24" s="134"/>
    </row>
    <row r="25" spans="1:7" s="80" customFormat="1" x14ac:dyDescent="0.25">
      <c r="A25" s="141">
        <v>2</v>
      </c>
      <c r="B25" s="142" t="s">
        <v>222</v>
      </c>
      <c r="C25" s="133"/>
      <c r="D25" s="133"/>
      <c r="E25" s="133"/>
      <c r="F25" s="133"/>
      <c r="G25" s="134"/>
    </row>
    <row r="26" spans="1:7" s="80" customFormat="1" x14ac:dyDescent="0.25">
      <c r="A26" s="141">
        <v>3</v>
      </c>
      <c r="B26" s="142" t="s">
        <v>223</v>
      </c>
      <c r="C26" s="133"/>
      <c r="D26" s="133"/>
      <c r="E26" s="133"/>
      <c r="F26" s="133"/>
      <c r="G26" s="134"/>
    </row>
    <row r="27" spans="1:7" s="80" customFormat="1" x14ac:dyDescent="0.25">
      <c r="A27" s="141">
        <v>4</v>
      </c>
      <c r="B27" s="142" t="s">
        <v>224</v>
      </c>
      <c r="C27" s="133"/>
      <c r="D27" s="133"/>
      <c r="E27" s="133"/>
      <c r="F27" s="133"/>
      <c r="G27" s="134"/>
    </row>
    <row r="28" spans="1:7" s="80" customFormat="1" x14ac:dyDescent="0.25">
      <c r="A28" s="141">
        <v>5</v>
      </c>
      <c r="B28" s="142" t="s">
        <v>225</v>
      </c>
      <c r="C28" s="133"/>
      <c r="D28" s="133"/>
      <c r="E28" s="133"/>
      <c r="F28" s="133"/>
      <c r="G28" s="134"/>
    </row>
    <row r="29" spans="1:7" s="80" customFormat="1" x14ac:dyDescent="0.25">
      <c r="A29" s="141">
        <v>6</v>
      </c>
      <c r="B29" s="142" t="s">
        <v>226</v>
      </c>
      <c r="C29" s="133"/>
      <c r="D29" s="133"/>
      <c r="E29" s="133"/>
      <c r="F29" s="133"/>
      <c r="G29" s="134"/>
    </row>
    <row r="30" spans="1:7" s="80" customFormat="1" x14ac:dyDescent="0.25">
      <c r="A30" s="141">
        <v>7</v>
      </c>
      <c r="B30" s="142" t="s">
        <v>227</v>
      </c>
      <c r="C30" s="133"/>
      <c r="D30" s="133"/>
      <c r="E30" s="133"/>
      <c r="F30" s="133"/>
      <c r="G30" s="134"/>
    </row>
    <row r="31" spans="1:7" s="80" customFormat="1" x14ac:dyDescent="0.25">
      <c r="A31" s="141">
        <v>8</v>
      </c>
      <c r="B31" s="142" t="s">
        <v>228</v>
      </c>
      <c r="C31" s="133"/>
      <c r="D31" s="133"/>
      <c r="E31" s="133"/>
      <c r="F31" s="133"/>
      <c r="G31" s="134"/>
    </row>
    <row r="32" spans="1:7" x14ac:dyDescent="0.25">
      <c r="A32" s="141">
        <v>9</v>
      </c>
      <c r="B32" s="142" t="s">
        <v>229</v>
      </c>
      <c r="C32" s="142"/>
      <c r="D32" s="142"/>
      <c r="E32" s="142"/>
      <c r="F32" s="142"/>
      <c r="G32" s="148"/>
    </row>
    <row r="33" spans="1:7" x14ac:dyDescent="0.25">
      <c r="A33" s="146"/>
      <c r="B33" s="129" t="s">
        <v>230</v>
      </c>
      <c r="C33" s="150"/>
      <c r="D33" s="150"/>
      <c r="E33" s="150"/>
      <c r="F33" s="150"/>
      <c r="G33" s="151"/>
    </row>
    <row r="34" spans="1:7" x14ac:dyDescent="0.25">
      <c r="A34" s="145"/>
      <c r="B34" s="152" t="s">
        <v>231</v>
      </c>
      <c r="C34" s="142"/>
      <c r="D34" s="142"/>
      <c r="E34" s="142"/>
      <c r="F34" s="142"/>
      <c r="G34" s="148"/>
    </row>
    <row r="35" spans="1:7" x14ac:dyDescent="0.25">
      <c r="A35" s="145"/>
      <c r="B35" s="142" t="s">
        <v>232</v>
      </c>
      <c r="C35" s="142"/>
      <c r="D35" s="142"/>
      <c r="E35" s="142"/>
      <c r="F35" s="142"/>
      <c r="G35" s="148"/>
    </row>
    <row r="36" spans="1:7" x14ac:dyDescent="0.25">
      <c r="A36" s="139">
        <v>2</v>
      </c>
      <c r="B36" s="379" t="s">
        <v>469</v>
      </c>
      <c r="C36" s="364"/>
      <c r="D36" s="364"/>
      <c r="E36" s="364"/>
      <c r="F36" s="150"/>
      <c r="G36" s="151"/>
    </row>
    <row r="37" spans="1:7" x14ac:dyDescent="0.25">
      <c r="A37" s="135"/>
      <c r="B37" s="153" t="s">
        <v>233</v>
      </c>
      <c r="C37" s="153"/>
      <c r="D37" s="153"/>
      <c r="E37" s="153"/>
      <c r="F37" s="144"/>
      <c r="G37" s="149"/>
    </row>
    <row r="38" spans="1:7" x14ac:dyDescent="0.25">
      <c r="A38" s="382" t="s">
        <v>470</v>
      </c>
      <c r="B38" s="383"/>
      <c r="C38" s="150"/>
      <c r="D38" s="150"/>
      <c r="E38" s="150"/>
      <c r="F38" s="150"/>
      <c r="G38" s="151"/>
    </row>
    <row r="39" spans="1:7" x14ac:dyDescent="0.25">
      <c r="A39" s="141" t="s">
        <v>234</v>
      </c>
      <c r="B39" s="142" t="s">
        <v>235</v>
      </c>
      <c r="C39" s="142"/>
      <c r="D39" s="142"/>
      <c r="E39" s="142"/>
      <c r="F39" s="142"/>
      <c r="G39" s="148"/>
    </row>
    <row r="40" spans="1:7" x14ac:dyDescent="0.25">
      <c r="A40" s="141" t="s">
        <v>236</v>
      </c>
      <c r="B40" s="142" t="s">
        <v>237</v>
      </c>
      <c r="C40" s="142"/>
      <c r="D40" s="142"/>
      <c r="E40" s="142"/>
      <c r="F40" s="142"/>
      <c r="G40" s="148"/>
    </row>
    <row r="41" spans="1:7" x14ac:dyDescent="0.25">
      <c r="A41" s="141" t="s">
        <v>238</v>
      </c>
      <c r="B41" s="142" t="s">
        <v>239</v>
      </c>
      <c r="C41" s="142"/>
      <c r="D41" s="142"/>
      <c r="E41" s="142"/>
      <c r="F41" s="142"/>
      <c r="G41" s="148"/>
    </row>
    <row r="42" spans="1:7" x14ac:dyDescent="0.25">
      <c r="A42" s="141" t="s">
        <v>240</v>
      </c>
      <c r="B42" s="142" t="s">
        <v>241</v>
      </c>
      <c r="C42" s="142"/>
      <c r="D42" s="142"/>
      <c r="E42" s="142"/>
      <c r="F42" s="142"/>
      <c r="G42" s="148"/>
    </row>
    <row r="43" spans="1:7" x14ac:dyDescent="0.25">
      <c r="A43" s="141" t="s">
        <v>242</v>
      </c>
      <c r="B43" s="142" t="s">
        <v>243</v>
      </c>
      <c r="C43" s="142"/>
      <c r="D43" s="142"/>
      <c r="E43" s="142"/>
      <c r="F43" s="142"/>
      <c r="G43" s="148"/>
    </row>
    <row r="44" spans="1:7" x14ac:dyDescent="0.25">
      <c r="A44" s="141" t="s">
        <v>244</v>
      </c>
      <c r="B44" s="142" t="s">
        <v>245</v>
      </c>
      <c r="C44" s="142"/>
      <c r="D44" s="142"/>
      <c r="E44" s="142"/>
      <c r="F44" s="142"/>
      <c r="G44" s="148"/>
    </row>
    <row r="45" spans="1:7" x14ac:dyDescent="0.25">
      <c r="A45" s="141" t="s">
        <v>246</v>
      </c>
      <c r="B45" s="142" t="s">
        <v>247</v>
      </c>
      <c r="C45" s="142"/>
      <c r="D45" s="142"/>
      <c r="E45" s="142"/>
      <c r="F45" s="142"/>
      <c r="G45" s="148"/>
    </row>
    <row r="46" spans="1:7" x14ac:dyDescent="0.25">
      <c r="A46" s="141" t="s">
        <v>248</v>
      </c>
      <c r="B46" s="142" t="s">
        <v>249</v>
      </c>
      <c r="C46" s="142"/>
      <c r="D46" s="142"/>
      <c r="E46" s="142"/>
      <c r="F46" s="142"/>
      <c r="G46" s="148"/>
    </row>
    <row r="47" spans="1:7" x14ac:dyDescent="0.25">
      <c r="A47" s="141" t="s">
        <v>250</v>
      </c>
      <c r="B47" s="142" t="s">
        <v>251</v>
      </c>
      <c r="C47" s="142"/>
      <c r="D47" s="142"/>
      <c r="E47" s="142"/>
      <c r="F47" s="142"/>
      <c r="G47" s="148"/>
    </row>
    <row r="48" spans="1:7" x14ac:dyDescent="0.25">
      <c r="A48" s="141" t="s">
        <v>252</v>
      </c>
      <c r="B48" s="142" t="s">
        <v>253</v>
      </c>
      <c r="C48" s="142"/>
      <c r="D48" s="142"/>
      <c r="E48" s="142"/>
      <c r="F48" s="142"/>
      <c r="G48" s="148"/>
    </row>
    <row r="49" spans="1:7" x14ac:dyDescent="0.25">
      <c r="A49" s="154" t="s">
        <v>254</v>
      </c>
      <c r="B49" s="150" t="s">
        <v>255</v>
      </c>
      <c r="C49" s="150"/>
      <c r="D49" s="150"/>
      <c r="E49" s="150"/>
      <c r="F49" s="150"/>
      <c r="G49" s="151"/>
    </row>
    <row r="50" spans="1:7" x14ac:dyDescent="0.25">
      <c r="A50" s="141" t="s">
        <v>256</v>
      </c>
      <c r="B50" s="142" t="s">
        <v>257</v>
      </c>
      <c r="C50" s="142"/>
      <c r="D50" s="142"/>
      <c r="E50" s="142"/>
      <c r="F50" s="142"/>
      <c r="G50" s="148"/>
    </row>
    <row r="51" spans="1:7" x14ac:dyDescent="0.25">
      <c r="A51" s="141" t="s">
        <v>258</v>
      </c>
      <c r="B51" s="142" t="s">
        <v>259</v>
      </c>
      <c r="C51" s="142"/>
      <c r="D51" s="142"/>
      <c r="E51" s="142"/>
      <c r="F51" s="142"/>
      <c r="G51" s="148"/>
    </row>
    <row r="52" spans="1:7" x14ac:dyDescent="0.25">
      <c r="A52" s="141" t="s">
        <v>260</v>
      </c>
      <c r="B52" s="142" t="s">
        <v>261</v>
      </c>
      <c r="C52" s="142"/>
      <c r="D52" s="142"/>
      <c r="E52" s="142"/>
      <c r="F52" s="142"/>
      <c r="G52" s="148"/>
    </row>
    <row r="53" spans="1:7" x14ac:dyDescent="0.25">
      <c r="A53" s="143" t="s">
        <v>262</v>
      </c>
      <c r="B53" s="144" t="s">
        <v>263</v>
      </c>
      <c r="C53" s="144"/>
      <c r="D53" s="144"/>
      <c r="E53" s="144"/>
      <c r="F53" s="144"/>
      <c r="G53" s="149"/>
    </row>
    <row r="54" spans="1:7" x14ac:dyDescent="0.25">
      <c r="A54" s="146">
        <v>20</v>
      </c>
      <c r="B54" s="150" t="s">
        <v>264</v>
      </c>
      <c r="C54" s="150"/>
      <c r="D54" s="150"/>
      <c r="E54" s="150"/>
      <c r="F54" s="150"/>
      <c r="G54" s="151"/>
    </row>
    <row r="55" spans="1:7" x14ac:dyDescent="0.25">
      <c r="A55" s="145"/>
      <c r="B55" s="142" t="s">
        <v>265</v>
      </c>
      <c r="C55" s="142"/>
      <c r="D55" s="142"/>
      <c r="E55" s="142"/>
      <c r="F55" s="142"/>
      <c r="G55" s="148"/>
    </row>
    <row r="56" spans="1:7" x14ac:dyDescent="0.25">
      <c r="A56" s="145"/>
      <c r="B56" s="366" t="s">
        <v>266</v>
      </c>
      <c r="C56" s="366"/>
      <c r="D56" s="366"/>
      <c r="E56" s="366"/>
      <c r="F56" s="366"/>
      <c r="G56" s="367"/>
    </row>
    <row r="57" spans="1:7" x14ac:dyDescent="0.25">
      <c r="A57" s="147"/>
      <c r="B57" s="368" t="s">
        <v>267</v>
      </c>
      <c r="C57" s="368"/>
      <c r="D57" s="368"/>
      <c r="E57" s="368"/>
      <c r="F57" s="368"/>
      <c r="G57" s="369"/>
    </row>
    <row r="58" spans="1:7" x14ac:dyDescent="0.25">
      <c r="A58" s="142"/>
      <c r="B58" s="142"/>
      <c r="C58" s="142"/>
      <c r="D58" s="142"/>
      <c r="E58" s="142"/>
      <c r="F58" s="142"/>
      <c r="G58" s="142"/>
    </row>
    <row r="59" spans="1:7" ht="39" customHeight="1" x14ac:dyDescent="0.25">
      <c r="A59" s="363" t="s">
        <v>268</v>
      </c>
      <c r="B59" s="364"/>
      <c r="C59" s="364"/>
      <c r="D59" s="364"/>
      <c r="E59" s="364"/>
      <c r="F59" s="364"/>
      <c r="G59" s="365"/>
    </row>
    <row r="60" spans="1:7" x14ac:dyDescent="0.25">
      <c r="A60" s="145">
        <v>1</v>
      </c>
      <c r="B60" s="142" t="s">
        <v>269</v>
      </c>
      <c r="C60" s="142"/>
      <c r="D60" s="142"/>
      <c r="E60" s="142"/>
      <c r="F60" s="142"/>
      <c r="G60" s="148"/>
    </row>
    <row r="61" spans="1:7" x14ac:dyDescent="0.25">
      <c r="A61" s="145"/>
      <c r="B61" s="366" t="s">
        <v>471</v>
      </c>
      <c r="C61" s="366"/>
      <c r="D61" s="366"/>
      <c r="E61" s="366"/>
      <c r="F61" s="366"/>
      <c r="G61" s="367"/>
    </row>
    <row r="62" spans="1:7" x14ac:dyDescent="0.25">
      <c r="A62" s="145"/>
      <c r="B62" s="142" t="s">
        <v>472</v>
      </c>
      <c r="C62" s="142"/>
      <c r="D62" s="142"/>
      <c r="E62" s="142"/>
      <c r="F62" s="142"/>
      <c r="G62" s="148"/>
    </row>
    <row r="63" spans="1:7" x14ac:dyDescent="0.25">
      <c r="A63" s="145">
        <v>2</v>
      </c>
      <c r="B63" s="142" t="s">
        <v>270</v>
      </c>
      <c r="C63" s="142"/>
      <c r="D63" s="142"/>
      <c r="E63" s="142"/>
      <c r="F63" s="142"/>
      <c r="G63" s="148"/>
    </row>
    <row r="64" spans="1:7" x14ac:dyDescent="0.25">
      <c r="A64" s="145">
        <v>3</v>
      </c>
      <c r="B64" s="142" t="s">
        <v>271</v>
      </c>
      <c r="C64" s="142"/>
      <c r="D64" s="142"/>
      <c r="E64" s="142"/>
      <c r="F64" s="142"/>
      <c r="G64" s="148"/>
    </row>
    <row r="65" spans="1:7" x14ac:dyDescent="0.25">
      <c r="A65" s="145">
        <v>4</v>
      </c>
      <c r="B65" s="142" t="s">
        <v>272</v>
      </c>
      <c r="C65" s="142"/>
      <c r="D65" s="142"/>
      <c r="E65" s="142"/>
      <c r="F65" s="142"/>
      <c r="G65" s="148"/>
    </row>
    <row r="66" spans="1:7" x14ac:dyDescent="0.25">
      <c r="A66" s="145"/>
      <c r="B66" s="366" t="s">
        <v>273</v>
      </c>
      <c r="C66" s="366"/>
      <c r="D66" s="366"/>
      <c r="E66" s="366"/>
      <c r="F66" s="366"/>
      <c r="G66" s="367"/>
    </row>
    <row r="67" spans="1:7" x14ac:dyDescent="0.25">
      <c r="A67" s="145"/>
      <c r="B67" s="142" t="s">
        <v>473</v>
      </c>
      <c r="C67" s="142"/>
      <c r="D67" s="142"/>
      <c r="E67" s="142"/>
      <c r="F67" s="142"/>
      <c r="G67" s="148"/>
    </row>
    <row r="68" spans="1:7" x14ac:dyDescent="0.25">
      <c r="A68" s="145"/>
      <c r="B68" s="142" t="s">
        <v>274</v>
      </c>
      <c r="C68" s="142"/>
      <c r="D68" s="142"/>
      <c r="E68" s="142"/>
      <c r="F68" s="142"/>
      <c r="G68" s="148"/>
    </row>
    <row r="69" spans="1:7" x14ac:dyDescent="0.25">
      <c r="A69" s="147"/>
      <c r="B69" s="144" t="s">
        <v>474</v>
      </c>
      <c r="C69" s="144"/>
      <c r="D69" s="144"/>
      <c r="E69" s="144"/>
      <c r="F69" s="144"/>
      <c r="G69" s="149"/>
    </row>
    <row r="70" spans="1:7" ht="12.75" customHeight="1" x14ac:dyDescent="0.2">
      <c r="A70" s="156" t="s">
        <v>501</v>
      </c>
      <c r="B70" s="305"/>
      <c r="C70" s="305"/>
      <c r="D70" s="305"/>
      <c r="E70" s="305"/>
      <c r="F70" s="305"/>
      <c r="G70" s="305"/>
    </row>
    <row r="71" spans="1:7" x14ac:dyDescent="0.25">
      <c r="A71" s="142"/>
      <c r="B71" s="142"/>
      <c r="C71" s="142"/>
      <c r="D71" s="142"/>
      <c r="E71" s="142"/>
      <c r="F71" s="142"/>
      <c r="G71" s="142"/>
    </row>
    <row r="72" spans="1:7" s="55" customFormat="1" x14ac:dyDescent="0.2"/>
    <row r="73" spans="1:7" s="55" customFormat="1" x14ac:dyDescent="0.2"/>
    <row r="74" spans="1:7" s="55" customFormat="1" x14ac:dyDescent="0.2"/>
    <row r="75" spans="1:7" s="55" customFormat="1" x14ac:dyDescent="0.2"/>
    <row r="76" spans="1:7" s="55" customFormat="1" x14ac:dyDescent="0.2"/>
    <row r="77" spans="1:7" s="55" customFormat="1" x14ac:dyDescent="0.2"/>
    <row r="78" spans="1:7" s="55" customFormat="1" x14ac:dyDescent="0.2"/>
    <row r="79" spans="1:7" s="55" customFormat="1" x14ac:dyDescent="0.2"/>
    <row r="80" spans="1:7" s="55" customFormat="1" x14ac:dyDescent="0.2"/>
    <row r="81" spans="3:9" s="55" customFormat="1" x14ac:dyDescent="0.2"/>
    <row r="82" spans="3:9" s="55" customFormat="1" x14ac:dyDescent="0.2"/>
    <row r="83" spans="3:9" s="55" customFormat="1" x14ac:dyDescent="0.2"/>
    <row r="84" spans="3:9" s="55" customFormat="1" x14ac:dyDescent="0.2"/>
    <row r="85" spans="3:9" s="55" customFormat="1" x14ac:dyDescent="0.2"/>
    <row r="86" spans="3:9" s="55" customFormat="1" x14ac:dyDescent="0.2"/>
    <row r="87" spans="3:9" s="55" customFormat="1" x14ac:dyDescent="0.2"/>
    <row r="88" spans="3:9" s="55" customFormat="1" x14ac:dyDescent="0.2"/>
    <row r="89" spans="3:9" s="55" customFormat="1" x14ac:dyDescent="0.2"/>
    <row r="90" spans="3:9" x14ac:dyDescent="0.25">
      <c r="D90" s="155"/>
    </row>
    <row r="91" spans="3:9" x14ac:dyDescent="0.25">
      <c r="D91" s="155"/>
    </row>
    <row r="94" spans="3:9" x14ac:dyDescent="0.25">
      <c r="I94" s="127">
        <v>27</v>
      </c>
    </row>
    <row r="96" spans="3:9" x14ac:dyDescent="0.25">
      <c r="C96" s="127" t="s">
        <v>282</v>
      </c>
    </row>
  </sheetData>
  <mergeCells count="15">
    <mergeCell ref="A59:G59"/>
    <mergeCell ref="B61:G61"/>
    <mergeCell ref="B66:G66"/>
    <mergeCell ref="B57:G57"/>
    <mergeCell ref="A1:G1"/>
    <mergeCell ref="A2:G2"/>
    <mergeCell ref="B4:E4"/>
    <mergeCell ref="B6:C6"/>
    <mergeCell ref="A9:B9"/>
    <mergeCell ref="B56:G56"/>
    <mergeCell ref="B20:E20"/>
    <mergeCell ref="B22:C22"/>
    <mergeCell ref="A23:D23"/>
    <mergeCell ref="B36:E36"/>
    <mergeCell ref="A38:B38"/>
  </mergeCells>
  <pageMargins left="0.51181102362204722" right="0.31496062992125984" top="0.59055118110236227" bottom="0.23622047244094491" header="0.31496062992125984" footer="0.23622047244094491"/>
  <pageSetup scale="77" firstPageNumber="26" orientation="portrait" useFirstPageNumber="1" r:id="rId1"/>
  <rowBreaks count="2" manualBreakCount="2">
    <brk id="48" max="6" man="1"/>
    <brk id="89" max="6"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6"/>
  <sheetViews>
    <sheetView view="pageBreakPreview" topLeftCell="A16" zoomScaleNormal="100" zoomScaleSheetLayoutView="100" workbookViewId="0">
      <selection activeCell="E38" sqref="E38"/>
    </sheetView>
  </sheetViews>
  <sheetFormatPr defaultRowHeight="15" x14ac:dyDescent="0.25"/>
  <cols>
    <col min="1" max="1" width="25" style="38" customWidth="1"/>
    <col min="2" max="5" width="12.85546875" style="38" customWidth="1"/>
    <col min="6" max="6" width="12.85546875" style="44" customWidth="1"/>
    <col min="7" max="7" width="12.28515625" style="44" customWidth="1"/>
    <col min="8" max="8" width="9.140625" style="38"/>
    <col min="9" max="9" width="9.140625" style="39"/>
    <col min="10" max="16384" width="9.140625" style="38"/>
  </cols>
  <sheetData>
    <row r="1" spans="1:8" ht="35.25" customHeight="1" x14ac:dyDescent="0.25">
      <c r="A1" s="362" t="s">
        <v>484</v>
      </c>
      <c r="B1" s="362"/>
      <c r="C1" s="362"/>
      <c r="D1" s="362"/>
      <c r="E1" s="362"/>
      <c r="F1" s="362"/>
      <c r="G1" s="37"/>
    </row>
    <row r="2" spans="1:8" s="221" customFormat="1" ht="25.5" customHeight="1" x14ac:dyDescent="0.25">
      <c r="A2" s="385" t="s">
        <v>289</v>
      </c>
      <c r="B2" s="386" t="s">
        <v>290</v>
      </c>
      <c r="C2" s="386"/>
      <c r="D2" s="386"/>
      <c r="E2" s="386"/>
      <c r="F2" s="386"/>
      <c r="H2" s="298"/>
    </row>
    <row r="3" spans="1:8" s="221" customFormat="1" ht="21.75" customHeight="1" x14ac:dyDescent="0.25">
      <c r="A3" s="386"/>
      <c r="B3" s="299">
        <v>1993</v>
      </c>
      <c r="C3" s="300">
        <v>1997</v>
      </c>
      <c r="D3" s="300">
        <v>2002</v>
      </c>
      <c r="E3" s="300">
        <v>2007</v>
      </c>
      <c r="F3" s="299">
        <v>2012</v>
      </c>
      <c r="H3" s="298"/>
    </row>
    <row r="4" spans="1:8" s="52" customFormat="1" ht="26.25" customHeight="1" x14ac:dyDescent="0.25">
      <c r="A4" s="178" t="s">
        <v>291</v>
      </c>
      <c r="B4" s="215">
        <v>2102</v>
      </c>
      <c r="C4" s="215">
        <v>1800</v>
      </c>
      <c r="D4" s="215">
        <v>1607</v>
      </c>
      <c r="E4" s="215">
        <v>1690</v>
      </c>
      <c r="F4" s="215">
        <v>890</v>
      </c>
      <c r="H4" s="301"/>
    </row>
    <row r="5" spans="1:8" s="52" customFormat="1" ht="26.25" customHeight="1" x14ac:dyDescent="0.25">
      <c r="A5" s="178" t="s">
        <v>3</v>
      </c>
      <c r="B5" s="215">
        <v>5524</v>
      </c>
      <c r="C5" s="215">
        <v>5312</v>
      </c>
      <c r="D5" s="215">
        <v>5246</v>
      </c>
      <c r="E5" s="215">
        <v>5281</v>
      </c>
      <c r="F5" s="215">
        <v>5620</v>
      </c>
      <c r="H5" s="301"/>
    </row>
    <row r="6" spans="1:8" s="52" customFormat="1" ht="26.25" customHeight="1" x14ac:dyDescent="0.25">
      <c r="A6" s="178" t="s">
        <v>12</v>
      </c>
      <c r="B6" s="215">
        <v>2872</v>
      </c>
      <c r="C6" s="215">
        <v>1840</v>
      </c>
      <c r="D6" s="215">
        <v>1868</v>
      </c>
      <c r="E6" s="215">
        <v>1811</v>
      </c>
      <c r="F6" s="215" t="s">
        <v>292</v>
      </c>
      <c r="H6" s="301"/>
    </row>
    <row r="7" spans="1:8" s="52" customFormat="1" ht="26.25" customHeight="1" x14ac:dyDescent="0.25">
      <c r="A7" s="178" t="s">
        <v>14</v>
      </c>
      <c r="B7" s="215">
        <v>178</v>
      </c>
      <c r="C7" s="215">
        <v>158</v>
      </c>
      <c r="D7" s="215">
        <v>145</v>
      </c>
      <c r="E7" s="215">
        <v>152</v>
      </c>
      <c r="F7" s="214">
        <v>212</v>
      </c>
      <c r="H7" s="301"/>
    </row>
    <row r="8" spans="1:8" s="52" customFormat="1" ht="26.25" customHeight="1" x14ac:dyDescent="0.25">
      <c r="A8" s="178" t="s">
        <v>13</v>
      </c>
      <c r="B8" s="215">
        <v>15</v>
      </c>
      <c r="C8" s="215">
        <v>22</v>
      </c>
      <c r="D8" s="215">
        <v>33</v>
      </c>
      <c r="E8" s="215" t="s">
        <v>30</v>
      </c>
      <c r="F8" s="215" t="s">
        <v>30</v>
      </c>
      <c r="H8" s="301"/>
    </row>
    <row r="9" spans="1:8" s="52" customFormat="1" ht="26.25" customHeight="1" x14ac:dyDescent="0.25">
      <c r="A9" s="178" t="s">
        <v>11</v>
      </c>
      <c r="B9" s="215">
        <v>50</v>
      </c>
      <c r="C9" s="215">
        <v>30</v>
      </c>
      <c r="D9" s="215">
        <v>12</v>
      </c>
      <c r="E9" s="215" t="s">
        <v>30</v>
      </c>
      <c r="F9" s="215" t="s">
        <v>30</v>
      </c>
      <c r="H9" s="301"/>
    </row>
    <row r="10" spans="1:8" s="52" customFormat="1" ht="26.25" customHeight="1" x14ac:dyDescent="0.25">
      <c r="A10" s="178" t="s">
        <v>19</v>
      </c>
      <c r="B10" s="215">
        <v>100</v>
      </c>
      <c r="C10" s="215">
        <v>70</v>
      </c>
      <c r="D10" s="215">
        <v>40</v>
      </c>
      <c r="E10" s="215">
        <v>59</v>
      </c>
      <c r="F10" s="215">
        <v>59</v>
      </c>
      <c r="H10" s="302"/>
    </row>
    <row r="11" spans="1:8" s="52" customFormat="1" ht="26.25" customHeight="1" x14ac:dyDescent="0.25">
      <c r="A11" s="178" t="s">
        <v>22</v>
      </c>
      <c r="B11" s="215">
        <v>200</v>
      </c>
      <c r="C11" s="215">
        <v>276</v>
      </c>
      <c r="D11" s="215">
        <v>328</v>
      </c>
      <c r="E11" s="215" t="s">
        <v>293</v>
      </c>
      <c r="F11" s="215">
        <v>647</v>
      </c>
      <c r="H11" s="303"/>
    </row>
    <row r="12" spans="1:8" s="52" customFormat="1" ht="26.25" customHeight="1" x14ac:dyDescent="0.25">
      <c r="A12" s="178" t="s">
        <v>7</v>
      </c>
      <c r="B12" s="215" t="s">
        <v>294</v>
      </c>
      <c r="C12" s="215" t="s">
        <v>295</v>
      </c>
      <c r="D12" s="215">
        <v>772</v>
      </c>
      <c r="E12" s="215">
        <v>624</v>
      </c>
      <c r="F12" s="215">
        <v>688</v>
      </c>
      <c r="H12" s="303"/>
    </row>
    <row r="13" spans="1:8" s="52" customFormat="1" ht="26.25" customHeight="1" x14ac:dyDescent="0.25">
      <c r="A13" s="178" t="s">
        <v>15</v>
      </c>
      <c r="B13" s="215">
        <v>1750</v>
      </c>
      <c r="C13" s="215">
        <v>1800</v>
      </c>
      <c r="D13" s="215">
        <v>1841</v>
      </c>
      <c r="E13" s="215">
        <v>1862</v>
      </c>
      <c r="F13" s="214">
        <v>1930</v>
      </c>
      <c r="H13" s="303"/>
    </row>
    <row r="14" spans="1:8" s="52" customFormat="1" ht="26.25" customHeight="1" x14ac:dyDescent="0.25">
      <c r="A14" s="178" t="s">
        <v>5</v>
      </c>
      <c r="B14" s="215" t="s">
        <v>30</v>
      </c>
      <c r="C14" s="215" t="s">
        <v>30</v>
      </c>
      <c r="D14" s="215" t="s">
        <v>30</v>
      </c>
      <c r="E14" s="215">
        <v>122</v>
      </c>
      <c r="F14" s="215">
        <v>247</v>
      </c>
      <c r="H14" s="303"/>
    </row>
    <row r="15" spans="1:8" s="52" customFormat="1" ht="26.25" customHeight="1" x14ac:dyDescent="0.25">
      <c r="A15" s="178" t="s">
        <v>21</v>
      </c>
      <c r="B15" s="215" t="s">
        <v>296</v>
      </c>
      <c r="C15" s="215" t="s">
        <v>297</v>
      </c>
      <c r="D15" s="215">
        <v>1582</v>
      </c>
      <c r="E15" s="215">
        <v>1346</v>
      </c>
      <c r="F15" s="214" t="s">
        <v>298</v>
      </c>
      <c r="H15" s="303"/>
    </row>
    <row r="16" spans="1:8" s="52" customFormat="1" ht="26.25" customHeight="1" x14ac:dyDescent="0.25">
      <c r="A16" s="178" t="s">
        <v>20</v>
      </c>
      <c r="B16" s="215">
        <v>47</v>
      </c>
      <c r="C16" s="215">
        <v>70</v>
      </c>
      <c r="D16" s="215">
        <v>85</v>
      </c>
      <c r="E16" s="215">
        <v>380</v>
      </c>
      <c r="F16" s="214">
        <v>291</v>
      </c>
      <c r="H16" s="303"/>
    </row>
    <row r="17" spans="1:9" s="52" customFormat="1" ht="26.25" customHeight="1" x14ac:dyDescent="0.25">
      <c r="A17" s="178" t="s">
        <v>17</v>
      </c>
      <c r="B17" s="215">
        <v>2307</v>
      </c>
      <c r="C17" s="215">
        <v>2971</v>
      </c>
      <c r="D17" s="215">
        <v>3052</v>
      </c>
      <c r="E17" s="215">
        <v>3867</v>
      </c>
      <c r="F17" s="214">
        <v>4015</v>
      </c>
      <c r="H17" s="303"/>
    </row>
    <row r="18" spans="1:9" s="52" customFormat="1" ht="26.25" customHeight="1" x14ac:dyDescent="0.25">
      <c r="A18" s="178" t="s">
        <v>8</v>
      </c>
      <c r="B18" s="215">
        <v>5500</v>
      </c>
      <c r="C18" s="215">
        <v>6088</v>
      </c>
      <c r="D18" s="215">
        <v>5838</v>
      </c>
      <c r="E18" s="215">
        <v>4035</v>
      </c>
      <c r="F18" s="215" t="s">
        <v>299</v>
      </c>
      <c r="H18" s="303"/>
    </row>
    <row r="19" spans="1:9" s="52" customFormat="1" ht="26.25" customHeight="1" x14ac:dyDescent="0.25">
      <c r="A19" s="178" t="s">
        <v>58</v>
      </c>
      <c r="B19" s="215">
        <v>3500</v>
      </c>
      <c r="C19" s="215">
        <v>3600</v>
      </c>
      <c r="D19" s="215">
        <v>3850</v>
      </c>
      <c r="E19" s="215">
        <v>6068</v>
      </c>
      <c r="F19" s="214" t="s">
        <v>300</v>
      </c>
      <c r="H19" s="303"/>
    </row>
    <row r="20" spans="1:9" s="52" customFormat="1" ht="26.25" customHeight="1" x14ac:dyDescent="0.25">
      <c r="A20" s="178" t="s">
        <v>1</v>
      </c>
      <c r="B20" s="215">
        <v>46</v>
      </c>
      <c r="C20" s="215">
        <v>57</v>
      </c>
      <c r="D20" s="215">
        <v>74</v>
      </c>
      <c r="E20" s="215">
        <v>28</v>
      </c>
      <c r="F20" s="214">
        <v>41</v>
      </c>
      <c r="H20" s="303"/>
    </row>
    <row r="21" spans="1:9" s="52" customFormat="1" ht="26.25" customHeight="1" x14ac:dyDescent="0.25">
      <c r="A21" s="178" t="s">
        <v>10</v>
      </c>
      <c r="B21" s="215" t="s">
        <v>30</v>
      </c>
      <c r="C21" s="215" t="s">
        <v>30</v>
      </c>
      <c r="D21" s="215" t="s">
        <v>30</v>
      </c>
      <c r="E21" s="215">
        <v>7</v>
      </c>
      <c r="F21" s="214">
        <v>4</v>
      </c>
      <c r="G21" s="302"/>
      <c r="H21" s="301"/>
    </row>
    <row r="22" spans="1:9" s="52" customFormat="1" ht="26.25" customHeight="1" x14ac:dyDescent="0.25">
      <c r="A22" s="178" t="s">
        <v>95</v>
      </c>
      <c r="B22" s="215">
        <v>35</v>
      </c>
      <c r="C22" s="215">
        <v>35</v>
      </c>
      <c r="D22" s="215">
        <v>40</v>
      </c>
      <c r="E22" s="215" t="s">
        <v>30</v>
      </c>
      <c r="F22" s="215" t="s">
        <v>30</v>
      </c>
      <c r="G22" s="302"/>
      <c r="H22" s="301"/>
    </row>
    <row r="23" spans="1:9" s="52" customFormat="1" ht="26.25" customHeight="1" x14ac:dyDescent="0.25">
      <c r="A23" s="212" t="s">
        <v>25</v>
      </c>
      <c r="B23" s="212">
        <f>SUM(B4:B22)</f>
        <v>24226</v>
      </c>
      <c r="C23" s="217">
        <v>25604</v>
      </c>
      <c r="D23" s="217">
        <v>25877</v>
      </c>
      <c r="E23" s="304" t="s">
        <v>301</v>
      </c>
      <c r="F23" s="304" t="s">
        <v>302</v>
      </c>
      <c r="G23" s="302"/>
      <c r="H23" s="301"/>
    </row>
    <row r="24" spans="1:9" x14ac:dyDescent="0.25">
      <c r="A24" s="387" t="s">
        <v>502</v>
      </c>
      <c r="B24" s="387"/>
      <c r="C24" s="387"/>
      <c r="D24" s="387"/>
      <c r="E24" s="387"/>
      <c r="F24" s="387"/>
      <c r="G24" s="43"/>
      <c r="I24" s="42"/>
    </row>
    <row r="25" spans="1:9" x14ac:dyDescent="0.25">
      <c r="A25" s="387" t="s">
        <v>468</v>
      </c>
      <c r="B25" s="387"/>
      <c r="C25" s="387"/>
      <c r="D25" s="387"/>
      <c r="E25" s="387"/>
      <c r="F25" s="387"/>
      <c r="G25" s="43"/>
      <c r="I25" s="42"/>
    </row>
    <row r="26" spans="1:9" ht="33.75" customHeight="1" x14ac:dyDescent="0.25">
      <c r="A26" s="384" t="s">
        <v>486</v>
      </c>
      <c r="B26" s="384"/>
      <c r="C26" s="384"/>
      <c r="D26" s="384"/>
      <c r="E26" s="384"/>
      <c r="F26" s="384"/>
      <c r="G26" s="43"/>
    </row>
    <row r="27" spans="1:9" s="2" customFormat="1" x14ac:dyDescent="0.25">
      <c r="B27" s="38"/>
      <c r="C27" s="38"/>
      <c r="D27" s="38"/>
      <c r="E27" s="38"/>
      <c r="F27" s="44"/>
      <c r="G27" s="51"/>
      <c r="I27" s="40"/>
    </row>
    <row r="28" spans="1:9" x14ac:dyDescent="0.25">
      <c r="A28" s="2"/>
    </row>
    <row r="29" spans="1:9" x14ac:dyDescent="0.25">
      <c r="A29" s="2"/>
    </row>
    <row r="30" spans="1:9" x14ac:dyDescent="0.25">
      <c r="A30" s="2"/>
    </row>
    <row r="31" spans="1:9" x14ac:dyDescent="0.25">
      <c r="A31" s="2"/>
    </row>
    <row r="32" spans="1:9" s="44" customFormat="1" x14ac:dyDescent="0.25">
      <c r="A32" s="2"/>
      <c r="B32" s="38"/>
      <c r="C32" s="38"/>
      <c r="D32" s="38"/>
      <c r="E32" s="38"/>
      <c r="H32" s="38"/>
      <c r="I32" s="39"/>
    </row>
    <row r="33" spans="1:9" s="44" customFormat="1" x14ac:dyDescent="0.25">
      <c r="A33" s="2"/>
      <c r="B33" s="38"/>
      <c r="C33" s="38"/>
      <c r="D33" s="38"/>
      <c r="E33" s="38"/>
      <c r="H33" s="38"/>
      <c r="I33" s="39"/>
    </row>
    <row r="34" spans="1:9" s="44" customFormat="1" x14ac:dyDescent="0.25">
      <c r="A34" s="2"/>
      <c r="B34" s="38"/>
      <c r="C34" s="38"/>
      <c r="D34" s="38"/>
      <c r="E34" s="38"/>
      <c r="H34" s="38"/>
      <c r="I34" s="39"/>
    </row>
    <row r="35" spans="1:9" s="44" customFormat="1" x14ac:dyDescent="0.25">
      <c r="A35" s="2"/>
      <c r="B35" s="38"/>
      <c r="C35" s="38"/>
      <c r="D35" s="38"/>
      <c r="E35" s="38"/>
      <c r="H35" s="38"/>
      <c r="I35" s="39"/>
    </row>
    <row r="36" spans="1:9" s="44" customFormat="1" x14ac:dyDescent="0.25">
      <c r="A36" s="2"/>
      <c r="B36" s="38"/>
      <c r="C36" s="38"/>
      <c r="D36" s="38"/>
      <c r="E36" s="38"/>
      <c r="H36" s="38"/>
      <c r="I36" s="39"/>
    </row>
    <row r="37" spans="1:9" s="44" customFormat="1" x14ac:dyDescent="0.25">
      <c r="A37" s="2"/>
      <c r="B37" s="38"/>
      <c r="C37" s="38"/>
      <c r="D37" s="38"/>
      <c r="E37" s="38"/>
      <c r="H37" s="38"/>
      <c r="I37" s="39"/>
    </row>
    <row r="38" spans="1:9" s="44" customFormat="1" x14ac:dyDescent="0.25">
      <c r="A38" s="2"/>
      <c r="B38" s="38"/>
      <c r="C38" s="38"/>
      <c r="D38" s="38"/>
      <c r="E38" s="38"/>
      <c r="H38" s="38"/>
      <c r="I38" s="39"/>
    </row>
    <row r="39" spans="1:9" s="44" customFormat="1" x14ac:dyDescent="0.25">
      <c r="A39" s="2"/>
      <c r="B39" s="38"/>
      <c r="C39" s="38"/>
      <c r="D39" s="38"/>
      <c r="E39" s="38"/>
      <c r="H39" s="38"/>
      <c r="I39" s="39"/>
    </row>
    <row r="40" spans="1:9" s="44" customFormat="1" x14ac:dyDescent="0.25">
      <c r="A40" s="2"/>
      <c r="B40" s="38"/>
      <c r="C40" s="38"/>
      <c r="D40" s="38"/>
      <c r="E40" s="38"/>
      <c r="H40" s="38"/>
      <c r="I40" s="39"/>
    </row>
    <row r="41" spans="1:9" s="44" customFormat="1" x14ac:dyDescent="0.25">
      <c r="A41" s="2"/>
      <c r="B41" s="38"/>
      <c r="C41" s="38"/>
      <c r="D41" s="38"/>
      <c r="E41" s="38"/>
      <c r="H41" s="38"/>
      <c r="I41" s="39"/>
    </row>
    <row r="42" spans="1:9" s="44" customFormat="1" x14ac:dyDescent="0.25">
      <c r="A42" s="2"/>
      <c r="B42" s="38"/>
      <c r="C42" s="38"/>
      <c r="D42" s="38"/>
      <c r="E42" s="38"/>
      <c r="H42" s="38"/>
      <c r="I42" s="39"/>
    </row>
    <row r="43" spans="1:9" s="44" customFormat="1" x14ac:dyDescent="0.25">
      <c r="A43" s="2"/>
      <c r="B43" s="38"/>
      <c r="C43" s="38"/>
      <c r="D43" s="38"/>
      <c r="E43" s="38"/>
      <c r="H43" s="38"/>
      <c r="I43" s="39"/>
    </row>
    <row r="44" spans="1:9" s="44" customFormat="1" x14ac:dyDescent="0.25">
      <c r="A44" s="2"/>
      <c r="B44" s="38"/>
      <c r="C44" s="38"/>
      <c r="D44" s="38"/>
      <c r="E44" s="38"/>
      <c r="H44" s="38"/>
      <c r="I44" s="39"/>
    </row>
    <row r="45" spans="1:9" s="44" customFormat="1" x14ac:dyDescent="0.25">
      <c r="A45" s="2"/>
      <c r="B45" s="38"/>
      <c r="C45" s="38"/>
      <c r="D45" s="38"/>
      <c r="E45" s="38"/>
      <c r="H45" s="38"/>
      <c r="I45" s="39"/>
    </row>
    <row r="46" spans="1:9" s="44" customFormat="1" x14ac:dyDescent="0.25">
      <c r="A46" s="2"/>
      <c r="B46" s="38"/>
      <c r="C46" s="38"/>
      <c r="D46" s="38"/>
      <c r="E46" s="38"/>
      <c r="H46" s="38"/>
      <c r="I46" s="39"/>
    </row>
    <row r="47" spans="1:9" s="44" customFormat="1" x14ac:dyDescent="0.25">
      <c r="A47" s="2"/>
      <c r="B47" s="38"/>
      <c r="C47" s="38"/>
      <c r="D47" s="38"/>
      <c r="E47" s="38"/>
      <c r="H47" s="38"/>
      <c r="I47" s="39"/>
    </row>
    <row r="48" spans="1:9" x14ac:dyDescent="0.25">
      <c r="A48" s="2"/>
    </row>
    <row r="49" spans="1:1" x14ac:dyDescent="0.25">
      <c r="A49" s="2"/>
    </row>
    <row r="50" spans="1:1" x14ac:dyDescent="0.25">
      <c r="A50" s="2"/>
    </row>
    <row r="51" spans="1:1" x14ac:dyDescent="0.25">
      <c r="A51" s="2"/>
    </row>
    <row r="52" spans="1:1" x14ac:dyDescent="0.25">
      <c r="A52" s="2"/>
    </row>
    <row r="53" spans="1:1" x14ac:dyDescent="0.25">
      <c r="A53" s="2"/>
    </row>
    <row r="54" spans="1:1" x14ac:dyDescent="0.25">
      <c r="A54" s="2"/>
    </row>
    <row r="55" spans="1:1" x14ac:dyDescent="0.25">
      <c r="A55" s="2"/>
    </row>
    <row r="56" spans="1:1" x14ac:dyDescent="0.25">
      <c r="A56" s="2"/>
    </row>
    <row r="57" spans="1:1" x14ac:dyDescent="0.25">
      <c r="A57" s="2"/>
    </row>
    <row r="58" spans="1:1" x14ac:dyDescent="0.25">
      <c r="A58" s="2"/>
    </row>
    <row r="59" spans="1:1" x14ac:dyDescent="0.25">
      <c r="A59" s="2"/>
    </row>
    <row r="60" spans="1:1" x14ac:dyDescent="0.25">
      <c r="A60" s="2"/>
    </row>
    <row r="61" spans="1:1" x14ac:dyDescent="0.25">
      <c r="A61" s="2"/>
    </row>
    <row r="62" spans="1:1" x14ac:dyDescent="0.25">
      <c r="A62" s="2"/>
    </row>
    <row r="63" spans="1:1" x14ac:dyDescent="0.25">
      <c r="A63" s="2"/>
    </row>
    <row r="64" spans="1:1" x14ac:dyDescent="0.25">
      <c r="A64" s="2"/>
    </row>
    <row r="65" spans="1:1" x14ac:dyDescent="0.25">
      <c r="A65" s="2"/>
    </row>
    <row r="66" spans="1:1" x14ac:dyDescent="0.25">
      <c r="A66" s="2"/>
    </row>
    <row r="67" spans="1:1" x14ac:dyDescent="0.25">
      <c r="A67" s="2"/>
    </row>
    <row r="68" spans="1:1" x14ac:dyDescent="0.25">
      <c r="A68" s="2"/>
    </row>
    <row r="69" spans="1:1" x14ac:dyDescent="0.25">
      <c r="A69" s="2"/>
    </row>
    <row r="70" spans="1:1" x14ac:dyDescent="0.25">
      <c r="A70" s="2"/>
    </row>
    <row r="71" spans="1:1" x14ac:dyDescent="0.25">
      <c r="A71" s="2"/>
    </row>
    <row r="72" spans="1:1" x14ac:dyDescent="0.25">
      <c r="A72" s="2"/>
    </row>
    <row r="73" spans="1:1" x14ac:dyDescent="0.25">
      <c r="A73" s="2"/>
    </row>
    <row r="74" spans="1:1" x14ac:dyDescent="0.25">
      <c r="A74" s="2"/>
    </row>
    <row r="75" spans="1:1" x14ac:dyDescent="0.25">
      <c r="A75" s="2"/>
    </row>
    <row r="76" spans="1:1" x14ac:dyDescent="0.25">
      <c r="A76" s="2"/>
    </row>
    <row r="77" spans="1:1" x14ac:dyDescent="0.25">
      <c r="A77" s="2"/>
    </row>
    <row r="78" spans="1:1" x14ac:dyDescent="0.25">
      <c r="A78" s="2"/>
    </row>
    <row r="79" spans="1:1" x14ac:dyDescent="0.25">
      <c r="A79" s="2"/>
    </row>
    <row r="80" spans="1:1" x14ac:dyDescent="0.25">
      <c r="A80" s="2"/>
    </row>
    <row r="81" spans="1:1" x14ac:dyDescent="0.25">
      <c r="A81" s="2"/>
    </row>
    <row r="82" spans="1:1" x14ac:dyDescent="0.25">
      <c r="A82" s="2"/>
    </row>
    <row r="83" spans="1:1" x14ac:dyDescent="0.25">
      <c r="A83" s="2"/>
    </row>
    <row r="84" spans="1:1" x14ac:dyDescent="0.25">
      <c r="A84" s="2"/>
    </row>
    <row r="85" spans="1:1" x14ac:dyDescent="0.25">
      <c r="A85" s="2"/>
    </row>
    <row r="86" spans="1:1" x14ac:dyDescent="0.25">
      <c r="A86" s="2"/>
    </row>
    <row r="87" spans="1:1" x14ac:dyDescent="0.25">
      <c r="A87" s="2"/>
    </row>
    <row r="88" spans="1:1" x14ac:dyDescent="0.25">
      <c r="A88" s="2"/>
    </row>
    <row r="89" spans="1:1" x14ac:dyDescent="0.25">
      <c r="A89" s="2"/>
    </row>
    <row r="90" spans="1:1" x14ac:dyDescent="0.25">
      <c r="A90" s="2"/>
    </row>
    <row r="91" spans="1:1" x14ac:dyDescent="0.25">
      <c r="A91" s="2"/>
    </row>
    <row r="92" spans="1:1" x14ac:dyDescent="0.25">
      <c r="A92" s="2"/>
    </row>
    <row r="93" spans="1:1" x14ac:dyDescent="0.25">
      <c r="A93" s="2"/>
    </row>
    <row r="94" spans="1:1" x14ac:dyDescent="0.25">
      <c r="A94" s="2"/>
    </row>
    <row r="95" spans="1:1" x14ac:dyDescent="0.25">
      <c r="A95" s="2"/>
    </row>
    <row r="96" spans="1:1" x14ac:dyDescent="0.25">
      <c r="A96" s="2"/>
    </row>
    <row r="97" spans="1:1" x14ac:dyDescent="0.25">
      <c r="A97" s="2"/>
    </row>
    <row r="98" spans="1:1" x14ac:dyDescent="0.25">
      <c r="A98" s="2"/>
    </row>
    <row r="99" spans="1:1" x14ac:dyDescent="0.25">
      <c r="A99" s="2"/>
    </row>
    <row r="100" spans="1:1" x14ac:dyDescent="0.25">
      <c r="A100" s="2"/>
    </row>
    <row r="101" spans="1:1" x14ac:dyDescent="0.25">
      <c r="A101" s="2"/>
    </row>
    <row r="102" spans="1:1" x14ac:dyDescent="0.25">
      <c r="A102" s="2"/>
    </row>
    <row r="103" spans="1:1" x14ac:dyDescent="0.25">
      <c r="A103" s="2"/>
    </row>
    <row r="104" spans="1:1" x14ac:dyDescent="0.25">
      <c r="A104" s="2"/>
    </row>
    <row r="105" spans="1:1" x14ac:dyDescent="0.25">
      <c r="A105" s="2"/>
    </row>
    <row r="106" spans="1:1" x14ac:dyDescent="0.25">
      <c r="A106" s="2"/>
    </row>
    <row r="107" spans="1:1" x14ac:dyDescent="0.25">
      <c r="A107" s="2"/>
    </row>
    <row r="108" spans="1:1" x14ac:dyDescent="0.25">
      <c r="A108" s="2"/>
    </row>
    <row r="109" spans="1:1" x14ac:dyDescent="0.25">
      <c r="A109" s="2"/>
    </row>
    <row r="110" spans="1:1" x14ac:dyDescent="0.25">
      <c r="A110" s="2"/>
    </row>
    <row r="111" spans="1:1" x14ac:dyDescent="0.25">
      <c r="A111" s="2"/>
    </row>
    <row r="112" spans="1:1" x14ac:dyDescent="0.25">
      <c r="A112" s="2"/>
    </row>
    <row r="113" spans="1:1" x14ac:dyDescent="0.25">
      <c r="A113" s="2"/>
    </row>
    <row r="114" spans="1:1" x14ac:dyDescent="0.25">
      <c r="A114" s="2"/>
    </row>
    <row r="115" spans="1:1" x14ac:dyDescent="0.25">
      <c r="A115" s="2"/>
    </row>
    <row r="116" spans="1:1" x14ac:dyDescent="0.25">
      <c r="A116" s="2"/>
    </row>
  </sheetData>
  <mergeCells count="6">
    <mergeCell ref="A26:F26"/>
    <mergeCell ref="A1:F1"/>
    <mergeCell ref="A2:A3"/>
    <mergeCell ref="B2:F2"/>
    <mergeCell ref="A24:F24"/>
    <mergeCell ref="A25:F25"/>
  </mergeCells>
  <printOptions horizontalCentered="1"/>
  <pageMargins left="0.70866141732283472" right="0.70866141732283472" top="0.74803149606299213" bottom="0.74803149606299213" header="0.31496062992125984" footer="0.31496062992125984"/>
  <pageSetup scale="97"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5"/>
  <sheetViews>
    <sheetView view="pageBreakPreview" zoomScaleNormal="100" zoomScaleSheetLayoutView="100" workbookViewId="0">
      <selection activeCell="A38" sqref="A38:B39"/>
    </sheetView>
  </sheetViews>
  <sheetFormatPr defaultRowHeight="15" x14ac:dyDescent="0.25"/>
  <cols>
    <col min="1" max="1" width="32.85546875" style="38" customWidth="1"/>
    <col min="2" max="16384" width="9.140625" style="38"/>
  </cols>
  <sheetData>
    <row r="1" spans="1:7" ht="15" customHeight="1" x14ac:dyDescent="0.25">
      <c r="A1" s="393" t="s">
        <v>498</v>
      </c>
      <c r="B1" s="393"/>
      <c r="C1" s="393"/>
      <c r="D1" s="393"/>
      <c r="E1" s="393"/>
      <c r="F1" s="393"/>
      <c r="G1" s="393"/>
    </row>
    <row r="2" spans="1:7" x14ac:dyDescent="0.25">
      <c r="A2" s="394"/>
      <c r="B2" s="394"/>
      <c r="C2" s="394"/>
      <c r="D2" s="394"/>
      <c r="E2" s="394"/>
      <c r="F2" s="394"/>
      <c r="G2" s="394"/>
    </row>
    <row r="3" spans="1:7" s="60" customFormat="1" ht="18" customHeight="1" x14ac:dyDescent="0.25">
      <c r="A3" s="395" t="s">
        <v>52</v>
      </c>
      <c r="B3" s="397" t="s">
        <v>303</v>
      </c>
      <c r="C3" s="398"/>
      <c r="D3" s="399"/>
      <c r="E3" s="397" t="s">
        <v>467</v>
      </c>
      <c r="F3" s="398"/>
      <c r="G3" s="399"/>
    </row>
    <row r="4" spans="1:7" s="60" customFormat="1" ht="15.75" x14ac:dyDescent="0.25">
      <c r="A4" s="396"/>
      <c r="B4" s="209">
        <v>2006</v>
      </c>
      <c r="C4" s="79">
        <v>2010</v>
      </c>
      <c r="D4" s="79">
        <v>2014</v>
      </c>
      <c r="E4" s="79">
        <v>2006</v>
      </c>
      <c r="F4" s="79">
        <v>2010</v>
      </c>
      <c r="G4" s="79">
        <v>2014</v>
      </c>
    </row>
    <row r="5" spans="1:7" s="52" customFormat="1" ht="21.75" customHeight="1" x14ac:dyDescent="0.25">
      <c r="A5" s="388" t="s">
        <v>304</v>
      </c>
      <c r="B5" s="389"/>
      <c r="C5" s="389"/>
      <c r="D5" s="389"/>
      <c r="E5" s="389"/>
      <c r="F5" s="389"/>
      <c r="G5" s="390"/>
    </row>
    <row r="6" spans="1:7" s="52" customFormat="1" ht="21.75" customHeight="1" x14ac:dyDescent="0.25">
      <c r="A6" s="178" t="s">
        <v>21</v>
      </c>
      <c r="B6" s="178">
        <v>178</v>
      </c>
      <c r="C6" s="214">
        <v>227</v>
      </c>
      <c r="D6" s="214">
        <v>340</v>
      </c>
      <c r="E6" s="215">
        <v>1901</v>
      </c>
      <c r="F6" s="214">
        <v>3476</v>
      </c>
      <c r="G6" s="214">
        <v>6576</v>
      </c>
    </row>
    <row r="7" spans="1:7" s="52" customFormat="1" ht="21.75" customHeight="1" x14ac:dyDescent="0.25">
      <c r="A7" s="178" t="s">
        <v>20</v>
      </c>
      <c r="B7" s="178">
        <v>109</v>
      </c>
      <c r="C7" s="214">
        <v>118</v>
      </c>
      <c r="D7" s="214">
        <v>117</v>
      </c>
      <c r="E7" s="215">
        <v>2766</v>
      </c>
      <c r="F7" s="214">
        <v>2511</v>
      </c>
      <c r="G7" s="214">
        <v>2519</v>
      </c>
    </row>
    <row r="8" spans="1:7" s="52" customFormat="1" ht="21.75" customHeight="1" x14ac:dyDescent="0.25">
      <c r="A8" s="178" t="s">
        <v>4</v>
      </c>
      <c r="B8" s="178">
        <v>10</v>
      </c>
      <c r="C8" s="214">
        <v>8</v>
      </c>
      <c r="D8" s="214">
        <v>28</v>
      </c>
      <c r="E8" s="215">
        <v>510</v>
      </c>
      <c r="F8" s="214">
        <v>750</v>
      </c>
      <c r="G8" s="214">
        <v>922</v>
      </c>
    </row>
    <row r="9" spans="1:7" s="52" customFormat="1" ht="21.75" customHeight="1" x14ac:dyDescent="0.25">
      <c r="A9" s="216" t="s">
        <v>305</v>
      </c>
      <c r="B9" s="212">
        <f>SUM(B6:B8)</f>
        <v>297</v>
      </c>
      <c r="C9" s="212">
        <f t="shared" ref="C9:G9" si="0">SUM(C6:C8)</f>
        <v>353</v>
      </c>
      <c r="D9" s="212">
        <f t="shared" si="0"/>
        <v>485</v>
      </c>
      <c r="E9" s="212">
        <f t="shared" si="0"/>
        <v>5177</v>
      </c>
      <c r="F9" s="212">
        <f t="shared" si="0"/>
        <v>6737</v>
      </c>
      <c r="G9" s="212">
        <f t="shared" si="0"/>
        <v>10017</v>
      </c>
    </row>
    <row r="10" spans="1:7" s="52" customFormat="1" ht="21.75" customHeight="1" x14ac:dyDescent="0.25">
      <c r="A10" s="388" t="s">
        <v>306</v>
      </c>
      <c r="B10" s="389"/>
      <c r="C10" s="389"/>
      <c r="D10" s="389"/>
      <c r="E10" s="389"/>
      <c r="F10" s="389"/>
      <c r="G10" s="390"/>
    </row>
    <row r="11" spans="1:7" s="52" customFormat="1" ht="21.75" customHeight="1" x14ac:dyDescent="0.25">
      <c r="A11" s="178" t="s">
        <v>1</v>
      </c>
      <c r="B11" s="215">
        <v>95</v>
      </c>
      <c r="C11" s="215">
        <v>72</v>
      </c>
      <c r="D11" s="215">
        <v>68</v>
      </c>
      <c r="E11" s="215">
        <v>14126</v>
      </c>
      <c r="F11" s="214">
        <v>4495</v>
      </c>
      <c r="G11" s="214">
        <v>4686</v>
      </c>
    </row>
    <row r="12" spans="1:7" s="52" customFormat="1" ht="21.75" customHeight="1" x14ac:dyDescent="0.25">
      <c r="A12" s="178" t="s">
        <v>5</v>
      </c>
      <c r="B12" s="215">
        <v>26</v>
      </c>
      <c r="C12" s="215">
        <v>26</v>
      </c>
      <c r="D12" s="215">
        <v>46</v>
      </c>
      <c r="E12" s="215">
        <v>3609</v>
      </c>
      <c r="F12" s="214">
        <v>3514</v>
      </c>
      <c r="G12" s="214">
        <v>4735</v>
      </c>
    </row>
    <row r="13" spans="1:7" s="52" customFormat="1" ht="21.75" customHeight="1" x14ac:dyDescent="0.25">
      <c r="A13" s="178" t="s">
        <v>9</v>
      </c>
      <c r="B13" s="215">
        <v>300</v>
      </c>
      <c r="C13" s="215">
        <v>257</v>
      </c>
      <c r="D13" s="215" t="s">
        <v>307</v>
      </c>
      <c r="E13" s="215">
        <v>15614</v>
      </c>
      <c r="F13" s="214">
        <v>13833</v>
      </c>
      <c r="G13" s="214">
        <v>15156</v>
      </c>
    </row>
    <row r="14" spans="1:7" s="52" customFormat="1" ht="21.75" customHeight="1" x14ac:dyDescent="0.25">
      <c r="A14" s="178" t="s">
        <v>10</v>
      </c>
      <c r="B14" s="215">
        <v>103</v>
      </c>
      <c r="C14" s="215">
        <v>168</v>
      </c>
      <c r="D14" s="215">
        <v>190</v>
      </c>
      <c r="E14" s="215">
        <v>4273</v>
      </c>
      <c r="F14" s="214">
        <v>11960</v>
      </c>
      <c r="G14" s="214">
        <v>11643</v>
      </c>
    </row>
    <row r="15" spans="1:7" s="52" customFormat="1" ht="21.75" customHeight="1" x14ac:dyDescent="0.25">
      <c r="A15" s="53" t="s">
        <v>15</v>
      </c>
      <c r="B15" s="215">
        <v>45</v>
      </c>
      <c r="C15" s="215">
        <v>32</v>
      </c>
      <c r="D15" s="215">
        <v>28</v>
      </c>
      <c r="E15" s="215">
        <v>9144</v>
      </c>
      <c r="F15" s="214">
        <v>3398</v>
      </c>
      <c r="G15" s="214">
        <v>3981</v>
      </c>
    </row>
    <row r="16" spans="1:7" s="52" customFormat="1" ht="21.75" customHeight="1" x14ac:dyDescent="0.25">
      <c r="A16" s="178" t="s">
        <v>16</v>
      </c>
      <c r="B16" s="215">
        <v>32</v>
      </c>
      <c r="C16" s="215">
        <v>36</v>
      </c>
      <c r="D16" s="215">
        <v>45</v>
      </c>
      <c r="E16" s="215">
        <v>356</v>
      </c>
      <c r="F16" s="214">
        <v>637</v>
      </c>
      <c r="G16" s="214">
        <v>1147</v>
      </c>
    </row>
    <row r="17" spans="1:11" s="52" customFormat="1" ht="21.75" customHeight="1" x14ac:dyDescent="0.25">
      <c r="A17" s="178" t="s">
        <v>7</v>
      </c>
      <c r="B17" s="215" t="s">
        <v>30</v>
      </c>
      <c r="C17" s="215">
        <v>10</v>
      </c>
      <c r="D17" s="215" t="s">
        <v>308</v>
      </c>
      <c r="E17" s="215">
        <v>1488</v>
      </c>
      <c r="F17" s="214">
        <v>1180</v>
      </c>
      <c r="G17" s="214">
        <v>626</v>
      </c>
      <c r="J17" s="303"/>
      <c r="K17" s="303"/>
    </row>
    <row r="18" spans="1:11" s="52" customFormat="1" ht="21.75" customHeight="1" x14ac:dyDescent="0.25">
      <c r="A18" s="216" t="s">
        <v>309</v>
      </c>
      <c r="B18" s="217">
        <f>SUM(B11:B17)</f>
        <v>601</v>
      </c>
      <c r="C18" s="217">
        <f t="shared" ref="C18:G18" si="1">SUM(C11:C17)</f>
        <v>601</v>
      </c>
      <c r="D18" s="217">
        <f>SUM(D11:D17)+3+308</f>
        <v>688</v>
      </c>
      <c r="E18" s="217">
        <f t="shared" si="1"/>
        <v>48610</v>
      </c>
      <c r="F18" s="217">
        <f t="shared" si="1"/>
        <v>39017</v>
      </c>
      <c r="G18" s="217">
        <f t="shared" si="1"/>
        <v>41974</v>
      </c>
      <c r="J18" s="303"/>
      <c r="K18" s="303"/>
    </row>
    <row r="19" spans="1:11" s="52" customFormat="1" ht="21.75" customHeight="1" x14ac:dyDescent="0.25">
      <c r="A19" s="388" t="s">
        <v>310</v>
      </c>
      <c r="B19" s="389"/>
      <c r="C19" s="389"/>
      <c r="D19" s="389"/>
      <c r="E19" s="389"/>
      <c r="F19" s="389"/>
      <c r="G19" s="390"/>
      <c r="J19" s="37"/>
      <c r="K19" s="303"/>
    </row>
    <row r="20" spans="1:11" s="52" customFormat="1" ht="21.75" customHeight="1" x14ac:dyDescent="0.25">
      <c r="A20" s="53" t="s">
        <v>8</v>
      </c>
      <c r="B20" s="178">
        <v>290</v>
      </c>
      <c r="C20" s="215">
        <v>300</v>
      </c>
      <c r="D20" s="215">
        <v>406</v>
      </c>
      <c r="E20" s="218">
        <v>18715</v>
      </c>
      <c r="F20" s="214">
        <v>14414</v>
      </c>
      <c r="G20" s="214">
        <v>14523</v>
      </c>
      <c r="J20" s="303"/>
      <c r="K20" s="303"/>
    </row>
    <row r="21" spans="1:11" s="52" customFormat="1" ht="21.75" customHeight="1" x14ac:dyDescent="0.25">
      <c r="A21" s="53" t="s">
        <v>58</v>
      </c>
      <c r="B21" s="178">
        <v>46</v>
      </c>
      <c r="C21" s="215">
        <v>71</v>
      </c>
      <c r="D21" s="215">
        <v>136</v>
      </c>
      <c r="E21" s="215">
        <v>6168</v>
      </c>
      <c r="F21" s="214">
        <v>6804</v>
      </c>
      <c r="G21" s="214">
        <v>7137</v>
      </c>
      <c r="J21" s="303"/>
      <c r="K21" s="303"/>
    </row>
    <row r="22" spans="1:11" s="52" customFormat="1" ht="21.75" customHeight="1" x14ac:dyDescent="0.25">
      <c r="A22" s="53" t="s">
        <v>17</v>
      </c>
      <c r="B22" s="178">
        <v>76</v>
      </c>
      <c r="C22" s="215">
        <v>163</v>
      </c>
      <c r="D22" s="215">
        <v>229</v>
      </c>
      <c r="E22" s="215">
        <v>9211</v>
      </c>
      <c r="F22" s="214">
        <v>8389</v>
      </c>
      <c r="G22" s="214">
        <v>7229</v>
      </c>
    </row>
    <row r="23" spans="1:11" s="52" customFormat="1" ht="21.75" customHeight="1" x14ac:dyDescent="0.25">
      <c r="A23" s="53" t="s">
        <v>6</v>
      </c>
      <c r="B23" s="178"/>
      <c r="C23" s="215"/>
      <c r="D23" s="215">
        <v>5</v>
      </c>
      <c r="E23" s="215"/>
      <c r="F23" s="214"/>
      <c r="G23" s="214">
        <v>622</v>
      </c>
    </row>
    <row r="24" spans="1:11" s="52" customFormat="1" ht="21.75" customHeight="1" x14ac:dyDescent="0.25">
      <c r="A24" s="216" t="s">
        <v>24</v>
      </c>
      <c r="B24" s="212">
        <f>290+46+76</f>
        <v>412</v>
      </c>
      <c r="C24" s="212">
        <f t="shared" ref="C24:F24" si="2">SUM(C20:C22)</f>
        <v>534</v>
      </c>
      <c r="D24" s="212">
        <f>SUM(D20:D23)</f>
        <v>776</v>
      </c>
      <c r="E24" s="212">
        <f t="shared" si="2"/>
        <v>34094</v>
      </c>
      <c r="F24" s="212">
        <f t="shared" si="2"/>
        <v>29607</v>
      </c>
      <c r="G24" s="212">
        <f>SUM(G20:G23)</f>
        <v>29511</v>
      </c>
    </row>
    <row r="25" spans="1:11" s="52" customFormat="1" ht="21.75" customHeight="1" x14ac:dyDescent="0.25">
      <c r="A25" s="388" t="s">
        <v>311</v>
      </c>
      <c r="B25" s="389"/>
      <c r="C25" s="389"/>
      <c r="D25" s="389"/>
      <c r="E25" s="389"/>
      <c r="F25" s="389"/>
      <c r="G25" s="390"/>
    </row>
    <row r="26" spans="1:11" s="52" customFormat="1" ht="21.75" customHeight="1" x14ac:dyDescent="0.25">
      <c r="A26" s="178" t="s">
        <v>3</v>
      </c>
      <c r="B26" s="215">
        <v>70</v>
      </c>
      <c r="C26" s="215">
        <v>143</v>
      </c>
      <c r="D26" s="215">
        <v>167</v>
      </c>
      <c r="E26" s="215">
        <v>1164</v>
      </c>
      <c r="F26" s="214">
        <v>2381</v>
      </c>
      <c r="G26" s="214">
        <v>3848</v>
      </c>
    </row>
    <row r="27" spans="1:11" s="52" customFormat="1" ht="21.75" customHeight="1" x14ac:dyDescent="0.25">
      <c r="A27" s="53" t="s">
        <v>2</v>
      </c>
      <c r="B27" s="215">
        <v>14</v>
      </c>
      <c r="C27" s="215" t="s">
        <v>30</v>
      </c>
      <c r="D27" s="215" t="s">
        <v>312</v>
      </c>
      <c r="E27" s="219">
        <v>1685</v>
      </c>
      <c r="F27" s="214">
        <v>1304</v>
      </c>
      <c r="G27" s="214">
        <v>1169</v>
      </c>
    </row>
    <row r="28" spans="1:11" s="52" customFormat="1" ht="21.75" customHeight="1" x14ac:dyDescent="0.25">
      <c r="A28" s="53" t="s">
        <v>13</v>
      </c>
      <c r="B28" s="215">
        <v>6</v>
      </c>
      <c r="C28" s="215">
        <v>5</v>
      </c>
      <c r="D28" s="215" t="s">
        <v>308</v>
      </c>
      <c r="E28" s="215">
        <v>785</v>
      </c>
      <c r="F28" s="214">
        <v>416</v>
      </c>
      <c r="G28" s="214">
        <v>100</v>
      </c>
    </row>
    <row r="29" spans="1:11" s="52" customFormat="1" ht="21.75" customHeight="1" x14ac:dyDescent="0.25">
      <c r="A29" s="53" t="s">
        <v>313</v>
      </c>
      <c r="B29" s="215">
        <v>10</v>
      </c>
      <c r="C29" s="215" t="s">
        <v>30</v>
      </c>
      <c r="D29" s="215">
        <v>3</v>
      </c>
      <c r="E29" s="215">
        <v>596</v>
      </c>
      <c r="F29" s="214">
        <v>799</v>
      </c>
      <c r="G29" s="214">
        <v>704</v>
      </c>
    </row>
    <row r="30" spans="1:11" s="52" customFormat="1" ht="21.75" customHeight="1" x14ac:dyDescent="0.25">
      <c r="A30" s="53" t="s">
        <v>314</v>
      </c>
      <c r="B30" s="215">
        <v>100</v>
      </c>
      <c r="C30" s="215">
        <v>148</v>
      </c>
      <c r="D30" s="215">
        <v>201</v>
      </c>
      <c r="E30" s="215">
        <f>SUM(E26:E29)</f>
        <v>4230</v>
      </c>
      <c r="F30" s="214">
        <f>SUM(F26:F29)</f>
        <v>4900</v>
      </c>
      <c r="G30" s="214">
        <f>SUM(G26:G29)</f>
        <v>5821</v>
      </c>
    </row>
    <row r="31" spans="1:11" s="52" customFormat="1" ht="21.75" customHeight="1" x14ac:dyDescent="0.25">
      <c r="A31" s="178" t="s">
        <v>284</v>
      </c>
      <c r="B31" s="215" t="s">
        <v>30</v>
      </c>
      <c r="C31" s="215">
        <v>70</v>
      </c>
      <c r="D31" s="215">
        <v>76</v>
      </c>
      <c r="E31" s="215">
        <v>1586</v>
      </c>
      <c r="F31" s="214">
        <v>1645</v>
      </c>
      <c r="G31" s="214">
        <v>1841</v>
      </c>
    </row>
    <row r="32" spans="1:11" s="52" customFormat="1" ht="21.75" customHeight="1" x14ac:dyDescent="0.25">
      <c r="A32" s="216" t="s">
        <v>315</v>
      </c>
      <c r="B32" s="217">
        <v>1411</v>
      </c>
      <c r="C32" s="217">
        <v>1706</v>
      </c>
      <c r="D32" s="217">
        <v>2226</v>
      </c>
      <c r="E32" s="217">
        <f>E9+E18+E24+E30+E31</f>
        <v>93697</v>
      </c>
      <c r="F32" s="217">
        <f>F9+F18+F24+F30+F31</f>
        <v>81906</v>
      </c>
      <c r="G32" s="217">
        <f>G9+G18+G24+G30+G31</f>
        <v>89164</v>
      </c>
    </row>
    <row r="33" spans="1:7" s="52" customFormat="1" ht="27.75" customHeight="1" x14ac:dyDescent="0.25">
      <c r="A33" s="392" t="s">
        <v>490</v>
      </c>
      <c r="B33" s="392"/>
      <c r="C33" s="392"/>
      <c r="D33" s="392"/>
      <c r="E33" s="392"/>
      <c r="F33" s="392"/>
      <c r="G33" s="392"/>
    </row>
    <row r="34" spans="1:7" s="52" customFormat="1" ht="21.75" customHeight="1" x14ac:dyDescent="0.25">
      <c r="A34" s="52" t="s">
        <v>491</v>
      </c>
    </row>
    <row r="35" spans="1:7" x14ac:dyDescent="0.25">
      <c r="A35" s="391" t="s">
        <v>492</v>
      </c>
      <c r="B35" s="391"/>
      <c r="C35" s="391"/>
      <c r="D35" s="391"/>
      <c r="E35" s="391"/>
      <c r="F35" s="391"/>
    </row>
  </sheetData>
  <mergeCells count="10">
    <mergeCell ref="A1:G2"/>
    <mergeCell ref="A3:A4"/>
    <mergeCell ref="B3:D3"/>
    <mergeCell ref="E3:G3"/>
    <mergeCell ref="A5:G5"/>
    <mergeCell ref="A19:G19"/>
    <mergeCell ref="A25:G25"/>
    <mergeCell ref="A35:F35"/>
    <mergeCell ref="A33:G33"/>
    <mergeCell ref="A10:G10"/>
  </mergeCells>
  <printOptions horizontalCentered="1"/>
  <pageMargins left="0.70866141732283472" right="0.70866141732283472" top="0.74803149606299213" bottom="0.74803149606299213" header="0.31496062992125984" footer="0.31496062992125984"/>
  <pageSetup scale="92"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03"/>
  <sheetViews>
    <sheetView view="pageBreakPreview" zoomScaleNormal="100" zoomScaleSheetLayoutView="100" workbookViewId="0">
      <selection activeCell="C67" sqref="C67"/>
    </sheetView>
  </sheetViews>
  <sheetFormatPr defaultRowHeight="12.75" x14ac:dyDescent="0.2"/>
  <cols>
    <col min="1" max="1" width="4.140625" style="86" customWidth="1"/>
    <col min="2" max="2" width="14.28515625" style="55" customWidth="1"/>
    <col min="3" max="3" width="30" style="55" customWidth="1"/>
    <col min="4" max="4" width="18.42578125" style="55" customWidth="1"/>
    <col min="5" max="5" width="14.28515625" style="55" customWidth="1"/>
    <col min="6" max="6" width="13.85546875" style="55" customWidth="1"/>
    <col min="7" max="7" width="11.42578125" style="55" bestFit="1" customWidth="1"/>
    <col min="8" max="8" width="7.7109375" style="78" hidden="1" customWidth="1"/>
    <col min="9" max="10" width="13" style="55" customWidth="1"/>
    <col min="11" max="11" width="9.140625" style="55"/>
    <col min="12" max="12" width="21.140625" style="55" customWidth="1"/>
    <col min="13" max="256" width="9.140625" style="55"/>
    <col min="257" max="257" width="4.140625" style="55" customWidth="1"/>
    <col min="258" max="258" width="14.28515625" style="55" customWidth="1"/>
    <col min="259" max="259" width="27" style="55" customWidth="1"/>
    <col min="260" max="260" width="17.85546875" style="55" customWidth="1"/>
    <col min="261" max="261" width="14.28515625" style="55" customWidth="1"/>
    <col min="262" max="262" width="13.85546875" style="55" customWidth="1"/>
    <col min="263" max="266" width="13" style="55" customWidth="1"/>
    <col min="267" max="267" width="9.140625" style="55"/>
    <col min="268" max="268" width="21.140625" style="55" customWidth="1"/>
    <col min="269" max="512" width="9.140625" style="55"/>
    <col min="513" max="513" width="4.140625" style="55" customWidth="1"/>
    <col min="514" max="514" width="14.28515625" style="55" customWidth="1"/>
    <col min="515" max="515" width="27" style="55" customWidth="1"/>
    <col min="516" max="516" width="17.85546875" style="55" customWidth="1"/>
    <col min="517" max="517" width="14.28515625" style="55" customWidth="1"/>
    <col min="518" max="518" width="13.85546875" style="55" customWidth="1"/>
    <col min="519" max="522" width="13" style="55" customWidth="1"/>
    <col min="523" max="523" width="9.140625" style="55"/>
    <col min="524" max="524" width="21.140625" style="55" customWidth="1"/>
    <col min="525" max="768" width="9.140625" style="55"/>
    <col min="769" max="769" width="4.140625" style="55" customWidth="1"/>
    <col min="770" max="770" width="14.28515625" style="55" customWidth="1"/>
    <col min="771" max="771" width="27" style="55" customWidth="1"/>
    <col min="772" max="772" width="17.85546875" style="55" customWidth="1"/>
    <col min="773" max="773" width="14.28515625" style="55" customWidth="1"/>
    <col min="774" max="774" width="13.85546875" style="55" customWidth="1"/>
    <col min="775" max="778" width="13" style="55" customWidth="1"/>
    <col min="779" max="779" width="9.140625" style="55"/>
    <col min="780" max="780" width="21.140625" style="55" customWidth="1"/>
    <col min="781" max="1024" width="9.140625" style="55"/>
    <col min="1025" max="1025" width="4.140625" style="55" customWidth="1"/>
    <col min="1026" max="1026" width="14.28515625" style="55" customWidth="1"/>
    <col min="1027" max="1027" width="27" style="55" customWidth="1"/>
    <col min="1028" max="1028" width="17.85546875" style="55" customWidth="1"/>
    <col min="1029" max="1029" width="14.28515625" style="55" customWidth="1"/>
    <col min="1030" max="1030" width="13.85546875" style="55" customWidth="1"/>
    <col min="1031" max="1034" width="13" style="55" customWidth="1"/>
    <col min="1035" max="1035" width="9.140625" style="55"/>
    <col min="1036" max="1036" width="21.140625" style="55" customWidth="1"/>
    <col min="1037" max="1280" width="9.140625" style="55"/>
    <col min="1281" max="1281" width="4.140625" style="55" customWidth="1"/>
    <col min="1282" max="1282" width="14.28515625" style="55" customWidth="1"/>
    <col min="1283" max="1283" width="27" style="55" customWidth="1"/>
    <col min="1284" max="1284" width="17.85546875" style="55" customWidth="1"/>
    <col min="1285" max="1285" width="14.28515625" style="55" customWidth="1"/>
    <col min="1286" max="1286" width="13.85546875" style="55" customWidth="1"/>
    <col min="1287" max="1290" width="13" style="55" customWidth="1"/>
    <col min="1291" max="1291" width="9.140625" style="55"/>
    <col min="1292" max="1292" width="21.140625" style="55" customWidth="1"/>
    <col min="1293" max="1536" width="9.140625" style="55"/>
    <col min="1537" max="1537" width="4.140625" style="55" customWidth="1"/>
    <col min="1538" max="1538" width="14.28515625" style="55" customWidth="1"/>
    <col min="1539" max="1539" width="27" style="55" customWidth="1"/>
    <col min="1540" max="1540" width="17.85546875" style="55" customWidth="1"/>
    <col min="1541" max="1541" width="14.28515625" style="55" customWidth="1"/>
    <col min="1542" max="1542" width="13.85546875" style="55" customWidth="1"/>
    <col min="1543" max="1546" width="13" style="55" customWidth="1"/>
    <col min="1547" max="1547" width="9.140625" style="55"/>
    <col min="1548" max="1548" width="21.140625" style="55" customWidth="1"/>
    <col min="1549" max="1792" width="9.140625" style="55"/>
    <col min="1793" max="1793" width="4.140625" style="55" customWidth="1"/>
    <col min="1794" max="1794" width="14.28515625" style="55" customWidth="1"/>
    <col min="1795" max="1795" width="27" style="55" customWidth="1"/>
    <col min="1796" max="1796" width="17.85546875" style="55" customWidth="1"/>
    <col min="1797" max="1797" width="14.28515625" style="55" customWidth="1"/>
    <col min="1798" max="1798" width="13.85546875" style="55" customWidth="1"/>
    <col min="1799" max="1802" width="13" style="55" customWidth="1"/>
    <col min="1803" max="1803" width="9.140625" style="55"/>
    <col min="1804" max="1804" width="21.140625" style="55" customWidth="1"/>
    <col min="1805" max="2048" width="9.140625" style="55"/>
    <col min="2049" max="2049" width="4.140625" style="55" customWidth="1"/>
    <col min="2050" max="2050" width="14.28515625" style="55" customWidth="1"/>
    <col min="2051" max="2051" width="27" style="55" customWidth="1"/>
    <col min="2052" max="2052" width="17.85546875" style="55" customWidth="1"/>
    <col min="2053" max="2053" width="14.28515625" style="55" customWidth="1"/>
    <col min="2054" max="2054" width="13.85546875" style="55" customWidth="1"/>
    <col min="2055" max="2058" width="13" style="55" customWidth="1"/>
    <col min="2059" max="2059" width="9.140625" style="55"/>
    <col min="2060" max="2060" width="21.140625" style="55" customWidth="1"/>
    <col min="2061" max="2304" width="9.140625" style="55"/>
    <col min="2305" max="2305" width="4.140625" style="55" customWidth="1"/>
    <col min="2306" max="2306" width="14.28515625" style="55" customWidth="1"/>
    <col min="2307" max="2307" width="27" style="55" customWidth="1"/>
    <col min="2308" max="2308" width="17.85546875" style="55" customWidth="1"/>
    <col min="2309" max="2309" width="14.28515625" style="55" customWidth="1"/>
    <col min="2310" max="2310" width="13.85546875" style="55" customWidth="1"/>
    <col min="2311" max="2314" width="13" style="55" customWidth="1"/>
    <col min="2315" max="2315" width="9.140625" style="55"/>
    <col min="2316" max="2316" width="21.140625" style="55" customWidth="1"/>
    <col min="2317" max="2560" width="9.140625" style="55"/>
    <col min="2561" max="2561" width="4.140625" style="55" customWidth="1"/>
    <col min="2562" max="2562" width="14.28515625" style="55" customWidth="1"/>
    <col min="2563" max="2563" width="27" style="55" customWidth="1"/>
    <col min="2564" max="2564" width="17.85546875" style="55" customWidth="1"/>
    <col min="2565" max="2565" width="14.28515625" style="55" customWidth="1"/>
    <col min="2566" max="2566" width="13.85546875" style="55" customWidth="1"/>
    <col min="2567" max="2570" width="13" style="55" customWidth="1"/>
    <col min="2571" max="2571" width="9.140625" style="55"/>
    <col min="2572" max="2572" width="21.140625" style="55" customWidth="1"/>
    <col min="2573" max="2816" width="9.140625" style="55"/>
    <col min="2817" max="2817" width="4.140625" style="55" customWidth="1"/>
    <col min="2818" max="2818" width="14.28515625" style="55" customWidth="1"/>
    <col min="2819" max="2819" width="27" style="55" customWidth="1"/>
    <col min="2820" max="2820" width="17.85546875" style="55" customWidth="1"/>
    <col min="2821" max="2821" width="14.28515625" style="55" customWidth="1"/>
    <col min="2822" max="2822" width="13.85546875" style="55" customWidth="1"/>
    <col min="2823" max="2826" width="13" style="55" customWidth="1"/>
    <col min="2827" max="2827" width="9.140625" style="55"/>
    <col min="2828" max="2828" width="21.140625" style="55" customWidth="1"/>
    <col min="2829" max="3072" width="9.140625" style="55"/>
    <col min="3073" max="3073" width="4.140625" style="55" customWidth="1"/>
    <col min="3074" max="3074" width="14.28515625" style="55" customWidth="1"/>
    <col min="3075" max="3075" width="27" style="55" customWidth="1"/>
    <col min="3076" max="3076" width="17.85546875" style="55" customWidth="1"/>
    <col min="3077" max="3077" width="14.28515625" style="55" customWidth="1"/>
    <col min="3078" max="3078" width="13.85546875" style="55" customWidth="1"/>
    <col min="3079" max="3082" width="13" style="55" customWidth="1"/>
    <col min="3083" max="3083" width="9.140625" style="55"/>
    <col min="3084" max="3084" width="21.140625" style="55" customWidth="1"/>
    <col min="3085" max="3328" width="9.140625" style="55"/>
    <col min="3329" max="3329" width="4.140625" style="55" customWidth="1"/>
    <col min="3330" max="3330" width="14.28515625" style="55" customWidth="1"/>
    <col min="3331" max="3331" width="27" style="55" customWidth="1"/>
    <col min="3332" max="3332" width="17.85546875" style="55" customWidth="1"/>
    <col min="3333" max="3333" width="14.28515625" style="55" customWidth="1"/>
    <col min="3334" max="3334" width="13.85546875" style="55" customWidth="1"/>
    <col min="3335" max="3338" width="13" style="55" customWidth="1"/>
    <col min="3339" max="3339" width="9.140625" style="55"/>
    <col min="3340" max="3340" width="21.140625" style="55" customWidth="1"/>
    <col min="3341" max="3584" width="9.140625" style="55"/>
    <col min="3585" max="3585" width="4.140625" style="55" customWidth="1"/>
    <col min="3586" max="3586" width="14.28515625" style="55" customWidth="1"/>
    <col min="3587" max="3587" width="27" style="55" customWidth="1"/>
    <col min="3588" max="3588" width="17.85546875" style="55" customWidth="1"/>
    <col min="3589" max="3589" width="14.28515625" style="55" customWidth="1"/>
    <col min="3590" max="3590" width="13.85546875" style="55" customWidth="1"/>
    <col min="3591" max="3594" width="13" style="55" customWidth="1"/>
    <col min="3595" max="3595" width="9.140625" style="55"/>
    <col min="3596" max="3596" width="21.140625" style="55" customWidth="1"/>
    <col min="3597" max="3840" width="9.140625" style="55"/>
    <col min="3841" max="3841" width="4.140625" style="55" customWidth="1"/>
    <col min="3842" max="3842" width="14.28515625" style="55" customWidth="1"/>
    <col min="3843" max="3843" width="27" style="55" customWidth="1"/>
    <col min="3844" max="3844" width="17.85546875" style="55" customWidth="1"/>
    <col min="3845" max="3845" width="14.28515625" style="55" customWidth="1"/>
    <col min="3846" max="3846" width="13.85546875" style="55" customWidth="1"/>
    <col min="3847" max="3850" width="13" style="55" customWidth="1"/>
    <col min="3851" max="3851" width="9.140625" style="55"/>
    <col min="3852" max="3852" width="21.140625" style="55" customWidth="1"/>
    <col min="3853" max="4096" width="9.140625" style="55"/>
    <col min="4097" max="4097" width="4.140625" style="55" customWidth="1"/>
    <col min="4098" max="4098" width="14.28515625" style="55" customWidth="1"/>
    <col min="4099" max="4099" width="27" style="55" customWidth="1"/>
    <col min="4100" max="4100" width="17.85546875" style="55" customWidth="1"/>
    <col min="4101" max="4101" width="14.28515625" style="55" customWidth="1"/>
    <col min="4102" max="4102" width="13.85546875" style="55" customWidth="1"/>
    <col min="4103" max="4106" width="13" style="55" customWidth="1"/>
    <col min="4107" max="4107" width="9.140625" style="55"/>
    <col min="4108" max="4108" width="21.140625" style="55" customWidth="1"/>
    <col min="4109" max="4352" width="9.140625" style="55"/>
    <col min="4353" max="4353" width="4.140625" style="55" customWidth="1"/>
    <col min="4354" max="4354" width="14.28515625" style="55" customWidth="1"/>
    <col min="4355" max="4355" width="27" style="55" customWidth="1"/>
    <col min="4356" max="4356" width="17.85546875" style="55" customWidth="1"/>
    <col min="4357" max="4357" width="14.28515625" style="55" customWidth="1"/>
    <col min="4358" max="4358" width="13.85546875" style="55" customWidth="1"/>
    <col min="4359" max="4362" width="13" style="55" customWidth="1"/>
    <col min="4363" max="4363" width="9.140625" style="55"/>
    <col min="4364" max="4364" width="21.140625" style="55" customWidth="1"/>
    <col min="4365" max="4608" width="9.140625" style="55"/>
    <col min="4609" max="4609" width="4.140625" style="55" customWidth="1"/>
    <col min="4610" max="4610" width="14.28515625" style="55" customWidth="1"/>
    <col min="4611" max="4611" width="27" style="55" customWidth="1"/>
    <col min="4612" max="4612" width="17.85546875" style="55" customWidth="1"/>
    <col min="4613" max="4613" width="14.28515625" style="55" customWidth="1"/>
    <col min="4614" max="4614" width="13.85546875" style="55" customWidth="1"/>
    <col min="4615" max="4618" width="13" style="55" customWidth="1"/>
    <col min="4619" max="4619" width="9.140625" style="55"/>
    <col min="4620" max="4620" width="21.140625" style="55" customWidth="1"/>
    <col min="4621" max="4864" width="9.140625" style="55"/>
    <col min="4865" max="4865" width="4.140625" style="55" customWidth="1"/>
    <col min="4866" max="4866" width="14.28515625" style="55" customWidth="1"/>
    <col min="4867" max="4867" width="27" style="55" customWidth="1"/>
    <col min="4868" max="4868" width="17.85546875" style="55" customWidth="1"/>
    <col min="4869" max="4869" width="14.28515625" style="55" customWidth="1"/>
    <col min="4870" max="4870" width="13.85546875" style="55" customWidth="1"/>
    <col min="4871" max="4874" width="13" style="55" customWidth="1"/>
    <col min="4875" max="4875" width="9.140625" style="55"/>
    <col min="4876" max="4876" width="21.140625" style="55" customWidth="1"/>
    <col min="4877" max="5120" width="9.140625" style="55"/>
    <col min="5121" max="5121" width="4.140625" style="55" customWidth="1"/>
    <col min="5122" max="5122" width="14.28515625" style="55" customWidth="1"/>
    <col min="5123" max="5123" width="27" style="55" customWidth="1"/>
    <col min="5124" max="5124" width="17.85546875" style="55" customWidth="1"/>
    <col min="5125" max="5125" width="14.28515625" style="55" customWidth="1"/>
    <col min="5126" max="5126" width="13.85546875" style="55" customWidth="1"/>
    <col min="5127" max="5130" width="13" style="55" customWidth="1"/>
    <col min="5131" max="5131" width="9.140625" style="55"/>
    <col min="5132" max="5132" width="21.140625" style="55" customWidth="1"/>
    <col min="5133" max="5376" width="9.140625" style="55"/>
    <col min="5377" max="5377" width="4.140625" style="55" customWidth="1"/>
    <col min="5378" max="5378" width="14.28515625" style="55" customWidth="1"/>
    <col min="5379" max="5379" width="27" style="55" customWidth="1"/>
    <col min="5380" max="5380" width="17.85546875" style="55" customWidth="1"/>
    <col min="5381" max="5381" width="14.28515625" style="55" customWidth="1"/>
    <col min="5382" max="5382" width="13.85546875" style="55" customWidth="1"/>
    <col min="5383" max="5386" width="13" style="55" customWidth="1"/>
    <col min="5387" max="5387" width="9.140625" style="55"/>
    <col min="5388" max="5388" width="21.140625" style="55" customWidth="1"/>
    <col min="5389" max="5632" width="9.140625" style="55"/>
    <col min="5633" max="5633" width="4.140625" style="55" customWidth="1"/>
    <col min="5634" max="5634" width="14.28515625" style="55" customWidth="1"/>
    <col min="5635" max="5635" width="27" style="55" customWidth="1"/>
    <col min="5636" max="5636" width="17.85546875" style="55" customWidth="1"/>
    <col min="5637" max="5637" width="14.28515625" style="55" customWidth="1"/>
    <col min="5638" max="5638" width="13.85546875" style="55" customWidth="1"/>
    <col min="5639" max="5642" width="13" style="55" customWidth="1"/>
    <col min="5643" max="5643" width="9.140625" style="55"/>
    <col min="5644" max="5644" width="21.140625" style="55" customWidth="1"/>
    <col min="5645" max="5888" width="9.140625" style="55"/>
    <col min="5889" max="5889" width="4.140625" style="55" customWidth="1"/>
    <col min="5890" max="5890" width="14.28515625" style="55" customWidth="1"/>
    <col min="5891" max="5891" width="27" style="55" customWidth="1"/>
    <col min="5892" max="5892" width="17.85546875" style="55" customWidth="1"/>
    <col min="5893" max="5893" width="14.28515625" style="55" customWidth="1"/>
    <col min="5894" max="5894" width="13.85546875" style="55" customWidth="1"/>
    <col min="5895" max="5898" width="13" style="55" customWidth="1"/>
    <col min="5899" max="5899" width="9.140625" style="55"/>
    <col min="5900" max="5900" width="21.140625" style="55" customWidth="1"/>
    <col min="5901" max="6144" width="9.140625" style="55"/>
    <col min="6145" max="6145" width="4.140625" style="55" customWidth="1"/>
    <col min="6146" max="6146" width="14.28515625" style="55" customWidth="1"/>
    <col min="6147" max="6147" width="27" style="55" customWidth="1"/>
    <col min="6148" max="6148" width="17.85546875" style="55" customWidth="1"/>
    <col min="6149" max="6149" width="14.28515625" style="55" customWidth="1"/>
    <col min="6150" max="6150" width="13.85546875" style="55" customWidth="1"/>
    <col min="6151" max="6154" width="13" style="55" customWidth="1"/>
    <col min="6155" max="6155" width="9.140625" style="55"/>
    <col min="6156" max="6156" width="21.140625" style="55" customWidth="1"/>
    <col min="6157" max="6400" width="9.140625" style="55"/>
    <col min="6401" max="6401" width="4.140625" style="55" customWidth="1"/>
    <col min="6402" max="6402" width="14.28515625" style="55" customWidth="1"/>
    <col min="6403" max="6403" width="27" style="55" customWidth="1"/>
    <col min="6404" max="6404" width="17.85546875" style="55" customWidth="1"/>
    <col min="6405" max="6405" width="14.28515625" style="55" customWidth="1"/>
    <col min="6406" max="6406" width="13.85546875" style="55" customWidth="1"/>
    <col min="6407" max="6410" width="13" style="55" customWidth="1"/>
    <col min="6411" max="6411" width="9.140625" style="55"/>
    <col min="6412" max="6412" width="21.140625" style="55" customWidth="1"/>
    <col min="6413" max="6656" width="9.140625" style="55"/>
    <col min="6657" max="6657" width="4.140625" style="55" customWidth="1"/>
    <col min="6658" max="6658" width="14.28515625" style="55" customWidth="1"/>
    <col min="6659" max="6659" width="27" style="55" customWidth="1"/>
    <col min="6660" max="6660" width="17.85546875" style="55" customWidth="1"/>
    <col min="6661" max="6661" width="14.28515625" style="55" customWidth="1"/>
    <col min="6662" max="6662" width="13.85546875" style="55" customWidth="1"/>
    <col min="6663" max="6666" width="13" style="55" customWidth="1"/>
    <col min="6667" max="6667" width="9.140625" style="55"/>
    <col min="6668" max="6668" width="21.140625" style="55" customWidth="1"/>
    <col min="6669" max="6912" width="9.140625" style="55"/>
    <col min="6913" max="6913" width="4.140625" style="55" customWidth="1"/>
    <col min="6914" max="6914" width="14.28515625" style="55" customWidth="1"/>
    <col min="6915" max="6915" width="27" style="55" customWidth="1"/>
    <col min="6916" max="6916" width="17.85546875" style="55" customWidth="1"/>
    <col min="6917" max="6917" width="14.28515625" style="55" customWidth="1"/>
    <col min="6918" max="6918" width="13.85546875" style="55" customWidth="1"/>
    <col min="6919" max="6922" width="13" style="55" customWidth="1"/>
    <col min="6923" max="6923" width="9.140625" style="55"/>
    <col min="6924" max="6924" width="21.140625" style="55" customWidth="1"/>
    <col min="6925" max="7168" width="9.140625" style="55"/>
    <col min="7169" max="7169" width="4.140625" style="55" customWidth="1"/>
    <col min="7170" max="7170" width="14.28515625" style="55" customWidth="1"/>
    <col min="7171" max="7171" width="27" style="55" customWidth="1"/>
    <col min="7172" max="7172" width="17.85546875" style="55" customWidth="1"/>
    <col min="7173" max="7173" width="14.28515625" style="55" customWidth="1"/>
    <col min="7174" max="7174" width="13.85546875" style="55" customWidth="1"/>
    <col min="7175" max="7178" width="13" style="55" customWidth="1"/>
    <col min="7179" max="7179" width="9.140625" style="55"/>
    <col min="7180" max="7180" width="21.140625" style="55" customWidth="1"/>
    <col min="7181" max="7424" width="9.140625" style="55"/>
    <col min="7425" max="7425" width="4.140625" style="55" customWidth="1"/>
    <col min="7426" max="7426" width="14.28515625" style="55" customWidth="1"/>
    <col min="7427" max="7427" width="27" style="55" customWidth="1"/>
    <col min="7428" max="7428" width="17.85546875" style="55" customWidth="1"/>
    <col min="7429" max="7429" width="14.28515625" style="55" customWidth="1"/>
    <col min="7430" max="7430" width="13.85546875" style="55" customWidth="1"/>
    <col min="7431" max="7434" width="13" style="55" customWidth="1"/>
    <col min="7435" max="7435" width="9.140625" style="55"/>
    <col min="7436" max="7436" width="21.140625" style="55" customWidth="1"/>
    <col min="7437" max="7680" width="9.140625" style="55"/>
    <col min="7681" max="7681" width="4.140625" style="55" customWidth="1"/>
    <col min="7682" max="7682" width="14.28515625" style="55" customWidth="1"/>
    <col min="7683" max="7683" width="27" style="55" customWidth="1"/>
    <col min="7684" max="7684" width="17.85546875" style="55" customWidth="1"/>
    <col min="7685" max="7685" width="14.28515625" style="55" customWidth="1"/>
    <col min="7686" max="7686" width="13.85546875" style="55" customWidth="1"/>
    <col min="7687" max="7690" width="13" style="55" customWidth="1"/>
    <col min="7691" max="7691" width="9.140625" style="55"/>
    <col min="7692" max="7692" width="21.140625" style="55" customWidth="1"/>
    <col min="7693" max="7936" width="9.140625" style="55"/>
    <col min="7937" max="7937" width="4.140625" style="55" customWidth="1"/>
    <col min="7938" max="7938" width="14.28515625" style="55" customWidth="1"/>
    <col min="7939" max="7939" width="27" style="55" customWidth="1"/>
    <col min="7940" max="7940" width="17.85546875" style="55" customWidth="1"/>
    <col min="7941" max="7941" width="14.28515625" style="55" customWidth="1"/>
    <col min="7942" max="7942" width="13.85546875" style="55" customWidth="1"/>
    <col min="7943" max="7946" width="13" style="55" customWidth="1"/>
    <col min="7947" max="7947" width="9.140625" style="55"/>
    <col min="7948" max="7948" width="21.140625" style="55" customWidth="1"/>
    <col min="7949" max="8192" width="9.140625" style="55"/>
    <col min="8193" max="8193" width="4.140625" style="55" customWidth="1"/>
    <col min="8194" max="8194" width="14.28515625" style="55" customWidth="1"/>
    <col min="8195" max="8195" width="27" style="55" customWidth="1"/>
    <col min="8196" max="8196" width="17.85546875" style="55" customWidth="1"/>
    <col min="8197" max="8197" width="14.28515625" style="55" customWidth="1"/>
    <col min="8198" max="8198" width="13.85546875" style="55" customWidth="1"/>
    <col min="8199" max="8202" width="13" style="55" customWidth="1"/>
    <col min="8203" max="8203" width="9.140625" style="55"/>
    <col min="8204" max="8204" width="21.140625" style="55" customWidth="1"/>
    <col min="8205" max="8448" width="9.140625" style="55"/>
    <col min="8449" max="8449" width="4.140625" style="55" customWidth="1"/>
    <col min="8450" max="8450" width="14.28515625" style="55" customWidth="1"/>
    <col min="8451" max="8451" width="27" style="55" customWidth="1"/>
    <col min="8452" max="8452" width="17.85546875" style="55" customWidth="1"/>
    <col min="8453" max="8453" width="14.28515625" style="55" customWidth="1"/>
    <col min="8454" max="8454" width="13.85546875" style="55" customWidth="1"/>
    <col min="8455" max="8458" width="13" style="55" customWidth="1"/>
    <col min="8459" max="8459" width="9.140625" style="55"/>
    <col min="8460" max="8460" width="21.140625" style="55" customWidth="1"/>
    <col min="8461" max="8704" width="9.140625" style="55"/>
    <col min="8705" max="8705" width="4.140625" style="55" customWidth="1"/>
    <col min="8706" max="8706" width="14.28515625" style="55" customWidth="1"/>
    <col min="8707" max="8707" width="27" style="55" customWidth="1"/>
    <col min="8708" max="8708" width="17.85546875" style="55" customWidth="1"/>
    <col min="8709" max="8709" width="14.28515625" style="55" customWidth="1"/>
    <col min="8710" max="8710" width="13.85546875" style="55" customWidth="1"/>
    <col min="8711" max="8714" width="13" style="55" customWidth="1"/>
    <col min="8715" max="8715" width="9.140625" style="55"/>
    <col min="8716" max="8716" width="21.140625" style="55" customWidth="1"/>
    <col min="8717" max="8960" width="9.140625" style="55"/>
    <col min="8961" max="8961" width="4.140625" style="55" customWidth="1"/>
    <col min="8962" max="8962" width="14.28515625" style="55" customWidth="1"/>
    <col min="8963" max="8963" width="27" style="55" customWidth="1"/>
    <col min="8964" max="8964" width="17.85546875" style="55" customWidth="1"/>
    <col min="8965" max="8965" width="14.28515625" style="55" customWidth="1"/>
    <col min="8966" max="8966" width="13.85546875" style="55" customWidth="1"/>
    <col min="8967" max="8970" width="13" style="55" customWidth="1"/>
    <col min="8971" max="8971" width="9.140625" style="55"/>
    <col min="8972" max="8972" width="21.140625" style="55" customWidth="1"/>
    <col min="8973" max="9216" width="9.140625" style="55"/>
    <col min="9217" max="9217" width="4.140625" style="55" customWidth="1"/>
    <col min="9218" max="9218" width="14.28515625" style="55" customWidth="1"/>
    <col min="9219" max="9219" width="27" style="55" customWidth="1"/>
    <col min="9220" max="9220" width="17.85546875" style="55" customWidth="1"/>
    <col min="9221" max="9221" width="14.28515625" style="55" customWidth="1"/>
    <col min="9222" max="9222" width="13.85546875" style="55" customWidth="1"/>
    <col min="9223" max="9226" width="13" style="55" customWidth="1"/>
    <col min="9227" max="9227" width="9.140625" style="55"/>
    <col min="9228" max="9228" width="21.140625" style="55" customWidth="1"/>
    <col min="9229" max="9472" width="9.140625" style="55"/>
    <col min="9473" max="9473" width="4.140625" style="55" customWidth="1"/>
    <col min="9474" max="9474" width="14.28515625" style="55" customWidth="1"/>
    <col min="9475" max="9475" width="27" style="55" customWidth="1"/>
    <col min="9476" max="9476" width="17.85546875" style="55" customWidth="1"/>
    <col min="9477" max="9477" width="14.28515625" style="55" customWidth="1"/>
    <col min="9478" max="9478" width="13.85546875" style="55" customWidth="1"/>
    <col min="9479" max="9482" width="13" style="55" customWidth="1"/>
    <col min="9483" max="9483" width="9.140625" style="55"/>
    <col min="9484" max="9484" width="21.140625" style="55" customWidth="1"/>
    <col min="9485" max="9728" width="9.140625" style="55"/>
    <col min="9729" max="9729" width="4.140625" style="55" customWidth="1"/>
    <col min="9730" max="9730" width="14.28515625" style="55" customWidth="1"/>
    <col min="9731" max="9731" width="27" style="55" customWidth="1"/>
    <col min="9732" max="9732" width="17.85546875" style="55" customWidth="1"/>
    <col min="9733" max="9733" width="14.28515625" style="55" customWidth="1"/>
    <col min="9734" max="9734" width="13.85546875" style="55" customWidth="1"/>
    <col min="9735" max="9738" width="13" style="55" customWidth="1"/>
    <col min="9739" max="9739" width="9.140625" style="55"/>
    <col min="9740" max="9740" width="21.140625" style="55" customWidth="1"/>
    <col min="9741" max="9984" width="9.140625" style="55"/>
    <col min="9985" max="9985" width="4.140625" style="55" customWidth="1"/>
    <col min="9986" max="9986" width="14.28515625" style="55" customWidth="1"/>
    <col min="9987" max="9987" width="27" style="55" customWidth="1"/>
    <col min="9988" max="9988" width="17.85546875" style="55" customWidth="1"/>
    <col min="9989" max="9989" width="14.28515625" style="55" customWidth="1"/>
    <col min="9990" max="9990" width="13.85546875" style="55" customWidth="1"/>
    <col min="9991" max="9994" width="13" style="55" customWidth="1"/>
    <col min="9995" max="9995" width="9.140625" style="55"/>
    <col min="9996" max="9996" width="21.140625" style="55" customWidth="1"/>
    <col min="9997" max="10240" width="9.140625" style="55"/>
    <col min="10241" max="10241" width="4.140625" style="55" customWidth="1"/>
    <col min="10242" max="10242" width="14.28515625" style="55" customWidth="1"/>
    <col min="10243" max="10243" width="27" style="55" customWidth="1"/>
    <col min="10244" max="10244" width="17.85546875" style="55" customWidth="1"/>
    <col min="10245" max="10245" width="14.28515625" style="55" customWidth="1"/>
    <col min="10246" max="10246" width="13.85546875" style="55" customWidth="1"/>
    <col min="10247" max="10250" width="13" style="55" customWidth="1"/>
    <col min="10251" max="10251" width="9.140625" style="55"/>
    <col min="10252" max="10252" width="21.140625" style="55" customWidth="1"/>
    <col min="10253" max="10496" width="9.140625" style="55"/>
    <col min="10497" max="10497" width="4.140625" style="55" customWidth="1"/>
    <col min="10498" max="10498" width="14.28515625" style="55" customWidth="1"/>
    <col min="10499" max="10499" width="27" style="55" customWidth="1"/>
    <col min="10500" max="10500" width="17.85546875" style="55" customWidth="1"/>
    <col min="10501" max="10501" width="14.28515625" style="55" customWidth="1"/>
    <col min="10502" max="10502" width="13.85546875" style="55" customWidth="1"/>
    <col min="10503" max="10506" width="13" style="55" customWidth="1"/>
    <col min="10507" max="10507" width="9.140625" style="55"/>
    <col min="10508" max="10508" width="21.140625" style="55" customWidth="1"/>
    <col min="10509" max="10752" width="9.140625" style="55"/>
    <col min="10753" max="10753" width="4.140625" style="55" customWidth="1"/>
    <col min="10754" max="10754" width="14.28515625" style="55" customWidth="1"/>
    <col min="10755" max="10755" width="27" style="55" customWidth="1"/>
    <col min="10756" max="10756" width="17.85546875" style="55" customWidth="1"/>
    <col min="10757" max="10757" width="14.28515625" style="55" customWidth="1"/>
    <col min="10758" max="10758" width="13.85546875" style="55" customWidth="1"/>
    <col min="10759" max="10762" width="13" style="55" customWidth="1"/>
    <col min="10763" max="10763" width="9.140625" style="55"/>
    <col min="10764" max="10764" width="21.140625" style="55" customWidth="1"/>
    <col min="10765" max="11008" width="9.140625" style="55"/>
    <col min="11009" max="11009" width="4.140625" style="55" customWidth="1"/>
    <col min="11010" max="11010" width="14.28515625" style="55" customWidth="1"/>
    <col min="11011" max="11011" width="27" style="55" customWidth="1"/>
    <col min="11012" max="11012" width="17.85546875" style="55" customWidth="1"/>
    <col min="11013" max="11013" width="14.28515625" style="55" customWidth="1"/>
    <col min="11014" max="11014" width="13.85546875" style="55" customWidth="1"/>
    <col min="11015" max="11018" width="13" style="55" customWidth="1"/>
    <col min="11019" max="11019" width="9.140625" style="55"/>
    <col min="11020" max="11020" width="21.140625" style="55" customWidth="1"/>
    <col min="11021" max="11264" width="9.140625" style="55"/>
    <col min="11265" max="11265" width="4.140625" style="55" customWidth="1"/>
    <col min="11266" max="11266" width="14.28515625" style="55" customWidth="1"/>
    <col min="11267" max="11267" width="27" style="55" customWidth="1"/>
    <col min="11268" max="11268" width="17.85546875" style="55" customWidth="1"/>
    <col min="11269" max="11269" width="14.28515625" style="55" customWidth="1"/>
    <col min="11270" max="11270" width="13.85546875" style="55" customWidth="1"/>
    <col min="11271" max="11274" width="13" style="55" customWidth="1"/>
    <col min="11275" max="11275" width="9.140625" style="55"/>
    <col min="11276" max="11276" width="21.140625" style="55" customWidth="1"/>
    <col min="11277" max="11520" width="9.140625" style="55"/>
    <col min="11521" max="11521" width="4.140625" style="55" customWidth="1"/>
    <col min="11522" max="11522" width="14.28515625" style="55" customWidth="1"/>
    <col min="11523" max="11523" width="27" style="55" customWidth="1"/>
    <col min="11524" max="11524" width="17.85546875" style="55" customWidth="1"/>
    <col min="11525" max="11525" width="14.28515625" style="55" customWidth="1"/>
    <col min="11526" max="11526" width="13.85546875" style="55" customWidth="1"/>
    <col min="11527" max="11530" width="13" style="55" customWidth="1"/>
    <col min="11531" max="11531" width="9.140625" style="55"/>
    <col min="11532" max="11532" width="21.140625" style="55" customWidth="1"/>
    <col min="11533" max="11776" width="9.140625" style="55"/>
    <col min="11777" max="11777" width="4.140625" style="55" customWidth="1"/>
    <col min="11778" max="11778" width="14.28515625" style="55" customWidth="1"/>
    <col min="11779" max="11779" width="27" style="55" customWidth="1"/>
    <col min="11780" max="11780" width="17.85546875" style="55" customWidth="1"/>
    <col min="11781" max="11781" width="14.28515625" style="55" customWidth="1"/>
    <col min="11782" max="11782" width="13.85546875" style="55" customWidth="1"/>
    <col min="11783" max="11786" width="13" style="55" customWidth="1"/>
    <col min="11787" max="11787" width="9.140625" style="55"/>
    <col min="11788" max="11788" width="21.140625" style="55" customWidth="1"/>
    <col min="11789" max="12032" width="9.140625" style="55"/>
    <col min="12033" max="12033" width="4.140625" style="55" customWidth="1"/>
    <col min="12034" max="12034" width="14.28515625" style="55" customWidth="1"/>
    <col min="12035" max="12035" width="27" style="55" customWidth="1"/>
    <col min="12036" max="12036" width="17.85546875" style="55" customWidth="1"/>
    <col min="12037" max="12037" width="14.28515625" style="55" customWidth="1"/>
    <col min="12038" max="12038" width="13.85546875" style="55" customWidth="1"/>
    <col min="12039" max="12042" width="13" style="55" customWidth="1"/>
    <col min="12043" max="12043" width="9.140625" style="55"/>
    <col min="12044" max="12044" width="21.140625" style="55" customWidth="1"/>
    <col min="12045" max="12288" width="9.140625" style="55"/>
    <col min="12289" max="12289" width="4.140625" style="55" customWidth="1"/>
    <col min="12290" max="12290" width="14.28515625" style="55" customWidth="1"/>
    <col min="12291" max="12291" width="27" style="55" customWidth="1"/>
    <col min="12292" max="12292" width="17.85546875" style="55" customWidth="1"/>
    <col min="12293" max="12293" width="14.28515625" style="55" customWidth="1"/>
    <col min="12294" max="12294" width="13.85546875" style="55" customWidth="1"/>
    <col min="12295" max="12298" width="13" style="55" customWidth="1"/>
    <col min="12299" max="12299" width="9.140625" style="55"/>
    <col min="12300" max="12300" width="21.140625" style="55" customWidth="1"/>
    <col min="12301" max="12544" width="9.140625" style="55"/>
    <col min="12545" max="12545" width="4.140625" style="55" customWidth="1"/>
    <col min="12546" max="12546" width="14.28515625" style="55" customWidth="1"/>
    <col min="12547" max="12547" width="27" style="55" customWidth="1"/>
    <col min="12548" max="12548" width="17.85546875" style="55" customWidth="1"/>
    <col min="12549" max="12549" width="14.28515625" style="55" customWidth="1"/>
    <col min="12550" max="12550" width="13.85546875" style="55" customWidth="1"/>
    <col min="12551" max="12554" width="13" style="55" customWidth="1"/>
    <col min="12555" max="12555" width="9.140625" style="55"/>
    <col min="12556" max="12556" width="21.140625" style="55" customWidth="1"/>
    <col min="12557" max="12800" width="9.140625" style="55"/>
    <col min="12801" max="12801" width="4.140625" style="55" customWidth="1"/>
    <col min="12802" max="12802" width="14.28515625" style="55" customWidth="1"/>
    <col min="12803" max="12803" width="27" style="55" customWidth="1"/>
    <col min="12804" max="12804" width="17.85546875" style="55" customWidth="1"/>
    <col min="12805" max="12805" width="14.28515625" style="55" customWidth="1"/>
    <col min="12806" max="12806" width="13.85546875" style="55" customWidth="1"/>
    <col min="12807" max="12810" width="13" style="55" customWidth="1"/>
    <col min="12811" max="12811" width="9.140625" style="55"/>
    <col min="12812" max="12812" width="21.140625" style="55" customWidth="1"/>
    <col min="12813" max="13056" width="9.140625" style="55"/>
    <col min="13057" max="13057" width="4.140625" style="55" customWidth="1"/>
    <col min="13058" max="13058" width="14.28515625" style="55" customWidth="1"/>
    <col min="13059" max="13059" width="27" style="55" customWidth="1"/>
    <col min="13060" max="13060" width="17.85546875" style="55" customWidth="1"/>
    <col min="13061" max="13061" width="14.28515625" style="55" customWidth="1"/>
    <col min="13062" max="13062" width="13.85546875" style="55" customWidth="1"/>
    <col min="13063" max="13066" width="13" style="55" customWidth="1"/>
    <col min="13067" max="13067" width="9.140625" style="55"/>
    <col min="13068" max="13068" width="21.140625" style="55" customWidth="1"/>
    <col min="13069" max="13312" width="9.140625" style="55"/>
    <col min="13313" max="13313" width="4.140625" style="55" customWidth="1"/>
    <col min="13314" max="13314" width="14.28515625" style="55" customWidth="1"/>
    <col min="13315" max="13315" width="27" style="55" customWidth="1"/>
    <col min="13316" max="13316" width="17.85546875" style="55" customWidth="1"/>
    <col min="13317" max="13317" width="14.28515625" style="55" customWidth="1"/>
    <col min="13318" max="13318" width="13.85546875" style="55" customWidth="1"/>
    <col min="13319" max="13322" width="13" style="55" customWidth="1"/>
    <col min="13323" max="13323" width="9.140625" style="55"/>
    <col min="13324" max="13324" width="21.140625" style="55" customWidth="1"/>
    <col min="13325" max="13568" width="9.140625" style="55"/>
    <col min="13569" max="13569" width="4.140625" style="55" customWidth="1"/>
    <col min="13570" max="13570" width="14.28515625" style="55" customWidth="1"/>
    <col min="13571" max="13571" width="27" style="55" customWidth="1"/>
    <col min="13572" max="13572" width="17.85546875" style="55" customWidth="1"/>
    <col min="13573" max="13573" width="14.28515625" style="55" customWidth="1"/>
    <col min="13574" max="13574" width="13.85546875" style="55" customWidth="1"/>
    <col min="13575" max="13578" width="13" style="55" customWidth="1"/>
    <col min="13579" max="13579" width="9.140625" style="55"/>
    <col min="13580" max="13580" width="21.140625" style="55" customWidth="1"/>
    <col min="13581" max="13824" width="9.140625" style="55"/>
    <col min="13825" max="13825" width="4.140625" style="55" customWidth="1"/>
    <col min="13826" max="13826" width="14.28515625" style="55" customWidth="1"/>
    <col min="13827" max="13827" width="27" style="55" customWidth="1"/>
    <col min="13828" max="13828" width="17.85546875" style="55" customWidth="1"/>
    <col min="13829" max="13829" width="14.28515625" style="55" customWidth="1"/>
    <col min="13830" max="13830" width="13.85546875" style="55" customWidth="1"/>
    <col min="13831" max="13834" width="13" style="55" customWidth="1"/>
    <col min="13835" max="13835" width="9.140625" style="55"/>
    <col min="13836" max="13836" width="21.140625" style="55" customWidth="1"/>
    <col min="13837" max="14080" width="9.140625" style="55"/>
    <col min="14081" max="14081" width="4.140625" style="55" customWidth="1"/>
    <col min="14082" max="14082" width="14.28515625" style="55" customWidth="1"/>
    <col min="14083" max="14083" width="27" style="55" customWidth="1"/>
    <col min="14084" max="14084" width="17.85546875" style="55" customWidth="1"/>
    <col min="14085" max="14085" width="14.28515625" style="55" customWidth="1"/>
    <col min="14086" max="14086" width="13.85546875" style="55" customWidth="1"/>
    <col min="14087" max="14090" width="13" style="55" customWidth="1"/>
    <col min="14091" max="14091" width="9.140625" style="55"/>
    <col min="14092" max="14092" width="21.140625" style="55" customWidth="1"/>
    <col min="14093" max="14336" width="9.140625" style="55"/>
    <col min="14337" max="14337" width="4.140625" style="55" customWidth="1"/>
    <col min="14338" max="14338" width="14.28515625" style="55" customWidth="1"/>
    <col min="14339" max="14339" width="27" style="55" customWidth="1"/>
    <col min="14340" max="14340" width="17.85546875" style="55" customWidth="1"/>
    <col min="14341" max="14341" width="14.28515625" style="55" customWidth="1"/>
    <col min="14342" max="14342" width="13.85546875" style="55" customWidth="1"/>
    <col min="14343" max="14346" width="13" style="55" customWidth="1"/>
    <col min="14347" max="14347" width="9.140625" style="55"/>
    <col min="14348" max="14348" width="21.140625" style="55" customWidth="1"/>
    <col min="14349" max="14592" width="9.140625" style="55"/>
    <col min="14593" max="14593" width="4.140625" style="55" customWidth="1"/>
    <col min="14594" max="14594" width="14.28515625" style="55" customWidth="1"/>
    <col min="14595" max="14595" width="27" style="55" customWidth="1"/>
    <col min="14596" max="14596" width="17.85546875" style="55" customWidth="1"/>
    <col min="14597" max="14597" width="14.28515625" style="55" customWidth="1"/>
    <col min="14598" max="14598" width="13.85546875" style="55" customWidth="1"/>
    <col min="14599" max="14602" width="13" style="55" customWidth="1"/>
    <col min="14603" max="14603" width="9.140625" style="55"/>
    <col min="14604" max="14604" width="21.140625" style="55" customWidth="1"/>
    <col min="14605" max="14848" width="9.140625" style="55"/>
    <col min="14849" max="14849" width="4.140625" style="55" customWidth="1"/>
    <col min="14850" max="14850" width="14.28515625" style="55" customWidth="1"/>
    <col min="14851" max="14851" width="27" style="55" customWidth="1"/>
    <col min="14852" max="14852" width="17.85546875" style="55" customWidth="1"/>
    <col min="14853" max="14853" width="14.28515625" style="55" customWidth="1"/>
    <col min="14854" max="14854" width="13.85546875" style="55" customWidth="1"/>
    <col min="14855" max="14858" width="13" style="55" customWidth="1"/>
    <col min="14859" max="14859" width="9.140625" style="55"/>
    <col min="14860" max="14860" width="21.140625" style="55" customWidth="1"/>
    <col min="14861" max="15104" width="9.140625" style="55"/>
    <col min="15105" max="15105" width="4.140625" style="55" customWidth="1"/>
    <col min="15106" max="15106" width="14.28515625" style="55" customWidth="1"/>
    <col min="15107" max="15107" width="27" style="55" customWidth="1"/>
    <col min="15108" max="15108" width="17.85546875" style="55" customWidth="1"/>
    <col min="15109" max="15109" width="14.28515625" style="55" customWidth="1"/>
    <col min="15110" max="15110" width="13.85546875" style="55" customWidth="1"/>
    <col min="15111" max="15114" width="13" style="55" customWidth="1"/>
    <col min="15115" max="15115" width="9.140625" style="55"/>
    <col min="15116" max="15116" width="21.140625" style="55" customWidth="1"/>
    <col min="15117" max="15360" width="9.140625" style="55"/>
    <col min="15361" max="15361" width="4.140625" style="55" customWidth="1"/>
    <col min="15362" max="15362" width="14.28515625" style="55" customWidth="1"/>
    <col min="15363" max="15363" width="27" style="55" customWidth="1"/>
    <col min="15364" max="15364" width="17.85546875" style="55" customWidth="1"/>
    <col min="15365" max="15365" width="14.28515625" style="55" customWidth="1"/>
    <col min="15366" max="15366" width="13.85546875" style="55" customWidth="1"/>
    <col min="15367" max="15370" width="13" style="55" customWidth="1"/>
    <col min="15371" max="15371" width="9.140625" style="55"/>
    <col min="15372" max="15372" width="21.140625" style="55" customWidth="1"/>
    <col min="15373" max="15616" width="9.140625" style="55"/>
    <col min="15617" max="15617" width="4.140625" style="55" customWidth="1"/>
    <col min="15618" max="15618" width="14.28515625" style="55" customWidth="1"/>
    <col min="15619" max="15619" width="27" style="55" customWidth="1"/>
    <col min="15620" max="15620" width="17.85546875" style="55" customWidth="1"/>
    <col min="15621" max="15621" width="14.28515625" style="55" customWidth="1"/>
    <col min="15622" max="15622" width="13.85546875" style="55" customWidth="1"/>
    <col min="15623" max="15626" width="13" style="55" customWidth="1"/>
    <col min="15627" max="15627" width="9.140625" style="55"/>
    <col min="15628" max="15628" width="21.140625" style="55" customWidth="1"/>
    <col min="15629" max="15872" width="9.140625" style="55"/>
    <col min="15873" max="15873" width="4.140625" style="55" customWidth="1"/>
    <col min="15874" max="15874" width="14.28515625" style="55" customWidth="1"/>
    <col min="15875" max="15875" width="27" style="55" customWidth="1"/>
    <col min="15876" max="15876" width="17.85546875" style="55" customWidth="1"/>
    <col min="15877" max="15877" width="14.28515625" style="55" customWidth="1"/>
    <col min="15878" max="15878" width="13.85546875" style="55" customWidth="1"/>
    <col min="15879" max="15882" width="13" style="55" customWidth="1"/>
    <col min="15883" max="15883" width="9.140625" style="55"/>
    <col min="15884" max="15884" width="21.140625" style="55" customWidth="1"/>
    <col min="15885" max="16128" width="9.140625" style="55"/>
    <col min="16129" max="16129" width="4.140625" style="55" customWidth="1"/>
    <col min="16130" max="16130" width="14.28515625" style="55" customWidth="1"/>
    <col min="16131" max="16131" width="27" style="55" customWidth="1"/>
    <col min="16132" max="16132" width="17.85546875" style="55" customWidth="1"/>
    <col min="16133" max="16133" width="14.28515625" style="55" customWidth="1"/>
    <col min="16134" max="16134" width="13.85546875" style="55" customWidth="1"/>
    <col min="16135" max="16138" width="13" style="55" customWidth="1"/>
    <col min="16139" max="16139" width="9.140625" style="55"/>
    <col min="16140" max="16140" width="21.140625" style="55" customWidth="1"/>
    <col min="16141" max="16384" width="9.140625" style="55"/>
  </cols>
  <sheetData>
    <row r="1" spans="1:11" ht="17.25" x14ac:dyDescent="0.2">
      <c r="A1" s="402" t="s">
        <v>485</v>
      </c>
      <c r="B1" s="402"/>
      <c r="C1" s="402"/>
      <c r="D1" s="402"/>
      <c r="E1" s="402"/>
      <c r="F1" s="402"/>
      <c r="G1" s="402"/>
      <c r="H1" s="402"/>
    </row>
    <row r="2" spans="1:11" ht="15.75" x14ac:dyDescent="0.2">
      <c r="A2" s="97"/>
      <c r="B2" s="97"/>
      <c r="C2" s="97"/>
      <c r="D2" s="98"/>
      <c r="E2" s="97"/>
      <c r="F2" s="99"/>
      <c r="G2" s="232" t="s">
        <v>462</v>
      </c>
      <c r="H2" s="101"/>
    </row>
    <row r="3" spans="1:11" s="96" customFormat="1" ht="47.25" x14ac:dyDescent="0.25">
      <c r="A3" s="233" t="s">
        <v>317</v>
      </c>
      <c r="B3" s="233" t="s">
        <v>318</v>
      </c>
      <c r="C3" s="233" t="s">
        <v>319</v>
      </c>
      <c r="D3" s="233" t="s">
        <v>320</v>
      </c>
      <c r="E3" s="233" t="s">
        <v>321</v>
      </c>
      <c r="F3" s="233" t="s">
        <v>322</v>
      </c>
      <c r="G3" s="233" t="s">
        <v>323</v>
      </c>
      <c r="H3" s="100" t="s">
        <v>303</v>
      </c>
      <c r="I3" s="58"/>
      <c r="J3" s="58"/>
      <c r="K3" s="95"/>
    </row>
    <row r="4" spans="1:11" ht="15" x14ac:dyDescent="0.2">
      <c r="A4" s="102">
        <v>1</v>
      </c>
      <c r="B4" s="103" t="s">
        <v>324</v>
      </c>
      <c r="C4" s="104" t="s">
        <v>325</v>
      </c>
      <c r="D4" s="104" t="s">
        <v>8</v>
      </c>
      <c r="E4" s="105">
        <v>872.24</v>
      </c>
      <c r="F4" s="105">
        <v>584.05999999999995</v>
      </c>
      <c r="G4" s="105">
        <f t="shared" ref="G4:G24" si="0">E4+F4</f>
        <v>1456.3</v>
      </c>
      <c r="H4" s="106">
        <v>120</v>
      </c>
      <c r="J4" s="57"/>
      <c r="K4" s="81"/>
    </row>
    <row r="5" spans="1:11" ht="15" x14ac:dyDescent="0.2">
      <c r="A5" s="400">
        <v>2</v>
      </c>
      <c r="B5" s="403" t="s">
        <v>324</v>
      </c>
      <c r="C5" s="107" t="s">
        <v>326</v>
      </c>
      <c r="D5" s="107" t="s">
        <v>21</v>
      </c>
      <c r="E5" s="108">
        <v>821.99</v>
      </c>
      <c r="F5" s="108">
        <v>466.32</v>
      </c>
      <c r="G5" s="108">
        <f t="shared" si="0"/>
        <v>1288.31</v>
      </c>
      <c r="H5" s="109">
        <v>215</v>
      </c>
      <c r="J5" s="57"/>
      <c r="K5" s="81"/>
    </row>
    <row r="6" spans="1:11" ht="15" x14ac:dyDescent="0.2">
      <c r="A6" s="400"/>
      <c r="B6" s="403"/>
      <c r="C6" s="110" t="s">
        <v>327</v>
      </c>
      <c r="D6" s="107" t="s">
        <v>20</v>
      </c>
      <c r="E6" s="111"/>
      <c r="F6" s="108">
        <v>80.599999999999994</v>
      </c>
      <c r="G6" s="108">
        <f t="shared" si="0"/>
        <v>80.599999999999994</v>
      </c>
      <c r="H6" s="109"/>
      <c r="J6" s="57"/>
      <c r="K6" s="81"/>
    </row>
    <row r="7" spans="1:11" ht="15" x14ac:dyDescent="0.2">
      <c r="A7" s="112">
        <v>3</v>
      </c>
      <c r="B7" s="113" t="s">
        <v>324</v>
      </c>
      <c r="C7" s="107" t="s">
        <v>328</v>
      </c>
      <c r="D7" s="107" t="s">
        <v>9</v>
      </c>
      <c r="E7" s="108">
        <v>917.43</v>
      </c>
      <c r="F7" s="108">
        <v>1134.3610000000001</v>
      </c>
      <c r="G7" s="108">
        <f t="shared" si="0"/>
        <v>2051.7910000000002</v>
      </c>
      <c r="H7" s="109">
        <v>80</v>
      </c>
      <c r="J7" s="57"/>
      <c r="K7" s="81"/>
    </row>
    <row r="8" spans="1:11" ht="15" x14ac:dyDescent="0.2">
      <c r="A8" s="112">
        <v>4</v>
      </c>
      <c r="B8" s="113" t="s">
        <v>324</v>
      </c>
      <c r="C8" s="107" t="s">
        <v>283</v>
      </c>
      <c r="D8" s="107" t="s">
        <v>3</v>
      </c>
      <c r="E8" s="108">
        <v>840.04</v>
      </c>
      <c r="F8" s="108">
        <v>2310.88</v>
      </c>
      <c r="G8" s="108">
        <f t="shared" si="0"/>
        <v>3150.92</v>
      </c>
      <c r="H8" s="109">
        <v>11</v>
      </c>
      <c r="J8" s="57"/>
      <c r="K8" s="81"/>
    </row>
    <row r="9" spans="1:11" ht="15" x14ac:dyDescent="0.2">
      <c r="A9" s="112">
        <v>5</v>
      </c>
      <c r="B9" s="113" t="s">
        <v>324</v>
      </c>
      <c r="C9" s="107" t="s">
        <v>329</v>
      </c>
      <c r="D9" s="107" t="s">
        <v>10</v>
      </c>
      <c r="E9" s="108">
        <v>1500.49</v>
      </c>
      <c r="F9" s="108">
        <v>1268.03</v>
      </c>
      <c r="G9" s="108">
        <f t="shared" si="0"/>
        <v>2768.52</v>
      </c>
      <c r="H9" s="109">
        <v>25</v>
      </c>
      <c r="J9" s="57"/>
      <c r="K9" s="81"/>
    </row>
    <row r="10" spans="1:11" ht="15" x14ac:dyDescent="0.2">
      <c r="A10" s="112">
        <v>6</v>
      </c>
      <c r="B10" s="113" t="s">
        <v>324</v>
      </c>
      <c r="C10" s="107" t="s">
        <v>330</v>
      </c>
      <c r="D10" s="107" t="s">
        <v>7</v>
      </c>
      <c r="E10" s="108">
        <v>414.08</v>
      </c>
      <c r="F10" s="108">
        <v>715.85</v>
      </c>
      <c r="G10" s="108">
        <f t="shared" si="0"/>
        <v>1129.93</v>
      </c>
      <c r="H10" s="109">
        <v>3</v>
      </c>
      <c r="J10" s="57"/>
      <c r="K10" s="81"/>
    </row>
    <row r="11" spans="1:11" ht="15" x14ac:dyDescent="0.2">
      <c r="A11" s="112">
        <v>7</v>
      </c>
      <c r="B11" s="113" t="s">
        <v>324</v>
      </c>
      <c r="C11" s="107" t="s">
        <v>331</v>
      </c>
      <c r="D11" s="107" t="s">
        <v>16</v>
      </c>
      <c r="E11" s="108">
        <v>1113.364</v>
      </c>
      <c r="F11" s="108">
        <v>297.92649999999998</v>
      </c>
      <c r="G11" s="108">
        <f t="shared" si="0"/>
        <v>1411.2905000000001</v>
      </c>
      <c r="H11" s="109">
        <v>37</v>
      </c>
      <c r="J11" s="57"/>
      <c r="K11" s="81"/>
    </row>
    <row r="12" spans="1:11" ht="15" x14ac:dyDescent="0.2">
      <c r="A12" s="112">
        <v>8</v>
      </c>
      <c r="B12" s="113" t="s">
        <v>324</v>
      </c>
      <c r="C12" s="107" t="s">
        <v>285</v>
      </c>
      <c r="D12" s="107" t="s">
        <v>15</v>
      </c>
      <c r="E12" s="108">
        <v>1194.75</v>
      </c>
      <c r="F12" s="108">
        <v>1555.25</v>
      </c>
      <c r="G12" s="108">
        <f t="shared" si="0"/>
        <v>2750</v>
      </c>
      <c r="H12" s="109">
        <v>17</v>
      </c>
      <c r="J12" s="57"/>
      <c r="K12" s="81"/>
    </row>
    <row r="13" spans="1:11" ht="15" x14ac:dyDescent="0.2">
      <c r="A13" s="112">
        <v>9</v>
      </c>
      <c r="B13" s="113" t="s">
        <v>324</v>
      </c>
      <c r="C13" s="107" t="s">
        <v>284</v>
      </c>
      <c r="D13" s="107" t="s">
        <v>22</v>
      </c>
      <c r="E13" s="108">
        <v>1699.62</v>
      </c>
      <c r="F13" s="108">
        <v>885.27</v>
      </c>
      <c r="G13" s="108">
        <f t="shared" si="0"/>
        <v>2584.89</v>
      </c>
      <c r="H13" s="109">
        <v>68</v>
      </c>
      <c r="J13" s="57"/>
      <c r="K13" s="81"/>
    </row>
    <row r="14" spans="1:11" ht="15" x14ac:dyDescent="0.2">
      <c r="A14" s="112">
        <v>10</v>
      </c>
      <c r="B14" s="113" t="s">
        <v>332</v>
      </c>
      <c r="C14" s="107" t="s">
        <v>333</v>
      </c>
      <c r="D14" s="107" t="s">
        <v>58</v>
      </c>
      <c r="E14" s="108">
        <v>881</v>
      </c>
      <c r="F14" s="108">
        <v>44</v>
      </c>
      <c r="G14" s="108">
        <f t="shared" si="0"/>
        <v>925</v>
      </c>
      <c r="H14" s="109">
        <v>20</v>
      </c>
      <c r="J14" s="57"/>
      <c r="K14" s="81"/>
    </row>
    <row r="15" spans="1:11" ht="15" x14ac:dyDescent="0.2">
      <c r="A15" s="112">
        <v>11</v>
      </c>
      <c r="B15" s="113" t="s">
        <v>332</v>
      </c>
      <c r="C15" s="107" t="s">
        <v>334</v>
      </c>
      <c r="D15" s="107" t="s">
        <v>16</v>
      </c>
      <c r="E15" s="108">
        <v>881.11239999999998</v>
      </c>
      <c r="F15" s="108">
        <v>332.23</v>
      </c>
      <c r="G15" s="108">
        <f t="shared" si="0"/>
        <v>1213.3424</v>
      </c>
      <c r="H15" s="109">
        <v>9</v>
      </c>
      <c r="J15" s="57"/>
      <c r="K15" s="81"/>
    </row>
    <row r="16" spans="1:11" ht="15" x14ac:dyDescent="0.2">
      <c r="A16" s="112">
        <v>12</v>
      </c>
      <c r="B16" s="113" t="s">
        <v>335</v>
      </c>
      <c r="C16" s="107" t="s">
        <v>336</v>
      </c>
      <c r="D16" s="107" t="s">
        <v>22</v>
      </c>
      <c r="E16" s="108">
        <v>390.5813</v>
      </c>
      <c r="F16" s="108">
        <v>367.32249999999999</v>
      </c>
      <c r="G16" s="108">
        <f t="shared" si="0"/>
        <v>757.90380000000005</v>
      </c>
      <c r="H16" s="109">
        <v>2</v>
      </c>
      <c r="J16" s="57"/>
      <c r="K16" s="81"/>
    </row>
    <row r="17" spans="1:11" ht="15" x14ac:dyDescent="0.2">
      <c r="A17" s="112">
        <v>13</v>
      </c>
      <c r="B17" s="113" t="s">
        <v>335</v>
      </c>
      <c r="C17" s="107" t="s">
        <v>337</v>
      </c>
      <c r="D17" s="107" t="s">
        <v>5</v>
      </c>
      <c r="E17" s="108">
        <v>1258.3699999999999</v>
      </c>
      <c r="F17" s="108">
        <v>1540.7</v>
      </c>
      <c r="G17" s="108">
        <f t="shared" si="0"/>
        <v>2799.0699999999997</v>
      </c>
      <c r="H17" s="109">
        <v>12</v>
      </c>
      <c r="J17" s="57"/>
      <c r="K17" s="81"/>
    </row>
    <row r="18" spans="1:11" ht="15" x14ac:dyDescent="0.2">
      <c r="A18" s="112">
        <v>14</v>
      </c>
      <c r="B18" s="113" t="s">
        <v>335</v>
      </c>
      <c r="C18" s="107" t="s">
        <v>338</v>
      </c>
      <c r="D18" s="107" t="s">
        <v>2</v>
      </c>
      <c r="E18" s="108">
        <v>1807.82</v>
      </c>
      <c r="F18" s="108">
        <v>4</v>
      </c>
      <c r="G18" s="108">
        <f t="shared" si="0"/>
        <v>1811.82</v>
      </c>
      <c r="H18" s="109">
        <v>11</v>
      </c>
      <c r="J18" s="57"/>
      <c r="K18" s="81"/>
    </row>
    <row r="19" spans="1:11" ht="15" x14ac:dyDescent="0.2">
      <c r="A19" s="112">
        <v>15</v>
      </c>
      <c r="B19" s="114" t="s">
        <v>335</v>
      </c>
      <c r="C19" s="107" t="s">
        <v>382</v>
      </c>
      <c r="D19" s="107" t="s">
        <v>1</v>
      </c>
      <c r="E19" s="108">
        <v>2595.7199999999998</v>
      </c>
      <c r="F19" s="108">
        <v>700.59</v>
      </c>
      <c r="G19" s="108">
        <f>E19+F19</f>
        <v>3296.31</v>
      </c>
      <c r="H19" s="109"/>
      <c r="J19" s="57"/>
      <c r="K19" s="81"/>
    </row>
    <row r="20" spans="1:11" ht="15" x14ac:dyDescent="0.2">
      <c r="A20" s="112">
        <v>16</v>
      </c>
      <c r="B20" s="113" t="s">
        <v>339</v>
      </c>
      <c r="C20" s="107" t="s">
        <v>340</v>
      </c>
      <c r="D20" s="107" t="s">
        <v>20</v>
      </c>
      <c r="E20" s="108">
        <v>1093.79</v>
      </c>
      <c r="F20" s="108">
        <v>1107.9848</v>
      </c>
      <c r="G20" s="108">
        <f t="shared" si="0"/>
        <v>2201.7748000000001</v>
      </c>
      <c r="H20" s="109">
        <v>58</v>
      </c>
      <c r="J20" s="57"/>
      <c r="K20" s="81"/>
    </row>
    <row r="21" spans="1:11" ht="15" x14ac:dyDescent="0.2">
      <c r="A21" s="112">
        <v>17</v>
      </c>
      <c r="B21" s="113" t="s">
        <v>341</v>
      </c>
      <c r="C21" s="107" t="s">
        <v>342</v>
      </c>
      <c r="D21" s="107" t="s">
        <v>17</v>
      </c>
      <c r="E21" s="108">
        <v>895</v>
      </c>
      <c r="F21" s="108">
        <v>706.54200000000003</v>
      </c>
      <c r="G21" s="108">
        <f t="shared" si="0"/>
        <v>1601.5419999999999</v>
      </c>
      <c r="H21" s="109">
        <v>10</v>
      </c>
      <c r="J21" s="57"/>
      <c r="K21" s="81"/>
    </row>
    <row r="22" spans="1:11" ht="15" x14ac:dyDescent="0.2">
      <c r="A22" s="112">
        <v>18</v>
      </c>
      <c r="B22" s="113" t="s">
        <v>341</v>
      </c>
      <c r="C22" s="107" t="s">
        <v>343</v>
      </c>
      <c r="D22" s="107" t="s">
        <v>4</v>
      </c>
      <c r="E22" s="108">
        <v>598.45000000000005</v>
      </c>
      <c r="F22" s="108">
        <v>300.93</v>
      </c>
      <c r="G22" s="108">
        <f t="shared" si="0"/>
        <v>899.38000000000011</v>
      </c>
      <c r="H22" s="109">
        <v>22</v>
      </c>
      <c r="J22" s="57"/>
      <c r="K22" s="81"/>
    </row>
    <row r="23" spans="1:11" ht="15" x14ac:dyDescent="0.2">
      <c r="A23" s="112">
        <v>19</v>
      </c>
      <c r="B23" s="113" t="s">
        <v>344</v>
      </c>
      <c r="C23" s="107" t="s">
        <v>345</v>
      </c>
      <c r="D23" s="107" t="s">
        <v>9</v>
      </c>
      <c r="E23" s="108">
        <v>411.33</v>
      </c>
      <c r="F23" s="108">
        <v>768.30224999999996</v>
      </c>
      <c r="G23" s="108">
        <f t="shared" si="0"/>
        <v>1179.6322499999999</v>
      </c>
      <c r="H23" s="109">
        <v>43</v>
      </c>
      <c r="J23" s="57"/>
      <c r="K23" s="81"/>
    </row>
    <row r="24" spans="1:11" ht="15" x14ac:dyDescent="0.2">
      <c r="A24" s="112">
        <v>20</v>
      </c>
      <c r="B24" s="113" t="s">
        <v>346</v>
      </c>
      <c r="C24" s="107" t="s">
        <v>347</v>
      </c>
      <c r="D24" s="107" t="s">
        <v>10</v>
      </c>
      <c r="E24" s="108">
        <v>625.82000000000005</v>
      </c>
      <c r="F24" s="108">
        <v>1101.7710999999999</v>
      </c>
      <c r="G24" s="108">
        <f t="shared" si="0"/>
        <v>1727.5911000000001</v>
      </c>
      <c r="H24" s="109">
        <v>51</v>
      </c>
      <c r="J24" s="57"/>
      <c r="K24" s="57"/>
    </row>
    <row r="25" spans="1:11" ht="15" x14ac:dyDescent="0.2">
      <c r="A25" s="112">
        <v>21</v>
      </c>
      <c r="B25" s="113" t="s">
        <v>348</v>
      </c>
      <c r="C25" s="107" t="s">
        <v>349</v>
      </c>
      <c r="D25" s="107" t="s">
        <v>9</v>
      </c>
      <c r="E25" s="108">
        <v>716.90300000000002</v>
      </c>
      <c r="F25" s="108">
        <v>820.03508999999997</v>
      </c>
      <c r="G25" s="108">
        <v>1536.94</v>
      </c>
      <c r="H25" s="109">
        <v>63</v>
      </c>
      <c r="J25" s="57"/>
      <c r="K25" s="57"/>
    </row>
    <row r="26" spans="1:11" ht="15" x14ac:dyDescent="0.2">
      <c r="A26" s="112">
        <v>22</v>
      </c>
      <c r="B26" s="113" t="s">
        <v>348</v>
      </c>
      <c r="C26" s="107" t="s">
        <v>286</v>
      </c>
      <c r="D26" s="107" t="s">
        <v>9</v>
      </c>
      <c r="E26" s="108">
        <v>576.13</v>
      </c>
      <c r="F26" s="108" t="s">
        <v>350</v>
      </c>
      <c r="G26" s="108">
        <v>1598.1</v>
      </c>
      <c r="H26" s="109">
        <v>17</v>
      </c>
      <c r="J26" s="57"/>
      <c r="K26" s="57"/>
    </row>
    <row r="27" spans="1:11" ht="15" x14ac:dyDescent="0.2">
      <c r="A27" s="112">
        <v>23</v>
      </c>
      <c r="B27" s="113" t="s">
        <v>351</v>
      </c>
      <c r="C27" s="107" t="s">
        <v>352</v>
      </c>
      <c r="D27" s="107" t="s">
        <v>13</v>
      </c>
      <c r="E27" s="108">
        <v>500</v>
      </c>
      <c r="F27" s="108">
        <v>488</v>
      </c>
      <c r="G27" s="108">
        <f t="shared" ref="G27:G47" si="1">E27+F27</f>
        <v>988</v>
      </c>
      <c r="H27" s="109">
        <v>3</v>
      </c>
      <c r="J27" s="57"/>
      <c r="K27" s="57"/>
    </row>
    <row r="28" spans="1:11" ht="15" x14ac:dyDescent="0.2">
      <c r="A28" s="112">
        <v>24</v>
      </c>
      <c r="B28" s="113" t="s">
        <v>351</v>
      </c>
      <c r="C28" s="107" t="s">
        <v>353</v>
      </c>
      <c r="D28" s="107" t="s">
        <v>8</v>
      </c>
      <c r="E28" s="108">
        <v>492.46</v>
      </c>
      <c r="F28" s="108">
        <v>571.83000000000004</v>
      </c>
      <c r="G28" s="108">
        <f t="shared" si="1"/>
        <v>1064.29</v>
      </c>
      <c r="H28" s="109">
        <v>22</v>
      </c>
      <c r="J28" s="57"/>
      <c r="K28" s="57"/>
    </row>
    <row r="29" spans="1:11" ht="15" x14ac:dyDescent="0.2">
      <c r="A29" s="112">
        <v>25</v>
      </c>
      <c r="B29" s="113" t="s">
        <v>354</v>
      </c>
      <c r="C29" s="107" t="s">
        <v>345</v>
      </c>
      <c r="D29" s="107" t="s">
        <v>10</v>
      </c>
      <c r="E29" s="108">
        <v>257.26</v>
      </c>
      <c r="F29" s="108">
        <v>483.96</v>
      </c>
      <c r="G29" s="108">
        <f t="shared" si="1"/>
        <v>741.22</v>
      </c>
      <c r="H29" s="109">
        <v>35</v>
      </c>
      <c r="J29" s="57"/>
      <c r="K29" s="57"/>
    </row>
    <row r="30" spans="1:11" ht="15" x14ac:dyDescent="0.2">
      <c r="A30" s="112">
        <v>26</v>
      </c>
      <c r="B30" s="113" t="s">
        <v>355</v>
      </c>
      <c r="C30" s="107" t="s">
        <v>356</v>
      </c>
      <c r="D30" s="107" t="s">
        <v>2</v>
      </c>
      <c r="E30" s="108">
        <v>683.45</v>
      </c>
      <c r="F30" s="108">
        <v>515</v>
      </c>
      <c r="G30" s="108">
        <f t="shared" si="1"/>
        <v>1198.45</v>
      </c>
      <c r="H30" s="109">
        <v>7</v>
      </c>
      <c r="J30" s="57"/>
      <c r="K30" s="57"/>
    </row>
    <row r="31" spans="1:11" ht="15" x14ac:dyDescent="0.2">
      <c r="A31" s="112">
        <v>27</v>
      </c>
      <c r="B31" s="113" t="s">
        <v>355</v>
      </c>
      <c r="C31" s="107" t="s">
        <v>357</v>
      </c>
      <c r="D31" s="107" t="s">
        <v>3</v>
      </c>
      <c r="E31" s="108">
        <v>320</v>
      </c>
      <c r="F31" s="108">
        <v>144</v>
      </c>
      <c r="G31" s="108">
        <f t="shared" si="1"/>
        <v>464</v>
      </c>
      <c r="H31" s="109">
        <v>5</v>
      </c>
      <c r="J31" s="57"/>
      <c r="K31" s="57"/>
    </row>
    <row r="32" spans="1:11" ht="15" x14ac:dyDescent="0.2">
      <c r="A32" s="112">
        <v>28</v>
      </c>
      <c r="B32" s="113" t="s">
        <v>355</v>
      </c>
      <c r="C32" s="107" t="s">
        <v>358</v>
      </c>
      <c r="D32" s="107" t="s">
        <v>9</v>
      </c>
      <c r="E32" s="108">
        <v>1339.2639999999999</v>
      </c>
      <c r="F32" s="108">
        <v>794.04396999999994</v>
      </c>
      <c r="G32" s="108">
        <f t="shared" si="1"/>
        <v>2133.3079699999998</v>
      </c>
      <c r="H32" s="109">
        <v>26</v>
      </c>
      <c r="J32" s="57"/>
      <c r="K32" s="57"/>
    </row>
    <row r="33" spans="1:13" ht="15" x14ac:dyDescent="0.2">
      <c r="A33" s="112">
        <v>29</v>
      </c>
      <c r="B33" s="114" t="s">
        <v>359</v>
      </c>
      <c r="C33" s="107" t="s">
        <v>360</v>
      </c>
      <c r="D33" s="107" t="s">
        <v>361</v>
      </c>
      <c r="E33" s="108">
        <v>958.59</v>
      </c>
      <c r="F33" s="108">
        <v>521.28</v>
      </c>
      <c r="G33" s="108">
        <f t="shared" si="1"/>
        <v>1479.87</v>
      </c>
      <c r="H33" s="109">
        <v>13</v>
      </c>
      <c r="J33" s="57"/>
      <c r="K33" s="57"/>
    </row>
    <row r="34" spans="1:13" ht="15" x14ac:dyDescent="0.2">
      <c r="A34" s="112">
        <v>30</v>
      </c>
      <c r="B34" s="114" t="s">
        <v>359</v>
      </c>
      <c r="C34" s="107" t="s">
        <v>362</v>
      </c>
      <c r="D34" s="107" t="s">
        <v>287</v>
      </c>
      <c r="E34" s="108">
        <v>851.09</v>
      </c>
      <c r="F34" s="108">
        <v>991.45</v>
      </c>
      <c r="G34" s="108">
        <f t="shared" si="1"/>
        <v>1842.54</v>
      </c>
      <c r="H34" s="109">
        <v>4</v>
      </c>
      <c r="J34" s="57"/>
      <c r="K34" s="57"/>
    </row>
    <row r="35" spans="1:13" ht="15" x14ac:dyDescent="0.2">
      <c r="A35" s="211">
        <v>31</v>
      </c>
      <c r="B35" s="114" t="s">
        <v>359</v>
      </c>
      <c r="C35" s="107" t="s">
        <v>363</v>
      </c>
      <c r="D35" s="107" t="s">
        <v>15</v>
      </c>
      <c r="E35" s="108">
        <v>523.61</v>
      </c>
      <c r="F35" s="108">
        <v>440.26</v>
      </c>
      <c r="G35" s="108">
        <f t="shared" si="1"/>
        <v>963.87</v>
      </c>
      <c r="H35" s="109">
        <v>3</v>
      </c>
      <c r="J35" s="57"/>
      <c r="K35" s="57"/>
    </row>
    <row r="36" spans="1:13" ht="15" x14ac:dyDescent="0.2">
      <c r="A36" s="211">
        <v>32</v>
      </c>
      <c r="B36" s="113" t="s">
        <v>359</v>
      </c>
      <c r="C36" s="113" t="s">
        <v>364</v>
      </c>
      <c r="D36" s="113" t="s">
        <v>3</v>
      </c>
      <c r="E36" s="113">
        <v>625.58000000000004</v>
      </c>
      <c r="F36" s="113">
        <v>548</v>
      </c>
      <c r="G36" s="113">
        <f t="shared" si="1"/>
        <v>1173.58</v>
      </c>
      <c r="H36" s="114">
        <v>103</v>
      </c>
      <c r="J36" s="57"/>
      <c r="K36" s="57"/>
    </row>
    <row r="37" spans="1:13" ht="15" x14ac:dyDescent="0.2">
      <c r="A37" s="112">
        <v>33</v>
      </c>
      <c r="B37" s="113" t="s">
        <v>359</v>
      </c>
      <c r="C37" s="113" t="s">
        <v>366</v>
      </c>
      <c r="D37" s="113" t="s">
        <v>287</v>
      </c>
      <c r="E37" s="113">
        <v>626.19500000000005</v>
      </c>
      <c r="F37" s="113">
        <v>287.822</v>
      </c>
      <c r="G37" s="113">
        <f t="shared" si="1"/>
        <v>914.01700000000005</v>
      </c>
      <c r="H37" s="109">
        <v>11</v>
      </c>
      <c r="J37" s="57"/>
      <c r="K37" s="57"/>
    </row>
    <row r="38" spans="1:13" ht="15" x14ac:dyDescent="0.2">
      <c r="A38" s="112">
        <v>34</v>
      </c>
      <c r="B38" s="114" t="s">
        <v>359</v>
      </c>
      <c r="C38" s="107" t="s">
        <v>367</v>
      </c>
      <c r="D38" s="107" t="s">
        <v>8</v>
      </c>
      <c r="E38" s="108">
        <v>814.88400000000001</v>
      </c>
      <c r="F38" s="108">
        <v>282.63</v>
      </c>
      <c r="G38" s="108">
        <f t="shared" si="1"/>
        <v>1097.5140000000001</v>
      </c>
      <c r="H38" s="109">
        <v>5</v>
      </c>
      <c r="J38" s="57"/>
      <c r="K38" s="57"/>
    </row>
    <row r="39" spans="1:13" ht="15" x14ac:dyDescent="0.2">
      <c r="A39" s="112">
        <v>35</v>
      </c>
      <c r="B39" s="114" t="s">
        <v>359</v>
      </c>
      <c r="C39" s="107" t="s">
        <v>368</v>
      </c>
      <c r="D39" s="107" t="s">
        <v>9</v>
      </c>
      <c r="E39" s="108">
        <v>812.57100000000003</v>
      </c>
      <c r="F39" s="108">
        <v>861.93100000000004</v>
      </c>
      <c r="G39" s="108">
        <f t="shared" si="1"/>
        <v>1674.502</v>
      </c>
      <c r="H39" s="109">
        <v>8</v>
      </c>
      <c r="J39" s="57"/>
      <c r="K39" s="57"/>
    </row>
    <row r="40" spans="1:13" ht="15" x14ac:dyDescent="0.2">
      <c r="A40" s="112">
        <v>36</v>
      </c>
      <c r="B40" s="114" t="s">
        <v>359</v>
      </c>
      <c r="C40" s="107" t="s">
        <v>369</v>
      </c>
      <c r="D40" s="107" t="s">
        <v>17</v>
      </c>
      <c r="E40" s="108">
        <v>321</v>
      </c>
      <c r="F40" s="108">
        <v>367.59</v>
      </c>
      <c r="G40" s="108">
        <f t="shared" si="1"/>
        <v>688.58999999999992</v>
      </c>
      <c r="H40" s="109">
        <v>89</v>
      </c>
      <c r="J40" s="57"/>
      <c r="K40" s="57"/>
    </row>
    <row r="41" spans="1:13" ht="15" x14ac:dyDescent="0.2">
      <c r="A41" s="112">
        <v>37</v>
      </c>
      <c r="B41" s="114" t="s">
        <v>359</v>
      </c>
      <c r="C41" s="107" t="s">
        <v>370</v>
      </c>
      <c r="D41" s="107" t="s">
        <v>8</v>
      </c>
      <c r="E41" s="108">
        <v>643.35</v>
      </c>
      <c r="F41" s="108">
        <v>562.41</v>
      </c>
      <c r="G41" s="108">
        <f t="shared" si="1"/>
        <v>1205.76</v>
      </c>
      <c r="H41" s="109">
        <v>101</v>
      </c>
    </row>
    <row r="42" spans="1:13" ht="15" x14ac:dyDescent="0.2">
      <c r="A42" s="112">
        <v>38</v>
      </c>
      <c r="B42" s="114" t="s">
        <v>359</v>
      </c>
      <c r="C42" s="107" t="s">
        <v>371</v>
      </c>
      <c r="D42" s="107" t="s">
        <v>58</v>
      </c>
      <c r="E42" s="108">
        <v>390.89</v>
      </c>
      <c r="F42" s="108">
        <v>252.77199999999999</v>
      </c>
      <c r="G42" s="108">
        <f t="shared" si="1"/>
        <v>643.66200000000003</v>
      </c>
      <c r="H42" s="109">
        <v>19</v>
      </c>
    </row>
    <row r="43" spans="1:13" ht="15" x14ac:dyDescent="0.2">
      <c r="A43" s="112">
        <v>39</v>
      </c>
      <c r="B43" s="114" t="s">
        <v>372</v>
      </c>
      <c r="C43" s="107" t="s">
        <v>373</v>
      </c>
      <c r="D43" s="107" t="s">
        <v>10</v>
      </c>
      <c r="E43" s="108">
        <v>600.12</v>
      </c>
      <c r="F43" s="108">
        <v>565.45000000000005</v>
      </c>
      <c r="G43" s="108">
        <f t="shared" si="1"/>
        <v>1165.5700000000002</v>
      </c>
      <c r="H43" s="109">
        <v>7</v>
      </c>
    </row>
    <row r="44" spans="1:13" ht="15" x14ac:dyDescent="0.2">
      <c r="A44" s="112">
        <v>40</v>
      </c>
      <c r="B44" s="114" t="s">
        <v>374</v>
      </c>
      <c r="C44" s="107" t="s">
        <v>375</v>
      </c>
      <c r="D44" s="107" t="s">
        <v>8</v>
      </c>
      <c r="E44" s="108">
        <v>359.1</v>
      </c>
      <c r="F44" s="108">
        <v>215.72</v>
      </c>
      <c r="G44" s="108">
        <f t="shared" si="1"/>
        <v>574.82000000000005</v>
      </c>
      <c r="H44" s="109">
        <v>68</v>
      </c>
    </row>
    <row r="45" spans="1:13" ht="15" x14ac:dyDescent="0.2">
      <c r="A45" s="112">
        <v>41</v>
      </c>
      <c r="B45" s="114" t="s">
        <v>376</v>
      </c>
      <c r="C45" s="107" t="s">
        <v>377</v>
      </c>
      <c r="D45" s="107" t="s">
        <v>18</v>
      </c>
      <c r="E45" s="108">
        <v>892.23</v>
      </c>
      <c r="F45" s="108">
        <v>1123.21</v>
      </c>
      <c r="G45" s="108">
        <f t="shared" si="1"/>
        <v>2015.44</v>
      </c>
      <c r="H45" s="109"/>
    </row>
    <row r="46" spans="1:13" ht="15" x14ac:dyDescent="0.2">
      <c r="A46" s="112">
        <v>42</v>
      </c>
      <c r="B46" s="114" t="s">
        <v>378</v>
      </c>
      <c r="C46" s="107" t="s">
        <v>379</v>
      </c>
      <c r="D46" s="107" t="s">
        <v>17</v>
      </c>
      <c r="E46" s="108">
        <v>793.49</v>
      </c>
      <c r="F46" s="108">
        <v>614.91</v>
      </c>
      <c r="G46" s="108">
        <f t="shared" si="1"/>
        <v>1408.4</v>
      </c>
      <c r="H46" s="109">
        <v>72</v>
      </c>
      <c r="M46" s="82"/>
    </row>
    <row r="47" spans="1:13" ht="15" x14ac:dyDescent="0.2">
      <c r="A47" s="112">
        <v>43</v>
      </c>
      <c r="B47" s="114" t="s">
        <v>378</v>
      </c>
      <c r="C47" s="107" t="s">
        <v>380</v>
      </c>
      <c r="D47" s="107" t="s">
        <v>16</v>
      </c>
      <c r="E47" s="108">
        <v>417.17</v>
      </c>
      <c r="F47" s="108">
        <v>342.82</v>
      </c>
      <c r="G47" s="108">
        <f t="shared" si="1"/>
        <v>759.99</v>
      </c>
      <c r="H47" s="109"/>
      <c r="M47" s="82"/>
    </row>
    <row r="48" spans="1:13" ht="15" x14ac:dyDescent="0.2">
      <c r="A48" s="112">
        <v>44</v>
      </c>
      <c r="B48" s="114" t="s">
        <v>378</v>
      </c>
      <c r="C48" s="107" t="s">
        <v>381</v>
      </c>
      <c r="D48" s="107" t="s">
        <v>10</v>
      </c>
      <c r="E48" s="108">
        <v>653.67399999999998</v>
      </c>
      <c r="F48" s="108">
        <v>0</v>
      </c>
      <c r="G48" s="108">
        <f>E48+0</f>
        <v>653.67399999999998</v>
      </c>
      <c r="H48" s="109">
        <v>7</v>
      </c>
      <c r="M48" s="82"/>
    </row>
    <row r="49" spans="1:14" ht="15" x14ac:dyDescent="0.2">
      <c r="A49" s="112">
        <v>45</v>
      </c>
      <c r="B49" s="115">
        <v>2014</v>
      </c>
      <c r="C49" s="107" t="s">
        <v>383</v>
      </c>
      <c r="D49" s="107" t="s">
        <v>18</v>
      </c>
      <c r="E49" s="108">
        <v>2166.37</v>
      </c>
      <c r="F49" s="108">
        <v>445.02</v>
      </c>
      <c r="G49" s="108">
        <f>E49+F49</f>
        <v>2611.39</v>
      </c>
      <c r="H49" s="109">
        <v>54</v>
      </c>
    </row>
    <row r="50" spans="1:14" ht="15" x14ac:dyDescent="0.2">
      <c r="A50" s="112">
        <v>46</v>
      </c>
      <c r="B50" s="115">
        <v>2014</v>
      </c>
      <c r="C50" s="107" t="s">
        <v>384</v>
      </c>
      <c r="D50" s="107" t="s">
        <v>20</v>
      </c>
      <c r="E50" s="108">
        <v>602.798</v>
      </c>
      <c r="F50" s="108">
        <v>127.45180000000001</v>
      </c>
      <c r="G50" s="108">
        <f>E50+F50</f>
        <v>730.24980000000005</v>
      </c>
      <c r="H50" s="109"/>
      <c r="M50" s="82"/>
    </row>
    <row r="51" spans="1:14" ht="15" x14ac:dyDescent="0.2">
      <c r="A51" s="112">
        <v>47</v>
      </c>
      <c r="B51" s="115">
        <v>2014</v>
      </c>
      <c r="C51" s="107" t="s">
        <v>385</v>
      </c>
      <c r="D51" s="107" t="s">
        <v>10</v>
      </c>
      <c r="E51" s="108">
        <v>138.12</v>
      </c>
      <c r="F51" s="108">
        <v>678.15</v>
      </c>
      <c r="G51" s="108">
        <f>E51+F51</f>
        <v>816.27</v>
      </c>
      <c r="H51" s="109">
        <v>25</v>
      </c>
    </row>
    <row r="52" spans="1:14" ht="15" x14ac:dyDescent="0.2">
      <c r="A52" s="112">
        <v>48</v>
      </c>
      <c r="B52" s="115">
        <v>2015</v>
      </c>
      <c r="C52" s="107" t="s">
        <v>386</v>
      </c>
      <c r="D52" s="107" t="s">
        <v>21</v>
      </c>
      <c r="E52" s="108">
        <v>819.54</v>
      </c>
      <c r="F52" s="108">
        <v>255.63</v>
      </c>
      <c r="G52" s="108">
        <f>E52+F52</f>
        <v>1075.17</v>
      </c>
      <c r="H52" s="109">
        <v>5</v>
      </c>
    </row>
    <row r="53" spans="1:14" ht="15" x14ac:dyDescent="0.2">
      <c r="A53" s="112">
        <v>49</v>
      </c>
      <c r="B53" s="115" t="s">
        <v>387</v>
      </c>
      <c r="C53" s="115" t="s">
        <v>388</v>
      </c>
      <c r="D53" s="107" t="s">
        <v>3</v>
      </c>
      <c r="E53" s="108">
        <v>79.28</v>
      </c>
      <c r="F53" s="108">
        <v>413.18</v>
      </c>
      <c r="G53" s="108">
        <v>492.46</v>
      </c>
      <c r="H53" s="109"/>
      <c r="L53" s="82"/>
      <c r="N53" s="82"/>
    </row>
    <row r="54" spans="1:14" ht="15" x14ac:dyDescent="0.2">
      <c r="A54" s="112">
        <v>50</v>
      </c>
      <c r="B54" s="115" t="s">
        <v>389</v>
      </c>
      <c r="C54" s="115" t="s">
        <v>390</v>
      </c>
      <c r="D54" s="107" t="s">
        <v>2</v>
      </c>
      <c r="E54" s="108">
        <v>671</v>
      </c>
      <c r="F54" s="108">
        <v>112</v>
      </c>
      <c r="G54" s="108">
        <v>783</v>
      </c>
      <c r="H54" s="109"/>
    </row>
    <row r="55" spans="1:14" s="83" customFormat="1" ht="15" x14ac:dyDescent="0.2">
      <c r="A55" s="116"/>
      <c r="B55" s="117"/>
      <c r="C55" s="118" t="s">
        <v>190</v>
      </c>
      <c r="D55" s="118"/>
      <c r="E55" s="119">
        <v>40145.300000000003</v>
      </c>
      <c r="F55" s="119">
        <v>32603.72</v>
      </c>
      <c r="G55" s="120">
        <v>72749.05</v>
      </c>
      <c r="H55" s="121">
        <f>SUM(H4:H54)</f>
        <v>1586</v>
      </c>
      <c r="I55" s="55"/>
      <c r="J55" s="55"/>
      <c r="M55" s="82"/>
    </row>
    <row r="56" spans="1:14" ht="15" x14ac:dyDescent="0.2">
      <c r="A56" s="392" t="s">
        <v>490</v>
      </c>
      <c r="B56" s="392"/>
      <c r="C56" s="392"/>
      <c r="D56" s="392"/>
      <c r="E56" s="392"/>
      <c r="F56" s="392"/>
      <c r="G56" s="392"/>
      <c r="H56" s="75"/>
    </row>
    <row r="57" spans="1:14" ht="15" x14ac:dyDescent="0.2">
      <c r="A57" s="401" t="s">
        <v>391</v>
      </c>
      <c r="B57" s="401"/>
      <c r="C57" s="401"/>
      <c r="D57" s="401"/>
      <c r="E57" s="401"/>
      <c r="F57" s="401"/>
      <c r="G57" s="401"/>
      <c r="H57" s="75"/>
      <c r="J57" s="84"/>
    </row>
    <row r="58" spans="1:14" ht="33.75" customHeight="1" x14ac:dyDescent="0.2">
      <c r="A58" s="401" t="s">
        <v>392</v>
      </c>
      <c r="B58" s="401"/>
      <c r="C58" s="401"/>
      <c r="D58" s="401"/>
      <c r="E58" s="401"/>
      <c r="F58" s="401"/>
      <c r="G58" s="401"/>
      <c r="H58" s="75"/>
      <c r="J58" s="84"/>
    </row>
    <row r="59" spans="1:14" x14ac:dyDescent="0.2">
      <c r="A59" s="85"/>
      <c r="B59" s="57"/>
      <c r="C59" s="57"/>
      <c r="D59" s="57"/>
      <c r="E59" s="57"/>
      <c r="F59" s="57"/>
      <c r="G59" s="57"/>
    </row>
    <row r="60" spans="1:14" x14ac:dyDescent="0.2">
      <c r="A60" s="85"/>
      <c r="B60" s="57"/>
      <c r="C60" s="57"/>
      <c r="D60" s="57"/>
      <c r="E60" s="122"/>
      <c r="F60" s="122"/>
      <c r="G60" s="122"/>
      <c r="H60" s="122"/>
      <c r="I60" s="57"/>
      <c r="J60" s="57"/>
      <c r="K60" s="57"/>
      <c r="L60" s="57"/>
      <c r="M60" s="57"/>
      <c r="N60" s="57"/>
    </row>
    <row r="61" spans="1:14" x14ac:dyDescent="0.2">
      <c r="A61" s="85"/>
      <c r="B61" s="57"/>
      <c r="C61" s="57"/>
      <c r="D61" s="57"/>
      <c r="E61" s="57"/>
      <c r="F61" s="57"/>
      <c r="G61" s="57"/>
      <c r="H61" s="76"/>
      <c r="I61" s="57"/>
      <c r="J61" s="57"/>
      <c r="K61" s="57"/>
      <c r="L61" s="57"/>
      <c r="M61" s="57"/>
      <c r="N61" s="57"/>
    </row>
    <row r="62" spans="1:14" x14ac:dyDescent="0.2">
      <c r="A62" s="85"/>
      <c r="B62" s="57"/>
      <c r="C62" s="57"/>
      <c r="D62" s="57"/>
      <c r="E62" s="57"/>
      <c r="F62" s="57"/>
      <c r="G62" s="57"/>
      <c r="H62" s="76"/>
      <c r="I62" s="57"/>
      <c r="J62" s="57"/>
      <c r="K62" s="57"/>
      <c r="L62" s="57"/>
      <c r="M62" s="57"/>
      <c r="N62" s="57"/>
    </row>
    <row r="63" spans="1:14" x14ac:dyDescent="0.2">
      <c r="A63" s="85"/>
      <c r="B63" s="57"/>
      <c r="C63" s="57"/>
      <c r="D63" s="57"/>
      <c r="E63" s="57"/>
      <c r="F63" s="57"/>
      <c r="G63" s="57"/>
      <c r="H63" s="76"/>
      <c r="I63" s="57"/>
      <c r="J63" s="57"/>
      <c r="K63" s="57"/>
      <c r="L63" s="57"/>
      <c r="M63" s="57"/>
      <c r="N63" s="57"/>
    </row>
    <row r="64" spans="1:14" x14ac:dyDescent="0.2">
      <c r="A64" s="85"/>
      <c r="B64" s="57"/>
      <c r="C64" s="57"/>
      <c r="D64" s="57"/>
      <c r="E64" s="57"/>
      <c r="F64" s="57"/>
      <c r="G64" s="57"/>
      <c r="H64" s="76"/>
      <c r="I64" s="57"/>
      <c r="J64" s="57"/>
      <c r="K64" s="57"/>
      <c r="L64" s="57"/>
      <c r="M64" s="57"/>
      <c r="N64" s="57"/>
    </row>
    <row r="65" spans="1:14" x14ac:dyDescent="0.2">
      <c r="A65" s="85"/>
      <c r="B65" s="57"/>
      <c r="C65" s="57"/>
      <c r="D65" s="57"/>
      <c r="E65" s="57"/>
      <c r="F65" s="57"/>
      <c r="G65" s="57"/>
      <c r="H65" s="76"/>
      <c r="I65" s="57"/>
      <c r="J65" s="57"/>
      <c r="K65" s="57"/>
      <c r="L65" s="57"/>
      <c r="M65" s="57"/>
      <c r="N65" s="57"/>
    </row>
    <row r="66" spans="1:14" x14ac:dyDescent="0.2">
      <c r="A66" s="85"/>
      <c r="B66" s="57"/>
      <c r="C66" s="57"/>
      <c r="D66" s="57"/>
      <c r="E66" s="57"/>
      <c r="F66" s="57"/>
      <c r="G66" s="57"/>
      <c r="H66" s="76"/>
      <c r="I66" s="57"/>
      <c r="J66" s="57"/>
      <c r="K66" s="57"/>
      <c r="L66" s="57"/>
      <c r="M66" s="57"/>
      <c r="N66" s="57"/>
    </row>
    <row r="67" spans="1:14" x14ac:dyDescent="0.2">
      <c r="A67" s="85"/>
      <c r="B67" s="57"/>
      <c r="C67" s="57"/>
      <c r="D67" s="57"/>
      <c r="E67" s="57"/>
      <c r="F67" s="57"/>
      <c r="G67" s="57"/>
      <c r="H67" s="76"/>
      <c r="I67" s="57"/>
      <c r="J67" s="57"/>
      <c r="K67" s="57"/>
      <c r="L67" s="57"/>
      <c r="M67" s="57"/>
      <c r="N67" s="57"/>
    </row>
    <row r="68" spans="1:14" x14ac:dyDescent="0.2">
      <c r="A68" s="85"/>
      <c r="B68" s="57"/>
      <c r="C68" s="57"/>
      <c r="D68" s="57"/>
      <c r="E68" s="57"/>
      <c r="F68" s="57"/>
      <c r="G68" s="57"/>
      <c r="H68" s="76"/>
      <c r="I68" s="57"/>
      <c r="J68" s="57"/>
      <c r="K68" s="57"/>
      <c r="L68" s="57"/>
      <c r="M68" s="57"/>
      <c r="N68" s="57"/>
    </row>
    <row r="69" spans="1:14" x14ac:dyDescent="0.2">
      <c r="A69" s="85"/>
      <c r="B69" s="57"/>
      <c r="C69" s="57"/>
      <c r="D69" s="57"/>
      <c r="E69" s="57"/>
      <c r="F69" s="57"/>
      <c r="G69" s="57"/>
      <c r="H69" s="76"/>
      <c r="I69" s="57"/>
      <c r="J69" s="57"/>
      <c r="K69" s="57"/>
      <c r="L69" s="57"/>
      <c r="M69" s="57"/>
      <c r="N69" s="57"/>
    </row>
    <row r="70" spans="1:14" x14ac:dyDescent="0.2">
      <c r="A70" s="85"/>
      <c r="B70" s="57"/>
      <c r="C70" s="57"/>
      <c r="D70" s="57"/>
      <c r="E70" s="57"/>
      <c r="F70" s="57"/>
      <c r="G70" s="57"/>
      <c r="H70" s="76"/>
      <c r="I70" s="57"/>
      <c r="J70" s="57"/>
      <c r="K70" s="57"/>
      <c r="L70" s="57"/>
      <c r="M70" s="57"/>
      <c r="N70" s="57"/>
    </row>
    <row r="71" spans="1:14" x14ac:dyDescent="0.2">
      <c r="E71" s="57"/>
      <c r="F71" s="57"/>
      <c r="G71" s="57"/>
      <c r="H71" s="76"/>
      <c r="I71" s="57"/>
      <c r="J71" s="57"/>
      <c r="K71" s="57"/>
      <c r="L71" s="57"/>
      <c r="M71" s="57"/>
      <c r="N71" s="57"/>
    </row>
    <row r="72" spans="1:14" x14ac:dyDescent="0.2">
      <c r="E72" s="57"/>
      <c r="F72" s="57"/>
      <c r="G72" s="57"/>
      <c r="H72" s="76"/>
      <c r="I72" s="57"/>
      <c r="J72" s="57"/>
      <c r="K72" s="57"/>
      <c r="L72" s="57"/>
      <c r="M72" s="57"/>
      <c r="N72" s="57"/>
    </row>
    <row r="73" spans="1:14" x14ac:dyDescent="0.2">
      <c r="E73" s="57"/>
      <c r="F73" s="57"/>
      <c r="G73" s="57"/>
      <c r="H73" s="76"/>
      <c r="I73" s="57"/>
      <c r="J73" s="57"/>
      <c r="K73" s="57"/>
      <c r="L73" s="57"/>
      <c r="M73" s="57"/>
      <c r="N73" s="57"/>
    </row>
    <row r="81" spans="1:13" x14ac:dyDescent="0.2">
      <c r="A81" s="87"/>
      <c r="B81" s="76"/>
      <c r="C81" s="88"/>
      <c r="D81" s="88"/>
      <c r="E81" s="89"/>
      <c r="F81" s="89"/>
      <c r="G81" s="89" t="s">
        <v>365</v>
      </c>
      <c r="M81" s="55">
        <v>49</v>
      </c>
    </row>
    <row r="82" spans="1:13" ht="15.75" x14ac:dyDescent="0.2">
      <c r="A82" s="90"/>
      <c r="B82" s="90"/>
      <c r="C82" s="90"/>
      <c r="D82" s="91"/>
      <c r="E82" s="90"/>
      <c r="F82" s="74" t="s">
        <v>316</v>
      </c>
      <c r="G82" s="76"/>
      <c r="H82" s="76"/>
    </row>
    <row r="83" spans="1:13" s="80" customFormat="1" ht="38.25" x14ac:dyDescent="0.2">
      <c r="A83" s="92" t="s">
        <v>317</v>
      </c>
      <c r="B83" s="92" t="s">
        <v>318</v>
      </c>
      <c r="C83" s="92" t="s">
        <v>319</v>
      </c>
      <c r="D83" s="92" t="s">
        <v>320</v>
      </c>
      <c r="E83" s="92" t="s">
        <v>321</v>
      </c>
      <c r="F83" s="92" t="s">
        <v>322</v>
      </c>
      <c r="G83" s="92" t="s">
        <v>323</v>
      </c>
      <c r="H83" s="78"/>
      <c r="I83" s="55"/>
      <c r="J83" s="55"/>
    </row>
    <row r="84" spans="1:13" x14ac:dyDescent="0.2">
      <c r="A84" s="93">
        <v>1</v>
      </c>
      <c r="B84" s="93">
        <v>2</v>
      </c>
      <c r="C84" s="93">
        <v>3</v>
      </c>
      <c r="D84" s="93">
        <v>4</v>
      </c>
      <c r="E84" s="93">
        <v>5</v>
      </c>
      <c r="F84" s="94">
        <v>6</v>
      </c>
      <c r="G84" s="94">
        <v>7</v>
      </c>
    </row>
    <row r="97" spans="3:4" x14ac:dyDescent="0.2">
      <c r="D97" s="86"/>
    </row>
    <row r="103" spans="3:4" x14ac:dyDescent="0.2">
      <c r="C103" s="55" t="s">
        <v>393</v>
      </c>
    </row>
  </sheetData>
  <mergeCells count="6">
    <mergeCell ref="A5:A6"/>
    <mergeCell ref="A56:G56"/>
    <mergeCell ref="A57:G57"/>
    <mergeCell ref="A58:G58"/>
    <mergeCell ref="A1:H1"/>
    <mergeCell ref="B5:B6"/>
  </mergeCells>
  <printOptions horizontalCentered="1"/>
  <pageMargins left="0.47244094488188981" right="0.31496062992125984" top="0.62992125984251968" bottom="0.23622047244094491" header="0.31496062992125984" footer="0.23622047244094491"/>
  <pageSetup scale="81" firstPageNumber="49" orientation="portrait" useFirstPageNumber="1" r:id="rId1"/>
  <rowBreaks count="1" manualBreakCount="1">
    <brk id="81" max="7"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2"/>
  <sheetViews>
    <sheetView tabSelected="1" view="pageBreakPreview" zoomScaleNormal="100" zoomScaleSheetLayoutView="100" workbookViewId="0">
      <selection activeCell="A2" sqref="A2"/>
    </sheetView>
  </sheetViews>
  <sheetFormatPr defaultRowHeight="15" x14ac:dyDescent="0.25"/>
  <cols>
    <col min="1" max="1" width="22.5703125" style="123" customWidth="1"/>
    <col min="2" max="2" width="21.140625" style="61" customWidth="1"/>
    <col min="3" max="3" width="18.140625" style="61" customWidth="1"/>
    <col min="4" max="4" width="12.5703125" style="61" customWidth="1"/>
    <col min="5" max="5" width="15.28515625" style="61" customWidth="1"/>
    <col min="6" max="16384" width="9.140625" style="38"/>
  </cols>
  <sheetData>
    <row r="1" spans="1:5" s="52" customFormat="1" ht="33.75" customHeight="1" x14ac:dyDescent="0.25">
      <c r="A1" s="404" t="s">
        <v>503</v>
      </c>
      <c r="B1" s="404"/>
      <c r="C1" s="404"/>
      <c r="D1" s="404"/>
      <c r="E1" s="404"/>
    </row>
    <row r="2" spans="1:5" s="126" customFormat="1" ht="37.5" customHeight="1" x14ac:dyDescent="0.25">
      <c r="A2" s="124" t="s">
        <v>288</v>
      </c>
      <c r="B2" s="125" t="s">
        <v>463</v>
      </c>
      <c r="C2" s="125" t="s">
        <v>464</v>
      </c>
      <c r="D2" s="125" t="s">
        <v>465</v>
      </c>
      <c r="E2" s="125" t="s">
        <v>23</v>
      </c>
    </row>
    <row r="3" spans="1:5" s="54" customFormat="1" ht="27" customHeight="1" x14ac:dyDescent="0.25">
      <c r="A3" s="213">
        <v>1990</v>
      </c>
      <c r="B3" s="215">
        <v>9</v>
      </c>
      <c r="C3" s="215">
        <v>24</v>
      </c>
      <c r="D3" s="215" t="s">
        <v>30</v>
      </c>
      <c r="E3" s="215">
        <v>33</v>
      </c>
    </row>
    <row r="4" spans="1:5" s="54" customFormat="1" ht="27" customHeight="1" x14ac:dyDescent="0.25">
      <c r="A4" s="213">
        <v>2000</v>
      </c>
      <c r="B4" s="215">
        <v>1</v>
      </c>
      <c r="C4" s="215">
        <v>9</v>
      </c>
      <c r="D4" s="215" t="s">
        <v>30</v>
      </c>
      <c r="E4" s="215">
        <v>10</v>
      </c>
    </row>
    <row r="5" spans="1:5" s="54" customFormat="1" ht="27" customHeight="1" x14ac:dyDescent="0.25">
      <c r="A5" s="213">
        <v>2001</v>
      </c>
      <c r="B5" s="215">
        <v>8</v>
      </c>
      <c r="C5" s="215">
        <v>36</v>
      </c>
      <c r="D5" s="215" t="s">
        <v>30</v>
      </c>
      <c r="E5" s="215">
        <v>44</v>
      </c>
    </row>
    <row r="6" spans="1:5" s="54" customFormat="1" ht="27" customHeight="1" x14ac:dyDescent="0.25">
      <c r="A6" s="213">
        <v>2002</v>
      </c>
      <c r="B6" s="215">
        <v>23</v>
      </c>
      <c r="C6" s="215">
        <v>36</v>
      </c>
      <c r="D6" s="215" t="s">
        <v>30</v>
      </c>
      <c r="E6" s="215">
        <v>59</v>
      </c>
    </row>
    <row r="7" spans="1:5" s="54" customFormat="1" ht="27" customHeight="1" x14ac:dyDescent="0.25">
      <c r="A7" s="213">
        <v>2003</v>
      </c>
      <c r="B7" s="215">
        <v>24</v>
      </c>
      <c r="C7" s="215">
        <v>20</v>
      </c>
      <c r="D7" s="215" t="s">
        <v>30</v>
      </c>
      <c r="E7" s="215">
        <v>44</v>
      </c>
    </row>
    <row r="8" spans="1:5" s="54" customFormat="1" ht="27" customHeight="1" x14ac:dyDescent="0.25">
      <c r="A8" s="213">
        <v>2004</v>
      </c>
      <c r="B8" s="215">
        <v>17</v>
      </c>
      <c r="C8" s="215">
        <v>5</v>
      </c>
      <c r="D8" s="215" t="s">
        <v>30</v>
      </c>
      <c r="E8" s="215">
        <v>22</v>
      </c>
    </row>
    <row r="9" spans="1:5" s="54" customFormat="1" ht="27" customHeight="1" x14ac:dyDescent="0.25">
      <c r="A9" s="213">
        <v>2005</v>
      </c>
      <c r="B9" s="215">
        <v>17</v>
      </c>
      <c r="C9" s="215" t="s">
        <v>30</v>
      </c>
      <c r="D9" s="215" t="s">
        <v>30</v>
      </c>
      <c r="E9" s="214">
        <v>17</v>
      </c>
    </row>
    <row r="10" spans="1:5" s="54" customFormat="1" ht="27" customHeight="1" x14ac:dyDescent="0.25">
      <c r="A10" s="213">
        <v>2006</v>
      </c>
      <c r="B10" s="215">
        <v>17</v>
      </c>
      <c r="C10" s="215">
        <v>5</v>
      </c>
      <c r="D10" s="215" t="s">
        <v>30</v>
      </c>
      <c r="E10" s="214">
        <v>22</v>
      </c>
    </row>
    <row r="11" spans="1:5" s="54" customFormat="1" ht="27" customHeight="1" x14ac:dyDescent="0.25">
      <c r="A11" s="213">
        <v>2007</v>
      </c>
      <c r="B11" s="215">
        <v>20</v>
      </c>
      <c r="C11" s="215">
        <v>10</v>
      </c>
      <c r="D11" s="215" t="s">
        <v>30</v>
      </c>
      <c r="E11" s="215">
        <v>30</v>
      </c>
    </row>
    <row r="12" spans="1:5" s="54" customFormat="1" ht="27" customHeight="1" x14ac:dyDescent="0.25">
      <c r="A12" s="213">
        <v>2008</v>
      </c>
      <c r="B12" s="215">
        <v>22</v>
      </c>
      <c r="C12" s="215">
        <v>9</v>
      </c>
      <c r="D12" s="215" t="s">
        <v>30</v>
      </c>
      <c r="E12" s="215">
        <v>31</v>
      </c>
    </row>
    <row r="13" spans="1:5" s="54" customFormat="1" ht="27" customHeight="1" x14ac:dyDescent="0.25">
      <c r="A13" s="213">
        <v>2009</v>
      </c>
      <c r="B13" s="215">
        <v>45</v>
      </c>
      <c r="C13" s="215">
        <v>21</v>
      </c>
      <c r="D13" s="215" t="s">
        <v>30</v>
      </c>
      <c r="E13" s="215">
        <v>66</v>
      </c>
    </row>
    <row r="14" spans="1:5" s="54" customFormat="1" ht="27" customHeight="1" x14ac:dyDescent="0.25">
      <c r="A14" s="213">
        <v>2010</v>
      </c>
      <c r="B14" s="215">
        <v>25</v>
      </c>
      <c r="C14" s="215">
        <v>28</v>
      </c>
      <c r="D14" s="215" t="s">
        <v>30</v>
      </c>
      <c r="E14" s="215">
        <v>53</v>
      </c>
    </row>
    <row r="15" spans="1:5" s="54" customFormat="1" ht="27" customHeight="1" x14ac:dyDescent="0.25">
      <c r="A15" s="213">
        <v>2011</v>
      </c>
      <c r="B15" s="215">
        <v>40</v>
      </c>
      <c r="C15" s="215">
        <v>16</v>
      </c>
      <c r="D15" s="215" t="s">
        <v>30</v>
      </c>
      <c r="E15" s="215">
        <v>56</v>
      </c>
    </row>
    <row r="16" spans="1:5" s="54" customFormat="1" ht="27" customHeight="1" x14ac:dyDescent="0.25">
      <c r="A16" s="213">
        <v>2012</v>
      </c>
      <c r="B16" s="215">
        <v>40</v>
      </c>
      <c r="C16" s="215">
        <v>25</v>
      </c>
      <c r="D16" s="215">
        <v>23</v>
      </c>
      <c r="E16" s="215">
        <v>88</v>
      </c>
    </row>
    <row r="17" spans="1:7" s="54" customFormat="1" ht="27" customHeight="1" x14ac:dyDescent="0.25">
      <c r="A17" s="213">
        <v>2013</v>
      </c>
      <c r="B17" s="215">
        <v>31</v>
      </c>
      <c r="C17" s="215">
        <v>22</v>
      </c>
      <c r="D17" s="215">
        <v>15</v>
      </c>
      <c r="E17" s="215">
        <v>68</v>
      </c>
    </row>
    <row r="18" spans="1:7" s="54" customFormat="1" ht="27" customHeight="1" x14ac:dyDescent="0.25">
      <c r="A18" s="213">
        <v>2014</v>
      </c>
      <c r="B18" s="215">
        <v>47</v>
      </c>
      <c r="C18" s="215">
        <v>19</v>
      </c>
      <c r="D18" s="215">
        <v>13</v>
      </c>
      <c r="E18" s="215">
        <v>79</v>
      </c>
    </row>
    <row r="19" spans="1:7" s="54" customFormat="1" ht="27" customHeight="1" x14ac:dyDescent="0.25">
      <c r="A19" s="213">
        <v>2015</v>
      </c>
      <c r="B19" s="215">
        <v>50</v>
      </c>
      <c r="C19" s="215">
        <v>21</v>
      </c>
      <c r="D19" s="215">
        <v>10</v>
      </c>
      <c r="E19" s="215">
        <v>81</v>
      </c>
    </row>
    <row r="20" spans="1:7" s="54" customFormat="1" ht="27" customHeight="1" x14ac:dyDescent="0.25">
      <c r="A20" s="213">
        <v>2016</v>
      </c>
      <c r="B20" s="215">
        <v>55</v>
      </c>
      <c r="C20" s="215">
        <v>35</v>
      </c>
      <c r="D20" s="215">
        <v>32</v>
      </c>
      <c r="E20" s="215">
        <v>122</v>
      </c>
    </row>
    <row r="21" spans="1:7" s="54" customFormat="1" ht="27" customHeight="1" x14ac:dyDescent="0.25">
      <c r="A21" s="213" t="s">
        <v>466</v>
      </c>
      <c r="B21" s="215">
        <v>21</v>
      </c>
      <c r="C21" s="215">
        <v>28</v>
      </c>
      <c r="D21" s="215">
        <v>59</v>
      </c>
      <c r="E21" s="215">
        <v>108</v>
      </c>
    </row>
    <row r="22" spans="1:7" s="54" customFormat="1" ht="27" customHeight="1" x14ac:dyDescent="0.25">
      <c r="A22" s="405" t="s">
        <v>490</v>
      </c>
      <c r="B22" s="405"/>
      <c r="C22" s="405"/>
      <c r="D22" s="405"/>
      <c r="E22" s="405"/>
      <c r="F22" s="231"/>
      <c r="G22" s="231"/>
    </row>
  </sheetData>
  <mergeCells count="2">
    <mergeCell ref="A1:E1"/>
    <mergeCell ref="A22:E22"/>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11</vt:i4>
      </vt:variant>
    </vt:vector>
  </HeadingPairs>
  <TitlesOfParts>
    <vt:vector size="24" baseType="lpstr">
      <vt:lpstr>33</vt:lpstr>
      <vt:lpstr>33 Note</vt:lpstr>
      <vt:lpstr>34</vt:lpstr>
      <vt:lpstr>35</vt:lpstr>
      <vt:lpstr>36</vt:lpstr>
      <vt:lpstr>37</vt:lpstr>
      <vt:lpstr>38</vt:lpstr>
      <vt:lpstr>39 &amp; 40</vt:lpstr>
      <vt:lpstr>41</vt:lpstr>
      <vt:lpstr>42</vt:lpstr>
      <vt:lpstr>43</vt:lpstr>
      <vt:lpstr>44</vt:lpstr>
      <vt:lpstr>45</vt:lpstr>
      <vt:lpstr>'33'!Print_Area</vt:lpstr>
      <vt:lpstr>'33 Note'!Print_Area</vt:lpstr>
      <vt:lpstr>'34'!Print_Area</vt:lpstr>
      <vt:lpstr>'35'!Print_Area</vt:lpstr>
      <vt:lpstr>'36'!Print_Area</vt:lpstr>
      <vt:lpstr>'38'!Print_Area</vt:lpstr>
      <vt:lpstr>'39 &amp; 40'!Print_Area</vt:lpstr>
      <vt:lpstr>'41'!Print_Area</vt:lpstr>
      <vt:lpstr>'42'!Print_Area</vt:lpstr>
      <vt:lpstr>'43'!Print_Area</vt:lpstr>
      <vt:lpstr>'44'!Print_Area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Windows User</cp:lastModifiedBy>
  <cp:lastPrinted>2018-03-14T23:20:05Z</cp:lastPrinted>
  <dcterms:created xsi:type="dcterms:W3CDTF">2017-12-19T22:54:41Z</dcterms:created>
  <dcterms:modified xsi:type="dcterms:W3CDTF">2018-05-02T20:57:14Z</dcterms:modified>
</cp:coreProperties>
</file>