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10995" tabRatio="693" firstSheet="3" activeTab="15"/>
  </bookViews>
  <sheets>
    <sheet name="2.46" sheetId="21" r:id="rId1"/>
    <sheet name="2.47" sheetId="18" r:id="rId2"/>
    <sheet name="2.48" sheetId="22" r:id="rId3"/>
    <sheet name="2.49" sheetId="23" r:id="rId4"/>
    <sheet name="2.50" sheetId="24" r:id="rId5"/>
    <sheet name="2.51" sheetId="25" r:id="rId6"/>
    <sheet name="2.52" sheetId="26" r:id="rId7"/>
    <sheet name="2.53" sheetId="27" r:id="rId8"/>
    <sheet name="2.54" sheetId="15" r:id="rId9"/>
    <sheet name="2.55" sheetId="28" r:id="rId10"/>
    <sheet name="2.56 &amp; 2.57" sheetId="29" r:id="rId11"/>
    <sheet name="2.58" sheetId="30" r:id="rId12"/>
    <sheet name="2.59" sheetId="37" r:id="rId13"/>
    <sheet name="2.60" sheetId="38" r:id="rId14"/>
    <sheet name="2.61" sheetId="39" r:id="rId15"/>
    <sheet name="2.62" sheetId="40" r:id="rId16"/>
  </sheets>
  <definedNames>
    <definedName name="_xlnm.Print_Area" localSheetId="1">'2.47'!$A$1:$V$43</definedName>
    <definedName name="_xlnm.Print_Area" localSheetId="3">'2.49'!$A$1:$J$46</definedName>
    <definedName name="_xlnm.Print_Area" localSheetId="6">'2.52'!$A$1:$H$30</definedName>
    <definedName name="_xlnm.Print_Area" localSheetId="9">'2.55'!$A$1:$F$78</definedName>
    <definedName name="_xlnm.Print_Area" localSheetId="10">'2.56 &amp; 2.57'!$A$1:$C$38</definedName>
    <definedName name="_xlnm.Print_Area" localSheetId="11">'2.58'!$A$1:$K$18</definedName>
    <definedName name="_xlnm.Print_Area" localSheetId="12">'2.59'!$A$1:$R$65</definedName>
    <definedName name="_xlnm.Print_Area" localSheetId="13">'2.60'!$A$1:$K$17</definedName>
    <definedName name="_xlnm.Print_Area" localSheetId="15">'2.62'!$A$61:$O$108</definedName>
    <definedName name="_xlnm.Print_Titles" localSheetId="9">'2.55'!$1:$3</definedName>
    <definedName name="_xlnm.Print_Titles" localSheetId="15">'2.62'!$1:$5</definedName>
  </definedNames>
  <calcPr calcId="152511"/>
</workbook>
</file>

<file path=xl/calcChain.xml><?xml version="1.0" encoding="utf-8"?>
<calcChain xmlns="http://schemas.openxmlformats.org/spreadsheetml/2006/main">
  <c r="Z6" i="18" l="1"/>
  <c r="Z7" i="18"/>
  <c r="Z8" i="18"/>
  <c r="Z9" i="18"/>
  <c r="Z10" i="18"/>
  <c r="Z11" i="18"/>
  <c r="Z12" i="18"/>
  <c r="Z13" i="18"/>
  <c r="Z14" i="18"/>
  <c r="Z15" i="18"/>
  <c r="Z16" i="18"/>
  <c r="Z17" i="18"/>
  <c r="Z18" i="18"/>
  <c r="Z19" i="18"/>
  <c r="Z20" i="18"/>
  <c r="Z21" i="18"/>
  <c r="Z22" i="18"/>
  <c r="Z23" i="18"/>
  <c r="Z24" i="18"/>
  <c r="Z25" i="18"/>
  <c r="Z26" i="18"/>
  <c r="Z27" i="18"/>
  <c r="Z28" i="18"/>
  <c r="Z29" i="18"/>
  <c r="Z30" i="18"/>
  <c r="Z31" i="18"/>
  <c r="Z32" i="18"/>
  <c r="Z33" i="18"/>
  <c r="Z34" i="18"/>
  <c r="Z35" i="18"/>
  <c r="Z36" i="18"/>
  <c r="Z37" i="18"/>
  <c r="Z38" i="18"/>
  <c r="Z39" i="18"/>
  <c r="Z40" i="18"/>
  <c r="Z41" i="18"/>
  <c r="Z5" i="18"/>
  <c r="E5" i="21"/>
  <c r="E6" i="21"/>
  <c r="E7" i="21"/>
  <c r="E8" i="21"/>
  <c r="E9" i="21"/>
  <c r="E10" i="21"/>
  <c r="E11" i="21"/>
  <c r="E12" i="21"/>
  <c r="E13" i="21"/>
  <c r="E14" i="21"/>
  <c r="E15" i="21"/>
  <c r="E16" i="21"/>
  <c r="E17" i="21"/>
  <c r="E18" i="21"/>
  <c r="E19" i="21"/>
  <c r="E20" i="21"/>
  <c r="E23" i="21"/>
  <c r="E24" i="21"/>
  <c r="E4" i="21"/>
  <c r="K36" i="22"/>
  <c r="J36" i="22"/>
  <c r="I36" i="22"/>
  <c r="H36" i="22"/>
  <c r="G36" i="22"/>
  <c r="F36" i="22"/>
  <c r="E36" i="22"/>
  <c r="D36" i="22"/>
  <c r="C36" i="22"/>
  <c r="J45" i="23"/>
  <c r="I45" i="23"/>
  <c r="H45" i="23"/>
  <c r="G45" i="23"/>
  <c r="F45" i="23"/>
  <c r="E45" i="23"/>
  <c r="D45" i="23"/>
  <c r="C45" i="23"/>
  <c r="P28" i="25" l="1"/>
  <c r="O28" i="25"/>
  <c r="N28" i="25"/>
  <c r="M28" i="25"/>
  <c r="L28" i="25"/>
  <c r="K28" i="25"/>
  <c r="J28" i="25"/>
  <c r="I28" i="25"/>
  <c r="H28" i="25"/>
  <c r="G28" i="25"/>
  <c r="P25" i="25"/>
  <c r="O25" i="25"/>
  <c r="N25" i="25"/>
  <c r="M25" i="25"/>
  <c r="L25" i="25"/>
  <c r="K25" i="25"/>
  <c r="J25" i="25"/>
  <c r="I25" i="25"/>
  <c r="H25" i="25"/>
  <c r="G25" i="25"/>
  <c r="P20" i="25"/>
  <c r="O20" i="25"/>
  <c r="N20" i="25"/>
  <c r="M20" i="25"/>
  <c r="L20" i="25"/>
  <c r="K20" i="25"/>
  <c r="J20" i="25"/>
  <c r="I20" i="25"/>
  <c r="H20" i="25"/>
  <c r="G20" i="25"/>
  <c r="P12" i="25"/>
  <c r="O12" i="25"/>
  <c r="N12" i="25"/>
  <c r="M12" i="25"/>
  <c r="L12" i="25"/>
  <c r="K12" i="25"/>
  <c r="J12" i="25"/>
  <c r="I12" i="25"/>
  <c r="H12" i="25"/>
  <c r="G12" i="25"/>
  <c r="P5" i="25"/>
  <c r="O5" i="25"/>
  <c r="N5" i="25"/>
  <c r="M5" i="25"/>
  <c r="L5" i="25"/>
  <c r="K5" i="25"/>
  <c r="J5" i="25"/>
  <c r="I5" i="25"/>
  <c r="H5" i="25"/>
  <c r="G5" i="25"/>
  <c r="N6" i="18" l="1"/>
  <c r="N7" i="18"/>
  <c r="N8" i="18"/>
  <c r="N9" i="18"/>
  <c r="N10" i="18"/>
  <c r="N11" i="18"/>
  <c r="N12" i="18"/>
  <c r="N13" i="18"/>
  <c r="N14" i="18"/>
  <c r="N15" i="18"/>
  <c r="N16" i="18"/>
  <c r="N17" i="18"/>
  <c r="N18" i="18"/>
  <c r="N19" i="18"/>
  <c r="N20" i="18"/>
  <c r="N21" i="18"/>
  <c r="N22" i="18"/>
  <c r="N23" i="18"/>
  <c r="N24" i="18"/>
  <c r="N25" i="18"/>
  <c r="N26" i="18"/>
  <c r="N27" i="18"/>
  <c r="N28" i="18"/>
  <c r="N29" i="18"/>
  <c r="N30" i="18"/>
  <c r="N31" i="18"/>
  <c r="N32" i="18"/>
  <c r="N33" i="18"/>
  <c r="N34" i="18"/>
  <c r="N35" i="18"/>
  <c r="N36" i="18"/>
  <c r="N37" i="18"/>
  <c r="N38" i="18"/>
  <c r="N39" i="18"/>
  <c r="N40" i="18"/>
  <c r="N41" i="18"/>
  <c r="N5" i="18"/>
  <c r="F37" i="24" l="1"/>
  <c r="G37" i="24"/>
  <c r="H37" i="24"/>
  <c r="I37" i="24"/>
  <c r="J37" i="24"/>
  <c r="K37" i="24"/>
  <c r="L37" i="24"/>
  <c r="D37" i="24"/>
  <c r="E37" i="24"/>
  <c r="C37" i="24"/>
  <c r="M37" i="24"/>
  <c r="Z8" i="24"/>
  <c r="Z10" i="24"/>
  <c r="Z13" i="24"/>
  <c r="Z14" i="24"/>
  <c r="Z15" i="24"/>
  <c r="Z18" i="24"/>
  <c r="Z19" i="24"/>
  <c r="Z20" i="24"/>
  <c r="Z21" i="24"/>
  <c r="Z26" i="24"/>
  <c r="Z27" i="24"/>
  <c r="Z31" i="24"/>
  <c r="Z34" i="24"/>
  <c r="Z35" i="24"/>
  <c r="Z36" i="24"/>
  <c r="Z28" i="24"/>
  <c r="Z6" i="24"/>
  <c r="Q37" i="24"/>
  <c r="R37" i="24"/>
  <c r="S37" i="24"/>
  <c r="T37" i="24"/>
  <c r="U37" i="24"/>
  <c r="V37" i="24"/>
  <c r="W37" i="24"/>
  <c r="X37" i="24"/>
  <c r="Y37" i="24"/>
  <c r="P37" i="24"/>
  <c r="Z37" i="24" l="1"/>
  <c r="Y40" i="15"/>
  <c r="X40" i="15"/>
  <c r="S40" i="15"/>
  <c r="R40" i="15"/>
  <c r="K40" i="15"/>
  <c r="J40" i="15"/>
  <c r="I40" i="15"/>
  <c r="H40" i="15"/>
  <c r="G40" i="15"/>
  <c r="F40" i="15"/>
  <c r="E40" i="15"/>
  <c r="D40" i="15"/>
  <c r="C40" i="15"/>
</calcChain>
</file>

<file path=xl/sharedStrings.xml><?xml version="1.0" encoding="utf-8"?>
<sst xmlns="http://schemas.openxmlformats.org/spreadsheetml/2006/main" count="1573" uniqueCount="666">
  <si>
    <t>Total</t>
  </si>
  <si>
    <t xml:space="preserve">1950-51 </t>
  </si>
  <si>
    <t>*</t>
  </si>
  <si>
    <t>1960-61</t>
  </si>
  <si>
    <t xml:space="preserve">1980-81 </t>
  </si>
  <si>
    <t xml:space="preserve">1990-91 </t>
  </si>
  <si>
    <t>2003-04</t>
  </si>
  <si>
    <t xml:space="preserve">2005-06 </t>
  </si>
  <si>
    <t>2008-09</t>
  </si>
  <si>
    <t>2009-10</t>
  </si>
  <si>
    <t>2010-11</t>
  </si>
  <si>
    <t>2011-12</t>
  </si>
  <si>
    <t>2012-13</t>
  </si>
  <si>
    <t xml:space="preserve">Andhra Pradesh </t>
  </si>
  <si>
    <t xml:space="preserve">Chhattisgarh </t>
  </si>
  <si>
    <t>Daman &amp; Diu</t>
  </si>
  <si>
    <t xml:space="preserve">Goa </t>
  </si>
  <si>
    <t xml:space="preserve">Gujarat </t>
  </si>
  <si>
    <t xml:space="preserve">Haryana </t>
  </si>
  <si>
    <t>Himachal Pradesh</t>
  </si>
  <si>
    <t xml:space="preserve">Karnataka </t>
  </si>
  <si>
    <t>Kerala</t>
  </si>
  <si>
    <t>Lakshadweep</t>
  </si>
  <si>
    <t xml:space="preserve">Madhya Pradesh </t>
  </si>
  <si>
    <t xml:space="preserve">Jharkhand </t>
  </si>
  <si>
    <t xml:space="preserve">Maharashtra </t>
  </si>
  <si>
    <t xml:space="preserve">Manipur </t>
  </si>
  <si>
    <t>Meghalaya</t>
  </si>
  <si>
    <t xml:space="preserve">Nagaland </t>
  </si>
  <si>
    <t>Odisha</t>
  </si>
  <si>
    <t xml:space="preserve">Punjab </t>
  </si>
  <si>
    <t>Puducherry</t>
  </si>
  <si>
    <t xml:space="preserve">Rajasthan </t>
  </si>
  <si>
    <t xml:space="preserve">Sikkim </t>
  </si>
  <si>
    <t>Tamil Nadu</t>
  </si>
  <si>
    <t xml:space="preserve">Tripura </t>
  </si>
  <si>
    <t xml:space="preserve">Uttar Pradesh </t>
  </si>
  <si>
    <t xml:space="preserve">West Bengal </t>
  </si>
  <si>
    <t>2013-14</t>
  </si>
  <si>
    <t>Andhra Pradesh</t>
  </si>
  <si>
    <t>Arunachal Pradesh</t>
  </si>
  <si>
    <t>Goa</t>
  </si>
  <si>
    <t>Gujarat</t>
  </si>
  <si>
    <t>Madhya Pradesh</t>
  </si>
  <si>
    <t>Manipur</t>
  </si>
  <si>
    <t xml:space="preserve">Meghalaya </t>
  </si>
  <si>
    <t>Sikkim</t>
  </si>
  <si>
    <t xml:space="preserve">Tamil Nadu </t>
  </si>
  <si>
    <t xml:space="preserve">Uttarakhand </t>
  </si>
  <si>
    <t>Sl. No.</t>
  </si>
  <si>
    <t>Assam</t>
  </si>
  <si>
    <t>Bihar</t>
  </si>
  <si>
    <t>Chhattisgarh</t>
  </si>
  <si>
    <t>Delhi</t>
  </si>
  <si>
    <t>Haryana</t>
  </si>
  <si>
    <t>Jammu &amp; Kashmir</t>
  </si>
  <si>
    <t>Jharkhand</t>
  </si>
  <si>
    <t>Karnataka</t>
  </si>
  <si>
    <t>Maharashtra</t>
  </si>
  <si>
    <t>Mizoram</t>
  </si>
  <si>
    <t>Nagaland</t>
  </si>
  <si>
    <t>Punjab</t>
  </si>
  <si>
    <t>Rajasthan</t>
  </si>
  <si>
    <t>Tripura</t>
  </si>
  <si>
    <t>Uttar Pradesh</t>
  </si>
  <si>
    <t>Uttarakhand</t>
  </si>
  <si>
    <t>West Bengal</t>
  </si>
  <si>
    <t>Chandigarh</t>
  </si>
  <si>
    <t>Telangana</t>
  </si>
  <si>
    <t>2000-01</t>
  </si>
  <si>
    <t>I</t>
  </si>
  <si>
    <t>II</t>
  </si>
  <si>
    <t>III</t>
  </si>
  <si>
    <t>IV</t>
  </si>
  <si>
    <t>1970-71</t>
  </si>
  <si>
    <t>2002-03</t>
  </si>
  <si>
    <t>Animal Slaughtered (In 000 nos.)</t>
  </si>
  <si>
    <t>Meat Production (In 000 tons)</t>
  </si>
  <si>
    <t>S. No.</t>
  </si>
  <si>
    <t>2014-15</t>
  </si>
  <si>
    <t>2015-16</t>
  </si>
  <si>
    <t>States/ UTs</t>
  </si>
  <si>
    <t>Cattle</t>
  </si>
  <si>
    <t>Buffalo</t>
  </si>
  <si>
    <t>Sheep</t>
  </si>
  <si>
    <t>Goat</t>
  </si>
  <si>
    <t>Pig</t>
  </si>
  <si>
    <t>Poultry</t>
  </si>
  <si>
    <t>-</t>
  </si>
  <si>
    <t>"-" not received/not available</t>
  </si>
  <si>
    <t>Note: estimated number of animals from rural and urban area are taken together</t>
  </si>
  <si>
    <t xml:space="preserve">2004-05 </t>
  </si>
  <si>
    <t>(Kg/Hectare)</t>
  </si>
  <si>
    <t>State</t>
  </si>
  <si>
    <t>N</t>
  </si>
  <si>
    <t>P</t>
  </si>
  <si>
    <t>K</t>
  </si>
  <si>
    <t>ALL INDIA AVERAGE</t>
  </si>
  <si>
    <t xml:space="preserve">N  : Nitrogen               P  : Phosphorous        K   : Potash (Potassium)  </t>
  </si>
  <si>
    <t>Sl. No</t>
  </si>
  <si>
    <t>Rural Compost</t>
  </si>
  <si>
    <t>Farmyard Manure</t>
  </si>
  <si>
    <t>City Compost</t>
  </si>
  <si>
    <t>organic manure</t>
  </si>
  <si>
    <t xml:space="preserve">Vermi-compost </t>
  </si>
  <si>
    <t>Other manures</t>
  </si>
  <si>
    <t>Total Manure lakh MT</t>
  </si>
  <si>
    <t>Area Cover (Lakh Ha.)</t>
  </si>
  <si>
    <t>Green Manuring</t>
  </si>
  <si>
    <t>(Thousand Tonnes)</t>
  </si>
  <si>
    <t xml:space="preserve">Year </t>
  </si>
  <si>
    <t xml:space="preserve">2001-02 </t>
  </si>
  <si>
    <t xml:space="preserve">2006-07 </t>
  </si>
  <si>
    <t xml:space="preserve">2007-08 </t>
  </si>
  <si>
    <t xml:space="preserve">2008-09 </t>
  </si>
  <si>
    <t xml:space="preserve">2009-10 </t>
  </si>
  <si>
    <t xml:space="preserve">2010-11 </t>
  </si>
  <si>
    <t xml:space="preserve">2011-12 </t>
  </si>
  <si>
    <t xml:space="preserve">Jammu &amp; Kashmir </t>
  </si>
  <si>
    <t>Telengana</t>
  </si>
  <si>
    <t>South Zone</t>
  </si>
  <si>
    <t>Andaman &amp; Nicobar</t>
  </si>
  <si>
    <t>West Zone</t>
  </si>
  <si>
    <t>Dadar &amp; Nagar Haveli</t>
  </si>
  <si>
    <t>North Zone</t>
  </si>
  <si>
    <t>North East Zone</t>
  </si>
  <si>
    <t>(in Metric Tonnes)</t>
  </si>
  <si>
    <t>Name of Biofertiliser</t>
  </si>
  <si>
    <t>AZB</t>
  </si>
  <si>
    <t>AZS</t>
  </si>
  <si>
    <t>RZB</t>
  </si>
  <si>
    <t>PSB</t>
  </si>
  <si>
    <t>KMB</t>
  </si>
  <si>
    <t>ZSB</t>
  </si>
  <si>
    <t>VAM</t>
  </si>
  <si>
    <t>ACT</t>
  </si>
  <si>
    <t>NPK consortium</t>
  </si>
  <si>
    <t>Other Inoculants*</t>
  </si>
  <si>
    <t>Grand Total</t>
  </si>
  <si>
    <t xml:space="preserve"> Andhra Pradesh </t>
  </si>
  <si>
    <t>*      : Others include compost enrichers (Trichoderma,Paceliomyces etc.) PGPRs, BGA Azolla</t>
  </si>
  <si>
    <t>Azotobacter</t>
  </si>
  <si>
    <t>Rhizobium</t>
  </si>
  <si>
    <t>Azospirillum</t>
  </si>
  <si>
    <t> Phosphate Solubilizing Biofertilizers</t>
  </si>
  <si>
    <t>Pottassium Mobilizing Bacteria</t>
  </si>
  <si>
    <t>Zinc Solubizing Biofertilizers</t>
  </si>
  <si>
    <t xml:space="preserve">Vesicular - Arbuscular Mycorrhiza </t>
  </si>
  <si>
    <t>(in '000MT)</t>
  </si>
  <si>
    <t>Products</t>
  </si>
  <si>
    <t>1999-2000</t>
  </si>
  <si>
    <t>2000-2001</t>
  </si>
  <si>
    <t>Production</t>
  </si>
  <si>
    <t>Capacity</t>
  </si>
  <si>
    <t>Fungicides</t>
  </si>
  <si>
    <t>Captan &amp; Captafol</t>
  </si>
  <si>
    <t>Ziram (Thio Barbamate)</t>
  </si>
  <si>
    <t>Carbendazim  (Bavistin)</t>
  </si>
  <si>
    <t>Mancozab</t>
  </si>
  <si>
    <t>Hexaconazole</t>
  </si>
  <si>
    <t>Metconazole</t>
  </si>
  <si>
    <t>Herbicides</t>
  </si>
  <si>
    <t>2, 4-D</t>
  </si>
  <si>
    <t>Butachlor</t>
  </si>
  <si>
    <t>Ethofumesate Technical</t>
  </si>
  <si>
    <t>Thiamethoxam Technical</t>
  </si>
  <si>
    <t>Pendimethalin</t>
  </si>
  <si>
    <t>Metribuzin</t>
  </si>
  <si>
    <t>Triclopyr Acid Tech</t>
  </si>
  <si>
    <t>Weedicides</t>
  </si>
  <si>
    <t>Isoproturon</t>
  </si>
  <si>
    <t>Glyphoshate</t>
  </si>
  <si>
    <t>Diuron</t>
  </si>
  <si>
    <t>Atrazine</t>
  </si>
  <si>
    <t>Rodenticides</t>
  </si>
  <si>
    <t>Zinc Phosphide</t>
  </si>
  <si>
    <t>Aluminium Phosphide</t>
  </si>
  <si>
    <t>V</t>
  </si>
  <si>
    <t>Fumigants</t>
  </si>
  <si>
    <t>Dicofol</t>
  </si>
  <si>
    <t>Source : Chemical and Petrochemical Statistics at a Glance-2016</t>
  </si>
  <si>
    <t>Sl.
No.</t>
  </si>
  <si>
    <t>Product</t>
  </si>
  <si>
    <t>Installed capacity</t>
  </si>
  <si>
    <t>D.D.T</t>
  </si>
  <si>
    <t>Malathion</t>
  </si>
  <si>
    <t>Dimethoate</t>
  </si>
  <si>
    <t>D.D.V.P.</t>
  </si>
  <si>
    <t>Quinalphos</t>
  </si>
  <si>
    <t>Monocrotophos</t>
  </si>
  <si>
    <t>Phosphamidon</t>
  </si>
  <si>
    <t>Phorate</t>
  </si>
  <si>
    <t>Ethion</t>
  </si>
  <si>
    <t>Endosulphan</t>
  </si>
  <si>
    <t>Fenvalerate</t>
  </si>
  <si>
    <t>Cypermethrin</t>
  </si>
  <si>
    <t>Acephate</t>
  </si>
  <si>
    <t>Chlorpyriphos</t>
  </si>
  <si>
    <t>Triazophos</t>
  </si>
  <si>
    <t>Temephos</t>
  </si>
  <si>
    <t>Deltamethrin</t>
  </si>
  <si>
    <t>Alphamethrin</t>
  </si>
  <si>
    <t>Profenofos Technical</t>
  </si>
  <si>
    <t>Pretilachlor Technical</t>
  </si>
  <si>
    <t>Lambda Cyhalothrin</t>
  </si>
  <si>
    <t>Phenthoate</t>
  </si>
  <si>
    <t>Permethrin Tech</t>
  </si>
  <si>
    <t>Imidacaloprid Tech</t>
  </si>
  <si>
    <t>Department of Chemicals &amp; Petrochemicals, Ministry of Chemicals &amp; Fertilizers</t>
  </si>
  <si>
    <t>All India census  estimates (in Million Numbers)</t>
  </si>
  <si>
    <t>Species</t>
  </si>
  <si>
    <t>Adult female cattle*</t>
  </si>
  <si>
    <t>Buffaloes</t>
  </si>
  <si>
    <t>Adult female buffaloes**</t>
  </si>
  <si>
    <t>Total cattle &amp; buffaloes</t>
  </si>
  <si>
    <t>Goats</t>
  </si>
  <si>
    <t>Horses &amp; ponies</t>
  </si>
  <si>
    <t>Camels</t>
  </si>
  <si>
    <t>Pigs</t>
  </si>
  <si>
    <t>Mules</t>
  </si>
  <si>
    <t>Donkeys</t>
  </si>
  <si>
    <t>Yaks</t>
  </si>
  <si>
    <t>NC</t>
  </si>
  <si>
    <t>Total Livestock</t>
  </si>
  <si>
    <t>Dogs</t>
  </si>
  <si>
    <t>Rabbits</t>
  </si>
  <si>
    <t>NC  : Not Collected</t>
  </si>
  <si>
    <t>Disease</t>
  </si>
  <si>
    <t>Outbreak</t>
  </si>
  <si>
    <t>Attack</t>
  </si>
  <si>
    <t>Death</t>
  </si>
  <si>
    <t>Foot &amp; Mouth Disease</t>
  </si>
  <si>
    <t>Haemorrhagic Septicaemia</t>
  </si>
  <si>
    <t>Anthrax</t>
  </si>
  <si>
    <t>Swine</t>
  </si>
  <si>
    <t>Fascioliasis</t>
  </si>
  <si>
    <t>Amphistomiasis</t>
  </si>
  <si>
    <t>Swine Fever</t>
  </si>
  <si>
    <t>Salmonellosis</t>
  </si>
  <si>
    <t>Coccidiosis</t>
  </si>
  <si>
    <t>Avian</t>
  </si>
  <si>
    <t>Infectious Bursal Disease (I.B.D)</t>
  </si>
  <si>
    <t>Chronic Respiratory Disease (CRD)</t>
  </si>
  <si>
    <t>Babesiosis</t>
  </si>
  <si>
    <t>Mastitis</t>
  </si>
  <si>
    <t>Trypanosomosis</t>
  </si>
  <si>
    <t>Mange</t>
  </si>
  <si>
    <t>Peste des petits Ruminants (PPR)</t>
  </si>
  <si>
    <t>Anaplasmosis</t>
  </si>
  <si>
    <t>Brucelliosis</t>
  </si>
  <si>
    <t>Coryza</t>
  </si>
  <si>
    <t>Glanders</t>
  </si>
  <si>
    <t>Equine</t>
  </si>
  <si>
    <t>Items</t>
  </si>
  <si>
    <t xml:space="preserve">Quantity                  </t>
  </si>
  <si>
    <t>Annual Precipitation (including snowfall)</t>
  </si>
  <si>
    <t>4000 BCM</t>
  </si>
  <si>
    <t>Average Annual Availability</t>
  </si>
  <si>
    <t>1869 BCM</t>
  </si>
  <si>
    <t>(i)  Per Capita Water Availability (2001) in cubic metres</t>
  </si>
  <si>
    <t>1816Cu.M</t>
  </si>
  <si>
    <t>(ii) Per Capita Water Availability (2010) in cubic metres</t>
  </si>
  <si>
    <t>1588Cu.M</t>
  </si>
  <si>
    <t>Estimated Utilizable Water Resources</t>
  </si>
  <si>
    <t>1123 BCM</t>
  </si>
  <si>
    <t>(i)Surface Water Resources</t>
  </si>
  <si>
    <t>690 BCM</t>
  </si>
  <si>
    <t>(ii) Ground Water Resources</t>
  </si>
  <si>
    <t>433 BCM</t>
  </si>
  <si>
    <t>BCM: Billion Cubic Meters; CuM: Cubic Meter.</t>
  </si>
  <si>
    <t>Source: Water Resources at a Glance 2011 Report, Central  Water Commission</t>
  </si>
  <si>
    <t>Sl.No</t>
  </si>
  <si>
    <t>Name of the River Basin</t>
  </si>
  <si>
    <t>Average Annual Availability                    (cubic km/year)</t>
  </si>
  <si>
    <t>Indus (up to Border)</t>
  </si>
  <si>
    <t>a) Ganga</t>
  </si>
  <si>
    <t>b) Brahmaputra, Barak &amp; Others</t>
  </si>
  <si>
    <t>Godavari</t>
  </si>
  <si>
    <t>Krishna</t>
  </si>
  <si>
    <t>Cauvery</t>
  </si>
  <si>
    <t>Pennar</t>
  </si>
  <si>
    <t>East Flowing Rivers Between Mahanadi &amp; Pennar</t>
  </si>
  <si>
    <t>East Flowing Rivers Between Pennar and Kanyakumari</t>
  </si>
  <si>
    <t>Mahanadi</t>
  </si>
  <si>
    <t>Brahmani &amp; Baitarni</t>
  </si>
  <si>
    <t>Subernarekha</t>
  </si>
  <si>
    <t>Sabarmati</t>
  </si>
  <si>
    <t>Mahi</t>
  </si>
  <si>
    <t>West Flowing Rivers of Kutch, Sabarmati including Luni</t>
  </si>
  <si>
    <t>Narmada</t>
  </si>
  <si>
    <t>Tapi</t>
  </si>
  <si>
    <t>West Flowing Rivers from Tapi to Tadri</t>
  </si>
  <si>
    <t>West Flowing Rivers from Tadri to Kanyakumari</t>
  </si>
  <si>
    <t>Area of Inland drainage in Rajasthan desert</t>
  </si>
  <si>
    <t>Negligible</t>
  </si>
  <si>
    <t>Minor River Basins Draining into Bangladesh &amp; Burma</t>
  </si>
  <si>
    <t>(MCM)</t>
  </si>
  <si>
    <t>Name of Basin/River</t>
  </si>
  <si>
    <t>Average#</t>
  </si>
  <si>
    <t>Minimum#</t>
  </si>
  <si>
    <t>Maximum#</t>
  </si>
  <si>
    <t>Monsoon</t>
  </si>
  <si>
    <t>Non-Monsoon</t>
  </si>
  <si>
    <t>Annual</t>
  </si>
  <si>
    <t>Mahanadii</t>
  </si>
  <si>
    <t>Subernekha etc.</t>
  </si>
  <si>
    <t>Brahmani</t>
  </si>
  <si>
    <t>Rushikulia etc.</t>
  </si>
  <si>
    <t>Cauveri</t>
  </si>
  <si>
    <t>East Flowing Rivers</t>
  </si>
  <si>
    <t>West Flowing Rivers</t>
  </si>
  <si>
    <t>Mahi, etc</t>
  </si>
  <si>
    <t>#   Average, minimum and manimum values of respective sites of each Basin/River</t>
  </si>
  <si>
    <t>Statement 2.46 : All-India consumption of fertilisers in terms of nutrients (N, P &amp; K)</t>
  </si>
  <si>
    <t>Statement 2.49: State-wise Production of Biofertilizers</t>
  </si>
  <si>
    <t>Statement 2.52 : Capacity and production of insecticides</t>
  </si>
  <si>
    <t>Statement 2.53: Livestock population</t>
  </si>
  <si>
    <t>Statement 2.56 : Water availability in India</t>
  </si>
  <si>
    <t>Statement 2.57: Water resources -Basinwise</t>
  </si>
  <si>
    <t xml:space="preserve">Statement  2.58: Water flow in stream </t>
  </si>
  <si>
    <t>Dadra &amp; Nagar Haveli</t>
  </si>
  <si>
    <t>States</t>
  </si>
  <si>
    <t>( Km.)</t>
  </si>
  <si>
    <t>State/ River/ Canals/  Lakes</t>
  </si>
  <si>
    <t>Total Length</t>
  </si>
  <si>
    <t>Navigable Length</t>
  </si>
  <si>
    <t>State/River/Canals/ Lakes</t>
  </si>
  <si>
    <t>ANDHRA PRADESH</t>
  </si>
  <si>
    <t>KARNATAKA^</t>
  </si>
  <si>
    <t>MAHARASHTRA ****</t>
  </si>
  <si>
    <t>TAMIL NADU ^</t>
  </si>
  <si>
    <t>Sharavathi</t>
  </si>
  <si>
    <t>Dande River</t>
  </si>
  <si>
    <t>Ananths Victoria Marthandavarna</t>
  </si>
  <si>
    <t>Tungabhadra</t>
  </si>
  <si>
    <t>Pangere River</t>
  </si>
  <si>
    <t>North Buckingam Canal</t>
  </si>
  <si>
    <t>.</t>
  </si>
  <si>
    <t>Others **</t>
  </si>
  <si>
    <t>Malaprabha</t>
  </si>
  <si>
    <t>Girye River</t>
  </si>
  <si>
    <t>Central Buckingam Cananl</t>
  </si>
  <si>
    <t>Ghataprabha</t>
  </si>
  <si>
    <t>Kajali River</t>
  </si>
  <si>
    <t>South Buckingam Canal</t>
  </si>
  <si>
    <t>Kalbadevi River</t>
  </si>
  <si>
    <t>ASSAM</t>
  </si>
  <si>
    <t>Are River</t>
  </si>
  <si>
    <t>Brahmaputra</t>
  </si>
  <si>
    <t>Kabini</t>
  </si>
  <si>
    <t>Jog River</t>
  </si>
  <si>
    <t>UTTAR PRADESH***</t>
  </si>
  <si>
    <t>Borak</t>
  </si>
  <si>
    <t>Gurupur</t>
  </si>
  <si>
    <t>Kelshi River</t>
  </si>
  <si>
    <t>Gomti</t>
  </si>
  <si>
    <t>Subansiri</t>
  </si>
  <si>
    <t>Gangolli</t>
  </si>
  <si>
    <t>Savitri River (Bankot to Mahad)</t>
  </si>
  <si>
    <t>Rapti</t>
  </si>
  <si>
    <t>Dhansiri</t>
  </si>
  <si>
    <t>Bheema</t>
  </si>
  <si>
    <t>Kal River</t>
  </si>
  <si>
    <t>Ghaghra</t>
  </si>
  <si>
    <t>Manash</t>
  </si>
  <si>
    <t>Udyavara</t>
  </si>
  <si>
    <t>Vaitarna River</t>
  </si>
  <si>
    <t>Ganga</t>
  </si>
  <si>
    <t>425#</t>
  </si>
  <si>
    <t>Aai</t>
  </si>
  <si>
    <t>Netravathi</t>
  </si>
  <si>
    <t>Ulhas River</t>
  </si>
  <si>
    <t>Sai</t>
  </si>
  <si>
    <t>Beki</t>
  </si>
  <si>
    <t>Kali</t>
  </si>
  <si>
    <t>Mahim River (Bay)</t>
  </si>
  <si>
    <t>Tons</t>
  </si>
  <si>
    <t>Jiabhoroli</t>
  </si>
  <si>
    <t>Amba River</t>
  </si>
  <si>
    <t>Puthimari</t>
  </si>
  <si>
    <t>..</t>
  </si>
  <si>
    <t>Patalganga River/Creek (Aware to Kharpada)</t>
  </si>
  <si>
    <t>Disang</t>
  </si>
  <si>
    <t>KERALA^</t>
  </si>
  <si>
    <t>Kundalika River</t>
  </si>
  <si>
    <t>WEST BENGAL</t>
  </si>
  <si>
    <t>Kopili</t>
  </si>
  <si>
    <t>Manjeswar</t>
  </si>
  <si>
    <t>Mandad River (Rajpuri to Mandad)</t>
  </si>
  <si>
    <t>Hooghly</t>
  </si>
  <si>
    <t>Dikhow</t>
  </si>
  <si>
    <t xml:space="preserve">Uppala                                                                                                </t>
  </si>
  <si>
    <t>Mhasla River (Turmad to Mhasla)</t>
  </si>
  <si>
    <t>Mahananda</t>
  </si>
  <si>
    <t>Katakhal/ Dhaleswari</t>
  </si>
  <si>
    <t xml:space="preserve">Shiriya                                                                                                 </t>
  </si>
  <si>
    <t>Vashisti River (Dabhol to Govalkot)</t>
  </si>
  <si>
    <t>Ajoy</t>
  </si>
  <si>
    <t>Soani</t>
  </si>
  <si>
    <t xml:space="preserve">Mogral                                                                                                </t>
  </si>
  <si>
    <t>Jagbudi River (Karambavne to Khed)</t>
  </si>
  <si>
    <t>Jalangi</t>
  </si>
  <si>
    <t>Mahura</t>
  </si>
  <si>
    <t xml:space="preserve">Chandragiri                                                                                       </t>
  </si>
  <si>
    <t>Shastri River/Jaigad Creek (Jaigad to Kurudunda)45</t>
  </si>
  <si>
    <t>Dwarka</t>
  </si>
  <si>
    <t>Buridihing</t>
  </si>
  <si>
    <t xml:space="preserve">Chittari                                                                                                     </t>
  </si>
  <si>
    <t>Rajapur River (Musakazi to Rajapur)</t>
  </si>
  <si>
    <t>Bakreswar</t>
  </si>
  <si>
    <t>Chiri</t>
  </si>
  <si>
    <t>Nileswar</t>
  </si>
  <si>
    <t>Vagothan River/Vijaydurg Creek (Vijaydurg to Kharepatan)</t>
  </si>
  <si>
    <t>Damodar</t>
  </si>
  <si>
    <t>Jiri</t>
  </si>
  <si>
    <t>Kariangoda</t>
  </si>
  <si>
    <t>Gad River (Kalaval Creek)</t>
  </si>
  <si>
    <t>Dwarekeswar</t>
  </si>
  <si>
    <t>Kavvai</t>
  </si>
  <si>
    <t>Terekhol River/Creek (Terekhol to Ban)</t>
  </si>
  <si>
    <t>Silabati</t>
  </si>
  <si>
    <t>Peruvamba</t>
  </si>
  <si>
    <t>Karli River (Malva)</t>
  </si>
  <si>
    <t>Kumari</t>
  </si>
  <si>
    <t>BIHAR</t>
  </si>
  <si>
    <t>Ramapuram</t>
  </si>
  <si>
    <t>Others</t>
  </si>
  <si>
    <t>Ichamati</t>
  </si>
  <si>
    <t xml:space="preserve">Kuppan                                                                                                       </t>
  </si>
  <si>
    <t>Others @</t>
  </si>
  <si>
    <t>Valapattanam</t>
  </si>
  <si>
    <t>Gandak</t>
  </si>
  <si>
    <t>Anjara Kandy</t>
  </si>
  <si>
    <t>ORISSA</t>
  </si>
  <si>
    <t>Koshi</t>
  </si>
  <si>
    <t>Teiciherry</t>
  </si>
  <si>
    <t xml:space="preserve">Mahanadi                                                                                                 </t>
  </si>
  <si>
    <t>NAGALAND***</t>
  </si>
  <si>
    <t>Mahe</t>
  </si>
  <si>
    <t xml:space="preserve">Brahmani                                                                                                 </t>
  </si>
  <si>
    <t>Doyans</t>
  </si>
  <si>
    <t>Sone</t>
  </si>
  <si>
    <t>Kuthiadi</t>
  </si>
  <si>
    <t xml:space="preserve">Baitarani                                                                                                 </t>
  </si>
  <si>
    <t>Tizu/Zungki</t>
  </si>
  <si>
    <t>--</t>
  </si>
  <si>
    <t>Korapuzha</t>
  </si>
  <si>
    <t>Subarnarekha</t>
  </si>
  <si>
    <t>Dhansiri/Chathe</t>
  </si>
  <si>
    <t>Burhi Gandak</t>
  </si>
  <si>
    <t>Kallai</t>
  </si>
  <si>
    <t>Budha Balanga</t>
  </si>
  <si>
    <t>Dikhu</t>
  </si>
  <si>
    <t>Punpun</t>
  </si>
  <si>
    <t>Chaliyar</t>
  </si>
  <si>
    <t>Dhamara</t>
  </si>
  <si>
    <t>Tapi-Yangnyn</t>
  </si>
  <si>
    <t>Phalgu Harihar</t>
  </si>
  <si>
    <t>Kadalundy</t>
  </si>
  <si>
    <t>Salandi</t>
  </si>
  <si>
    <t>Tsurang/Disai</t>
  </si>
  <si>
    <t>Kiul</t>
  </si>
  <si>
    <t>Tirur</t>
  </si>
  <si>
    <t>Panchputra</t>
  </si>
  <si>
    <t>Kari Koshi</t>
  </si>
  <si>
    <t>Bharathappujha</t>
  </si>
  <si>
    <t>Pernei</t>
  </si>
  <si>
    <t>Chandan</t>
  </si>
  <si>
    <t>Keecheri</t>
  </si>
  <si>
    <t>Hatel</t>
  </si>
  <si>
    <t>Karmnasha</t>
  </si>
  <si>
    <t>Puzhakkal</t>
  </si>
  <si>
    <t>Bansagadal</t>
  </si>
  <si>
    <t>MIZORAM</t>
  </si>
  <si>
    <t xml:space="preserve">Others </t>
  </si>
  <si>
    <t>Karivannur</t>
  </si>
  <si>
    <t>Hansua</t>
  </si>
  <si>
    <t>R.TlawNg (Dhaleswari)</t>
  </si>
  <si>
    <t>Chalakkudy</t>
  </si>
  <si>
    <t>Tirkota</t>
  </si>
  <si>
    <t>R.Kolodyne (Chhimtuipoi)</t>
  </si>
  <si>
    <t>GOA</t>
  </si>
  <si>
    <t>Periyar</t>
  </si>
  <si>
    <t>Jamboo</t>
  </si>
  <si>
    <t>Khawtthlang Tuipui</t>
  </si>
  <si>
    <t>Mandovi</t>
  </si>
  <si>
    <t>Muvattei Puzha</t>
  </si>
  <si>
    <t>Gobari</t>
  </si>
  <si>
    <t>R. Tuichawrg</t>
  </si>
  <si>
    <t>Zuari</t>
  </si>
  <si>
    <t>Meenachil</t>
  </si>
  <si>
    <t>Ramchandi</t>
  </si>
  <si>
    <t>Tul River</t>
  </si>
  <si>
    <t>Mapusa</t>
  </si>
  <si>
    <t>Manimala</t>
  </si>
  <si>
    <t>Kharansi</t>
  </si>
  <si>
    <t>Chapora</t>
  </si>
  <si>
    <t>Pamba</t>
  </si>
  <si>
    <t>Batigharia</t>
  </si>
  <si>
    <t>Tiracol</t>
  </si>
  <si>
    <t>Achan coil</t>
  </si>
  <si>
    <t>Birupa</t>
  </si>
  <si>
    <t>Sal</t>
  </si>
  <si>
    <t>Pallickal</t>
  </si>
  <si>
    <t>Genguti</t>
  </si>
  <si>
    <t>Source  : IWT Directorate of States &amp; IWAI (Statistics of Inland water transport 2015-16, Ministry of Shipping)</t>
  </si>
  <si>
    <t>Kallada</t>
  </si>
  <si>
    <t>Luna</t>
  </si>
  <si>
    <t>Ithikkara</t>
  </si>
  <si>
    <t>Devi</t>
  </si>
  <si>
    <t>Relates to 2012-13</t>
  </si>
  <si>
    <t>**      Including Canals</t>
  </si>
  <si>
    <t>Ayroor</t>
  </si>
  <si>
    <t>Pradhi</t>
  </si>
  <si>
    <t>***  Related to 2007-08</t>
  </si>
  <si>
    <t>*** Relates to 2007-08</t>
  </si>
  <si>
    <t>GUJARAT*</t>
  </si>
  <si>
    <t>Vamanapuram</t>
  </si>
  <si>
    <t>Kadha</t>
  </si>
  <si>
    <t>Not available</t>
  </si>
  <si>
    <t>Mamom</t>
  </si>
  <si>
    <t>Kusavadra</t>
  </si>
  <si>
    <t>#</t>
  </si>
  <si>
    <t>Navigable length pertains to NW I for Allahabad-Buxar stretch in Uttar Pradesh is available.</t>
  </si>
  <si>
    <t>Tapti</t>
  </si>
  <si>
    <t>Karamana</t>
  </si>
  <si>
    <t>Daya</t>
  </si>
  <si>
    <t>Ambica</t>
  </si>
  <si>
    <t>Neyyar</t>
  </si>
  <si>
    <t>Rajua</t>
  </si>
  <si>
    <t>$</t>
  </si>
  <si>
    <t>Total length is less than navigable length as length of canals is not provided whereas navigable length of canals is provided.</t>
  </si>
  <si>
    <t>Auranga</t>
  </si>
  <si>
    <t>Makara</t>
  </si>
  <si>
    <t>Purna</t>
  </si>
  <si>
    <t>Ohers **</t>
  </si>
  <si>
    <t>@</t>
  </si>
  <si>
    <t>Includes 268 Kms. Each of Total Length and Navigable Length pertaining to cannals.</t>
  </si>
  <si>
    <t xml:space="preserve">Total $                                                                                                   </t>
  </si>
  <si>
    <t>The information for the year 2016 from the States of Assam, Karnataka, Kerala and Tamil Nadu has not received. Hence last year data has been repeated.</t>
  </si>
  <si>
    <t>(By Different Use)</t>
  </si>
  <si>
    <t>Sector</t>
  </si>
  <si>
    <t>NCIWRD</t>
  </si>
  <si>
    <t>Low</t>
  </si>
  <si>
    <t>High</t>
  </si>
  <si>
    <t>Irrigation</t>
  </si>
  <si>
    <t>Drinking Water</t>
  </si>
  <si>
    <t>Industry</t>
  </si>
  <si>
    <t>Energy</t>
  </si>
  <si>
    <t>Other</t>
  </si>
  <si>
    <t>BCM: Billion Cubic Meters</t>
  </si>
  <si>
    <t>Basin</t>
  </si>
  <si>
    <t xml:space="preserve">Total Replenishable Ground Water Resource </t>
  </si>
  <si>
    <t>Provision of Domestic  Industrial &amp; Other  Uses</t>
  </si>
  <si>
    <t>Available for Irrigation</t>
  </si>
  <si>
    <t>Net Draft</t>
  </si>
  <si>
    <t>Balance for future Use</t>
  </si>
  <si>
    <t>(M.C.M/Yr)</t>
  </si>
  <si>
    <t>Brahmani with Baitarni</t>
  </si>
  <si>
    <t>Cambai composite</t>
  </si>
  <si>
    <t xml:space="preserve">Caveri </t>
  </si>
  <si>
    <t>Indus</t>
  </si>
  <si>
    <t>Krisnhna</t>
  </si>
  <si>
    <t>Kutch &amp; Saurashtra</t>
  </si>
  <si>
    <t xml:space="preserve">Madras &amp; Southern </t>
  </si>
  <si>
    <t>Meghna</t>
  </si>
  <si>
    <t>Northeast Composite</t>
  </si>
  <si>
    <t>Subranarekha</t>
  </si>
  <si>
    <t>Western Ghat</t>
  </si>
  <si>
    <t>Source: Central Ground Water Board</t>
  </si>
  <si>
    <t>MCM/yr  : Million Cubic Metre/Year</t>
  </si>
  <si>
    <t>Unit:BCM/Yr</t>
  </si>
  <si>
    <t>Sr. No.</t>
  </si>
  <si>
    <t>Annual Replenishable  Ground Water Resources</t>
  </si>
  <si>
    <t>Natural Dischage during non-monsoon season</t>
  </si>
  <si>
    <t>Net Annual Ground Water Availability</t>
  </si>
  <si>
    <t>Annual Ground Water Draft</t>
  </si>
  <si>
    <t>Projected Demand for Domestic and Industrial uses upto 2025</t>
  </si>
  <si>
    <t>Ground Water availability for future irrigation</t>
  </si>
  <si>
    <t>Monsoon Season</t>
  </si>
  <si>
    <t>Non-monsoon Season</t>
  </si>
  <si>
    <t>Domestic and Industrial uses</t>
  </si>
  <si>
    <t>Recharge from rainfall</t>
  </si>
  <si>
    <t>Recharge from other sources</t>
  </si>
  <si>
    <t>Recharge from other source</t>
  </si>
  <si>
    <t>neglible</t>
  </si>
  <si>
    <t>Nil</t>
  </si>
  <si>
    <t>Union Territories</t>
  </si>
  <si>
    <t xml:space="preserve">Source: Central Ground Water Board, Dynamic Ground Water Resources of India, (as on 31st March, 2011) </t>
  </si>
  <si>
    <t>BCM: Billion Cubic Meter.</t>
  </si>
  <si>
    <t>Total may not tally due to rounding off.</t>
  </si>
  <si>
    <t># : The stage of Ground water development is to be computed as : E/N (Where  E: Existing Gross draft for all uses and N: Net annual availability.)</t>
  </si>
  <si>
    <t>^</t>
  </si>
  <si>
    <t>Year 2015-16</t>
  </si>
  <si>
    <t>Statement 2.59 : State-wise navigable waterways</t>
  </si>
  <si>
    <t>Statement 2.60: Projected Water Demand  in India</t>
  </si>
  <si>
    <t>Statement 2.61: Ground water resource potential as per basin</t>
  </si>
  <si>
    <t>Statement 2.62:  State- Wise ground water resources</t>
  </si>
  <si>
    <t>Andaman &amp; Nicobar Island</t>
  </si>
  <si>
    <t>Source : Chemical and Petrochemical Statistics at a Glance-2016,    Department of Chemicals &amp; Petrochemicals, Ministry of Chemicals &amp; Fertilizers</t>
  </si>
  <si>
    <t>Water Demand in  BCM</t>
  </si>
  <si>
    <t>Source: Report of the Standing Sub-Committee on "Assessment of Availability &amp; requirement of Water for Diverse uses-2000", Basin Planning Directorate, CWC, XI Plan Document.</t>
  </si>
  <si>
    <t>#Stage of Ground Water Development (%)</t>
  </si>
  <si>
    <t>Name of Biofertiliser (Liquid Base)</t>
  </si>
  <si>
    <t>(in KL)</t>
  </si>
  <si>
    <t>(during 2015-16)</t>
  </si>
  <si>
    <t>Installed Capacity</t>
  </si>
  <si>
    <t>Statement 2.55 : Species-wise incidence of livestock diseases in India</t>
  </si>
  <si>
    <t>January 2017 to October, 2017</t>
  </si>
  <si>
    <t>TOTAL</t>
  </si>
  <si>
    <t xml:space="preserve">Black Quarter </t>
  </si>
  <si>
    <t>Enteroxaemia</t>
  </si>
  <si>
    <t>Sheep and Goat Pox</t>
  </si>
  <si>
    <t xml:space="preserve">Blue Tongue </t>
  </si>
  <si>
    <t>CCPP</t>
  </si>
  <si>
    <t xml:space="preserve">Ranikhet Disease </t>
  </si>
  <si>
    <t xml:space="preserve">Fowl Pox </t>
  </si>
  <si>
    <t xml:space="preserve">Fowl Cholera </t>
  </si>
  <si>
    <t xml:space="preserve">Marek's Disease </t>
  </si>
  <si>
    <t xml:space="preserve">Duck Plague </t>
  </si>
  <si>
    <t xml:space="preserve">Canine Distemper </t>
  </si>
  <si>
    <t xml:space="preserve">Rabies </t>
  </si>
  <si>
    <t>Bovine</t>
  </si>
  <si>
    <t>Ovine/ Caprine</t>
  </si>
  <si>
    <t>Canine</t>
  </si>
  <si>
    <t>Statement 2.47: State-wise, Nutrient-wise consumption of Fertilizers</t>
  </si>
  <si>
    <t>Blank cell : means data not provided by the State Government</t>
  </si>
  <si>
    <t>Actual production of biofertilizers</t>
  </si>
  <si>
    <t>Carrier based (in metric tonnes)</t>
  </si>
  <si>
    <t>Liquid Based(in KL)</t>
  </si>
  <si>
    <t>MoWRRD &amp;GR:Ministry of Water Resources, River Development &amp; Ganga Rejuvenation</t>
  </si>
  <si>
    <t>Standing  Sub-Committee of MoWRRDGR</t>
  </si>
  <si>
    <t>NCIWRD: National Commission on Integrated Water Resources Development</t>
  </si>
  <si>
    <t>Note: Totals may not tally.</t>
  </si>
  <si>
    <t xml:space="preserve">% Level of Ground Water Development </t>
  </si>
  <si>
    <t>Statement 2.50 : Production of biofertilizers</t>
  </si>
  <si>
    <t>Statement 2.54 (a): Number of animals slaughtered and Meat Production in the year 2016-17</t>
  </si>
  <si>
    <t>Statement 2.54 (b): Number of animals slaughtered and Meat Production in the year 2015-16</t>
  </si>
  <si>
    <r>
      <t xml:space="preserve">Jammu </t>
    </r>
    <r>
      <rPr>
        <i/>
        <sz val="11"/>
        <rFont val="Calibri"/>
        <family val="2"/>
        <scheme val="minor"/>
      </rPr>
      <t xml:space="preserve">&amp; </t>
    </r>
    <r>
      <rPr>
        <sz val="11"/>
        <rFont val="Calibri"/>
        <family val="2"/>
        <scheme val="minor"/>
      </rPr>
      <t>Kashmir</t>
    </r>
  </si>
  <si>
    <t>Total States</t>
  </si>
  <si>
    <t>Source : Intergrated Hydrological Data Book, 2017,CWC</t>
  </si>
  <si>
    <t>For Year (2013-14)</t>
  </si>
  <si>
    <t xml:space="preserve">Source: Basic Animal Husbandry Statistics 2017, Department of Animal Husbandary Dairying &amp; Fisheries, Ministry of Agriculture &amp; Farmers Welfare,  State/UT Animal Husbandry Departments
</t>
  </si>
  <si>
    <t>* : Includes number of Exotic/Crossbred and Indigenous Cattle over the age 2.5 years for Crossbred other 3 years</t>
  </si>
  <si>
    <t>**: Includes Buffaloes over 3 years of age</t>
  </si>
  <si>
    <t>Statement 2.51:  Capacity and production of pesticides
(Fungicides, Herbicides, Weedicides, Rodenticides, Fumigants)</t>
  </si>
  <si>
    <t xml:space="preserve"> -</t>
  </si>
  <si>
    <t>Total State</t>
  </si>
  <si>
    <t>Dadara &amp; Nagar Haveli</t>
  </si>
  <si>
    <t>Lakshdweep</t>
  </si>
  <si>
    <t xml:space="preserve">Source: Central Ground Water Board, Dynamic Ground Water Resources of India, (as on 31st March, 2013) </t>
  </si>
  <si>
    <t>Source: Agricultural Statistics at a Glance-2016, Department of Agriculture Cooperation &amp; Farmers Welfare, Ministry of  Agriculture &amp; Farmers Welfare</t>
  </si>
  <si>
    <t>Source: Agricultural Statisatics at Glance,  Department of Agriculture  Cooperation &amp; Farmers Welfare, Ministry of Agriculture &amp; Farmers Welfare</t>
  </si>
  <si>
    <t>Source: Annual Report 2015-16, National Center of Organic Farming, Department  of Agriculture  Cooperation &amp; Farmers Welfare</t>
  </si>
  <si>
    <t>Source: Annual Report 2015-16, National Center of Organic Farming , Department  of Agriculture Cooperation &amp; Farmers Welfare</t>
  </si>
  <si>
    <t xml:space="preserve">Source: Basic Animal Husbandry Statistics 2016, Department of Animal Husbandary Dairying &amp; Fisheries, Ministry of Agriculture &amp; Farmers Welfare,  State/UT Animal Husbandry Departments
</t>
  </si>
  <si>
    <t>Source: Department Animal Husbandry, Dairying and Fisheries,Ministry of Agriculture and Farmers Welfare       ( as retrieved on 06.03.2018)</t>
  </si>
  <si>
    <t>Source: Livestock Census, Directorate of Economics &amp; Statistics and Animal Husbandary Statistics Division, Department of Animal Husbandary, Dairying  &amp; Fisheries , Ministry of Agriculture and Farmers' Welfare</t>
  </si>
  <si>
    <t>Source: Ministry of Water Resources, RD &amp; GR</t>
  </si>
  <si>
    <t>contd.</t>
  </si>
  <si>
    <t>Statement 2.48 : State-wise production of organic manures</t>
  </si>
  <si>
    <t>Carrier + Liquid based (in MT)</t>
  </si>
  <si>
    <t>Carrier based (in MT)</t>
  </si>
  <si>
    <t>(b): State-wise type-wise production of Biofertilisers (Liquid Base)</t>
  </si>
  <si>
    <t xml:space="preserve"> (a): State-wise type-wise production of Biofertilisers (Carrier Base)</t>
  </si>
  <si>
    <t>Statement 2.62:  State-wise ground water resources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</si>
</sst>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.0"/>
    <numFmt numFmtId="165" formatCode="0.0000"/>
    <numFmt numFmtId="166" formatCode="0.000"/>
    <numFmt numFmtId="167" formatCode="0_);\(0\)"/>
    <numFmt numFmtId="168" formatCode="0.00000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3"/>
      <name val="Calibri"/>
      <family val="2"/>
      <scheme val="minor"/>
    </font>
    <font>
      <b/>
      <i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Calibri"/>
      <family val="2"/>
      <scheme val="minor"/>
    </font>
    <font>
      <sz val="13"/>
      <name val="Calibri"/>
      <family val="2"/>
      <scheme val="minor"/>
    </font>
    <font>
      <u/>
      <sz val="11"/>
      <color indexed="12"/>
      <name val="Calibri"/>
      <family val="2"/>
      <scheme val="minor"/>
    </font>
    <font>
      <u/>
      <sz val="14"/>
      <color indexed="12"/>
      <name val="Calibri"/>
      <family val="2"/>
      <scheme val="minor"/>
    </font>
    <font>
      <sz val="12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i/>
      <sz val="8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rgb="FF000000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i/>
      <sz val="11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9.5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.5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2">
    <xf numFmtId="0" fontId="0" fillId="0" borderId="0"/>
    <xf numFmtId="0" fontId="4" fillId="0" borderId="0"/>
    <xf numFmtId="0" fontId="6" fillId="0" borderId="0" applyNumberFormat="0" applyFill="0" applyBorder="0" applyAlignment="0" applyProtection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2" fillId="0" borderId="0"/>
  </cellStyleXfs>
  <cellXfs count="656">
    <xf numFmtId="0" fontId="0" fillId="0" borderId="0" xfId="0"/>
    <xf numFmtId="0" fontId="2" fillId="0" borderId="1" xfId="0" applyFont="1" applyBorder="1"/>
    <xf numFmtId="2" fontId="2" fillId="0" borderId="1" xfId="0" applyNumberFormat="1" applyFont="1" applyBorder="1" applyAlignment="1">
      <alignment horizontal="right"/>
    </xf>
    <xf numFmtId="0" fontId="2" fillId="0" borderId="1" xfId="0" applyFont="1" applyFill="1" applyBorder="1" applyAlignment="1">
      <alignment vertical="center" wrapText="1"/>
    </xf>
    <xf numFmtId="2" fontId="2" fillId="0" borderId="1" xfId="0" applyNumberFormat="1" applyFont="1" applyFill="1" applyBorder="1" applyAlignment="1">
      <alignment vertical="center" wrapText="1"/>
    </xf>
    <xf numFmtId="2" fontId="2" fillId="0" borderId="1" xfId="0" applyNumberFormat="1" applyFont="1" applyFill="1" applyBorder="1" applyAlignment="1">
      <alignment horizontal="right" vertical="center" wrapText="1"/>
    </xf>
    <xf numFmtId="0" fontId="2" fillId="0" borderId="0" xfId="0" applyFont="1"/>
    <xf numFmtId="0" fontId="2" fillId="0" borderId="1" xfId="0" applyFont="1" applyFill="1" applyBorder="1"/>
    <xf numFmtId="0" fontId="0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0" fillId="0" borderId="14" xfId="0" applyFont="1" applyFill="1" applyBorder="1"/>
    <xf numFmtId="0" fontId="0" fillId="0" borderId="8" xfId="0" applyFont="1" applyFill="1" applyBorder="1" applyAlignment="1" applyProtection="1">
      <alignment horizontal="left"/>
    </xf>
    <xf numFmtId="0" fontId="0" fillId="0" borderId="8" xfId="0" applyFont="1" applyFill="1" applyBorder="1" applyAlignment="1">
      <alignment horizontal="right"/>
    </xf>
    <xf numFmtId="0" fontId="0" fillId="0" borderId="8" xfId="0" applyFont="1" applyFill="1" applyBorder="1"/>
    <xf numFmtId="0" fontId="0" fillId="0" borderId="0" xfId="0" applyFont="1" applyFill="1"/>
    <xf numFmtId="0" fontId="0" fillId="0" borderId="0" xfId="0" applyFont="1" applyFill="1" applyBorder="1"/>
    <xf numFmtId="0" fontId="0" fillId="0" borderId="0" xfId="0" applyFont="1" applyFill="1" applyAlignment="1">
      <alignment horizontal="right"/>
    </xf>
    <xf numFmtId="0" fontId="0" fillId="0" borderId="0" xfId="0" applyFont="1"/>
    <xf numFmtId="0" fontId="3" fillId="0" borderId="0" xfId="5" applyFont="1" applyFill="1" applyBorder="1" applyAlignment="1">
      <alignment horizontal="left"/>
    </xf>
    <xf numFmtId="0" fontId="3" fillId="0" borderId="0" xfId="5" applyFont="1" applyFill="1" applyBorder="1"/>
    <xf numFmtId="0" fontId="3" fillId="0" borderId="16" xfId="5" quotePrefix="1" applyFont="1" applyFill="1" applyBorder="1" applyAlignment="1">
      <alignment horizontal="center" vertical="top" wrapText="1"/>
    </xf>
    <xf numFmtId="0" fontId="5" fillId="0" borderId="13" xfId="5" applyFont="1" applyFill="1" applyBorder="1" applyAlignment="1">
      <alignment vertical="top" wrapText="1"/>
    </xf>
    <xf numFmtId="0" fontId="3" fillId="0" borderId="13" xfId="5" applyFont="1" applyFill="1" applyBorder="1" applyAlignment="1">
      <alignment vertical="top"/>
    </xf>
    <xf numFmtId="0" fontId="3" fillId="0" borderId="17" xfId="5" applyFont="1" applyFill="1" applyBorder="1" applyAlignment="1">
      <alignment vertical="top"/>
    </xf>
    <xf numFmtId="0" fontId="3" fillId="0" borderId="18" xfId="5" quotePrefix="1" applyFont="1" applyFill="1" applyBorder="1" applyAlignment="1">
      <alignment horizontal="center" vertical="center" wrapText="1"/>
    </xf>
    <xf numFmtId="0" fontId="5" fillId="0" borderId="6" xfId="5" applyNumberFormat="1" applyFont="1" applyFill="1" applyBorder="1" applyAlignment="1" applyProtection="1">
      <alignment horizontal="left" vertical="center" wrapText="1"/>
    </xf>
    <xf numFmtId="0" fontId="3" fillId="0" borderId="6" xfId="5" applyFont="1" applyFill="1" applyBorder="1" applyAlignment="1">
      <alignment vertical="center"/>
    </xf>
    <xf numFmtId="0" fontId="3" fillId="0" borderId="17" xfId="5" applyFont="1" applyFill="1" applyBorder="1" applyAlignment="1">
      <alignment vertical="center"/>
    </xf>
    <xf numFmtId="0" fontId="5" fillId="0" borderId="13" xfId="5" applyNumberFormat="1" applyFont="1" applyFill="1" applyBorder="1" applyAlignment="1" applyProtection="1">
      <alignment horizontal="left" vertical="top" wrapText="1"/>
    </xf>
    <xf numFmtId="0" fontId="3" fillId="0" borderId="13" xfId="5" applyFont="1" applyFill="1" applyBorder="1"/>
    <xf numFmtId="0" fontId="3" fillId="0" borderId="19" xfId="5" applyFont="1" applyFill="1" applyBorder="1"/>
    <xf numFmtId="0" fontId="3" fillId="0" borderId="18" xfId="5" applyFont="1" applyFill="1" applyBorder="1" applyAlignment="1">
      <alignment horizontal="center" vertical="center"/>
    </xf>
    <xf numFmtId="0" fontId="5" fillId="0" borderId="6" xfId="5" applyFont="1" applyFill="1" applyBorder="1" applyAlignment="1">
      <alignment horizontal="left" vertical="center"/>
    </xf>
    <xf numFmtId="0" fontId="5" fillId="0" borderId="6" xfId="5" applyFont="1" applyFill="1" applyBorder="1" applyAlignment="1">
      <alignment horizontal="center" vertical="center" wrapText="1"/>
    </xf>
    <xf numFmtId="0" fontId="3" fillId="0" borderId="13" xfId="5" applyNumberFormat="1" applyFont="1" applyFill="1" applyBorder="1" applyAlignment="1" applyProtection="1">
      <alignment horizontal="left" vertical="top" wrapText="1"/>
    </xf>
    <xf numFmtId="0" fontId="3" fillId="0" borderId="13" xfId="5" applyNumberFormat="1" applyFont="1" applyFill="1" applyBorder="1" applyAlignment="1" applyProtection="1">
      <alignment horizontal="right" vertical="top" wrapText="1"/>
    </xf>
    <xf numFmtId="0" fontId="3" fillId="0" borderId="6" xfId="5" applyNumberFormat="1" applyFont="1" applyFill="1" applyBorder="1" applyAlignment="1" applyProtection="1">
      <alignment horizontal="left" vertical="center" wrapText="1"/>
    </xf>
    <xf numFmtId="0" fontId="3" fillId="0" borderId="6" xfId="5" applyNumberFormat="1" applyFont="1" applyFill="1" applyBorder="1" applyAlignment="1" applyProtection="1">
      <alignment horizontal="right" vertical="center" wrapText="1"/>
    </xf>
    <xf numFmtId="0" fontId="3" fillId="0" borderId="18" xfId="5" applyFont="1" applyFill="1" applyBorder="1"/>
    <xf numFmtId="0" fontId="3" fillId="0" borderId="13" xfId="5" applyFont="1" applyFill="1" applyBorder="1" applyAlignment="1">
      <alignment horizontal="left"/>
    </xf>
    <xf numFmtId="0" fontId="3" fillId="0" borderId="18" xfId="5" applyFont="1" applyFill="1" applyBorder="1" applyAlignment="1">
      <alignment vertical="center"/>
    </xf>
    <xf numFmtId="0" fontId="3" fillId="0" borderId="6" xfId="5" applyFont="1" applyFill="1" applyBorder="1" applyAlignment="1">
      <alignment vertical="top" wrapText="1"/>
    </xf>
    <xf numFmtId="0" fontId="3" fillId="0" borderId="6" xfId="5" applyFont="1" applyFill="1" applyBorder="1" applyAlignment="1">
      <alignment vertical="top"/>
    </xf>
    <xf numFmtId="0" fontId="3" fillId="0" borderId="16" xfId="5" applyFont="1" applyFill="1" applyBorder="1" applyAlignment="1">
      <alignment horizontal="center" vertical="top" wrapText="1"/>
    </xf>
    <xf numFmtId="0" fontId="3" fillId="0" borderId="17" xfId="5" applyNumberFormat="1" applyFont="1" applyFill="1" applyBorder="1" applyAlignment="1" applyProtection="1">
      <alignment horizontal="right" vertical="top" wrapText="1"/>
    </xf>
    <xf numFmtId="0" fontId="3" fillId="0" borderId="18" xfId="5" applyFont="1" applyFill="1" applyBorder="1" applyAlignment="1">
      <alignment horizontal="center" vertical="top" wrapText="1"/>
    </xf>
    <xf numFmtId="0" fontId="3" fillId="0" borderId="6" xfId="5" applyFont="1" applyFill="1" applyBorder="1" applyAlignment="1">
      <alignment vertical="center" wrapText="1"/>
    </xf>
    <xf numFmtId="0" fontId="5" fillId="0" borderId="9" xfId="5" applyNumberFormat="1" applyFont="1" applyFill="1" applyBorder="1" applyAlignment="1" applyProtection="1">
      <alignment horizontal="left" vertical="top" wrapText="1"/>
    </xf>
    <xf numFmtId="0" fontId="5" fillId="0" borderId="9" xfId="5" applyNumberFormat="1" applyFont="1" applyFill="1" applyBorder="1" applyAlignment="1" applyProtection="1">
      <alignment horizontal="right" vertical="top" wrapText="1"/>
    </xf>
    <xf numFmtId="0" fontId="5" fillId="0" borderId="20" xfId="5" applyNumberFormat="1" applyFont="1" applyFill="1" applyBorder="1" applyAlignment="1" applyProtection="1">
      <alignment horizontal="right" vertical="top" wrapText="1"/>
    </xf>
    <xf numFmtId="0" fontId="3" fillId="0" borderId="6" xfId="5" applyFont="1" applyFill="1" applyBorder="1"/>
    <xf numFmtId="0" fontId="3" fillId="0" borderId="13" xfId="5" applyFont="1" applyFill="1" applyBorder="1" applyAlignment="1">
      <alignment horizontal="left" vertical="top" wrapText="1"/>
    </xf>
    <xf numFmtId="0" fontId="3" fillId="0" borderId="21" xfId="5" applyFont="1" applyFill="1" applyBorder="1" applyAlignment="1">
      <alignment vertical="top"/>
    </xf>
    <xf numFmtId="0" fontId="5" fillId="0" borderId="9" xfId="5" applyFont="1" applyFill="1" applyBorder="1" applyAlignment="1">
      <alignment vertical="center"/>
    </xf>
    <xf numFmtId="0" fontId="5" fillId="0" borderId="12" xfId="5" applyFont="1" applyFill="1" applyBorder="1" applyAlignment="1">
      <alignment vertical="center"/>
    </xf>
    <xf numFmtId="0" fontId="5" fillId="0" borderId="13" xfId="5" applyFont="1" applyFill="1" applyBorder="1" applyAlignment="1">
      <alignment horizontal="left" vertical="top" wrapText="1"/>
    </xf>
    <xf numFmtId="0" fontId="3" fillId="0" borderId="17" xfId="5" applyFont="1" applyFill="1" applyBorder="1"/>
    <xf numFmtId="0" fontId="5" fillId="0" borderId="6" xfId="5" applyNumberFormat="1" applyFont="1" applyFill="1" applyBorder="1" applyAlignment="1" applyProtection="1">
      <alignment horizontal="right" vertical="center" wrapText="1"/>
    </xf>
    <xf numFmtId="0" fontId="3" fillId="0" borderId="18" xfId="5" quotePrefix="1" applyFont="1" applyFill="1" applyBorder="1" applyAlignment="1">
      <alignment horizontal="center" vertical="top" wrapText="1"/>
    </xf>
    <xf numFmtId="0" fontId="3" fillId="0" borderId="6" xfId="5" applyNumberFormat="1" applyFont="1" applyFill="1" applyBorder="1" applyAlignment="1" applyProtection="1">
      <alignment horizontal="left" vertical="top" wrapText="1"/>
    </xf>
    <xf numFmtId="0" fontId="3" fillId="0" borderId="6" xfId="5" applyNumberFormat="1" applyFont="1" applyFill="1" applyBorder="1" applyAlignment="1" applyProtection="1">
      <alignment horizontal="right" vertical="top" wrapText="1"/>
    </xf>
    <xf numFmtId="0" fontId="3" fillId="0" borderId="18" xfId="5" applyFont="1" applyFill="1" applyBorder="1" applyAlignment="1">
      <alignment vertical="top"/>
    </xf>
    <xf numFmtId="0" fontId="3" fillId="0" borderId="18" xfId="5" applyFont="1" applyFill="1" applyBorder="1" applyAlignment="1">
      <alignment horizontal="center" vertical="center" wrapText="1"/>
    </xf>
    <xf numFmtId="0" fontId="5" fillId="0" borderId="6" xfId="5" applyFont="1" applyFill="1" applyBorder="1" applyAlignment="1">
      <alignment vertical="center"/>
    </xf>
    <xf numFmtId="0" fontId="3" fillId="0" borderId="21" xfId="5" applyFont="1" applyFill="1" applyBorder="1" applyAlignment="1">
      <alignment vertical="center"/>
    </xf>
    <xf numFmtId="0" fontId="3" fillId="0" borderId="13" xfId="5" applyFont="1" applyFill="1" applyBorder="1" applyAlignment="1">
      <alignment horizontal="left" wrapText="1"/>
    </xf>
    <xf numFmtId="0" fontId="3" fillId="0" borderId="18" xfId="5" applyFont="1" applyFill="1" applyBorder="1" applyAlignment="1">
      <alignment horizontal="center" vertical="top"/>
    </xf>
    <xf numFmtId="0" fontId="5" fillId="0" borderId="6" xfId="5" applyNumberFormat="1" applyFont="1" applyFill="1" applyBorder="1" applyAlignment="1" applyProtection="1">
      <alignment horizontal="left" vertical="top" wrapText="1"/>
    </xf>
    <xf numFmtId="0" fontId="3" fillId="0" borderId="22" xfId="5" applyFont="1" applyFill="1" applyBorder="1" applyAlignment="1">
      <alignment horizontal="center" vertical="center" wrapText="1"/>
    </xf>
    <xf numFmtId="0" fontId="5" fillId="0" borderId="15" xfId="5" applyNumberFormat="1" applyFont="1" applyFill="1" applyBorder="1" applyAlignment="1" applyProtection="1">
      <alignment vertical="center" wrapText="1"/>
    </xf>
    <xf numFmtId="0" fontId="3" fillId="0" borderId="15" xfId="5" applyFont="1" applyFill="1" applyBorder="1" applyAlignment="1">
      <alignment vertical="center"/>
    </xf>
    <xf numFmtId="0" fontId="3" fillId="0" borderId="0" xfId="5" applyNumberFormat="1" applyFont="1" applyFill="1" applyBorder="1" applyAlignment="1" applyProtection="1">
      <alignment horizontal="left" vertical="center" wrapText="1"/>
    </xf>
    <xf numFmtId="0" fontId="3" fillId="0" borderId="13" xfId="5" applyNumberFormat="1" applyFont="1" applyFill="1" applyBorder="1" applyAlignment="1" applyProtection="1">
      <alignment horizontal="right" vertical="center" wrapText="1"/>
    </xf>
    <xf numFmtId="0" fontId="5" fillId="0" borderId="13" xfId="5" applyNumberFormat="1" applyFont="1" applyFill="1" applyBorder="1" applyAlignment="1" applyProtection="1">
      <alignment horizontal="right" vertical="top" wrapText="1"/>
    </xf>
    <xf numFmtId="0" fontId="5" fillId="0" borderId="17" xfId="5" applyNumberFormat="1" applyFont="1" applyFill="1" applyBorder="1" applyAlignment="1" applyProtection="1">
      <alignment horizontal="right" vertical="top" wrapText="1"/>
    </xf>
    <xf numFmtId="0" fontId="3" fillId="0" borderId="18" xfId="5" applyFont="1" applyFill="1" applyBorder="1" applyAlignment="1">
      <alignment vertical="center" wrapText="1"/>
    </xf>
    <xf numFmtId="0" fontId="3" fillId="0" borderId="17" xfId="5" quotePrefix="1" applyFont="1" applyFill="1" applyBorder="1" applyAlignment="1">
      <alignment horizontal="right" vertical="top" wrapText="1"/>
    </xf>
    <xf numFmtId="0" fontId="3" fillId="0" borderId="21" xfId="5" applyFont="1" applyFill="1" applyBorder="1"/>
    <xf numFmtId="0" fontId="5" fillId="0" borderId="12" xfId="5" applyFont="1" applyFill="1" applyBorder="1" applyAlignment="1">
      <alignment horizontal="left"/>
    </xf>
    <xf numFmtId="0" fontId="5" fillId="0" borderId="12" xfId="5" applyFont="1" applyFill="1" applyBorder="1"/>
    <xf numFmtId="1" fontId="5" fillId="0" borderId="20" xfId="5" applyNumberFormat="1" applyFont="1" applyFill="1" applyBorder="1"/>
    <xf numFmtId="0" fontId="3" fillId="0" borderId="17" xfId="5" applyFont="1" applyFill="1" applyBorder="1" applyAlignment="1">
      <alignment vertical="top" wrapText="1"/>
    </xf>
    <xf numFmtId="0" fontId="5" fillId="0" borderId="8" xfId="5" applyNumberFormat="1" applyFont="1" applyFill="1" applyBorder="1" applyAlignment="1" applyProtection="1">
      <alignment horizontal="left" vertical="center" wrapText="1"/>
    </xf>
    <xf numFmtId="0" fontId="5" fillId="0" borderId="9" xfId="5" applyNumberFormat="1" applyFont="1" applyFill="1" applyBorder="1" applyAlignment="1" applyProtection="1">
      <alignment horizontal="right" vertical="center" wrapText="1"/>
    </xf>
    <xf numFmtId="0" fontId="3" fillId="0" borderId="16" xfId="5" applyFont="1" applyFill="1" applyBorder="1" applyAlignment="1">
      <alignment vertical="top"/>
    </xf>
    <xf numFmtId="0" fontId="3" fillId="0" borderId="17" xfId="5" applyNumberFormat="1" applyFont="1" applyFill="1" applyBorder="1" applyAlignment="1" applyProtection="1">
      <alignment horizontal="right" vertical="center" wrapText="1"/>
    </xf>
    <xf numFmtId="0" fontId="3" fillId="0" borderId="19" xfId="5" applyFont="1" applyFill="1" applyBorder="1" applyAlignment="1">
      <alignment vertical="center"/>
    </xf>
    <xf numFmtId="0" fontId="3" fillId="0" borderId="17" xfId="5" quotePrefix="1" applyNumberFormat="1" applyFont="1" applyFill="1" applyBorder="1" applyAlignment="1" applyProtection="1">
      <alignment horizontal="right" vertical="top" wrapText="1"/>
    </xf>
    <xf numFmtId="0" fontId="3" fillId="0" borderId="18" xfId="5" applyNumberFormat="1" applyFont="1" applyFill="1" applyBorder="1" applyAlignment="1" applyProtection="1">
      <alignment horizontal="left" vertical="top" wrapText="1"/>
    </xf>
    <xf numFmtId="1" fontId="3" fillId="0" borderId="6" xfId="5" applyNumberFormat="1" applyFont="1" applyFill="1" applyBorder="1" applyAlignment="1" applyProtection="1">
      <alignment horizontal="right" vertical="top" wrapText="1"/>
    </xf>
    <xf numFmtId="0" fontId="3" fillId="0" borderId="6" xfId="5" quotePrefix="1" applyNumberFormat="1" applyFont="1" applyFill="1" applyBorder="1" applyAlignment="1" applyProtection="1">
      <alignment horizontal="right" vertical="top" wrapText="1"/>
    </xf>
    <xf numFmtId="0" fontId="5" fillId="0" borderId="8" xfId="5" applyFont="1" applyFill="1" applyBorder="1" applyAlignment="1">
      <alignment horizontal="left"/>
    </xf>
    <xf numFmtId="0" fontId="5" fillId="0" borderId="9" xfId="5" applyFont="1" applyFill="1" applyBorder="1"/>
    <xf numFmtId="0" fontId="3" fillId="0" borderId="22" xfId="5" applyFont="1" applyFill="1" applyBorder="1"/>
    <xf numFmtId="0" fontId="5" fillId="0" borderId="7" xfId="5" applyFont="1" applyFill="1" applyBorder="1" applyAlignment="1">
      <alignment horizontal="left"/>
    </xf>
    <xf numFmtId="0" fontId="3" fillId="0" borderId="3" xfId="5" applyFont="1" applyFill="1" applyBorder="1"/>
    <xf numFmtId="0" fontId="3" fillId="0" borderId="25" xfId="5" applyFont="1" applyFill="1" applyBorder="1" applyAlignment="1">
      <alignment vertical="top"/>
    </xf>
    <xf numFmtId="0" fontId="5" fillId="0" borderId="9" xfId="5" applyFont="1" applyFill="1" applyBorder="1" applyAlignment="1">
      <alignment vertical="top"/>
    </xf>
    <xf numFmtId="0" fontId="5" fillId="0" borderId="23" xfId="5" applyNumberFormat="1" applyFont="1" applyFill="1" applyBorder="1" applyAlignment="1" applyProtection="1">
      <alignment horizontal="right" vertical="top" wrapText="1"/>
    </xf>
    <xf numFmtId="0" fontId="3" fillId="0" borderId="12" xfId="5" applyNumberFormat="1" applyFont="1" applyFill="1" applyBorder="1" applyAlignment="1" applyProtection="1">
      <alignment horizontal="left" vertical="top" wrapText="1"/>
    </xf>
    <xf numFmtId="0" fontId="3" fillId="0" borderId="12" xfId="5" applyNumberFormat="1" applyFont="1" applyFill="1" applyBorder="1" applyAlignment="1" applyProtection="1">
      <alignment horizontal="right" vertical="top" wrapText="1"/>
    </xf>
    <xf numFmtId="0" fontId="3" fillId="0" borderId="16" xfId="5" applyFont="1" applyFill="1" applyBorder="1" applyAlignment="1"/>
    <xf numFmtId="0" fontId="5" fillId="0" borderId="13" xfId="5" applyFont="1" applyFill="1" applyBorder="1" applyAlignment="1">
      <alignment horizontal="left"/>
    </xf>
    <xf numFmtId="0" fontId="3" fillId="0" borderId="24" xfId="5" applyNumberFormat="1" applyFont="1" applyFill="1" applyBorder="1" applyAlignment="1" applyProtection="1">
      <alignment horizontal="right" vertical="top" wrapText="1"/>
    </xf>
    <xf numFmtId="0" fontId="3" fillId="0" borderId="13" xfId="5" applyNumberFormat="1" applyFont="1" applyFill="1" applyBorder="1" applyAlignment="1" applyProtection="1">
      <alignment horizontal="left" wrapText="1"/>
    </xf>
    <xf numFmtId="0" fontId="3" fillId="0" borderId="13" xfId="5" applyNumberFormat="1" applyFont="1" applyFill="1" applyBorder="1" applyAlignment="1" applyProtection="1">
      <alignment horizontal="right" wrapText="1"/>
    </xf>
    <xf numFmtId="0" fontId="3" fillId="0" borderId="17" xfId="5" applyNumberFormat="1" applyFont="1" applyFill="1" applyBorder="1" applyAlignment="1" applyProtection="1">
      <alignment horizontal="right" wrapText="1"/>
    </xf>
    <xf numFmtId="0" fontId="3" fillId="0" borderId="13" xfId="5" applyFont="1" applyFill="1" applyBorder="1" applyAlignment="1">
      <alignment horizontal="right"/>
    </xf>
    <xf numFmtId="0" fontId="3" fillId="0" borderId="26" xfId="5" applyFont="1" applyFill="1" applyBorder="1"/>
    <xf numFmtId="0" fontId="5" fillId="0" borderId="27" xfId="5" applyFont="1" applyFill="1" applyBorder="1" applyAlignment="1">
      <alignment horizontal="left"/>
    </xf>
    <xf numFmtId="0" fontId="5" fillId="0" borderId="28" xfId="5" applyFont="1" applyFill="1" applyBorder="1"/>
    <xf numFmtId="0" fontId="3" fillId="0" borderId="13" xfId="5" quotePrefix="1" applyNumberFormat="1" applyFont="1" applyFill="1" applyBorder="1" applyAlignment="1" applyProtection="1">
      <alignment horizontal="right" vertical="top" wrapText="1"/>
    </xf>
    <xf numFmtId="0" fontId="3" fillId="0" borderId="13" xfId="5" applyFont="1" applyFill="1" applyBorder="1" applyAlignment="1">
      <alignment vertical="center"/>
    </xf>
    <xf numFmtId="0" fontId="9" fillId="0" borderId="0" xfId="5" applyFont="1" applyFill="1" applyBorder="1"/>
    <xf numFmtId="0" fontId="9" fillId="0" borderId="0" xfId="5" applyFont="1" applyFill="1" applyBorder="1" applyAlignment="1">
      <alignment vertical="center"/>
    </xf>
    <xf numFmtId="0" fontId="5" fillId="0" borderId="6" xfId="5" applyNumberFormat="1" applyFont="1" applyFill="1" applyBorder="1" applyAlignment="1" applyProtection="1">
      <alignment horizontal="right" vertical="top" wrapText="1"/>
    </xf>
    <xf numFmtId="0" fontId="9" fillId="0" borderId="0" xfId="5" applyFont="1" applyFill="1" applyBorder="1" applyAlignment="1">
      <alignment horizontal="left"/>
    </xf>
    <xf numFmtId="0" fontId="5" fillId="0" borderId="6" xfId="5" applyFont="1" applyFill="1" applyBorder="1" applyAlignment="1">
      <alignment horizontal="left" vertical="top" wrapText="1"/>
    </xf>
    <xf numFmtId="0" fontId="3" fillId="0" borderId="0" xfId="5" applyFont="1" applyFill="1" applyBorder="1" applyAlignment="1">
      <alignment vertical="center"/>
    </xf>
    <xf numFmtId="0" fontId="5" fillId="0" borderId="12" xfId="5" applyFont="1" applyFill="1" applyBorder="1" applyAlignment="1">
      <alignment vertical="top"/>
    </xf>
    <xf numFmtId="0" fontId="3" fillId="0" borderId="6" xfId="5" quotePrefix="1" applyNumberFormat="1" applyFont="1" applyFill="1" applyBorder="1" applyAlignment="1" applyProtection="1">
      <alignment horizontal="right" vertical="center" wrapText="1"/>
    </xf>
    <xf numFmtId="0" fontId="3" fillId="0" borderId="26" xfId="5" applyFont="1" applyFill="1" applyBorder="1" applyAlignment="1">
      <alignment horizontal="center" vertical="center" wrapText="1"/>
    </xf>
    <xf numFmtId="0" fontId="5" fillId="0" borderId="28" xfId="5" applyNumberFormat="1" applyFont="1" applyFill="1" applyBorder="1" applyAlignment="1" applyProtection="1">
      <alignment horizontal="left" vertical="center" wrapText="1"/>
    </xf>
    <xf numFmtId="0" fontId="5" fillId="0" borderId="29" xfId="5" applyNumberFormat="1" applyFont="1" applyFill="1" applyBorder="1" applyAlignment="1" applyProtection="1">
      <alignment horizontal="right" vertical="center" wrapText="1"/>
    </xf>
    <xf numFmtId="0" fontId="5" fillId="0" borderId="30" xfId="5" applyNumberFormat="1" applyFont="1" applyFill="1" applyBorder="1" applyAlignment="1" applyProtection="1">
      <alignment horizontal="right" vertical="center" wrapText="1"/>
    </xf>
    <xf numFmtId="0" fontId="3" fillId="0" borderId="26" xfId="5" applyFont="1" applyFill="1" applyBorder="1" applyAlignment="1">
      <alignment vertical="top"/>
    </xf>
    <xf numFmtId="0" fontId="3" fillId="0" borderId="29" xfId="5" applyNumberFormat="1" applyFont="1" applyFill="1" applyBorder="1" applyAlignment="1" applyProtection="1">
      <alignment horizontal="left" vertical="top" wrapText="1"/>
    </xf>
    <xf numFmtId="0" fontId="3" fillId="0" borderId="29" xfId="5" applyNumberFormat="1" applyFont="1" applyFill="1" applyBorder="1" applyAlignment="1" applyProtection="1">
      <alignment horizontal="right" vertical="top" wrapText="1"/>
    </xf>
    <xf numFmtId="0" fontId="3" fillId="0" borderId="0" xfId="5" applyFont="1" applyFill="1" applyBorder="1" applyAlignment="1">
      <alignment horizontal="left" vertical="center"/>
    </xf>
    <xf numFmtId="0" fontId="9" fillId="0" borderId="0" xfId="5" applyFont="1" applyFill="1" applyBorder="1" applyAlignment="1">
      <alignment vertical="top" wrapText="1"/>
    </xf>
    <xf numFmtId="0" fontId="3" fillId="0" borderId="0" xfId="5" applyFont="1" applyFill="1" applyBorder="1" applyAlignment="1">
      <alignment wrapText="1"/>
    </xf>
    <xf numFmtId="0" fontId="3" fillId="0" borderId="0" xfId="5" applyFont="1" applyFill="1" applyBorder="1" applyAlignment="1">
      <alignment vertical="top"/>
    </xf>
    <xf numFmtId="0" fontId="5" fillId="0" borderId="0" xfId="5" applyFont="1" applyFill="1" applyBorder="1" applyAlignment="1">
      <alignment vertical="center"/>
    </xf>
    <xf numFmtId="0" fontId="3" fillId="0" borderId="0" xfId="5" applyFont="1" applyFill="1" applyBorder="1" applyAlignment="1">
      <alignment horizontal="right" vertical="top"/>
    </xf>
    <xf numFmtId="1" fontId="3" fillId="0" borderId="0" xfId="5" applyNumberFormat="1" applyFont="1" applyFill="1" applyBorder="1" applyAlignment="1" applyProtection="1">
      <alignment horizontal="right" vertical="top" wrapText="1"/>
    </xf>
    <xf numFmtId="1" fontId="3" fillId="0" borderId="0" xfId="5" applyNumberFormat="1" applyFont="1" applyFill="1" applyBorder="1" applyAlignment="1">
      <alignment horizontal="right" vertical="top"/>
    </xf>
    <xf numFmtId="0" fontId="3" fillId="0" borderId="0" xfId="5" quotePrefix="1" applyFont="1" applyFill="1" applyBorder="1" applyAlignment="1">
      <alignment horizontal="right" vertical="top" wrapText="1"/>
    </xf>
    <xf numFmtId="0" fontId="3" fillId="0" borderId="27" xfId="5" applyFont="1" applyFill="1" applyBorder="1" applyAlignment="1">
      <alignment horizontal="right" vertical="top"/>
    </xf>
    <xf numFmtId="0" fontId="0" fillId="0" borderId="1" xfId="0" applyFont="1" applyBorder="1" applyAlignment="1">
      <alignment horizontal="center"/>
    </xf>
    <xf numFmtId="0" fontId="0" fillId="0" borderId="1" xfId="0" applyFont="1" applyBorder="1"/>
    <xf numFmtId="2" fontId="0" fillId="0" borderId="1" xfId="0" applyNumberFormat="1" applyFont="1" applyBorder="1" applyAlignment="1">
      <alignment horizontal="right"/>
    </xf>
    <xf numFmtId="2" fontId="0" fillId="0" borderId="1" xfId="0" applyNumberFormat="1" applyFont="1" applyBorder="1"/>
    <xf numFmtId="2" fontId="0" fillId="0" borderId="0" xfId="0" applyNumberFormat="1" applyFont="1"/>
    <xf numFmtId="2" fontId="0" fillId="0" borderId="13" xfId="0" applyNumberFormat="1" applyFont="1" applyFill="1" applyBorder="1" applyAlignment="1">
      <alignment horizontal="right"/>
    </xf>
    <xf numFmtId="0" fontId="0" fillId="0" borderId="13" xfId="0" applyFont="1" applyFill="1" applyBorder="1"/>
    <xf numFmtId="2" fontId="0" fillId="0" borderId="1" xfId="0" applyNumberFormat="1" applyFont="1" applyFill="1" applyBorder="1" applyAlignment="1">
      <alignment horizontal="right"/>
    </xf>
    <xf numFmtId="0" fontId="3" fillId="0" borderId="0" xfId="0" applyFont="1"/>
    <xf numFmtId="0" fontId="2" fillId="0" borderId="9" xfId="0" applyFont="1" applyBorder="1" applyAlignment="1">
      <alignment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Fill="1" applyBorder="1" applyAlignment="1">
      <alignment wrapText="1"/>
    </xf>
    <xf numFmtId="0" fontId="0" fillId="0" borderId="13" xfId="0" applyFont="1" applyBorder="1"/>
    <xf numFmtId="0" fontId="0" fillId="0" borderId="1" xfId="0" applyFont="1" applyFill="1" applyBorder="1"/>
    <xf numFmtId="0" fontId="3" fillId="0" borderId="0" xfId="0" applyFont="1" applyFill="1"/>
    <xf numFmtId="0" fontId="9" fillId="0" borderId="1" xfId="0" applyFont="1" applyFill="1" applyBorder="1" applyAlignment="1">
      <alignment vertical="center"/>
    </xf>
    <xf numFmtId="0" fontId="13" fillId="0" borderId="1" xfId="0" applyFont="1" applyFill="1" applyBorder="1" applyAlignment="1">
      <alignment vertical="center"/>
    </xf>
    <xf numFmtId="0" fontId="3" fillId="0" borderId="8" xfId="5" applyFont="1" applyFill="1" applyBorder="1" applyAlignment="1">
      <alignment horizontal="right" vertical="top"/>
    </xf>
    <xf numFmtId="0" fontId="5" fillId="0" borderId="5" xfId="5" applyFont="1" applyFill="1" applyBorder="1" applyAlignment="1">
      <alignment horizontal="right" vertical="top"/>
    </xf>
    <xf numFmtId="0" fontId="5" fillId="0" borderId="14" xfId="5" applyFont="1" applyFill="1" applyBorder="1" applyAlignment="1">
      <alignment vertical="top"/>
    </xf>
    <xf numFmtId="0" fontId="5" fillId="0" borderId="13" xfId="5" applyFont="1" applyFill="1" applyBorder="1" applyAlignment="1">
      <alignment horizontal="center" vertical="top" wrapText="1"/>
    </xf>
    <xf numFmtId="0" fontId="5" fillId="0" borderId="13" xfId="5" applyFont="1" applyFill="1" applyBorder="1" applyAlignment="1">
      <alignment vertical="center"/>
    </xf>
    <xf numFmtId="0" fontId="3" fillId="0" borderId="13" xfId="5" applyFont="1" applyFill="1" applyBorder="1" applyAlignment="1">
      <alignment horizontal="right" vertical="top"/>
    </xf>
    <xf numFmtId="1" fontId="3" fillId="0" borderId="13" xfId="5" applyNumberFormat="1" applyFont="1" applyFill="1" applyBorder="1" applyAlignment="1" applyProtection="1">
      <alignment horizontal="right" vertical="top" wrapText="1"/>
    </xf>
    <xf numFmtId="1" fontId="3" fillId="0" borderId="13" xfId="5" applyNumberFormat="1" applyFont="1" applyFill="1" applyBorder="1" applyAlignment="1">
      <alignment horizontal="right" vertical="top"/>
    </xf>
    <xf numFmtId="0" fontId="3" fillId="0" borderId="13" xfId="5" quotePrefix="1" applyFont="1" applyFill="1" applyBorder="1" applyAlignment="1">
      <alignment horizontal="right" vertical="top" wrapText="1"/>
    </xf>
    <xf numFmtId="0" fontId="5" fillId="0" borderId="13" xfId="5" applyFont="1" applyFill="1" applyBorder="1" applyAlignment="1">
      <alignment horizontal="right" vertical="top"/>
    </xf>
    <xf numFmtId="0" fontId="5" fillId="0" borderId="13" xfId="5" applyFont="1" applyFill="1" applyBorder="1" applyAlignment="1">
      <alignment vertical="top"/>
    </xf>
    <xf numFmtId="0" fontId="9" fillId="0" borderId="13" xfId="5" applyFont="1" applyFill="1" applyBorder="1" applyAlignment="1">
      <alignment horizontal="center" vertical="top" wrapText="1"/>
    </xf>
    <xf numFmtId="0" fontId="5" fillId="0" borderId="14" xfId="5" applyFont="1" applyFill="1" applyBorder="1" applyAlignment="1">
      <alignment horizontal="center" vertical="top" wrapText="1"/>
    </xf>
    <xf numFmtId="0" fontId="11" fillId="0" borderId="8" xfId="5" applyFont="1" applyFill="1" applyBorder="1" applyAlignment="1">
      <alignment horizontal="right"/>
    </xf>
    <xf numFmtId="0" fontId="5" fillId="0" borderId="21" xfId="5" applyFont="1" applyFill="1" applyBorder="1" applyAlignment="1">
      <alignment horizontal="center" vertical="top" wrapText="1"/>
    </xf>
    <xf numFmtId="0" fontId="3" fillId="0" borderId="8" xfId="5" applyFont="1" applyFill="1" applyBorder="1"/>
    <xf numFmtId="0" fontId="3" fillId="0" borderId="6" xfId="5" applyFont="1" applyFill="1" applyBorder="1" applyAlignment="1">
      <alignment horizontal="right" vertical="center"/>
    </xf>
    <xf numFmtId="0" fontId="3" fillId="0" borderId="12" xfId="5" applyFont="1" applyFill="1" applyBorder="1" applyAlignment="1">
      <alignment vertical="center"/>
    </xf>
    <xf numFmtId="0" fontId="3" fillId="0" borderId="13" xfId="5" applyFont="1" applyFill="1" applyBorder="1" applyAlignment="1">
      <alignment horizontal="right" vertical="center"/>
    </xf>
    <xf numFmtId="0" fontId="5" fillId="0" borderId="13" xfId="5" applyFont="1" applyFill="1" applyBorder="1"/>
    <xf numFmtId="0" fontId="3" fillId="0" borderId="9" xfId="5" applyFont="1" applyFill="1" applyBorder="1"/>
    <xf numFmtId="0" fontId="3" fillId="0" borderId="13" xfId="5" applyFont="1" applyFill="1" applyBorder="1" applyAlignment="1">
      <alignment horizontal="center" vertical="center" wrapText="1"/>
    </xf>
    <xf numFmtId="0" fontId="9" fillId="0" borderId="6" xfId="5" applyFont="1" applyFill="1" applyBorder="1" applyAlignment="1">
      <alignment horizontal="left" vertical="center"/>
    </xf>
    <xf numFmtId="0" fontId="8" fillId="0" borderId="0" xfId="0" applyFont="1" applyFill="1" applyBorder="1"/>
    <xf numFmtId="0" fontId="9" fillId="0" borderId="6" xfId="5" applyFont="1" applyFill="1" applyBorder="1"/>
    <xf numFmtId="0" fontId="5" fillId="0" borderId="12" xfId="5" applyNumberFormat="1" applyFont="1" applyFill="1" applyBorder="1" applyAlignment="1" applyProtection="1">
      <alignment horizontal="left" vertical="center" wrapText="1"/>
    </xf>
    <xf numFmtId="0" fontId="5" fillId="0" borderId="12" xfId="5" applyNumberFormat="1" applyFont="1" applyFill="1" applyBorder="1" applyAlignment="1" applyProtection="1">
      <alignment horizontal="right" vertical="center" wrapText="1"/>
    </xf>
    <xf numFmtId="0" fontId="5" fillId="0" borderId="20" xfId="5" applyFont="1" applyFill="1" applyBorder="1"/>
    <xf numFmtId="0" fontId="9" fillId="0" borderId="0" xfId="10" applyFont="1" applyFill="1"/>
    <xf numFmtId="0" fontId="9" fillId="0" borderId="0" xfId="10" applyFont="1" applyFill="1" applyBorder="1" applyAlignment="1">
      <alignment vertical="top"/>
    </xf>
    <xf numFmtId="0" fontId="9" fillId="0" borderId="0" xfId="10" applyFont="1" applyFill="1" applyBorder="1" applyAlignment="1">
      <alignment horizontal="left" vertical="top"/>
    </xf>
    <xf numFmtId="0" fontId="15" fillId="0" borderId="0" xfId="2" applyFont="1" applyFill="1" applyAlignment="1" applyProtection="1"/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3" fillId="0" borderId="6" xfId="5" applyFont="1" applyFill="1" applyBorder="1" applyAlignment="1">
      <alignment horizontal="left" vertical="center" wrapText="1"/>
    </xf>
    <xf numFmtId="0" fontId="0" fillId="0" borderId="6" xfId="5" applyFont="1" applyFill="1" applyBorder="1" applyAlignment="1">
      <alignment vertical="center"/>
    </xf>
    <xf numFmtId="2" fontId="0" fillId="0" borderId="1" xfId="0" applyNumberFormat="1" applyFont="1" applyFill="1" applyBorder="1" applyAlignment="1">
      <alignment horizontal="right" vertical="center"/>
    </xf>
    <xf numFmtId="0" fontId="0" fillId="0" borderId="3" xfId="0" applyFont="1" applyBorder="1" applyAlignment="1">
      <alignment vertical="center" wrapText="1"/>
    </xf>
    <xf numFmtId="164" fontId="0" fillId="0" borderId="15" xfId="0" applyNumberFormat="1" applyFont="1" applyBorder="1" applyAlignment="1">
      <alignment vertical="center" wrapText="1"/>
    </xf>
    <xf numFmtId="164" fontId="0" fillId="0" borderId="15" xfId="0" applyNumberFormat="1" applyFont="1" applyBorder="1" applyAlignment="1">
      <alignment horizontal="right" vertical="center" wrapText="1"/>
    </xf>
    <xf numFmtId="0" fontId="0" fillId="0" borderId="13" xfId="0" applyFont="1" applyBorder="1" applyAlignment="1">
      <alignment vertical="center" wrapText="1"/>
    </xf>
    <xf numFmtId="164" fontId="0" fillId="0" borderId="6" xfId="0" applyNumberFormat="1" applyFont="1" applyBorder="1" applyAlignment="1">
      <alignment vertical="center" wrapText="1"/>
    </xf>
    <xf numFmtId="0" fontId="0" fillId="0" borderId="13" xfId="0" applyFont="1" applyBorder="1" applyAlignment="1">
      <alignment horizontal="left" vertical="center" wrapText="1"/>
    </xf>
    <xf numFmtId="0" fontId="9" fillId="0" borderId="0" xfId="9" applyFont="1" applyFill="1"/>
    <xf numFmtId="2" fontId="9" fillId="0" borderId="0" xfId="9" applyNumberFormat="1" applyFont="1" applyFill="1"/>
    <xf numFmtId="0" fontId="0" fillId="0" borderId="0" xfId="0" applyFont="1" applyBorder="1"/>
    <xf numFmtId="0" fontId="0" fillId="0" borderId="16" xfId="0" applyFont="1" applyBorder="1"/>
    <xf numFmtId="0" fontId="0" fillId="0" borderId="6" xfId="0" applyFont="1" applyBorder="1"/>
    <xf numFmtId="0" fontId="0" fillId="0" borderId="5" xfId="0" applyFont="1" applyFill="1" applyBorder="1"/>
    <xf numFmtId="0" fontId="0" fillId="0" borderId="17" xfId="0" applyFont="1" applyFill="1" applyBorder="1"/>
    <xf numFmtId="0" fontId="0" fillId="0" borderId="16" xfId="0" applyFont="1" applyFill="1" applyBorder="1"/>
    <xf numFmtId="0" fontId="0" fillId="0" borderId="8" xfId="0" applyFont="1" applyBorder="1"/>
    <xf numFmtId="0" fontId="0" fillId="2" borderId="0" xfId="0" applyFont="1" applyFill="1"/>
    <xf numFmtId="0" fontId="12" fillId="0" borderId="0" xfId="0" applyFont="1" applyFill="1"/>
    <xf numFmtId="0" fontId="16" fillId="0" borderId="0" xfId="2" applyFont="1" applyFill="1" applyAlignment="1" applyProtection="1"/>
    <xf numFmtId="0" fontId="12" fillId="0" borderId="1" xfId="0" applyFont="1" applyBorder="1" applyAlignment="1">
      <alignment horizontal="center" vertical="top" wrapText="1"/>
    </xf>
    <xf numFmtId="0" fontId="5" fillId="0" borderId="1" xfId="6" applyFont="1" applyBorder="1" applyAlignment="1">
      <alignment horizontal="center" vertical="center"/>
    </xf>
    <xf numFmtId="0" fontId="17" fillId="0" borderId="9" xfId="0" applyFont="1" applyBorder="1" applyAlignment="1">
      <alignment horizontal="center" vertical="top"/>
    </xf>
    <xf numFmtId="0" fontId="0" fillId="0" borderId="1" xfId="0" applyFont="1" applyBorder="1" applyAlignment="1">
      <alignment vertical="center"/>
    </xf>
    <xf numFmtId="0" fontId="0" fillId="0" borderId="1" xfId="0" applyFont="1" applyBorder="1" applyAlignment="1">
      <alignment horizontal="right"/>
    </xf>
    <xf numFmtId="0" fontId="17" fillId="0" borderId="3" xfId="0" applyFont="1" applyBorder="1" applyAlignment="1">
      <alignment horizontal="center" vertical="top"/>
    </xf>
    <xf numFmtId="0" fontId="0" fillId="0" borderId="1" xfId="0" applyFont="1" applyBorder="1" applyAlignment="1">
      <alignment vertical="center" wrapText="1"/>
    </xf>
    <xf numFmtId="0" fontId="17" fillId="0" borderId="13" xfId="0" applyFont="1" applyBorder="1" applyAlignment="1">
      <alignment horizontal="center" vertical="top"/>
    </xf>
    <xf numFmtId="0" fontId="0" fillId="0" borderId="0" xfId="0" applyFont="1" applyAlignment="1">
      <alignment vertical="top"/>
    </xf>
    <xf numFmtId="0" fontId="0" fillId="0" borderId="1" xfId="0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13" fillId="0" borderId="1" xfId="5" applyFont="1" applyFill="1" applyBorder="1" applyAlignment="1">
      <alignment horizontal="left" wrapText="1"/>
    </xf>
    <xf numFmtId="0" fontId="19" fillId="0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vertical="center"/>
    </xf>
    <xf numFmtId="2" fontId="0" fillId="0" borderId="1" xfId="0" applyNumberFormat="1" applyFont="1" applyBorder="1" applyAlignment="1">
      <alignment horizontal="right" vertical="center"/>
    </xf>
    <xf numFmtId="0" fontId="9" fillId="0" borderId="0" xfId="4" applyFont="1" applyFill="1"/>
    <xf numFmtId="0" fontId="9" fillId="0" borderId="0" xfId="4" applyFont="1" applyFill="1" applyBorder="1" applyAlignment="1">
      <alignment vertical="top" wrapText="1"/>
    </xf>
    <xf numFmtId="2" fontId="9" fillId="0" borderId="0" xfId="4" applyNumberFormat="1" applyFont="1" applyFill="1" applyBorder="1"/>
    <xf numFmtId="0" fontId="9" fillId="0" borderId="0" xfId="4" applyFont="1" applyFill="1" applyBorder="1"/>
    <xf numFmtId="0" fontId="9" fillId="0" borderId="0" xfId="4" applyFont="1" applyFill="1" applyBorder="1" applyAlignment="1">
      <alignment vertical="center"/>
    </xf>
    <xf numFmtId="2" fontId="9" fillId="0" borderId="0" xfId="4" applyNumberFormat="1" applyFont="1" applyFill="1" applyBorder="1" applyAlignment="1">
      <alignment vertical="center"/>
    </xf>
    <xf numFmtId="0" fontId="21" fillId="0" borderId="0" xfId="4" applyFont="1" applyFill="1" applyBorder="1"/>
    <xf numFmtId="0" fontId="13" fillId="0" borderId="0" xfId="4" applyFont="1" applyFill="1" applyBorder="1" applyAlignment="1">
      <alignment horizontal="center" vertical="top" wrapText="1"/>
    </xf>
    <xf numFmtId="0" fontId="9" fillId="0" borderId="0" xfId="4" applyFont="1" applyFill="1" applyBorder="1" applyAlignment="1">
      <alignment wrapText="1"/>
    </xf>
    <xf numFmtId="0" fontId="9" fillId="0" borderId="0" xfId="4" applyFont="1" applyFill="1" applyBorder="1" applyAlignment="1">
      <alignment horizontal="center" vertical="top" wrapText="1"/>
    </xf>
    <xf numFmtId="0" fontId="9" fillId="0" borderId="0" xfId="3" applyFont="1" applyFill="1" applyBorder="1" applyAlignment="1">
      <alignment horizontal="center"/>
    </xf>
    <xf numFmtId="0" fontId="13" fillId="0" borderId="1" xfId="3" applyFont="1" applyFill="1" applyBorder="1" applyAlignment="1">
      <alignment horizontal="left" vertical="center" wrapText="1"/>
    </xf>
    <xf numFmtId="0" fontId="13" fillId="0" borderId="1" xfId="3" applyFont="1" applyFill="1" applyBorder="1" applyAlignment="1">
      <alignment vertical="center" wrapText="1"/>
    </xf>
    <xf numFmtId="0" fontId="9" fillId="0" borderId="7" xfId="3" applyFont="1" applyFill="1" applyBorder="1"/>
    <xf numFmtId="0" fontId="9" fillId="0" borderId="0" xfId="3" applyFont="1" applyFill="1" applyBorder="1"/>
    <xf numFmtId="0" fontId="2" fillId="0" borderId="8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0" fontId="8" fillId="0" borderId="1" xfId="0" applyFont="1" applyBorder="1"/>
    <xf numFmtId="2" fontId="8" fillId="0" borderId="1" xfId="0" applyNumberFormat="1" applyFont="1" applyBorder="1"/>
    <xf numFmtId="0" fontId="8" fillId="0" borderId="13" xfId="0" applyFont="1" applyFill="1" applyBorder="1"/>
    <xf numFmtId="2" fontId="8" fillId="0" borderId="13" xfId="0" applyNumberFormat="1" applyFont="1" applyFill="1" applyBorder="1"/>
    <xf numFmtId="0" fontId="8" fillId="0" borderId="13" xfId="0" applyFont="1" applyFill="1" applyBorder="1" applyAlignment="1">
      <alignment horizontal="center"/>
    </xf>
    <xf numFmtId="0" fontId="22" fillId="0" borderId="2" xfId="0" applyFont="1" applyFill="1" applyBorder="1"/>
    <xf numFmtId="2" fontId="22" fillId="0" borderId="1" xfId="0" applyNumberFormat="1" applyFont="1" applyBorder="1"/>
    <xf numFmtId="0" fontId="23" fillId="0" borderId="0" xfId="0" applyFont="1"/>
    <xf numFmtId="0" fontId="0" fillId="0" borderId="0" xfId="0" applyFont="1" applyAlignment="1"/>
    <xf numFmtId="165" fontId="0" fillId="0" borderId="0" xfId="0" applyNumberFormat="1" applyFont="1"/>
    <xf numFmtId="0" fontId="0" fillId="0" borderId="0" xfId="0" applyFont="1" applyFill="1" applyAlignment="1">
      <alignment vertical="center" wrapText="1"/>
    </xf>
    <xf numFmtId="0" fontId="25" fillId="0" borderId="0" xfId="0" applyFont="1"/>
    <xf numFmtId="0" fontId="7" fillId="0" borderId="3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vertical="center"/>
    </xf>
    <xf numFmtId="2" fontId="0" fillId="0" borderId="3" xfId="0" applyNumberFormat="1" applyFont="1" applyBorder="1" applyAlignment="1">
      <alignment horizontal="right" vertical="center"/>
    </xf>
    <xf numFmtId="2" fontId="0" fillId="0" borderId="3" xfId="0" applyNumberFormat="1" applyFont="1" applyFill="1" applyBorder="1" applyAlignment="1">
      <alignment horizontal="right" vertical="center"/>
    </xf>
    <xf numFmtId="2" fontId="0" fillId="0" borderId="4" xfId="0" applyNumberFormat="1" applyFont="1" applyBorder="1" applyAlignment="1">
      <alignment horizontal="right" vertical="center"/>
    </xf>
    <xf numFmtId="2" fontId="0" fillId="0" borderId="4" xfId="0" applyNumberFormat="1" applyFont="1" applyFill="1" applyBorder="1" applyAlignment="1">
      <alignment horizontal="right" vertical="center"/>
    </xf>
    <xf numFmtId="2" fontId="0" fillId="0" borderId="2" xfId="0" applyNumberFormat="1" applyFont="1" applyFill="1" applyBorder="1" applyAlignment="1">
      <alignment horizontal="right" vertical="center"/>
    </xf>
    <xf numFmtId="0" fontId="0" fillId="0" borderId="9" xfId="0" applyFont="1" applyBorder="1" applyAlignment="1">
      <alignment vertical="center"/>
    </xf>
    <xf numFmtId="2" fontId="0" fillId="0" borderId="9" xfId="0" applyNumberFormat="1" applyFont="1" applyBorder="1" applyAlignment="1">
      <alignment horizontal="right" vertical="center"/>
    </xf>
    <xf numFmtId="2" fontId="0" fillId="0" borderId="9" xfId="0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2" fontId="2" fillId="0" borderId="1" xfId="0" applyNumberFormat="1" applyFont="1" applyBorder="1" applyAlignment="1">
      <alignment horizontal="right" vertical="center"/>
    </xf>
    <xf numFmtId="2" fontId="0" fillId="0" borderId="0" xfId="0" applyNumberFormat="1" applyFont="1" applyAlignment="1">
      <alignment vertical="center"/>
    </xf>
    <xf numFmtId="0" fontId="0" fillId="0" borderId="9" xfId="0" applyFont="1" applyBorder="1" applyAlignment="1">
      <alignment horizontal="right" vertical="center"/>
    </xf>
    <xf numFmtId="0" fontId="0" fillId="0" borderId="1" xfId="0" applyFont="1" applyFill="1" applyBorder="1" applyAlignment="1">
      <alignment horizontal="right" vertical="center"/>
    </xf>
    <xf numFmtId="0" fontId="0" fillId="0" borderId="11" xfId="0" applyFont="1" applyFill="1" applyBorder="1" applyAlignment="1">
      <alignment horizontal="right" vertical="center"/>
    </xf>
    <xf numFmtId="0" fontId="0" fillId="0" borderId="1" xfId="0" applyFont="1" applyBorder="1" applyAlignment="1">
      <alignment horizontal="right" vertical="center"/>
    </xf>
    <xf numFmtId="0" fontId="0" fillId="0" borderId="11" xfId="0" applyFont="1" applyBorder="1" applyAlignment="1">
      <alignment horizontal="right" vertical="center"/>
    </xf>
    <xf numFmtId="0" fontId="9" fillId="0" borderId="1" xfId="3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9" fillId="0" borderId="1" xfId="3" applyFont="1" applyFill="1" applyBorder="1" applyAlignment="1">
      <alignment horizontal="center" vertical="center" wrapText="1"/>
    </xf>
    <xf numFmtId="0" fontId="25" fillId="0" borderId="0" xfId="0" applyFont="1" applyFill="1"/>
    <xf numFmtId="0" fontId="12" fillId="0" borderId="1" xfId="3" applyFont="1" applyFill="1" applyBorder="1" applyAlignment="1">
      <alignment vertical="top" wrapText="1"/>
    </xf>
    <xf numFmtId="0" fontId="12" fillId="0" borderId="1" xfId="3" applyFont="1" applyFill="1" applyBorder="1" applyAlignment="1">
      <alignment vertical="top"/>
    </xf>
    <xf numFmtId="0" fontId="12" fillId="0" borderId="1" xfId="3" applyFont="1" applyFill="1" applyBorder="1" applyAlignment="1">
      <alignment horizontal="center" vertical="top" wrapText="1"/>
    </xf>
    <xf numFmtId="2" fontId="12" fillId="0" borderId="1" xfId="3" applyNumberFormat="1" applyFont="1" applyFill="1" applyBorder="1" applyAlignment="1">
      <alignment vertical="center" wrapText="1"/>
    </xf>
    <xf numFmtId="2" fontId="12" fillId="0" borderId="1" xfId="3" applyNumberFormat="1" applyFont="1" applyFill="1" applyBorder="1" applyAlignment="1">
      <alignment vertical="center"/>
    </xf>
    <xf numFmtId="0" fontId="17" fillId="0" borderId="1" xfId="3" applyFont="1" applyFill="1" applyBorder="1" applyAlignment="1">
      <alignment vertical="center"/>
    </xf>
    <xf numFmtId="2" fontId="17" fillId="0" borderId="1" xfId="3" quotePrefix="1" applyNumberFormat="1" applyFont="1" applyFill="1" applyBorder="1" applyAlignment="1">
      <alignment horizontal="right" vertical="center" wrapText="1"/>
    </xf>
    <xf numFmtId="2" fontId="17" fillId="0" borderId="1" xfId="3" applyNumberFormat="1" applyFont="1" applyFill="1" applyBorder="1" applyAlignment="1">
      <alignment vertical="center"/>
    </xf>
    <xf numFmtId="2" fontId="17" fillId="0" borderId="1" xfId="3" applyNumberFormat="1" applyFont="1" applyFill="1" applyBorder="1" applyAlignment="1">
      <alignment horizontal="right" vertical="center" wrapText="1"/>
    </xf>
    <xf numFmtId="2" fontId="17" fillId="0" borderId="1" xfId="3" applyNumberFormat="1" applyFont="1" applyFill="1" applyBorder="1" applyAlignment="1">
      <alignment vertical="center" wrapText="1"/>
    </xf>
    <xf numFmtId="1" fontId="17" fillId="0" borderId="1" xfId="3" applyNumberFormat="1" applyFont="1" applyFill="1" applyBorder="1" applyAlignment="1">
      <alignment vertical="center" wrapText="1"/>
    </xf>
    <xf numFmtId="164" fontId="17" fillId="0" borderId="1" xfId="3" applyNumberFormat="1" applyFont="1" applyFill="1" applyBorder="1" applyAlignment="1">
      <alignment vertical="center" wrapText="1"/>
    </xf>
    <xf numFmtId="164" fontId="17" fillId="0" borderId="1" xfId="3" applyNumberFormat="1" applyFont="1" applyFill="1" applyBorder="1" applyAlignment="1">
      <alignment vertical="center"/>
    </xf>
    <xf numFmtId="0" fontId="17" fillId="0" borderId="0" xfId="4" applyFont="1" applyFill="1" applyBorder="1" applyAlignment="1">
      <alignment vertical="center"/>
    </xf>
    <xf numFmtId="0" fontId="17" fillId="0" borderId="0" xfId="4" quotePrefix="1" applyFont="1" applyFill="1" applyBorder="1" applyAlignment="1">
      <alignment vertical="center" wrapText="1"/>
    </xf>
    <xf numFmtId="2" fontId="17" fillId="0" borderId="0" xfId="4" applyNumberFormat="1" applyFont="1" applyFill="1" applyBorder="1" applyAlignment="1">
      <alignment vertical="center"/>
    </xf>
    <xf numFmtId="0" fontId="12" fillId="0" borderId="1" xfId="4" applyFont="1" applyFill="1" applyBorder="1" applyAlignment="1">
      <alignment horizontal="center" vertical="top" wrapText="1"/>
    </xf>
    <xf numFmtId="0" fontId="12" fillId="0" borderId="1" xfId="4" applyFont="1" applyFill="1" applyBorder="1" applyAlignment="1">
      <alignment horizontal="center" vertical="top"/>
    </xf>
    <xf numFmtId="0" fontId="17" fillId="0" borderId="0" xfId="4" applyFont="1" applyFill="1"/>
    <xf numFmtId="0" fontId="17" fillId="0" borderId="0" xfId="4" applyFont="1" applyFill="1" applyBorder="1" applyAlignment="1">
      <alignment vertical="top" wrapText="1"/>
    </xf>
    <xf numFmtId="2" fontId="17" fillId="0" borderId="0" xfId="4" applyNumberFormat="1" applyFont="1" applyFill="1" applyBorder="1"/>
    <xf numFmtId="0" fontId="3" fillId="0" borderId="5" xfId="4" applyFont="1" applyFill="1" applyBorder="1" applyAlignment="1">
      <alignment horizontal="center" vertical="center"/>
    </xf>
    <xf numFmtId="2" fontId="3" fillId="0" borderId="5" xfId="4" applyNumberFormat="1" applyFont="1" applyFill="1" applyBorder="1" applyAlignment="1">
      <alignment vertical="center"/>
    </xf>
    <xf numFmtId="2" fontId="3" fillId="0" borderId="13" xfId="4" applyNumberFormat="1" applyFont="1" applyFill="1" applyBorder="1" applyAlignment="1">
      <alignment vertical="center"/>
    </xf>
    <xf numFmtId="2" fontId="3" fillId="0" borderId="0" xfId="4" applyNumberFormat="1" applyFont="1" applyFill="1" applyBorder="1" applyAlignment="1">
      <alignment vertical="center"/>
    </xf>
    <xf numFmtId="2" fontId="3" fillId="0" borderId="6" xfId="4" applyNumberFormat="1" applyFont="1" applyFill="1" applyBorder="1" applyAlignment="1">
      <alignment vertical="center"/>
    </xf>
    <xf numFmtId="0" fontId="9" fillId="0" borderId="0" xfId="4" applyFont="1" applyFill="1" applyAlignment="1">
      <alignment vertical="center"/>
    </xf>
    <xf numFmtId="0" fontId="9" fillId="0" borderId="0" xfId="4" applyFont="1" applyFill="1" applyBorder="1" applyAlignment="1">
      <alignment vertical="center" wrapText="1"/>
    </xf>
    <xf numFmtId="0" fontId="3" fillId="0" borderId="5" xfId="4" applyFont="1" applyFill="1" applyBorder="1" applyAlignment="1">
      <alignment vertical="center" wrapText="1"/>
    </xf>
    <xf numFmtId="0" fontId="9" fillId="0" borderId="0" xfId="4" applyFont="1" applyFill="1" applyBorder="1" applyAlignment="1">
      <alignment horizontal="left" vertical="center" wrapText="1"/>
    </xf>
    <xf numFmtId="2" fontId="13" fillId="0" borderId="0" xfId="4" applyNumberFormat="1" applyFont="1" applyFill="1" applyBorder="1" applyAlignment="1">
      <alignment vertical="center"/>
    </xf>
    <xf numFmtId="0" fontId="9" fillId="0" borderId="7" xfId="4" applyFont="1" applyFill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27" fillId="0" borderId="0" xfId="0" applyFont="1"/>
    <xf numFmtId="0" fontId="28" fillId="0" borderId="1" xfId="0" applyFont="1" applyFill="1" applyBorder="1" applyAlignment="1">
      <alignment horizontal="center" vertical="center" wrapText="1"/>
    </xf>
    <xf numFmtId="2" fontId="23" fillId="0" borderId="1" xfId="0" quotePrefix="1" applyNumberFormat="1" applyFont="1" applyFill="1" applyBorder="1" applyAlignment="1">
      <alignment horizontal="right" vertical="center"/>
    </xf>
    <xf numFmtId="2" fontId="23" fillId="0" borderId="1" xfId="0" applyNumberFormat="1" applyFont="1" applyFill="1" applyBorder="1" applyAlignment="1">
      <alignment horizontal="right" vertical="center"/>
    </xf>
    <xf numFmtId="2" fontId="0" fillId="0" borderId="1" xfId="0" applyNumberFormat="1" applyFont="1" applyFill="1" applyBorder="1"/>
    <xf numFmtId="2" fontId="23" fillId="0" borderId="1" xfId="0" applyNumberFormat="1" applyFont="1" applyFill="1" applyBorder="1" applyAlignment="1">
      <alignment horizontal="right" vertical="center" wrapText="1"/>
    </xf>
    <xf numFmtId="2" fontId="3" fillId="0" borderId="1" xfId="0" applyNumberFormat="1" applyFont="1" applyFill="1" applyBorder="1" applyAlignment="1">
      <alignment horizontal="right" vertical="center"/>
    </xf>
    <xf numFmtId="2" fontId="3" fillId="0" borderId="1" xfId="0" applyNumberFormat="1" applyFont="1" applyFill="1" applyBorder="1" applyAlignment="1">
      <alignment horizontal="right" vertical="center" wrapText="1"/>
    </xf>
    <xf numFmtId="2" fontId="28" fillId="0" borderId="1" xfId="0" applyNumberFormat="1" applyFont="1" applyFill="1" applyBorder="1" applyAlignment="1">
      <alignment horizontal="right" vertical="center" wrapText="1"/>
    </xf>
    <xf numFmtId="2" fontId="28" fillId="0" borderId="1" xfId="0" applyNumberFormat="1" applyFont="1" applyFill="1" applyBorder="1" applyAlignment="1">
      <alignment horizontal="right" vertical="center"/>
    </xf>
    <xf numFmtId="2" fontId="3" fillId="0" borderId="1" xfId="0" applyNumberFormat="1" applyFont="1" applyFill="1" applyBorder="1"/>
    <xf numFmtId="0" fontId="3" fillId="0" borderId="0" xfId="0" applyFont="1" applyFill="1" applyAlignment="1">
      <alignment wrapText="1"/>
    </xf>
    <xf numFmtId="0" fontId="13" fillId="0" borderId="1" xfId="0" applyFont="1" applyFill="1" applyBorder="1" applyAlignment="1">
      <alignment horizontal="left" vertical="center" wrapText="1"/>
    </xf>
    <xf numFmtId="0" fontId="12" fillId="0" borderId="9" xfId="0" applyFont="1" applyBorder="1" applyAlignment="1">
      <alignment horizontal="center" vertical="top"/>
    </xf>
    <xf numFmtId="0" fontId="12" fillId="0" borderId="14" xfId="0" applyFont="1" applyBorder="1" applyAlignment="1">
      <alignment horizontal="center" vertical="top" wrapText="1"/>
    </xf>
    <xf numFmtId="0" fontId="12" fillId="0" borderId="9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right" vertical="center"/>
    </xf>
    <xf numFmtId="0" fontId="5" fillId="0" borderId="1" xfId="0" applyFont="1" applyBorder="1" applyAlignment="1">
      <alignment vertical="center"/>
    </xf>
    <xf numFmtId="0" fontId="12" fillId="0" borderId="0" xfId="0" applyFont="1" applyFill="1" applyAlignment="1">
      <alignment wrapText="1"/>
    </xf>
    <xf numFmtId="0" fontId="12" fillId="0" borderId="1" xfId="0" applyFont="1" applyFill="1" applyBorder="1" applyAlignment="1">
      <alignment horizontal="center" vertical="top" wrapText="1"/>
    </xf>
    <xf numFmtId="0" fontId="12" fillId="0" borderId="0" xfId="0" applyFont="1" applyFill="1" applyAlignment="1">
      <alignment vertical="top" wrapText="1"/>
    </xf>
    <xf numFmtId="0" fontId="5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left" vertical="center"/>
    </xf>
    <xf numFmtId="1" fontId="0" fillId="0" borderId="1" xfId="0" applyNumberFormat="1" applyFont="1" applyFill="1" applyBorder="1" applyAlignment="1">
      <alignment horizontal="right" vertical="center"/>
    </xf>
    <xf numFmtId="0" fontId="0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1" fontId="0" fillId="0" borderId="5" xfId="0" applyNumberFormat="1" applyFont="1" applyFill="1" applyBorder="1" applyAlignment="1">
      <alignment horizontal="right" vertical="center"/>
    </xf>
    <xf numFmtId="0" fontId="3" fillId="0" borderId="7" xfId="0" applyFont="1" applyFill="1" applyBorder="1" applyAlignment="1">
      <alignment vertical="center"/>
    </xf>
    <xf numFmtId="0" fontId="0" fillId="0" borderId="0" xfId="0" applyFont="1" applyFill="1" applyAlignment="1">
      <alignment horizontal="right" vertical="center"/>
    </xf>
    <xf numFmtId="0" fontId="0" fillId="0" borderId="0" xfId="0" applyFont="1" applyFill="1" applyAlignment="1">
      <alignment horizontal="center" vertical="center"/>
    </xf>
    <xf numFmtId="0" fontId="27" fillId="0" borderId="0" xfId="0" applyFont="1" applyFill="1"/>
    <xf numFmtId="0" fontId="14" fillId="0" borderId="0" xfId="10" applyFont="1" applyFill="1"/>
    <xf numFmtId="0" fontId="25" fillId="0" borderId="1" xfId="0" applyFont="1" applyFill="1" applyBorder="1" applyAlignment="1">
      <alignment horizontal="center" vertical="center"/>
    </xf>
    <xf numFmtId="0" fontId="17" fillId="0" borderId="1" xfId="10" applyFont="1" applyFill="1" applyBorder="1" applyAlignment="1">
      <alignment vertical="center"/>
    </xf>
    <xf numFmtId="0" fontId="17" fillId="0" borderId="1" xfId="10" applyFont="1" applyFill="1" applyBorder="1" applyAlignment="1">
      <alignment horizontal="center" vertical="center"/>
    </xf>
    <xf numFmtId="0" fontId="17" fillId="0" borderId="0" xfId="10" applyFont="1" applyFill="1" applyAlignment="1">
      <alignment vertical="center"/>
    </xf>
    <xf numFmtId="0" fontId="25" fillId="0" borderId="0" xfId="0" applyFont="1" applyFill="1" applyAlignment="1">
      <alignment vertical="center"/>
    </xf>
    <xf numFmtId="0" fontId="12" fillId="0" borderId="1" xfId="10" applyFont="1" applyFill="1" applyBorder="1" applyAlignment="1">
      <alignment vertical="center"/>
    </xf>
    <xf numFmtId="0" fontId="12" fillId="0" borderId="1" xfId="10" applyFont="1" applyFill="1" applyBorder="1" applyAlignment="1">
      <alignment horizontal="center" vertical="center"/>
    </xf>
    <xf numFmtId="0" fontId="12" fillId="0" borderId="0" xfId="10" applyFont="1" applyFill="1" applyAlignment="1">
      <alignment vertical="center"/>
    </xf>
    <xf numFmtId="0" fontId="12" fillId="0" borderId="3" xfId="9" applyFont="1" applyFill="1" applyBorder="1" applyAlignment="1">
      <alignment horizontal="center" vertical="top" wrapText="1"/>
    </xf>
    <xf numFmtId="0" fontId="12" fillId="0" borderId="3" xfId="9" applyFont="1" applyFill="1" applyBorder="1" applyAlignment="1">
      <alignment horizontal="center" vertical="top"/>
    </xf>
    <xf numFmtId="0" fontId="25" fillId="0" borderId="0" xfId="0" applyFont="1" applyFill="1" applyAlignment="1">
      <alignment vertical="top"/>
    </xf>
    <xf numFmtId="0" fontId="12" fillId="0" borderId="9" xfId="9" applyFont="1" applyFill="1" applyBorder="1" applyAlignment="1">
      <alignment horizontal="center"/>
    </xf>
    <xf numFmtId="0" fontId="12" fillId="0" borderId="8" xfId="9" applyFont="1" applyFill="1" applyBorder="1" applyAlignment="1">
      <alignment horizontal="center"/>
    </xf>
    <xf numFmtId="0" fontId="3" fillId="0" borderId="13" xfId="9" applyFont="1" applyFill="1" applyBorder="1" applyAlignment="1">
      <alignment horizontal="center" vertical="center"/>
    </xf>
    <xf numFmtId="0" fontId="3" fillId="0" borderId="0" xfId="9" applyFont="1" applyFill="1" applyAlignment="1">
      <alignment vertical="center" wrapText="1"/>
    </xf>
    <xf numFmtId="2" fontId="3" fillId="0" borderId="13" xfId="9" applyNumberFormat="1" applyFont="1" applyFill="1" applyBorder="1" applyAlignment="1">
      <alignment vertical="center"/>
    </xf>
    <xf numFmtId="2" fontId="3" fillId="0" borderId="0" xfId="9" applyNumberFormat="1" applyFont="1" applyFill="1" applyBorder="1" applyAlignment="1">
      <alignment vertical="center"/>
    </xf>
    <xf numFmtId="0" fontId="3" fillId="0" borderId="13" xfId="9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2" fontId="5" fillId="0" borderId="1" xfId="9" applyNumberFormat="1" applyFont="1" applyFill="1" applyBorder="1" applyAlignment="1">
      <alignment vertical="center"/>
    </xf>
    <xf numFmtId="0" fontId="3" fillId="0" borderId="0" xfId="9" applyFont="1" applyFill="1" applyAlignment="1">
      <alignment vertical="center"/>
    </xf>
    <xf numFmtId="2" fontId="3" fillId="0" borderId="0" xfId="9" applyNumberFormat="1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12" fillId="0" borderId="1" xfId="8" applyFont="1" applyFill="1" applyBorder="1" applyAlignment="1">
      <alignment vertical="top" wrapText="1"/>
    </xf>
    <xf numFmtId="0" fontId="0" fillId="0" borderId="0" xfId="0" applyFont="1" applyFill="1" applyAlignment="1">
      <alignment wrapText="1"/>
    </xf>
    <xf numFmtId="0" fontId="3" fillId="0" borderId="1" xfId="8" applyFont="1" applyFill="1" applyBorder="1" applyAlignment="1">
      <alignment horizontal="center" vertical="center"/>
    </xf>
    <xf numFmtId="0" fontId="3" fillId="0" borderId="1" xfId="8" applyNumberFormat="1" applyFont="1" applyFill="1" applyBorder="1" applyAlignment="1" applyProtection="1">
      <alignment vertical="center" wrapText="1"/>
    </xf>
    <xf numFmtId="2" fontId="3" fillId="0" borderId="1" xfId="8" applyNumberFormat="1" applyFont="1" applyFill="1" applyBorder="1" applyAlignment="1">
      <alignment horizontal="right" vertical="center"/>
    </xf>
    <xf numFmtId="2" fontId="5" fillId="0" borderId="1" xfId="8" applyNumberFormat="1" applyFont="1" applyFill="1" applyBorder="1" applyAlignment="1">
      <alignment horizontal="right" vertical="center"/>
    </xf>
    <xf numFmtId="1" fontId="3" fillId="0" borderId="1" xfId="8" applyNumberFormat="1" applyFont="1" applyFill="1" applyBorder="1" applyAlignment="1">
      <alignment horizontal="right" vertical="center"/>
    </xf>
    <xf numFmtId="2" fontId="3" fillId="0" borderId="13" xfId="8" applyNumberFormat="1" applyFont="1" applyFill="1" applyBorder="1" applyAlignment="1">
      <alignment horizontal="right" vertical="center"/>
    </xf>
    <xf numFmtId="0" fontId="5" fillId="0" borderId="1" xfId="8" applyNumberFormat="1" applyFont="1" applyFill="1" applyBorder="1" applyAlignment="1" applyProtection="1">
      <alignment vertical="center" wrapText="1"/>
    </xf>
    <xf numFmtId="1" fontId="5" fillId="0" borderId="1" xfId="8" applyNumberFormat="1" applyFont="1" applyFill="1" applyBorder="1" applyAlignment="1">
      <alignment horizontal="right" vertical="center"/>
    </xf>
    <xf numFmtId="166" fontId="3" fillId="0" borderId="1" xfId="8" applyNumberFormat="1" applyFont="1" applyFill="1" applyBorder="1" applyAlignment="1">
      <alignment horizontal="right" vertical="center"/>
    </xf>
    <xf numFmtId="166" fontId="5" fillId="0" borderId="1" xfId="8" applyNumberFormat="1" applyFont="1" applyFill="1" applyBorder="1" applyAlignment="1">
      <alignment horizontal="right" vertical="center"/>
    </xf>
    <xf numFmtId="0" fontId="3" fillId="0" borderId="3" xfId="8" applyFont="1" applyFill="1" applyBorder="1" applyAlignment="1">
      <alignment horizontal="center" vertical="center"/>
    </xf>
    <xf numFmtId="0" fontId="9" fillId="0" borderId="0" xfId="8" applyFont="1" applyFill="1" applyAlignment="1">
      <alignment vertical="center"/>
    </xf>
    <xf numFmtId="0" fontId="9" fillId="0" borderId="0" xfId="8" applyFont="1" applyFill="1" applyBorder="1" applyAlignment="1">
      <alignment vertical="center"/>
    </xf>
    <xf numFmtId="2" fontId="9" fillId="0" borderId="0" xfId="8" applyNumberFormat="1" applyFont="1" applyFill="1" applyBorder="1" applyAlignment="1">
      <alignment horizontal="right" vertical="center"/>
    </xf>
    <xf numFmtId="0" fontId="3" fillId="0" borderId="0" xfId="8" applyNumberFormat="1" applyFont="1" applyFill="1" applyBorder="1" applyAlignment="1" applyProtection="1">
      <alignment vertical="center"/>
    </xf>
    <xf numFmtId="0" fontId="3" fillId="0" borderId="0" xfId="8" applyFont="1" applyFill="1" applyAlignment="1">
      <alignment vertical="center"/>
    </xf>
    <xf numFmtId="0" fontId="0" fillId="0" borderId="1" xfId="0" applyFont="1" applyFill="1" applyBorder="1" applyAlignment="1">
      <alignment vertical="center" wrapText="1"/>
    </xf>
    <xf numFmtId="2" fontId="0" fillId="0" borderId="1" xfId="0" applyNumberFormat="1" applyFont="1" applyFill="1" applyBorder="1" applyAlignment="1">
      <alignment vertical="center" wrapText="1"/>
    </xf>
    <xf numFmtId="2" fontId="0" fillId="0" borderId="1" xfId="0" applyNumberFormat="1" applyFont="1" applyFill="1" applyBorder="1" applyAlignment="1">
      <alignment horizontal="right" vertical="center" wrapText="1"/>
    </xf>
    <xf numFmtId="0" fontId="0" fillId="0" borderId="1" xfId="0" applyFont="1" applyFill="1" applyBorder="1" applyAlignment="1">
      <alignment horizontal="right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top" wrapText="1"/>
    </xf>
    <xf numFmtId="0" fontId="12" fillId="0" borderId="0" xfId="0" applyFont="1" applyFill="1" applyBorder="1"/>
    <xf numFmtId="0" fontId="5" fillId="0" borderId="9" xfId="5" applyFont="1" applyFill="1" applyBorder="1" applyAlignment="1">
      <alignment horizontal="center" vertical="top" wrapText="1"/>
    </xf>
    <xf numFmtId="0" fontId="5" fillId="0" borderId="23" xfId="5" applyFont="1" applyFill="1" applyBorder="1" applyAlignment="1">
      <alignment horizontal="center" vertical="top" wrapText="1"/>
    </xf>
    <xf numFmtId="0" fontId="3" fillId="0" borderId="8" xfId="5" applyFont="1" applyFill="1" applyBorder="1" applyAlignment="1">
      <alignment horizontal="left"/>
    </xf>
    <xf numFmtId="0" fontId="9" fillId="0" borderId="8" xfId="8" applyFont="1" applyFill="1" applyBorder="1" applyAlignment="1">
      <alignment wrapText="1"/>
    </xf>
    <xf numFmtId="0" fontId="10" fillId="0" borderId="8" xfId="8" applyFont="1" applyFill="1" applyBorder="1" applyAlignment="1">
      <alignment vertical="top"/>
    </xf>
    <xf numFmtId="0" fontId="9" fillId="0" borderId="8" xfId="8" applyFont="1" applyFill="1" applyBorder="1"/>
    <xf numFmtId="0" fontId="13" fillId="0" borderId="8" xfId="8" applyFont="1" applyFill="1" applyBorder="1" applyAlignment="1">
      <alignment horizontal="right"/>
    </xf>
    <xf numFmtId="0" fontId="0" fillId="0" borderId="0" xfId="0" applyFont="1" applyFill="1" applyBorder="1" applyAlignment="1">
      <alignment vertical="top"/>
    </xf>
    <xf numFmtId="0" fontId="0" fillId="0" borderId="0" xfId="0" applyFont="1" applyFill="1" applyBorder="1" applyAlignment="1">
      <alignment vertical="center" wrapText="1"/>
    </xf>
    <xf numFmtId="0" fontId="0" fillId="0" borderId="5" xfId="0" applyFont="1" applyFill="1" applyBorder="1" applyAlignment="1">
      <alignment vertical="center" wrapText="1"/>
    </xf>
    <xf numFmtId="2" fontId="0" fillId="0" borderId="0" xfId="0" applyNumberFormat="1" applyFont="1" applyFill="1" applyAlignment="1">
      <alignment vertical="center"/>
    </xf>
    <xf numFmtId="166" fontId="0" fillId="0" borderId="0" xfId="0" applyNumberFormat="1" applyFont="1" applyFill="1" applyAlignment="1">
      <alignment vertical="center"/>
    </xf>
    <xf numFmtId="0" fontId="24" fillId="0" borderId="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" fontId="0" fillId="0" borderId="1" xfId="0" applyNumberFormat="1" applyFont="1" applyFill="1" applyBorder="1" applyAlignment="1" applyProtection="1">
      <alignment horizontal="right" vertical="center"/>
    </xf>
    <xf numFmtId="167" fontId="0" fillId="0" borderId="1" xfId="0" applyNumberFormat="1" applyBorder="1" applyAlignment="1">
      <alignment vertical="center"/>
    </xf>
    <xf numFmtId="0" fontId="2" fillId="0" borderId="1" xfId="0" applyFont="1" applyBorder="1" applyAlignment="1">
      <alignment vertical="center"/>
    </xf>
    <xf numFmtId="2" fontId="2" fillId="0" borderId="1" xfId="0" applyNumberFormat="1" applyFont="1" applyFill="1" applyBorder="1" applyAlignment="1">
      <alignment horizontal="right" vertical="center"/>
    </xf>
    <xf numFmtId="164" fontId="0" fillId="0" borderId="0" xfId="0" applyNumberFormat="1" applyFont="1"/>
    <xf numFmtId="164" fontId="0" fillId="0" borderId="13" xfId="0" applyNumberFormat="1" applyFont="1" applyBorder="1" applyAlignment="1">
      <alignment vertical="center"/>
    </xf>
    <xf numFmtId="164" fontId="0" fillId="0" borderId="13" xfId="0" applyNumberFormat="1" applyFont="1" applyBorder="1" applyAlignment="1">
      <alignment vertical="center" wrapText="1"/>
    </xf>
    <xf numFmtId="164" fontId="0" fillId="0" borderId="9" xfId="0" applyNumberFormat="1" applyFont="1" applyBorder="1" applyAlignment="1">
      <alignment vertical="center"/>
    </xf>
    <xf numFmtId="2" fontId="23" fillId="0" borderId="1" xfId="0" applyNumberFormat="1" applyFont="1" applyFill="1" applyBorder="1" applyAlignment="1">
      <alignment horizontal="right" vertical="center" wrapText="1"/>
    </xf>
    <xf numFmtId="2" fontId="3" fillId="0" borderId="1" xfId="0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vertical="center"/>
    </xf>
    <xf numFmtId="0" fontId="3" fillId="0" borderId="1" xfId="8" applyFont="1" applyFill="1" applyBorder="1" applyAlignment="1">
      <alignment horizontal="center" vertical="center"/>
    </xf>
    <xf numFmtId="2" fontId="5" fillId="0" borderId="1" xfId="8" applyNumberFormat="1" applyFont="1" applyFill="1" applyBorder="1" applyAlignment="1">
      <alignment horizontal="right" vertical="center"/>
    </xf>
    <xf numFmtId="1" fontId="5" fillId="0" borderId="1" xfId="8" applyNumberFormat="1" applyFont="1" applyFill="1" applyBorder="1" applyAlignment="1">
      <alignment horizontal="right" vertical="center"/>
    </xf>
    <xf numFmtId="166" fontId="5" fillId="0" borderId="1" xfId="8" applyNumberFormat="1" applyFont="1" applyFill="1" applyBorder="1" applyAlignment="1">
      <alignment horizontal="right" vertical="center"/>
    </xf>
    <xf numFmtId="0" fontId="3" fillId="0" borderId="3" xfId="8" applyFont="1" applyFill="1" applyBorder="1" applyAlignment="1">
      <alignment horizontal="center" vertical="center"/>
    </xf>
    <xf numFmtId="0" fontId="9" fillId="0" borderId="0" xfId="8" applyFont="1" applyFill="1" applyAlignment="1">
      <alignment vertical="center"/>
    </xf>
    <xf numFmtId="0" fontId="9" fillId="0" borderId="0" xfId="8" applyFont="1" applyFill="1" applyBorder="1" applyAlignment="1">
      <alignment vertical="center"/>
    </xf>
    <xf numFmtId="2" fontId="9" fillId="0" borderId="0" xfId="8" applyNumberFormat="1" applyFont="1" applyFill="1" applyBorder="1" applyAlignment="1">
      <alignment horizontal="right" vertical="center"/>
    </xf>
    <xf numFmtId="0" fontId="3" fillId="0" borderId="0" xfId="8" applyNumberFormat="1" applyFont="1" applyFill="1" applyBorder="1" applyAlignment="1" applyProtection="1">
      <alignment vertical="center"/>
    </xf>
    <xf numFmtId="0" fontId="9" fillId="0" borderId="8" xfId="8" applyFont="1" applyFill="1" applyBorder="1" applyAlignment="1">
      <alignment wrapText="1"/>
    </xf>
    <xf numFmtId="0" fontId="10" fillId="0" borderId="8" xfId="8" applyFont="1" applyFill="1" applyBorder="1" applyAlignment="1">
      <alignment vertical="top"/>
    </xf>
    <xf numFmtId="0" fontId="9" fillId="0" borderId="8" xfId="8" applyFont="1" applyFill="1" applyBorder="1"/>
    <xf numFmtId="0" fontId="13" fillId="0" borderId="8" xfId="8" applyFont="1" applyFill="1" applyBorder="1" applyAlignment="1">
      <alignment horizontal="right"/>
    </xf>
    <xf numFmtId="0" fontId="5" fillId="0" borderId="1" xfId="8" applyFont="1" applyFill="1" applyBorder="1" applyAlignment="1">
      <alignment horizontal="center" vertical="center"/>
    </xf>
    <xf numFmtId="0" fontId="1" fillId="0" borderId="8" xfId="0" applyFont="1" applyFill="1" applyBorder="1"/>
    <xf numFmtId="0" fontId="23" fillId="0" borderId="1" xfId="0" applyFont="1" applyFill="1" applyBorder="1" applyAlignment="1">
      <alignment horizontal="right" vertical="center"/>
    </xf>
    <xf numFmtId="0" fontId="23" fillId="0" borderId="1" xfId="0" applyFont="1" applyFill="1" applyBorder="1" applyAlignment="1">
      <alignment horizontal="right" vertical="center" wrapText="1"/>
    </xf>
    <xf numFmtId="168" fontId="23" fillId="0" borderId="1" xfId="0" applyNumberFormat="1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right" vertical="center" wrapText="1"/>
    </xf>
    <xf numFmtId="164" fontId="23" fillId="0" borderId="1" xfId="0" applyNumberFormat="1" applyFont="1" applyFill="1" applyBorder="1" applyAlignment="1">
      <alignment horizontal="right" vertical="center" wrapText="1"/>
    </xf>
    <xf numFmtId="2" fontId="3" fillId="0" borderId="1" xfId="0" applyNumberFormat="1" applyFon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right"/>
    </xf>
    <xf numFmtId="165" fontId="3" fillId="0" borderId="1" xfId="0" applyNumberFormat="1" applyFont="1" applyFill="1" applyBorder="1" applyAlignment="1">
      <alignment horizontal="right"/>
    </xf>
    <xf numFmtId="168" fontId="3" fillId="0" borderId="1" xfId="0" applyNumberFormat="1" applyFont="1" applyFill="1" applyBorder="1" applyAlignment="1">
      <alignment horizontal="right"/>
    </xf>
    <xf numFmtId="0" fontId="1" fillId="0" borderId="0" xfId="0" applyFont="1" applyFill="1" applyAlignment="1">
      <alignment vertical="center" wrapText="1"/>
    </xf>
    <xf numFmtId="2" fontId="3" fillId="0" borderId="1" xfId="7" applyNumberFormat="1" applyFont="1" applyFill="1" applyBorder="1" applyAlignment="1">
      <alignment vertical="center"/>
    </xf>
    <xf numFmtId="1" fontId="3" fillId="0" borderId="1" xfId="7" applyNumberFormat="1" applyFont="1" applyFill="1" applyBorder="1" applyAlignment="1">
      <alignment vertical="center"/>
    </xf>
    <xf numFmtId="166" fontId="1" fillId="0" borderId="1" xfId="0" applyNumberFormat="1" applyFont="1" applyFill="1" applyBorder="1" applyAlignment="1">
      <alignment horizontal="right" vertical="center" wrapText="1"/>
    </xf>
    <xf numFmtId="165" fontId="1" fillId="0" borderId="1" xfId="0" applyNumberFormat="1" applyFont="1" applyFill="1" applyBorder="1" applyAlignment="1">
      <alignment horizontal="right" vertical="center" wrapText="1"/>
    </xf>
    <xf numFmtId="2" fontId="3" fillId="0" borderId="1" xfId="0" applyNumberFormat="1" applyFont="1" applyFill="1" applyBorder="1" applyAlignment="1">
      <alignment vertical="center" wrapText="1"/>
    </xf>
    <xf numFmtId="1" fontId="3" fillId="0" borderId="1" xfId="0" applyNumberFormat="1" applyFont="1" applyFill="1" applyBorder="1" applyAlignment="1">
      <alignment vertical="center" wrapText="1"/>
    </xf>
    <xf numFmtId="2" fontId="1" fillId="0" borderId="1" xfId="0" applyNumberFormat="1" applyFont="1" applyFill="1" applyBorder="1" applyAlignment="1">
      <alignment vertical="center"/>
    </xf>
    <xf numFmtId="1" fontId="1" fillId="0" borderId="11" xfId="0" applyNumberFormat="1" applyFont="1" applyFill="1" applyBorder="1" applyAlignment="1">
      <alignment vertical="center"/>
    </xf>
    <xf numFmtId="2" fontId="3" fillId="0" borderId="1" xfId="0" applyNumberFormat="1" applyFont="1" applyFill="1" applyBorder="1" applyAlignment="1">
      <alignment vertical="center"/>
    </xf>
    <xf numFmtId="1" fontId="3" fillId="0" borderId="1" xfId="0" applyNumberFormat="1" applyFont="1" applyFill="1" applyBorder="1" applyAlignment="1">
      <alignment vertical="center"/>
    </xf>
    <xf numFmtId="166" fontId="3" fillId="0" borderId="1" xfId="0" applyNumberFormat="1" applyFont="1" applyFill="1" applyBorder="1" applyAlignment="1">
      <alignment vertical="center" wrapText="1"/>
    </xf>
    <xf numFmtId="166" fontId="3" fillId="0" borderId="1" xfId="0" applyNumberFormat="1" applyFont="1" applyFill="1" applyBorder="1" applyAlignment="1">
      <alignment vertical="center"/>
    </xf>
    <xf numFmtId="1" fontId="1" fillId="0" borderId="1" xfId="0" applyNumberFormat="1" applyFont="1" applyFill="1" applyBorder="1" applyAlignment="1">
      <alignment vertical="center"/>
    </xf>
    <xf numFmtId="2" fontId="1" fillId="0" borderId="1" xfId="0" applyNumberFormat="1" applyFont="1" applyFill="1" applyBorder="1" applyAlignment="1">
      <alignment horizontal="right" vertical="center"/>
    </xf>
    <xf numFmtId="2" fontId="1" fillId="0" borderId="1" xfId="0" applyNumberFormat="1" applyFont="1" applyFill="1" applyBorder="1" applyAlignment="1">
      <alignment horizontal="right" vertical="center" wrapText="1"/>
    </xf>
    <xf numFmtId="1" fontId="1" fillId="0" borderId="1" xfId="0" applyNumberFormat="1" applyFont="1" applyFill="1" applyBorder="1" applyAlignment="1">
      <alignment horizontal="right" vertical="center"/>
    </xf>
    <xf numFmtId="1" fontId="3" fillId="0" borderId="1" xfId="0" applyNumberFormat="1" applyFont="1" applyFill="1" applyBorder="1" applyAlignment="1">
      <alignment horizontal="right" vertical="center" wrapText="1"/>
    </xf>
    <xf numFmtId="166" fontId="1" fillId="0" borderId="1" xfId="0" applyNumberFormat="1" applyFont="1" applyFill="1" applyBorder="1" applyAlignment="1">
      <alignment vertical="center"/>
    </xf>
    <xf numFmtId="166" fontId="3" fillId="0" borderId="1" xfId="7" applyNumberFormat="1" applyFont="1" applyFill="1" applyBorder="1" applyAlignment="1">
      <alignment vertical="center"/>
    </xf>
    <xf numFmtId="2" fontId="1" fillId="0" borderId="1" xfId="0" applyNumberFormat="1" applyFont="1" applyFill="1" applyBorder="1" applyAlignment="1">
      <alignment vertical="center" wrapText="1"/>
    </xf>
    <xf numFmtId="165" fontId="3" fillId="0" borderId="1" xfId="0" applyNumberFormat="1" applyFont="1" applyFill="1" applyBorder="1" applyAlignment="1">
      <alignment vertical="center" wrapText="1"/>
    </xf>
    <xf numFmtId="165" fontId="3" fillId="0" borderId="1" xfId="7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vertical="center" wrapText="1"/>
    </xf>
    <xf numFmtId="168" fontId="3" fillId="0" borderId="1" xfId="7" applyNumberFormat="1" applyFont="1" applyFill="1" applyBorder="1" applyAlignment="1">
      <alignment vertical="center"/>
    </xf>
    <xf numFmtId="164" fontId="3" fillId="0" borderId="1" xfId="0" applyNumberFormat="1" applyFont="1" applyFill="1" applyBorder="1" applyAlignment="1">
      <alignment vertical="center"/>
    </xf>
    <xf numFmtId="164" fontId="1" fillId="0" borderId="1" xfId="0" applyNumberFormat="1" applyFont="1" applyFill="1" applyBorder="1" applyAlignment="1">
      <alignment horizontal="right" vertical="center" wrapText="1"/>
    </xf>
    <xf numFmtId="2" fontId="3" fillId="0" borderId="1" xfId="6" applyNumberFormat="1" applyFont="1" applyFill="1" applyBorder="1" applyAlignment="1">
      <alignment vertical="center"/>
    </xf>
    <xf numFmtId="1" fontId="3" fillId="0" borderId="1" xfId="6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2" fontId="5" fillId="0" borderId="1" xfId="0" applyNumberFormat="1" applyFont="1" applyFill="1" applyBorder="1" applyAlignment="1">
      <alignment vertical="center"/>
    </xf>
    <xf numFmtId="1" fontId="5" fillId="0" borderId="1" xfId="0" applyNumberFormat="1" applyFont="1" applyFill="1" applyBorder="1" applyAlignment="1">
      <alignment vertical="center"/>
    </xf>
    <xf numFmtId="0" fontId="1" fillId="0" borderId="1" xfId="0" applyFont="1" applyFill="1" applyBorder="1" applyAlignment="1"/>
    <xf numFmtId="166" fontId="3" fillId="0" borderId="1" xfId="11" applyNumberFormat="1" applyFont="1" applyFill="1" applyBorder="1" applyAlignment="1">
      <alignment horizontal="right" vertical="center" wrapText="1"/>
    </xf>
    <xf numFmtId="165" fontId="3" fillId="0" borderId="1" xfId="11" applyNumberFormat="1" applyFont="1" applyFill="1" applyBorder="1" applyAlignment="1">
      <alignment horizontal="right" vertical="center" wrapText="1"/>
    </xf>
    <xf numFmtId="166" fontId="1" fillId="0" borderId="1" xfId="0" applyNumberFormat="1" applyFont="1" applyFill="1" applyBorder="1" applyAlignment="1">
      <alignment vertical="center" wrapText="1"/>
    </xf>
    <xf numFmtId="165" fontId="1" fillId="0" borderId="1" xfId="0" applyNumberFormat="1" applyFont="1" applyFill="1" applyBorder="1" applyAlignment="1">
      <alignment vertical="center" wrapText="1"/>
    </xf>
    <xf numFmtId="0" fontId="3" fillId="0" borderId="1" xfId="0" applyFont="1" applyFill="1" applyBorder="1" applyAlignment="1"/>
    <xf numFmtId="168" fontId="3" fillId="0" borderId="1" xfId="11" applyNumberFormat="1" applyFont="1" applyFill="1" applyBorder="1" applyAlignment="1">
      <alignment horizontal="right" vertical="center" wrapText="1"/>
    </xf>
    <xf numFmtId="168" fontId="3" fillId="0" borderId="1" xfId="0" applyNumberFormat="1" applyFont="1" applyFill="1" applyBorder="1" applyAlignment="1">
      <alignment vertical="center"/>
    </xf>
    <xf numFmtId="0" fontId="33" fillId="0" borderId="1" xfId="8" applyFont="1" applyFill="1" applyBorder="1" applyAlignment="1">
      <alignment vertical="top" wrapText="1"/>
    </xf>
    <xf numFmtId="0" fontId="30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2" fontId="2" fillId="0" borderId="0" xfId="0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0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right" vertical="center" wrapText="1"/>
    </xf>
    <xf numFmtId="0" fontId="0" fillId="0" borderId="0" xfId="0" applyFont="1" applyBorder="1" applyAlignment="1">
      <alignment horizontal="left" vertical="center" wrapText="1"/>
    </xf>
    <xf numFmtId="0" fontId="0" fillId="0" borderId="7" xfId="0" applyFont="1" applyBorder="1" applyAlignment="1">
      <alignment horizontal="left" vertical="center" wrapText="1"/>
    </xf>
    <xf numFmtId="0" fontId="0" fillId="0" borderId="0" xfId="0" applyFont="1" applyFill="1" applyAlignment="1">
      <alignment horizontal="center" vertical="center"/>
    </xf>
    <xf numFmtId="0" fontId="7" fillId="0" borderId="9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left" vertical="center" wrapText="1"/>
    </xf>
    <xf numFmtId="0" fontId="24" fillId="0" borderId="0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left" vertical="top" wrapText="1"/>
    </xf>
    <xf numFmtId="0" fontId="0" fillId="0" borderId="7" xfId="0" applyFont="1" applyFill="1" applyBorder="1" applyAlignment="1">
      <alignment vertical="top" wrapText="1"/>
    </xf>
    <xf numFmtId="0" fontId="0" fillId="0" borderId="8" xfId="0" applyFont="1" applyFill="1" applyBorder="1" applyAlignment="1">
      <alignment horizontal="center"/>
    </xf>
    <xf numFmtId="0" fontId="24" fillId="0" borderId="8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left" vertical="top" wrapText="1"/>
    </xf>
    <xf numFmtId="0" fontId="0" fillId="0" borderId="0" xfId="0" applyFont="1" applyAlignment="1">
      <alignment horizontal="left"/>
    </xf>
    <xf numFmtId="0" fontId="24" fillId="0" borderId="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1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7" xfId="0" applyFont="1" applyBorder="1" applyAlignment="1">
      <alignment horizontal="left" wrapText="1"/>
    </xf>
    <xf numFmtId="0" fontId="0" fillId="0" borderId="0" xfId="0" applyFont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10" fillId="0" borderId="0" xfId="3" applyFont="1" applyFill="1" applyBorder="1" applyAlignment="1">
      <alignment horizontal="center" vertical="center" wrapText="1"/>
    </xf>
    <xf numFmtId="0" fontId="12" fillId="0" borderId="1" xfId="3" applyFont="1" applyFill="1" applyBorder="1" applyAlignment="1">
      <alignment horizontal="center" vertical="top" wrapText="1"/>
    </xf>
    <xf numFmtId="0" fontId="12" fillId="0" borderId="1" xfId="3" applyFont="1" applyFill="1" applyBorder="1" applyAlignment="1">
      <alignment horizontal="center" vertical="top"/>
    </xf>
    <xf numFmtId="0" fontId="12" fillId="0" borderId="1" xfId="3" applyNumberFormat="1" applyFont="1" applyFill="1" applyBorder="1" applyAlignment="1" applyProtection="1">
      <alignment horizontal="center" vertical="top"/>
    </xf>
    <xf numFmtId="0" fontId="13" fillId="0" borderId="0" xfId="4" applyFont="1" applyFill="1" applyBorder="1" applyAlignment="1">
      <alignment horizontal="center" vertical="top" wrapText="1"/>
    </xf>
    <xf numFmtId="0" fontId="10" fillId="0" borderId="0" xfId="4" applyFont="1" applyFill="1" applyBorder="1" applyAlignment="1">
      <alignment horizontal="center" vertical="center" wrapText="1"/>
    </xf>
    <xf numFmtId="0" fontId="12" fillId="0" borderId="1" xfId="4" applyFont="1" applyFill="1" applyBorder="1" applyAlignment="1">
      <alignment horizontal="center" vertical="center" wrapText="1"/>
    </xf>
    <xf numFmtId="0" fontId="12" fillId="0" borderId="1" xfId="4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top" wrapText="1"/>
    </xf>
    <xf numFmtId="0" fontId="24" fillId="0" borderId="8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0" fillId="0" borderId="0" xfId="0" applyFont="1" applyFill="1" applyBorder="1" applyAlignment="1">
      <alignment horizontal="left" vertical="center"/>
    </xf>
    <xf numFmtId="0" fontId="26" fillId="0" borderId="0" xfId="0" applyFont="1" applyFill="1" applyBorder="1" applyAlignment="1">
      <alignment horizontal="center" vertical="center"/>
    </xf>
    <xf numFmtId="0" fontId="26" fillId="0" borderId="8" xfId="0" applyFont="1" applyFill="1" applyBorder="1" applyAlignment="1">
      <alignment horizontal="center" vertical="center"/>
    </xf>
    <xf numFmtId="0" fontId="28" fillId="0" borderId="1" xfId="0" applyFont="1" applyFill="1" applyBorder="1" applyAlignment="1">
      <alignment horizontal="center" vertical="center"/>
    </xf>
    <xf numFmtId="0" fontId="28" fillId="0" borderId="9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 wrapText="1"/>
    </xf>
    <xf numFmtId="0" fontId="28" fillId="0" borderId="9" xfId="0" applyFont="1" applyFill="1" applyBorder="1" applyAlignment="1">
      <alignment horizontal="center" vertical="center"/>
    </xf>
    <xf numFmtId="0" fontId="28" fillId="0" borderId="15" xfId="0" applyFont="1" applyFill="1" applyBorder="1" applyAlignment="1">
      <alignment horizontal="center" vertical="center" wrapText="1"/>
    </xf>
    <xf numFmtId="0" fontId="28" fillId="0" borderId="12" xfId="0" applyFont="1" applyFill="1" applyBorder="1" applyAlignment="1">
      <alignment horizontal="center" vertical="center" wrapText="1"/>
    </xf>
    <xf numFmtId="0" fontId="28" fillId="0" borderId="3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/>
    </xf>
    <xf numFmtId="0" fontId="30" fillId="0" borderId="0" xfId="0" applyFont="1" applyBorder="1" applyAlignment="1">
      <alignment horizontal="left" vertical="center"/>
    </xf>
    <xf numFmtId="0" fontId="30" fillId="0" borderId="0" xfId="0" applyFont="1" applyFill="1" applyBorder="1" applyAlignment="1">
      <alignment horizontal="left" vertical="center"/>
    </xf>
    <xf numFmtId="0" fontId="30" fillId="0" borderId="0" xfId="0" applyFont="1" applyAlignment="1">
      <alignment horizontal="left" vertical="center"/>
    </xf>
    <xf numFmtId="0" fontId="31" fillId="0" borderId="0" xfId="0" applyFont="1" applyAlignment="1">
      <alignment horizontal="left" vertical="center" wrapText="1"/>
    </xf>
    <xf numFmtId="0" fontId="31" fillId="0" borderId="0" xfId="0" applyFont="1" applyAlignment="1">
      <alignment horizontal="left" vertical="center"/>
    </xf>
    <xf numFmtId="0" fontId="20" fillId="0" borderId="0" xfId="0" applyFont="1" applyFill="1" applyBorder="1" applyAlignment="1">
      <alignment horizontal="left" vertical="center"/>
    </xf>
    <xf numFmtId="0" fontId="30" fillId="0" borderId="0" xfId="0" applyFont="1" applyFill="1" applyAlignment="1">
      <alignment horizontal="left" vertical="center"/>
    </xf>
    <xf numFmtId="0" fontId="9" fillId="0" borderId="0" xfId="5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/>
    </xf>
    <xf numFmtId="0" fontId="13" fillId="0" borderId="1" xfId="5" applyFont="1" applyFill="1" applyBorder="1" applyAlignment="1">
      <alignment horizontal="left" vertical="center" wrapText="1"/>
    </xf>
    <xf numFmtId="0" fontId="24" fillId="0" borderId="0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left" vertical="center"/>
    </xf>
    <xf numFmtId="0" fontId="10" fillId="0" borderId="0" xfId="0" applyFont="1" applyFill="1" applyBorder="1" applyAlignment="1" applyProtection="1">
      <alignment horizontal="center"/>
    </xf>
    <xf numFmtId="0" fontId="13" fillId="0" borderId="8" xfId="0" applyFont="1" applyFill="1" applyBorder="1" applyAlignment="1" applyProtection="1">
      <alignment horizontal="right"/>
    </xf>
    <xf numFmtId="0" fontId="12" fillId="0" borderId="13" xfId="0" applyFont="1" applyFill="1" applyBorder="1" applyAlignment="1">
      <alignment horizontal="center" vertical="top" wrapText="1"/>
    </xf>
    <xf numFmtId="0" fontId="12" fillId="0" borderId="9" xfId="0" applyFont="1" applyFill="1" applyBorder="1" applyAlignment="1">
      <alignment horizontal="center" vertical="top" wrapText="1"/>
    </xf>
    <xf numFmtId="0" fontId="12" fillId="0" borderId="13" xfId="0" applyFont="1" applyFill="1" applyBorder="1" applyAlignment="1" applyProtection="1">
      <alignment horizontal="center" vertical="top" wrapText="1"/>
    </xf>
    <xf numFmtId="0" fontId="12" fillId="0" borderId="9" xfId="0" applyFont="1" applyFill="1" applyBorder="1" applyAlignment="1" applyProtection="1">
      <alignment horizontal="center" vertical="top" wrapText="1"/>
    </xf>
    <xf numFmtId="0" fontId="12" fillId="0" borderId="14" xfId="0" applyFont="1" applyFill="1" applyBorder="1" applyAlignment="1">
      <alignment horizontal="center" vertical="top" wrapText="1"/>
    </xf>
    <xf numFmtId="0" fontId="12" fillId="0" borderId="8" xfId="0" applyFont="1" applyFill="1" applyBorder="1" applyAlignment="1">
      <alignment horizontal="center" vertical="top" wrapText="1"/>
    </xf>
    <xf numFmtId="0" fontId="12" fillId="0" borderId="12" xfId="0" applyFont="1" applyFill="1" applyBorder="1" applyAlignment="1">
      <alignment horizontal="center" vertical="top" wrapText="1"/>
    </xf>
    <xf numFmtId="0" fontId="9" fillId="0" borderId="31" xfId="5" applyFont="1" applyFill="1" applyBorder="1" applyAlignment="1">
      <alignment horizontal="right" vertical="top" wrapText="1"/>
    </xf>
    <xf numFmtId="0" fontId="9" fillId="0" borderId="0" xfId="5" applyFont="1" applyFill="1" applyBorder="1" applyAlignment="1">
      <alignment horizontal="left" vertical="top" wrapText="1"/>
    </xf>
    <xf numFmtId="0" fontId="10" fillId="0" borderId="0" xfId="5" applyFont="1" applyFill="1" applyBorder="1" applyAlignment="1">
      <alignment horizontal="center" vertical="top"/>
    </xf>
    <xf numFmtId="0" fontId="9" fillId="0" borderId="6" xfId="5" applyFont="1" applyFill="1" applyBorder="1" applyAlignment="1">
      <alignment horizontal="left" vertical="center" wrapText="1"/>
    </xf>
    <xf numFmtId="0" fontId="9" fillId="0" borderId="0" xfId="5" applyFont="1" applyFill="1" applyBorder="1" applyAlignment="1">
      <alignment horizontal="left" wrapText="1"/>
    </xf>
    <xf numFmtId="0" fontId="9" fillId="0" borderId="6" xfId="5" applyFont="1" applyFill="1" applyBorder="1" applyAlignment="1">
      <alignment horizontal="left" wrapText="1"/>
    </xf>
    <xf numFmtId="0" fontId="9" fillId="0" borderId="6" xfId="5" applyFont="1" applyFill="1" applyBorder="1" applyAlignment="1">
      <alignment horizontal="left" vertical="top" wrapText="1"/>
    </xf>
    <xf numFmtId="0" fontId="3" fillId="0" borderId="0" xfId="5" applyFont="1" applyFill="1" applyBorder="1" applyAlignment="1">
      <alignment horizontal="left" vertical="center" wrapText="1"/>
    </xf>
    <xf numFmtId="0" fontId="3" fillId="0" borderId="6" xfId="5" applyFont="1" applyFill="1" applyBorder="1" applyAlignment="1">
      <alignment horizontal="left" vertical="center" wrapText="1"/>
    </xf>
    <xf numFmtId="0" fontId="3" fillId="0" borderId="8" xfId="5" applyFont="1" applyFill="1" applyBorder="1" applyAlignment="1">
      <alignment horizontal="left" vertical="center" wrapText="1"/>
    </xf>
    <xf numFmtId="0" fontId="3" fillId="0" borderId="12" xfId="5" applyFont="1" applyFill="1" applyBorder="1" applyAlignment="1">
      <alignment horizontal="left" vertical="center" wrapText="1"/>
    </xf>
    <xf numFmtId="0" fontId="12" fillId="0" borderId="1" xfId="10" applyFont="1" applyFill="1" applyBorder="1" applyAlignment="1">
      <alignment horizontal="center" vertical="center"/>
    </xf>
    <xf numFmtId="0" fontId="9" fillId="0" borderId="7" xfId="10" applyFont="1" applyFill="1" applyBorder="1" applyAlignment="1">
      <alignment horizontal="left" vertical="top" wrapText="1"/>
    </xf>
    <xf numFmtId="0" fontId="10" fillId="0" borderId="0" xfId="10" applyFont="1" applyFill="1" applyBorder="1" applyAlignment="1">
      <alignment horizontal="center" vertical="center"/>
    </xf>
    <xf numFmtId="0" fontId="10" fillId="0" borderId="0" xfId="10" applyFont="1" applyFill="1" applyBorder="1" applyAlignment="1">
      <alignment horizontal="center" vertical="top"/>
    </xf>
    <xf numFmtId="0" fontId="7" fillId="0" borderId="3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12" fillId="0" borderId="1" xfId="10" applyFont="1" applyFill="1" applyBorder="1" applyAlignment="1">
      <alignment horizontal="center" vertical="center" wrapText="1"/>
    </xf>
    <xf numFmtId="0" fontId="10" fillId="0" borderId="10" xfId="9" applyFont="1" applyFill="1" applyBorder="1" applyAlignment="1">
      <alignment horizontal="center" vertical="center"/>
    </xf>
    <xf numFmtId="0" fontId="10" fillId="0" borderId="7" xfId="9" applyFont="1" applyFill="1" applyBorder="1" applyAlignment="1">
      <alignment horizontal="center" vertical="center"/>
    </xf>
    <xf numFmtId="0" fontId="10" fillId="0" borderId="15" xfId="9" applyFont="1" applyFill="1" applyBorder="1" applyAlignment="1">
      <alignment horizontal="center" vertical="center"/>
    </xf>
    <xf numFmtId="0" fontId="5" fillId="0" borderId="11" xfId="9" applyFont="1" applyFill="1" applyBorder="1" applyAlignment="1">
      <alignment horizontal="center" vertical="center"/>
    </xf>
    <xf numFmtId="0" fontId="5" fillId="0" borderId="2" xfId="9" applyFont="1" applyFill="1" applyBorder="1" applyAlignment="1">
      <alignment horizontal="center" vertical="center"/>
    </xf>
    <xf numFmtId="0" fontId="9" fillId="0" borderId="0" xfId="8" applyFont="1" applyFill="1" applyAlignment="1">
      <alignment horizontal="left" vertical="center" wrapText="1"/>
    </xf>
    <xf numFmtId="0" fontId="12" fillId="0" borderId="1" xfId="8" applyFont="1" applyFill="1" applyBorder="1" applyAlignment="1">
      <alignment horizontal="center" vertical="top"/>
    </xf>
    <xf numFmtId="0" fontId="12" fillId="0" borderId="9" xfId="8" applyFont="1" applyFill="1" applyBorder="1" applyAlignment="1">
      <alignment horizontal="center" vertical="top"/>
    </xf>
    <xf numFmtId="0" fontId="5" fillId="0" borderId="10" xfId="8" applyNumberFormat="1" applyFont="1" applyFill="1" applyBorder="1" applyAlignment="1" applyProtection="1">
      <alignment horizontal="left" vertical="center"/>
    </xf>
    <xf numFmtId="0" fontId="5" fillId="0" borderId="15" xfId="8" applyNumberFormat="1" applyFont="1" applyFill="1" applyBorder="1" applyAlignment="1" applyProtection="1">
      <alignment horizontal="left" vertical="center"/>
    </xf>
    <xf numFmtId="0" fontId="5" fillId="0" borderId="14" xfId="8" applyNumberFormat="1" applyFont="1" applyFill="1" applyBorder="1" applyAlignment="1" applyProtection="1">
      <alignment horizontal="left" vertical="center"/>
    </xf>
    <xf numFmtId="0" fontId="5" fillId="0" borderId="12" xfId="8" applyNumberFormat="1" applyFont="1" applyFill="1" applyBorder="1" applyAlignment="1" applyProtection="1">
      <alignment horizontal="left" vertical="center"/>
    </xf>
    <xf numFmtId="0" fontId="5" fillId="0" borderId="0" xfId="8" applyFont="1" applyFill="1" applyAlignment="1">
      <alignment horizontal="left" vertical="center"/>
    </xf>
    <xf numFmtId="0" fontId="33" fillId="0" borderId="1" xfId="8" applyFont="1" applyFill="1" applyBorder="1" applyAlignment="1">
      <alignment horizontal="center" vertical="top"/>
    </xf>
    <xf numFmtId="0" fontId="33" fillId="0" borderId="9" xfId="8" applyFont="1" applyFill="1" applyBorder="1" applyAlignment="1">
      <alignment horizontal="center" vertical="top"/>
    </xf>
    <xf numFmtId="0" fontId="12" fillId="0" borderId="13" xfId="8" applyNumberFormat="1" applyFont="1" applyFill="1" applyBorder="1" applyAlignment="1" applyProtection="1">
      <alignment horizontal="center" vertical="center" wrapText="1"/>
    </xf>
    <xf numFmtId="0" fontId="12" fillId="0" borderId="9" xfId="8" applyNumberFormat="1" applyFont="1" applyFill="1" applyBorder="1" applyAlignment="1" applyProtection="1">
      <alignment horizontal="center" vertical="center" wrapText="1"/>
    </xf>
    <xf numFmtId="0" fontId="10" fillId="0" borderId="0" xfId="8" applyFont="1" applyFill="1" applyBorder="1" applyAlignment="1">
      <alignment horizontal="center" vertical="top"/>
    </xf>
    <xf numFmtId="0" fontId="12" fillId="0" borderId="12" xfId="8" applyNumberFormat="1" applyFont="1" applyFill="1" applyBorder="1" applyAlignment="1" applyProtection="1">
      <alignment horizontal="center" vertical="center" wrapText="1"/>
    </xf>
    <xf numFmtId="0" fontId="12" fillId="0" borderId="2" xfId="8" applyNumberFormat="1" applyFont="1" applyFill="1" applyBorder="1" applyAlignment="1" applyProtection="1">
      <alignment horizontal="center" vertical="center" wrapText="1"/>
    </xf>
    <xf numFmtId="0" fontId="12" fillId="0" borderId="14" xfId="8" applyFont="1" applyFill="1" applyBorder="1" applyAlignment="1">
      <alignment horizontal="center" vertical="top" wrapText="1"/>
    </xf>
    <xf numFmtId="0" fontId="12" fillId="0" borderId="8" xfId="8" applyFont="1" applyFill="1" applyBorder="1" applyAlignment="1">
      <alignment horizontal="center" vertical="top" wrapText="1"/>
    </xf>
    <xf numFmtId="0" fontId="12" fillId="0" borderId="12" xfId="8" applyFont="1" applyFill="1" applyBorder="1" applyAlignment="1">
      <alignment horizontal="center" vertical="top" wrapText="1"/>
    </xf>
    <xf numFmtId="0" fontId="12" fillId="0" borderId="9" xfId="8" applyFont="1" applyFill="1" applyBorder="1" applyAlignment="1">
      <alignment horizontal="center" vertical="center"/>
    </xf>
    <xf numFmtId="0" fontId="12" fillId="0" borderId="1" xfId="8" applyFont="1" applyFill="1" applyBorder="1" applyAlignment="1">
      <alignment horizontal="center" vertical="center"/>
    </xf>
    <xf numFmtId="0" fontId="12" fillId="0" borderId="9" xfId="8" applyFont="1" applyFill="1" applyBorder="1" applyAlignment="1">
      <alignment vertical="top" wrapText="1"/>
    </xf>
    <xf numFmtId="0" fontId="12" fillId="0" borderId="1" xfId="8" applyFont="1" applyFill="1" applyBorder="1" applyAlignment="1">
      <alignment vertical="top" wrapText="1"/>
    </xf>
    <xf numFmtId="0" fontId="33" fillId="0" borderId="13" xfId="8" applyNumberFormat="1" applyFont="1" applyFill="1" applyBorder="1" applyAlignment="1" applyProtection="1">
      <alignment horizontal="center" vertical="center" wrapText="1"/>
    </xf>
    <xf numFmtId="0" fontId="33" fillId="0" borderId="9" xfId="8" applyNumberFormat="1" applyFont="1" applyFill="1" applyBorder="1" applyAlignment="1" applyProtection="1">
      <alignment horizontal="center" vertical="center" wrapText="1"/>
    </xf>
    <xf numFmtId="0" fontId="33" fillId="0" borderId="12" xfId="8" applyNumberFormat="1" applyFont="1" applyFill="1" applyBorder="1" applyAlignment="1" applyProtection="1">
      <alignment horizontal="center" vertical="center" wrapText="1"/>
    </xf>
    <xf numFmtId="0" fontId="33" fillId="0" borderId="2" xfId="8" applyNumberFormat="1" applyFont="1" applyFill="1" applyBorder="1" applyAlignment="1" applyProtection="1">
      <alignment horizontal="center" vertical="center" wrapText="1"/>
    </xf>
    <xf numFmtId="0" fontId="33" fillId="0" borderId="14" xfId="8" applyFont="1" applyFill="1" applyBorder="1" applyAlignment="1">
      <alignment horizontal="center" vertical="top" wrapText="1"/>
    </xf>
    <xf numFmtId="0" fontId="33" fillId="0" borderId="8" xfId="8" applyFont="1" applyFill="1" applyBorder="1" applyAlignment="1">
      <alignment horizontal="center" vertical="top" wrapText="1"/>
    </xf>
    <xf numFmtId="0" fontId="33" fillId="0" borderId="12" xfId="8" applyFont="1" applyFill="1" applyBorder="1" applyAlignment="1">
      <alignment horizontal="center" vertical="top" wrapText="1"/>
    </xf>
    <xf numFmtId="0" fontId="33" fillId="0" borderId="9" xfId="8" applyFont="1" applyFill="1" applyBorder="1" applyAlignment="1">
      <alignment horizontal="center" vertical="center"/>
    </xf>
    <xf numFmtId="0" fontId="33" fillId="0" borderId="1" xfId="8" applyFont="1" applyFill="1" applyBorder="1" applyAlignment="1">
      <alignment horizontal="center" vertical="center"/>
    </xf>
    <xf numFmtId="0" fontId="33" fillId="0" borderId="9" xfId="8" applyFont="1" applyFill="1" applyBorder="1" applyAlignment="1">
      <alignment vertical="top" wrapText="1"/>
    </xf>
    <xf numFmtId="0" fontId="33" fillId="0" borderId="1" xfId="8" applyFont="1" applyFill="1" applyBorder="1" applyAlignment="1">
      <alignment vertical="top" wrapText="1"/>
    </xf>
    <xf numFmtId="0" fontId="33" fillId="0" borderId="3" xfId="8" applyFont="1" applyFill="1" applyBorder="1" applyAlignment="1">
      <alignment horizontal="center" vertical="top" wrapText="1"/>
    </xf>
    <xf numFmtId="0" fontId="33" fillId="0" borderId="13" xfId="8" applyFont="1" applyFill="1" applyBorder="1" applyAlignment="1">
      <alignment horizontal="center" vertical="top" wrapText="1"/>
    </xf>
    <xf numFmtId="0" fontId="33" fillId="0" borderId="9" xfId="8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</cellXfs>
  <cellStyles count="12">
    <cellStyle name="Hyperlink" xfId="2" builtinId="8"/>
    <cellStyle name="Normal" xfId="0" builtinId="0"/>
    <cellStyle name="Normal 10" xfId="10"/>
    <cellStyle name="Normal 14" xfId="1"/>
    <cellStyle name="Normal 15" xfId="3"/>
    <cellStyle name="Normal 16" xfId="4"/>
    <cellStyle name="Normal 2" xfId="6"/>
    <cellStyle name="Normal 3" xfId="5"/>
    <cellStyle name="Normal 5" xfId="7"/>
    <cellStyle name="Normal 6" xfId="8"/>
    <cellStyle name="Normal 9" xfId="9"/>
    <cellStyle name="Normal_Sheet1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6"/>
  <sheetViews>
    <sheetView view="pageBreakPreview" zoomScaleSheetLayoutView="100" workbookViewId="0">
      <selection activeCell="A27" sqref="A27"/>
    </sheetView>
  </sheetViews>
  <sheetFormatPr defaultRowHeight="15" x14ac:dyDescent="0.25"/>
  <cols>
    <col min="1" max="1" width="17.7109375" style="17" customWidth="1"/>
    <col min="2" max="2" width="17" style="17" customWidth="1"/>
    <col min="3" max="5" width="16.140625" style="17" customWidth="1"/>
    <col min="6" max="16384" width="9.140625" style="17"/>
  </cols>
  <sheetData>
    <row r="1" spans="1:7" ht="44.25" customHeight="1" x14ac:dyDescent="0.25">
      <c r="A1" s="503" t="s">
        <v>313</v>
      </c>
      <c r="B1" s="503"/>
      <c r="C1" s="503"/>
      <c r="D1" s="503"/>
      <c r="E1" s="503"/>
    </row>
    <row r="2" spans="1:7" ht="20.100000000000001" customHeight="1" x14ac:dyDescent="0.25">
      <c r="A2" s="504" t="s">
        <v>109</v>
      </c>
      <c r="B2" s="504"/>
      <c r="C2" s="504"/>
      <c r="D2" s="504"/>
      <c r="E2" s="504"/>
    </row>
    <row r="3" spans="1:7" ht="20.100000000000001" customHeight="1" x14ac:dyDescent="0.25">
      <c r="A3" s="147" t="s">
        <v>110</v>
      </c>
      <c r="B3" s="148" t="s">
        <v>94</v>
      </c>
      <c r="C3" s="148" t="s">
        <v>95</v>
      </c>
      <c r="D3" s="148" t="s">
        <v>96</v>
      </c>
      <c r="E3" s="420" t="s">
        <v>0</v>
      </c>
    </row>
    <row r="4" spans="1:7" ht="20.100000000000001" customHeight="1" x14ac:dyDescent="0.25">
      <c r="A4" s="197" t="s">
        <v>1</v>
      </c>
      <c r="B4" s="198">
        <v>58.7</v>
      </c>
      <c r="C4" s="198">
        <v>6.9</v>
      </c>
      <c r="D4" s="199" t="s">
        <v>88</v>
      </c>
      <c r="E4" s="427">
        <f>SUM(B4:D4)</f>
        <v>65.600000000000009</v>
      </c>
      <c r="F4" s="198"/>
      <c r="G4" s="426"/>
    </row>
    <row r="5" spans="1:7" ht="20.100000000000001" customHeight="1" x14ac:dyDescent="0.25">
      <c r="A5" s="200" t="s">
        <v>3</v>
      </c>
      <c r="B5" s="201">
        <v>210</v>
      </c>
      <c r="C5" s="201">
        <v>53.1</v>
      </c>
      <c r="D5" s="201">
        <v>29</v>
      </c>
      <c r="E5" s="427">
        <f t="shared" ref="E5:E24" si="0">SUM(B5:D5)</f>
        <v>292.10000000000002</v>
      </c>
      <c r="F5" s="201"/>
      <c r="G5" s="426"/>
    </row>
    <row r="6" spans="1:7" ht="20.100000000000001" customHeight="1" x14ac:dyDescent="0.25">
      <c r="A6" s="200" t="s">
        <v>74</v>
      </c>
      <c r="B6" s="201">
        <v>1487</v>
      </c>
      <c r="C6" s="201">
        <v>462</v>
      </c>
      <c r="D6" s="201">
        <v>228</v>
      </c>
      <c r="E6" s="427">
        <f t="shared" si="0"/>
        <v>2177</v>
      </c>
      <c r="F6" s="201"/>
      <c r="G6" s="426"/>
    </row>
    <row r="7" spans="1:7" ht="20.100000000000001" customHeight="1" x14ac:dyDescent="0.25">
      <c r="A7" s="200" t="s">
        <v>4</v>
      </c>
      <c r="B7" s="201">
        <v>3678.1</v>
      </c>
      <c r="C7" s="201">
        <v>1213.5999999999999</v>
      </c>
      <c r="D7" s="201">
        <v>623.9</v>
      </c>
      <c r="E7" s="427">
        <f t="shared" si="0"/>
        <v>5515.5999999999995</v>
      </c>
      <c r="F7" s="201"/>
      <c r="G7" s="426"/>
    </row>
    <row r="8" spans="1:7" ht="20.100000000000001" customHeight="1" x14ac:dyDescent="0.25">
      <c r="A8" s="200" t="s">
        <v>5</v>
      </c>
      <c r="B8" s="201">
        <v>7997.2</v>
      </c>
      <c r="C8" s="201">
        <v>3221</v>
      </c>
      <c r="D8" s="201">
        <v>1328</v>
      </c>
      <c r="E8" s="427">
        <f t="shared" si="0"/>
        <v>12546.2</v>
      </c>
      <c r="F8" s="201"/>
      <c r="G8" s="426"/>
    </row>
    <row r="9" spans="1:7" ht="20.100000000000001" customHeight="1" x14ac:dyDescent="0.25">
      <c r="A9" s="200" t="s">
        <v>69</v>
      </c>
      <c r="B9" s="201">
        <v>10920.2</v>
      </c>
      <c r="C9" s="201">
        <v>4214.6000000000004</v>
      </c>
      <c r="D9" s="201">
        <v>1567.5</v>
      </c>
      <c r="E9" s="427">
        <f t="shared" si="0"/>
        <v>16702.300000000003</v>
      </c>
      <c r="F9" s="201"/>
      <c r="G9" s="426"/>
    </row>
    <row r="10" spans="1:7" ht="20.100000000000001" customHeight="1" x14ac:dyDescent="0.25">
      <c r="A10" s="200" t="s">
        <v>111</v>
      </c>
      <c r="B10" s="201">
        <v>11310.2</v>
      </c>
      <c r="C10" s="201">
        <v>4382.3999999999996</v>
      </c>
      <c r="D10" s="201">
        <v>1667.1</v>
      </c>
      <c r="E10" s="427">
        <f t="shared" si="0"/>
        <v>17359.7</v>
      </c>
      <c r="F10" s="201"/>
      <c r="G10" s="426"/>
    </row>
    <row r="11" spans="1:7" ht="20.100000000000001" customHeight="1" x14ac:dyDescent="0.25">
      <c r="A11" s="202" t="s">
        <v>75</v>
      </c>
      <c r="B11" s="201">
        <v>10474.1</v>
      </c>
      <c r="C11" s="201">
        <v>4018.8</v>
      </c>
      <c r="D11" s="201">
        <v>1601.2</v>
      </c>
      <c r="E11" s="427">
        <f t="shared" si="0"/>
        <v>16094.100000000002</v>
      </c>
      <c r="F11" s="201"/>
      <c r="G11" s="426"/>
    </row>
    <row r="12" spans="1:7" ht="20.100000000000001" customHeight="1" x14ac:dyDescent="0.25">
      <c r="A12" s="200" t="s">
        <v>6</v>
      </c>
      <c r="B12" s="201">
        <v>11077</v>
      </c>
      <c r="C12" s="201">
        <v>4124.3</v>
      </c>
      <c r="D12" s="201">
        <v>1597.9</v>
      </c>
      <c r="E12" s="427">
        <f t="shared" si="0"/>
        <v>16799.2</v>
      </c>
      <c r="F12" s="201"/>
      <c r="G12" s="426"/>
    </row>
    <row r="13" spans="1:7" ht="20.100000000000001" customHeight="1" x14ac:dyDescent="0.25">
      <c r="A13" s="200" t="s">
        <v>91</v>
      </c>
      <c r="B13" s="201">
        <v>11713.9</v>
      </c>
      <c r="C13" s="201">
        <v>4623.8</v>
      </c>
      <c r="D13" s="201">
        <v>2060.6</v>
      </c>
      <c r="E13" s="427">
        <f t="shared" si="0"/>
        <v>18398.3</v>
      </c>
      <c r="F13" s="201"/>
      <c r="G13" s="426"/>
    </row>
    <row r="14" spans="1:7" ht="20.100000000000001" customHeight="1" x14ac:dyDescent="0.25">
      <c r="A14" s="200" t="s">
        <v>7</v>
      </c>
      <c r="B14" s="201">
        <v>12723.3</v>
      </c>
      <c r="C14" s="201">
        <v>5203.7</v>
      </c>
      <c r="D14" s="201">
        <v>2413.3000000000002</v>
      </c>
      <c r="E14" s="427">
        <f t="shared" si="0"/>
        <v>20340.3</v>
      </c>
      <c r="F14" s="201"/>
      <c r="G14" s="426"/>
    </row>
    <row r="15" spans="1:7" ht="20.100000000000001" customHeight="1" x14ac:dyDescent="0.25">
      <c r="A15" s="200" t="s">
        <v>112</v>
      </c>
      <c r="B15" s="201">
        <v>13772.9</v>
      </c>
      <c r="C15" s="201">
        <v>5543.3</v>
      </c>
      <c r="D15" s="201">
        <v>2334.8000000000002</v>
      </c>
      <c r="E15" s="427">
        <f t="shared" si="0"/>
        <v>21651</v>
      </c>
      <c r="F15" s="201"/>
      <c r="G15" s="426"/>
    </row>
    <row r="16" spans="1:7" ht="20.100000000000001" customHeight="1" x14ac:dyDescent="0.25">
      <c r="A16" s="200" t="s">
        <v>113</v>
      </c>
      <c r="B16" s="201">
        <v>14419.1</v>
      </c>
      <c r="C16" s="201">
        <v>5514.7</v>
      </c>
      <c r="D16" s="201">
        <v>2636.3</v>
      </c>
      <c r="E16" s="427">
        <f t="shared" si="0"/>
        <v>22570.1</v>
      </c>
      <c r="F16" s="201"/>
      <c r="G16" s="426"/>
    </row>
    <row r="17" spans="1:7" ht="20.100000000000001" customHeight="1" x14ac:dyDescent="0.25">
      <c r="A17" s="200" t="s">
        <v>114</v>
      </c>
      <c r="B17" s="201">
        <v>15090.5</v>
      </c>
      <c r="C17" s="201">
        <v>6506.2</v>
      </c>
      <c r="D17" s="201">
        <v>3312.6</v>
      </c>
      <c r="E17" s="427">
        <f t="shared" si="0"/>
        <v>24909.3</v>
      </c>
      <c r="F17" s="201"/>
      <c r="G17" s="426"/>
    </row>
    <row r="18" spans="1:7" ht="20.100000000000001" customHeight="1" x14ac:dyDescent="0.25">
      <c r="A18" s="200" t="s">
        <v>115</v>
      </c>
      <c r="B18" s="201">
        <v>15580</v>
      </c>
      <c r="C18" s="201">
        <v>7274</v>
      </c>
      <c r="D18" s="201">
        <v>3632.4</v>
      </c>
      <c r="E18" s="427">
        <f t="shared" si="0"/>
        <v>26486.400000000001</v>
      </c>
      <c r="F18" s="201"/>
      <c r="G18" s="426"/>
    </row>
    <row r="19" spans="1:7" ht="20.100000000000001" customHeight="1" x14ac:dyDescent="0.25">
      <c r="A19" s="200" t="s">
        <v>116</v>
      </c>
      <c r="B19" s="201">
        <v>16558.2</v>
      </c>
      <c r="C19" s="201">
        <v>8049.7</v>
      </c>
      <c r="D19" s="201">
        <v>3514.3</v>
      </c>
      <c r="E19" s="427">
        <f t="shared" si="0"/>
        <v>28122.2</v>
      </c>
      <c r="F19" s="201"/>
      <c r="G19" s="426"/>
    </row>
    <row r="20" spans="1:7" ht="20.100000000000001" customHeight="1" x14ac:dyDescent="0.25">
      <c r="A20" s="200" t="s">
        <v>117</v>
      </c>
      <c r="B20" s="201">
        <v>17300.3</v>
      </c>
      <c r="C20" s="201">
        <v>7914.3</v>
      </c>
      <c r="D20" s="201">
        <v>2575.4</v>
      </c>
      <c r="E20" s="427">
        <f t="shared" si="0"/>
        <v>27790</v>
      </c>
      <c r="F20" s="201"/>
      <c r="G20" s="426"/>
    </row>
    <row r="21" spans="1:7" ht="20.100000000000001" customHeight="1" x14ac:dyDescent="0.25">
      <c r="A21" s="200" t="s">
        <v>12</v>
      </c>
      <c r="B21" s="201">
        <v>16820.900000000001</v>
      </c>
      <c r="C21" s="201">
        <v>6653.4</v>
      </c>
      <c r="D21" s="201">
        <v>2061.8000000000002</v>
      </c>
      <c r="E21" s="428">
        <v>25536.2</v>
      </c>
      <c r="F21" s="201"/>
      <c r="G21" s="426"/>
    </row>
    <row r="22" spans="1:7" ht="20.100000000000001" customHeight="1" x14ac:dyDescent="0.25">
      <c r="A22" s="200" t="s">
        <v>38</v>
      </c>
      <c r="B22" s="201">
        <v>16750.099999999999</v>
      </c>
      <c r="C22" s="201">
        <v>5633.5</v>
      </c>
      <c r="D22" s="201">
        <v>2098.9</v>
      </c>
      <c r="E22" s="428">
        <v>24482.400000000001</v>
      </c>
      <c r="F22" s="201"/>
      <c r="G22" s="426"/>
    </row>
    <row r="23" spans="1:7" ht="20.100000000000001" customHeight="1" x14ac:dyDescent="0.25">
      <c r="A23" s="200" t="s">
        <v>79</v>
      </c>
      <c r="B23" s="201">
        <v>16945.400000000001</v>
      </c>
      <c r="C23" s="201">
        <v>6098.4</v>
      </c>
      <c r="D23" s="201">
        <v>2532.3000000000002</v>
      </c>
      <c r="E23" s="427">
        <f t="shared" si="0"/>
        <v>25576.100000000002</v>
      </c>
      <c r="F23" s="201"/>
      <c r="G23" s="426"/>
    </row>
    <row r="24" spans="1:7" ht="20.100000000000001" customHeight="1" x14ac:dyDescent="0.25">
      <c r="A24" s="200" t="s">
        <v>80</v>
      </c>
      <c r="B24" s="201">
        <v>17372.3</v>
      </c>
      <c r="C24" s="201">
        <v>6978.8</v>
      </c>
      <c r="D24" s="201">
        <v>2401.5</v>
      </c>
      <c r="E24" s="429">
        <f t="shared" si="0"/>
        <v>26752.6</v>
      </c>
      <c r="F24" s="201"/>
      <c r="G24" s="426"/>
    </row>
    <row r="25" spans="1:7" ht="24.75" customHeight="1" x14ac:dyDescent="0.25">
      <c r="A25" s="506" t="s">
        <v>98</v>
      </c>
      <c r="B25" s="506"/>
      <c r="C25" s="506"/>
      <c r="D25" s="506"/>
      <c r="E25" s="506"/>
    </row>
    <row r="26" spans="1:7" ht="39" customHeight="1" x14ac:dyDescent="0.25">
      <c r="A26" s="505" t="s">
        <v>651</v>
      </c>
      <c r="B26" s="505"/>
      <c r="C26" s="505"/>
      <c r="D26" s="505"/>
      <c r="E26" s="505"/>
    </row>
  </sheetData>
  <mergeCells count="4">
    <mergeCell ref="A1:E1"/>
    <mergeCell ref="A2:E2"/>
    <mergeCell ref="A26:E26"/>
    <mergeCell ref="A25:E25"/>
  </mergeCells>
  <printOptions horizontalCentered="1"/>
  <pageMargins left="0.70866141732283472" right="0.70866141732283472" top="0.74803149606299213" bottom="0.74803149606299213" header="0.31496062992125984" footer="0.31496062992125984"/>
  <pageSetup scale="97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51"/>
  <sheetViews>
    <sheetView view="pageBreakPreview" zoomScaleSheetLayoutView="100" workbookViewId="0">
      <selection activeCell="D49" sqref="D49"/>
    </sheetView>
  </sheetViews>
  <sheetFormatPr defaultRowHeight="15" x14ac:dyDescent="0.25"/>
  <cols>
    <col min="1" max="1" width="24.42578125" style="17" customWidth="1"/>
    <col min="2" max="13" width="9.5703125" style="17" customWidth="1"/>
    <col min="14" max="14" width="25" style="17" customWidth="1"/>
    <col min="15" max="22" width="14.140625" style="17" customWidth="1"/>
    <col min="23" max="16384" width="9.140625" style="17"/>
  </cols>
  <sheetData>
    <row r="1" spans="1:28" ht="17.25" customHeight="1" x14ac:dyDescent="0.25">
      <c r="A1" s="515" t="s">
        <v>625</v>
      </c>
      <c r="B1" s="515"/>
      <c r="C1" s="515"/>
      <c r="D1" s="515"/>
      <c r="E1" s="515"/>
      <c r="F1" s="515"/>
      <c r="G1" s="515"/>
      <c r="H1" s="515"/>
      <c r="I1" s="515"/>
      <c r="J1" s="515"/>
      <c r="K1" s="515"/>
      <c r="L1" s="515"/>
      <c r="M1" s="515"/>
      <c r="N1" s="515" t="s">
        <v>625</v>
      </c>
      <c r="O1" s="515"/>
      <c r="P1" s="515"/>
      <c r="Q1" s="515"/>
      <c r="R1" s="515"/>
      <c r="S1" s="515"/>
      <c r="T1" s="515"/>
      <c r="U1" s="515"/>
      <c r="V1" s="515"/>
      <c r="W1" s="515"/>
      <c r="X1" s="515"/>
      <c r="Y1" s="515"/>
      <c r="Z1" s="515"/>
    </row>
    <row r="2" spans="1:28" x14ac:dyDescent="0.25">
      <c r="A2" s="211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518" t="s">
        <v>92</v>
      </c>
      <c r="M2" s="518"/>
      <c r="N2" s="149"/>
      <c r="O2" s="149"/>
      <c r="P2" s="149"/>
      <c r="Q2" s="149"/>
      <c r="R2" s="149"/>
      <c r="S2" s="211"/>
      <c r="T2" s="211"/>
      <c r="U2" s="518" t="s">
        <v>92</v>
      </c>
      <c r="V2" s="518"/>
    </row>
    <row r="3" spans="1:28" s="260" customFormat="1" ht="15.75" x14ac:dyDescent="0.25">
      <c r="A3" s="508" t="s">
        <v>93</v>
      </c>
      <c r="B3" s="510" t="s">
        <v>11</v>
      </c>
      <c r="C3" s="510"/>
      <c r="D3" s="510"/>
      <c r="E3" s="510"/>
      <c r="F3" s="510" t="s">
        <v>12</v>
      </c>
      <c r="G3" s="510"/>
      <c r="H3" s="510"/>
      <c r="I3" s="510"/>
      <c r="J3" s="510" t="s">
        <v>38</v>
      </c>
      <c r="K3" s="510"/>
      <c r="L3" s="510"/>
      <c r="M3" s="510"/>
      <c r="N3" s="508" t="s">
        <v>93</v>
      </c>
      <c r="O3" s="510" t="s">
        <v>79</v>
      </c>
      <c r="P3" s="510"/>
      <c r="Q3" s="510"/>
      <c r="R3" s="510"/>
      <c r="S3" s="511" t="s">
        <v>80</v>
      </c>
      <c r="T3" s="512"/>
      <c r="U3" s="512"/>
      <c r="V3" s="513"/>
    </row>
    <row r="4" spans="1:28" s="260" customFormat="1" ht="15.75" x14ac:dyDescent="0.25">
      <c r="A4" s="509"/>
      <c r="B4" s="261" t="s">
        <v>94</v>
      </c>
      <c r="C4" s="261" t="s">
        <v>95</v>
      </c>
      <c r="D4" s="261" t="s">
        <v>96</v>
      </c>
      <c r="E4" s="261" t="s">
        <v>0</v>
      </c>
      <c r="F4" s="261" t="s">
        <v>94</v>
      </c>
      <c r="G4" s="261" t="s">
        <v>95</v>
      </c>
      <c r="H4" s="261" t="s">
        <v>96</v>
      </c>
      <c r="I4" s="261" t="s">
        <v>0</v>
      </c>
      <c r="J4" s="261" t="s">
        <v>94</v>
      </c>
      <c r="K4" s="261" t="s">
        <v>95</v>
      </c>
      <c r="L4" s="261" t="s">
        <v>96</v>
      </c>
      <c r="M4" s="261" t="s">
        <v>0</v>
      </c>
      <c r="N4" s="509"/>
      <c r="O4" s="261" t="s">
        <v>94</v>
      </c>
      <c r="P4" s="261" t="s">
        <v>95</v>
      </c>
      <c r="Q4" s="261" t="s">
        <v>96</v>
      </c>
      <c r="R4" s="261" t="s">
        <v>0</v>
      </c>
      <c r="S4" s="262" t="s">
        <v>94</v>
      </c>
      <c r="T4" s="263" t="s">
        <v>95</v>
      </c>
      <c r="U4" s="264" t="s">
        <v>96</v>
      </c>
      <c r="V4" s="264" t="s">
        <v>0</v>
      </c>
    </row>
    <row r="5" spans="1:28" x14ac:dyDescent="0.25">
      <c r="A5" s="398" t="s">
        <v>39</v>
      </c>
      <c r="B5" s="399">
        <v>143.71</v>
      </c>
      <c r="C5" s="399">
        <v>75.81</v>
      </c>
      <c r="D5" s="399">
        <v>23.41</v>
      </c>
      <c r="E5" s="399">
        <v>242.93</v>
      </c>
      <c r="F5" s="399">
        <v>130.47</v>
      </c>
      <c r="G5" s="399">
        <v>52.3</v>
      </c>
      <c r="H5" s="399">
        <v>18.48</v>
      </c>
      <c r="I5" s="399">
        <v>201.24999999999997</v>
      </c>
      <c r="J5" s="399">
        <v>140.36000000000001</v>
      </c>
      <c r="K5" s="398">
        <v>57.03</v>
      </c>
      <c r="L5" s="398">
        <v>22.74</v>
      </c>
      <c r="M5" s="399">
        <v>220.13000000000002</v>
      </c>
      <c r="N5" s="399" t="str">
        <f>A5</f>
        <v>Andhra Pradesh</v>
      </c>
      <c r="O5" s="399">
        <v>146.88</v>
      </c>
      <c r="P5" s="399">
        <v>60.52</v>
      </c>
      <c r="Q5" s="399">
        <v>29.83</v>
      </c>
      <c r="R5" s="399">
        <v>237.23000000000002</v>
      </c>
      <c r="S5" s="400">
        <v>135.96</v>
      </c>
      <c r="T5" s="400">
        <v>65.09</v>
      </c>
      <c r="U5" s="400">
        <v>24.65</v>
      </c>
      <c r="V5" s="400">
        <v>225.70000000000002</v>
      </c>
      <c r="X5" s="142"/>
      <c r="Z5" s="142" t="e">
        <f>M5-#REF!</f>
        <v>#REF!</v>
      </c>
      <c r="AA5" s="142"/>
      <c r="AB5" s="142"/>
    </row>
    <row r="6" spans="1:28" x14ac:dyDescent="0.25">
      <c r="A6" s="398" t="s">
        <v>40</v>
      </c>
      <c r="B6" s="399">
        <v>1.96</v>
      </c>
      <c r="C6" s="399">
        <v>0.36</v>
      </c>
      <c r="D6" s="399">
        <v>0.11</v>
      </c>
      <c r="E6" s="399">
        <v>2.4299999999999997</v>
      </c>
      <c r="F6" s="399">
        <v>1.58</v>
      </c>
      <c r="G6" s="399">
        <v>0.11</v>
      </c>
      <c r="H6" s="399">
        <v>0.32</v>
      </c>
      <c r="I6" s="399">
        <v>2.0100000000000002</v>
      </c>
      <c r="J6" s="399">
        <v>0</v>
      </c>
      <c r="K6" s="399">
        <v>0</v>
      </c>
      <c r="L6" s="399">
        <v>0</v>
      </c>
      <c r="M6" s="399">
        <v>0</v>
      </c>
      <c r="N6" s="399" t="str">
        <f t="shared" ref="N6:N41" si="0">A6</f>
        <v>Arunachal Pradesh</v>
      </c>
      <c r="O6" s="399">
        <v>0</v>
      </c>
      <c r="P6" s="399">
        <v>0</v>
      </c>
      <c r="Q6" s="399">
        <v>0</v>
      </c>
      <c r="R6" s="399">
        <v>0</v>
      </c>
      <c r="S6" s="400">
        <v>1.62</v>
      </c>
      <c r="T6" s="400">
        <v>0.11</v>
      </c>
      <c r="U6" s="400">
        <v>0.33</v>
      </c>
      <c r="V6" s="400">
        <v>2.06</v>
      </c>
      <c r="X6" s="142"/>
      <c r="Z6" s="142" t="e">
        <f>M6-#REF!</f>
        <v>#REF!</v>
      </c>
      <c r="AA6" s="142"/>
      <c r="AB6" s="142"/>
    </row>
    <row r="7" spans="1:28" x14ac:dyDescent="0.25">
      <c r="A7" s="398" t="s">
        <v>50</v>
      </c>
      <c r="B7" s="399">
        <v>36.19</v>
      </c>
      <c r="C7" s="399">
        <v>11.76</v>
      </c>
      <c r="D7" s="399">
        <v>18.09</v>
      </c>
      <c r="E7" s="399">
        <v>66.039999999999992</v>
      </c>
      <c r="F7" s="399">
        <v>35.99</v>
      </c>
      <c r="G7" s="399">
        <v>11.69</v>
      </c>
      <c r="H7" s="399">
        <v>17.989999999999998</v>
      </c>
      <c r="I7" s="399">
        <v>65.67</v>
      </c>
      <c r="J7" s="399">
        <v>49.18</v>
      </c>
      <c r="K7" s="398">
        <v>13.56</v>
      </c>
      <c r="L7" s="398">
        <v>26.04</v>
      </c>
      <c r="M7" s="399">
        <v>88.78</v>
      </c>
      <c r="N7" s="399" t="str">
        <f t="shared" si="0"/>
        <v>Assam</v>
      </c>
      <c r="O7" s="399">
        <v>68.09</v>
      </c>
      <c r="P7" s="399">
        <v>21.91</v>
      </c>
      <c r="Q7" s="399">
        <v>35.08</v>
      </c>
      <c r="R7" s="399">
        <v>125.08</v>
      </c>
      <c r="S7" s="400">
        <v>31.24</v>
      </c>
      <c r="T7" s="400">
        <v>6.19</v>
      </c>
      <c r="U7" s="400">
        <v>7.36</v>
      </c>
      <c r="V7" s="400">
        <v>44.79</v>
      </c>
      <c r="X7" s="142"/>
      <c r="Z7" s="142" t="e">
        <f>M7-#REF!</f>
        <v>#REF!</v>
      </c>
      <c r="AA7" s="142"/>
      <c r="AB7" s="142"/>
    </row>
    <row r="8" spans="1:28" x14ac:dyDescent="0.25">
      <c r="A8" s="398" t="s">
        <v>51</v>
      </c>
      <c r="B8" s="399">
        <v>126.56</v>
      </c>
      <c r="C8" s="399">
        <v>38.840000000000003</v>
      </c>
      <c r="D8" s="399">
        <v>15.09</v>
      </c>
      <c r="E8" s="399">
        <v>180.49</v>
      </c>
      <c r="F8" s="399">
        <v>142.86000000000001</v>
      </c>
      <c r="G8" s="399">
        <v>41.86</v>
      </c>
      <c r="H8" s="399">
        <v>11.57</v>
      </c>
      <c r="I8" s="399">
        <v>196.29000000000002</v>
      </c>
      <c r="J8" s="399">
        <v>128.66999999999999</v>
      </c>
      <c r="K8" s="398">
        <v>28.27</v>
      </c>
      <c r="L8" s="398">
        <v>12.93</v>
      </c>
      <c r="M8" s="399">
        <v>169.87</v>
      </c>
      <c r="N8" s="399" t="str">
        <f t="shared" si="0"/>
        <v>Bihar</v>
      </c>
      <c r="O8" s="399">
        <v>132.69999999999999</v>
      </c>
      <c r="P8" s="399">
        <v>31.2</v>
      </c>
      <c r="Q8" s="399">
        <v>14.75</v>
      </c>
      <c r="R8" s="399">
        <v>178.64999999999998</v>
      </c>
      <c r="S8" s="400">
        <v>162.19</v>
      </c>
      <c r="T8" s="400">
        <v>44.24</v>
      </c>
      <c r="U8" s="400">
        <v>13.78</v>
      </c>
      <c r="V8" s="400">
        <v>220.21</v>
      </c>
      <c r="X8" s="142"/>
      <c r="Z8" s="142" t="e">
        <f>M8-#REF!</f>
        <v>#REF!</v>
      </c>
      <c r="AA8" s="142"/>
      <c r="AB8" s="142"/>
    </row>
    <row r="9" spans="1:28" x14ac:dyDescent="0.25">
      <c r="A9" s="398" t="s">
        <v>67</v>
      </c>
      <c r="B9" s="399">
        <v>0</v>
      </c>
      <c r="C9" s="399">
        <v>0</v>
      </c>
      <c r="D9" s="399">
        <v>0</v>
      </c>
      <c r="E9" s="399">
        <v>0</v>
      </c>
      <c r="F9" s="400" t="s">
        <v>88</v>
      </c>
      <c r="G9" s="400" t="s">
        <v>88</v>
      </c>
      <c r="H9" s="400" t="s">
        <v>88</v>
      </c>
      <c r="I9" s="400" t="s">
        <v>88</v>
      </c>
      <c r="J9" s="400" t="s">
        <v>88</v>
      </c>
      <c r="K9" s="400" t="s">
        <v>88</v>
      </c>
      <c r="L9" s="400" t="s">
        <v>88</v>
      </c>
      <c r="M9" s="400" t="s">
        <v>88</v>
      </c>
      <c r="N9" s="399" t="str">
        <f t="shared" si="0"/>
        <v>Chandigarh</v>
      </c>
      <c r="O9" s="400" t="s">
        <v>88</v>
      </c>
      <c r="P9" s="400" t="s">
        <v>88</v>
      </c>
      <c r="Q9" s="400" t="s">
        <v>88</v>
      </c>
      <c r="R9" s="400" t="s">
        <v>88</v>
      </c>
      <c r="S9" s="400" t="s">
        <v>88</v>
      </c>
      <c r="T9" s="400" t="s">
        <v>88</v>
      </c>
      <c r="U9" s="400" t="s">
        <v>88</v>
      </c>
      <c r="V9" s="400" t="s">
        <v>88</v>
      </c>
      <c r="X9" s="142"/>
      <c r="Z9" s="142" t="e">
        <f>M9-#REF!</f>
        <v>#VALUE!</v>
      </c>
      <c r="AA9" s="142"/>
      <c r="AB9" s="142"/>
    </row>
    <row r="10" spans="1:28" x14ac:dyDescent="0.25">
      <c r="A10" s="398" t="s">
        <v>52</v>
      </c>
      <c r="B10" s="399">
        <v>62.92</v>
      </c>
      <c r="C10" s="399">
        <v>31.31</v>
      </c>
      <c r="D10" s="399">
        <v>10.92</v>
      </c>
      <c r="E10" s="399">
        <v>105.15</v>
      </c>
      <c r="F10" s="399">
        <v>65.930000000000007</v>
      </c>
      <c r="G10" s="399">
        <v>31.63</v>
      </c>
      <c r="H10" s="399">
        <v>8.17</v>
      </c>
      <c r="I10" s="399">
        <v>105.73</v>
      </c>
      <c r="J10" s="399">
        <v>54.41</v>
      </c>
      <c r="K10" s="398">
        <v>24.77</v>
      </c>
      <c r="L10" s="398">
        <v>7.27</v>
      </c>
      <c r="M10" s="399">
        <v>86.449999999999989</v>
      </c>
      <c r="N10" s="399" t="str">
        <f t="shared" si="0"/>
        <v>Chhattisgarh</v>
      </c>
      <c r="O10" s="399">
        <v>56.75</v>
      </c>
      <c r="P10" s="399">
        <v>26.69</v>
      </c>
      <c r="Q10" s="399">
        <v>8.6300000000000008</v>
      </c>
      <c r="R10" s="399">
        <v>92.07</v>
      </c>
      <c r="S10" s="400">
        <v>61.36</v>
      </c>
      <c r="T10" s="400">
        <v>29.79</v>
      </c>
      <c r="U10" s="400">
        <v>8.9700000000000006</v>
      </c>
      <c r="V10" s="400">
        <v>100.12</v>
      </c>
      <c r="X10" s="142"/>
      <c r="Z10" s="142" t="e">
        <f>M10-#REF!</f>
        <v>#REF!</v>
      </c>
      <c r="AA10" s="142"/>
      <c r="AB10" s="142"/>
    </row>
    <row r="11" spans="1:28" x14ac:dyDescent="0.25">
      <c r="A11" s="398" t="s">
        <v>53</v>
      </c>
      <c r="B11" s="399">
        <v>8.9700000000000006</v>
      </c>
      <c r="C11" s="399">
        <v>5.64</v>
      </c>
      <c r="D11" s="399">
        <v>0.26</v>
      </c>
      <c r="E11" s="399">
        <v>14.87</v>
      </c>
      <c r="F11" s="399">
        <v>23.06</v>
      </c>
      <c r="G11" s="399">
        <v>1.43</v>
      </c>
      <c r="H11" s="399">
        <v>0</v>
      </c>
      <c r="I11" s="399">
        <v>24.49</v>
      </c>
      <c r="J11" s="399">
        <v>32.96</v>
      </c>
      <c r="K11" s="399">
        <v>0</v>
      </c>
      <c r="L11" s="399">
        <v>0</v>
      </c>
      <c r="M11" s="399">
        <v>32.96</v>
      </c>
      <c r="N11" s="399" t="str">
        <f t="shared" si="0"/>
        <v>Delhi</v>
      </c>
      <c r="O11" s="399">
        <v>82.25</v>
      </c>
      <c r="P11" s="399">
        <v>0</v>
      </c>
      <c r="Q11" s="399">
        <v>0</v>
      </c>
      <c r="R11" s="399">
        <v>82.25</v>
      </c>
      <c r="S11" s="400">
        <v>53.06</v>
      </c>
      <c r="T11" s="400">
        <v>4.4400000000000004</v>
      </c>
      <c r="U11" s="400">
        <v>0</v>
      </c>
      <c r="V11" s="400">
        <v>57.5</v>
      </c>
      <c r="X11" s="142"/>
      <c r="Z11" s="142" t="e">
        <f>M11-#REF!</f>
        <v>#REF!</v>
      </c>
      <c r="AA11" s="142"/>
      <c r="AB11" s="142"/>
    </row>
    <row r="12" spans="1:28" x14ac:dyDescent="0.25">
      <c r="A12" s="398" t="s">
        <v>41</v>
      </c>
      <c r="B12" s="399">
        <v>18.66</v>
      </c>
      <c r="C12" s="399">
        <v>16.28</v>
      </c>
      <c r="D12" s="399">
        <v>11.52</v>
      </c>
      <c r="E12" s="399">
        <v>46.459999999999994</v>
      </c>
      <c r="F12" s="399">
        <v>17.059999999999999</v>
      </c>
      <c r="G12" s="399">
        <v>10</v>
      </c>
      <c r="H12" s="399">
        <v>5.95</v>
      </c>
      <c r="I12" s="399">
        <v>33.01</v>
      </c>
      <c r="J12" s="399">
        <v>30.66</v>
      </c>
      <c r="K12" s="398">
        <v>13.54</v>
      </c>
      <c r="L12" s="398">
        <v>9.33</v>
      </c>
      <c r="M12" s="399">
        <v>53.53</v>
      </c>
      <c r="N12" s="399" t="str">
        <f t="shared" si="0"/>
        <v>Goa</v>
      </c>
      <c r="O12" s="399">
        <v>26.12</v>
      </c>
      <c r="P12" s="399">
        <v>11.82</v>
      </c>
      <c r="Q12" s="399">
        <v>8.91</v>
      </c>
      <c r="R12" s="399">
        <v>46.849999999999994</v>
      </c>
      <c r="S12" s="400">
        <v>24.04</v>
      </c>
      <c r="T12" s="400">
        <v>14.71</v>
      </c>
      <c r="U12" s="400">
        <v>10.34</v>
      </c>
      <c r="V12" s="400">
        <v>49.09</v>
      </c>
      <c r="X12" s="142"/>
      <c r="Z12" s="142" t="e">
        <f>M12-#REF!</f>
        <v>#REF!</v>
      </c>
      <c r="AA12" s="142"/>
      <c r="AB12" s="142"/>
    </row>
    <row r="13" spans="1:28" x14ac:dyDescent="0.25">
      <c r="A13" s="398" t="s">
        <v>42</v>
      </c>
      <c r="B13" s="399">
        <v>90.38</v>
      </c>
      <c r="C13" s="399">
        <v>31.85</v>
      </c>
      <c r="D13" s="399">
        <v>10.14</v>
      </c>
      <c r="E13" s="399">
        <v>132.37</v>
      </c>
      <c r="F13" s="399">
        <v>79.98</v>
      </c>
      <c r="G13" s="399">
        <v>20.46</v>
      </c>
      <c r="H13" s="399">
        <v>6.07</v>
      </c>
      <c r="I13" s="399">
        <v>106.50999999999999</v>
      </c>
      <c r="J13" s="399">
        <v>88.6</v>
      </c>
      <c r="K13" s="398">
        <v>24.11</v>
      </c>
      <c r="L13" s="398">
        <v>6.93</v>
      </c>
      <c r="M13" s="399">
        <v>119.63999999999999</v>
      </c>
      <c r="N13" s="399" t="str">
        <f t="shared" si="0"/>
        <v>Gujarat</v>
      </c>
      <c r="O13" s="399">
        <v>96</v>
      </c>
      <c r="P13" s="399">
        <v>27.76</v>
      </c>
      <c r="Q13" s="399">
        <v>9.0299999999999994</v>
      </c>
      <c r="R13" s="399">
        <v>132.79</v>
      </c>
      <c r="S13" s="400">
        <v>90.45</v>
      </c>
      <c r="T13" s="400">
        <v>25.74</v>
      </c>
      <c r="U13" s="400">
        <v>8.33</v>
      </c>
      <c r="V13" s="400">
        <v>124.52</v>
      </c>
      <c r="X13" s="142"/>
      <c r="Z13" s="142" t="e">
        <f>M13-#REF!</f>
        <v>#REF!</v>
      </c>
      <c r="AA13" s="142"/>
      <c r="AB13" s="142"/>
    </row>
    <row r="14" spans="1:28" x14ac:dyDescent="0.25">
      <c r="A14" s="398" t="s">
        <v>54</v>
      </c>
      <c r="B14" s="399">
        <v>157.33000000000001</v>
      </c>
      <c r="C14" s="399">
        <v>56.96</v>
      </c>
      <c r="D14" s="399">
        <v>5.78</v>
      </c>
      <c r="E14" s="399">
        <v>11.5211256345685</v>
      </c>
      <c r="F14" s="399">
        <v>160.44</v>
      </c>
      <c r="G14" s="399">
        <v>48.71</v>
      </c>
      <c r="H14" s="399">
        <v>2.61</v>
      </c>
      <c r="I14" s="399">
        <v>211.76000000000002</v>
      </c>
      <c r="J14" s="399">
        <v>168.87</v>
      </c>
      <c r="K14" s="398">
        <v>35.26</v>
      </c>
      <c r="L14" s="398">
        <v>2.78</v>
      </c>
      <c r="M14" s="399">
        <v>206.91</v>
      </c>
      <c r="N14" s="399" t="str">
        <f t="shared" si="0"/>
        <v>Haryana</v>
      </c>
      <c r="O14" s="399">
        <v>172.18</v>
      </c>
      <c r="P14" s="399">
        <v>43.1</v>
      </c>
      <c r="Q14" s="399">
        <v>6.15</v>
      </c>
      <c r="R14" s="399">
        <v>221.43</v>
      </c>
      <c r="S14" s="400">
        <v>169.65</v>
      </c>
      <c r="T14" s="400">
        <v>47.54</v>
      </c>
      <c r="U14" s="400">
        <v>3.22</v>
      </c>
      <c r="V14" s="400">
        <v>220.41</v>
      </c>
      <c r="X14" s="142"/>
      <c r="Z14" s="142" t="e">
        <f>M14-#REF!</f>
        <v>#REF!</v>
      </c>
      <c r="AA14" s="142"/>
      <c r="AB14" s="142"/>
    </row>
    <row r="15" spans="1:28" x14ac:dyDescent="0.25">
      <c r="A15" s="398" t="s">
        <v>19</v>
      </c>
      <c r="B15" s="399">
        <v>34.49</v>
      </c>
      <c r="C15" s="399">
        <v>10.199999999999999</v>
      </c>
      <c r="D15" s="399">
        <v>9.39</v>
      </c>
      <c r="E15" s="399">
        <v>54.08</v>
      </c>
      <c r="F15" s="399">
        <v>35.61</v>
      </c>
      <c r="G15" s="399">
        <v>7.2</v>
      </c>
      <c r="H15" s="399">
        <v>7.53</v>
      </c>
      <c r="I15" s="399">
        <v>50.34</v>
      </c>
      <c r="J15" s="399">
        <v>34.08</v>
      </c>
      <c r="K15" s="398">
        <v>8.4499999999999993</v>
      </c>
      <c r="L15" s="398">
        <v>8.7899999999999991</v>
      </c>
      <c r="M15" s="399">
        <v>51.32</v>
      </c>
      <c r="N15" s="399" t="str">
        <f t="shared" si="0"/>
        <v>Himachal Pradesh</v>
      </c>
      <c r="O15" s="399">
        <v>35.630000000000003</v>
      </c>
      <c r="P15" s="399">
        <v>8.65</v>
      </c>
      <c r="Q15" s="399">
        <v>9.67</v>
      </c>
      <c r="R15" s="399">
        <v>53.95</v>
      </c>
      <c r="S15" s="400">
        <v>37.14</v>
      </c>
      <c r="T15" s="400">
        <v>9.9600000000000009</v>
      </c>
      <c r="U15" s="400">
        <v>10</v>
      </c>
      <c r="V15" s="400">
        <v>57.1</v>
      </c>
      <c r="X15" s="142"/>
      <c r="Z15" s="142" t="e">
        <f>M15-#REF!</f>
        <v>#REF!</v>
      </c>
      <c r="AA15" s="142"/>
      <c r="AB15" s="142"/>
    </row>
    <row r="16" spans="1:28" x14ac:dyDescent="0.25">
      <c r="A16" s="398" t="s">
        <v>55</v>
      </c>
      <c r="B16" s="399">
        <v>56.96</v>
      </c>
      <c r="C16" s="399">
        <v>24.68</v>
      </c>
      <c r="D16" s="399">
        <v>4.5599999999999996</v>
      </c>
      <c r="E16" s="399">
        <v>86.2</v>
      </c>
      <c r="F16" s="399">
        <v>65.260000000000005</v>
      </c>
      <c r="G16" s="399">
        <v>20.74</v>
      </c>
      <c r="H16" s="399">
        <v>8.39</v>
      </c>
      <c r="I16" s="399">
        <v>94.39</v>
      </c>
      <c r="J16" s="400" t="s">
        <v>88</v>
      </c>
      <c r="K16" s="400" t="s">
        <v>88</v>
      </c>
      <c r="L16" s="400" t="s">
        <v>88</v>
      </c>
      <c r="M16" s="400" t="s">
        <v>88</v>
      </c>
      <c r="N16" s="399" t="str">
        <f t="shared" si="0"/>
        <v>Jammu &amp; Kashmir</v>
      </c>
      <c r="O16" s="400" t="s">
        <v>88</v>
      </c>
      <c r="P16" s="400" t="s">
        <v>88</v>
      </c>
      <c r="Q16" s="400" t="s">
        <v>88</v>
      </c>
      <c r="R16" s="400" t="s">
        <v>88</v>
      </c>
      <c r="S16" s="400">
        <v>42.9</v>
      </c>
      <c r="T16" s="400">
        <v>14.65</v>
      </c>
      <c r="U16" s="400">
        <v>6.25</v>
      </c>
      <c r="V16" s="400">
        <v>63.8</v>
      </c>
      <c r="X16" s="142"/>
      <c r="Z16" s="142" t="e">
        <f>M16-#REF!</f>
        <v>#VALUE!</v>
      </c>
      <c r="AA16" s="142"/>
      <c r="AB16" s="142"/>
    </row>
    <row r="17" spans="1:28" x14ac:dyDescent="0.25">
      <c r="A17" s="398" t="s">
        <v>56</v>
      </c>
      <c r="B17" s="399">
        <v>94.04</v>
      </c>
      <c r="C17" s="399">
        <v>33.47</v>
      </c>
      <c r="D17" s="399">
        <v>9.0399999999999991</v>
      </c>
      <c r="E17" s="399">
        <v>136.55000000000001</v>
      </c>
      <c r="F17" s="399">
        <v>67.489999999999995</v>
      </c>
      <c r="G17" s="399">
        <v>45.91</v>
      </c>
      <c r="H17" s="399">
        <v>5.86</v>
      </c>
      <c r="I17" s="399">
        <v>119.25999999999999</v>
      </c>
      <c r="J17" s="399">
        <v>30.05</v>
      </c>
      <c r="K17" s="398">
        <v>6.31</v>
      </c>
      <c r="L17" s="398">
        <v>1.34</v>
      </c>
      <c r="M17" s="399">
        <v>37.700000000000003</v>
      </c>
      <c r="N17" s="399" t="str">
        <f t="shared" si="0"/>
        <v>Jharkhand</v>
      </c>
      <c r="O17" s="399">
        <v>30.75</v>
      </c>
      <c r="P17" s="399">
        <v>6.56</v>
      </c>
      <c r="Q17" s="399">
        <v>1.0900000000000001</v>
      </c>
      <c r="R17" s="399">
        <v>38.400000000000006</v>
      </c>
      <c r="S17" s="400">
        <v>39.590000000000003</v>
      </c>
      <c r="T17" s="400">
        <v>13.22</v>
      </c>
      <c r="U17" s="400">
        <v>1.74</v>
      </c>
      <c r="V17" s="400">
        <v>54.550000000000004</v>
      </c>
      <c r="X17" s="142"/>
      <c r="Z17" s="142" t="e">
        <f>M17-#REF!</f>
        <v>#REF!</v>
      </c>
      <c r="AA17" s="142"/>
      <c r="AB17" s="142"/>
    </row>
    <row r="18" spans="1:28" x14ac:dyDescent="0.25">
      <c r="A18" s="398" t="s">
        <v>57</v>
      </c>
      <c r="B18" s="399">
        <v>100.83</v>
      </c>
      <c r="C18" s="399">
        <v>65.239999999999995</v>
      </c>
      <c r="D18" s="399">
        <v>27.6</v>
      </c>
      <c r="E18" s="399">
        <v>193.67</v>
      </c>
      <c r="F18" s="399">
        <v>75.900000000000006</v>
      </c>
      <c r="G18" s="399">
        <v>33.17</v>
      </c>
      <c r="H18" s="399">
        <v>21.27</v>
      </c>
      <c r="I18" s="399">
        <v>130.34</v>
      </c>
      <c r="J18" s="399">
        <v>88.51</v>
      </c>
      <c r="K18" s="398">
        <v>41.41</v>
      </c>
      <c r="L18" s="398">
        <v>23.73</v>
      </c>
      <c r="M18" s="399">
        <v>153.65</v>
      </c>
      <c r="N18" s="399" t="str">
        <f t="shared" si="0"/>
        <v>Karnataka</v>
      </c>
      <c r="O18" s="399">
        <v>96.31</v>
      </c>
      <c r="P18" s="399">
        <v>47.89</v>
      </c>
      <c r="Q18" s="399">
        <v>31.95</v>
      </c>
      <c r="R18" s="399">
        <v>176.14999999999998</v>
      </c>
      <c r="S18" s="400">
        <v>96.5</v>
      </c>
      <c r="T18" s="400">
        <v>52.24</v>
      </c>
      <c r="U18" s="400">
        <v>26.22</v>
      </c>
      <c r="V18" s="400">
        <v>174.96</v>
      </c>
      <c r="X18" s="142"/>
      <c r="Z18" s="142" t="e">
        <f>M18-#REF!</f>
        <v>#REF!</v>
      </c>
      <c r="AA18" s="142"/>
      <c r="AB18" s="142"/>
    </row>
    <row r="19" spans="1:28" x14ac:dyDescent="0.25">
      <c r="A19" s="398" t="s">
        <v>21</v>
      </c>
      <c r="B19" s="399">
        <v>50.92</v>
      </c>
      <c r="C19" s="399">
        <v>24.85</v>
      </c>
      <c r="D19" s="399">
        <v>37.43</v>
      </c>
      <c r="E19" s="399">
        <v>113.20000000000002</v>
      </c>
      <c r="F19" s="399">
        <v>47.51</v>
      </c>
      <c r="G19" s="399">
        <v>24.3</v>
      </c>
      <c r="H19" s="399">
        <v>35.130000000000003</v>
      </c>
      <c r="I19" s="399">
        <v>106.94</v>
      </c>
      <c r="J19" s="399">
        <v>26.36</v>
      </c>
      <c r="K19" s="398">
        <v>13.64</v>
      </c>
      <c r="L19" s="398">
        <v>22.48</v>
      </c>
      <c r="M19" s="399">
        <v>62.480000000000004</v>
      </c>
      <c r="N19" s="399" t="str">
        <f t="shared" si="0"/>
        <v>Kerala</v>
      </c>
      <c r="O19" s="399">
        <v>20.23</v>
      </c>
      <c r="P19" s="399">
        <v>8.35</v>
      </c>
      <c r="Q19" s="399">
        <v>11.97</v>
      </c>
      <c r="R19" s="399">
        <v>40.549999999999997</v>
      </c>
      <c r="S19" s="400">
        <v>21.25</v>
      </c>
      <c r="T19" s="400">
        <v>7.87</v>
      </c>
      <c r="U19" s="400">
        <v>14.65</v>
      </c>
      <c r="V19" s="400">
        <v>43.77</v>
      </c>
      <c r="X19" s="142"/>
      <c r="Z19" s="142" t="e">
        <f>M19-#REF!</f>
        <v>#REF!</v>
      </c>
      <c r="AA19" s="142"/>
      <c r="AB19" s="142"/>
    </row>
    <row r="20" spans="1:28" x14ac:dyDescent="0.25">
      <c r="A20" s="398" t="s">
        <v>43</v>
      </c>
      <c r="B20" s="399">
        <v>47.16</v>
      </c>
      <c r="C20" s="399">
        <v>33.340000000000003</v>
      </c>
      <c r="D20" s="399">
        <v>3.53</v>
      </c>
      <c r="E20" s="399">
        <v>84.03</v>
      </c>
      <c r="F20" s="399">
        <v>46.81</v>
      </c>
      <c r="G20" s="399">
        <v>30.94</v>
      </c>
      <c r="H20" s="399">
        <v>3.07</v>
      </c>
      <c r="I20" s="399">
        <v>80.819999999999993</v>
      </c>
      <c r="J20" s="399">
        <v>51.23</v>
      </c>
      <c r="K20" s="398">
        <v>26.85</v>
      </c>
      <c r="L20" s="398">
        <v>2.38</v>
      </c>
      <c r="M20" s="399">
        <v>80.459999999999994</v>
      </c>
      <c r="N20" s="399" t="str">
        <f t="shared" si="0"/>
        <v>Madhya Pradesh</v>
      </c>
      <c r="O20" s="399">
        <v>48.68</v>
      </c>
      <c r="P20" s="399">
        <v>26.35</v>
      </c>
      <c r="Q20" s="399">
        <v>3.14</v>
      </c>
      <c r="R20" s="399">
        <v>78.17</v>
      </c>
      <c r="S20" s="400">
        <v>52.45</v>
      </c>
      <c r="T20" s="400">
        <v>27.66</v>
      </c>
      <c r="U20" s="400">
        <v>3.49</v>
      </c>
      <c r="V20" s="400">
        <v>83.6</v>
      </c>
      <c r="X20" s="142"/>
      <c r="Z20" s="142" t="e">
        <f>M20-#REF!</f>
        <v>#REF!</v>
      </c>
      <c r="AA20" s="142"/>
      <c r="AB20" s="142"/>
    </row>
    <row r="21" spans="1:28" x14ac:dyDescent="0.25">
      <c r="A21" s="398" t="s">
        <v>58</v>
      </c>
      <c r="B21" s="399">
        <v>73.510000000000005</v>
      </c>
      <c r="C21" s="399">
        <v>46.17</v>
      </c>
      <c r="D21" s="399">
        <v>18.23</v>
      </c>
      <c r="E21" s="399">
        <v>137.91</v>
      </c>
      <c r="F21" s="399">
        <v>62.55</v>
      </c>
      <c r="G21" s="399">
        <v>32.72</v>
      </c>
      <c r="H21" s="399">
        <v>17.760000000000002</v>
      </c>
      <c r="I21" s="399">
        <v>113.03</v>
      </c>
      <c r="J21" s="399">
        <v>67.08</v>
      </c>
      <c r="K21" s="398">
        <v>32.69</v>
      </c>
      <c r="L21" s="398">
        <v>17.95</v>
      </c>
      <c r="M21" s="399">
        <v>117.72</v>
      </c>
      <c r="N21" s="399" t="str">
        <f t="shared" si="0"/>
        <v>Maharashtra</v>
      </c>
      <c r="O21" s="399">
        <v>68.760000000000005</v>
      </c>
      <c r="P21" s="399">
        <v>33.950000000000003</v>
      </c>
      <c r="Q21" s="399">
        <v>22.88</v>
      </c>
      <c r="R21" s="399">
        <v>125.59</v>
      </c>
      <c r="S21" s="400">
        <v>65.2</v>
      </c>
      <c r="T21" s="400">
        <v>37.83</v>
      </c>
      <c r="U21" s="400">
        <v>19.420000000000002</v>
      </c>
      <c r="V21" s="400">
        <v>122.45</v>
      </c>
      <c r="X21" s="142"/>
      <c r="Z21" s="142" t="e">
        <f>M21-#REF!</f>
        <v>#REF!</v>
      </c>
      <c r="AA21" s="142"/>
      <c r="AB21" s="142"/>
    </row>
    <row r="22" spans="1:28" x14ac:dyDescent="0.25">
      <c r="A22" s="398" t="s">
        <v>44</v>
      </c>
      <c r="B22" s="399">
        <v>18.05</v>
      </c>
      <c r="C22" s="399">
        <v>2.66</v>
      </c>
      <c r="D22" s="399">
        <v>1.21</v>
      </c>
      <c r="E22" s="399">
        <v>21.92</v>
      </c>
      <c r="F22" s="399">
        <v>29.39</v>
      </c>
      <c r="G22" s="399">
        <v>4.1399999999999997</v>
      </c>
      <c r="H22" s="399">
        <v>1.55</v>
      </c>
      <c r="I22" s="399">
        <v>35.08</v>
      </c>
      <c r="J22" s="399">
        <v>33.85</v>
      </c>
      <c r="K22" s="398">
        <v>5.61</v>
      </c>
      <c r="L22" s="398">
        <v>4.75</v>
      </c>
      <c r="M22" s="399">
        <v>44.21</v>
      </c>
      <c r="N22" s="399" t="str">
        <f t="shared" si="0"/>
        <v>Manipur</v>
      </c>
      <c r="O22" s="399">
        <v>45.1</v>
      </c>
      <c r="P22" s="399">
        <v>8.8000000000000007</v>
      </c>
      <c r="Q22" s="399">
        <v>7.94</v>
      </c>
      <c r="R22" s="399">
        <v>61.84</v>
      </c>
      <c r="S22" s="400">
        <v>28.94</v>
      </c>
      <c r="T22" s="400">
        <v>7.79</v>
      </c>
      <c r="U22" s="400">
        <v>4.8899999999999997</v>
      </c>
      <c r="V22" s="400">
        <v>41.620000000000005</v>
      </c>
      <c r="X22" s="142"/>
      <c r="Z22" s="142" t="e">
        <f>M22-#REF!</f>
        <v>#REF!</v>
      </c>
      <c r="AA22" s="142"/>
      <c r="AB22" s="142"/>
    </row>
    <row r="23" spans="1:28" x14ac:dyDescent="0.25">
      <c r="A23" s="398" t="s">
        <v>27</v>
      </c>
      <c r="B23" s="399">
        <v>9.65</v>
      </c>
      <c r="C23" s="399">
        <v>3.66</v>
      </c>
      <c r="D23" s="399">
        <v>0.74</v>
      </c>
      <c r="E23" s="399">
        <v>14.05</v>
      </c>
      <c r="F23" s="399">
        <v>9.8800000000000008</v>
      </c>
      <c r="G23" s="399">
        <v>3.38</v>
      </c>
      <c r="H23" s="399">
        <v>1</v>
      </c>
      <c r="I23" s="399">
        <v>14.260000000000002</v>
      </c>
      <c r="J23" s="399">
        <v>34.409999999999997</v>
      </c>
      <c r="K23" s="398">
        <v>10.199999999999999</v>
      </c>
      <c r="L23" s="398">
        <v>2.65</v>
      </c>
      <c r="M23" s="399">
        <v>47.26</v>
      </c>
      <c r="N23" s="399" t="str">
        <f t="shared" si="0"/>
        <v>Meghalaya</v>
      </c>
      <c r="O23" s="399">
        <v>0</v>
      </c>
      <c r="P23" s="399">
        <v>0</v>
      </c>
      <c r="Q23" s="399">
        <v>0</v>
      </c>
      <c r="R23" s="399">
        <v>0</v>
      </c>
      <c r="S23" s="400">
        <v>0</v>
      </c>
      <c r="T23" s="400">
        <v>0</v>
      </c>
      <c r="U23" s="400">
        <v>0</v>
      </c>
      <c r="V23" s="400">
        <v>0</v>
      </c>
      <c r="X23" s="142"/>
      <c r="Z23" s="142" t="e">
        <f>M23-#REF!</f>
        <v>#REF!</v>
      </c>
      <c r="AA23" s="142"/>
      <c r="AB23" s="142"/>
    </row>
    <row r="24" spans="1:28" x14ac:dyDescent="0.25">
      <c r="A24" s="398" t="s">
        <v>59</v>
      </c>
      <c r="B24" s="399">
        <v>9.48</v>
      </c>
      <c r="C24" s="399">
        <v>2.16</v>
      </c>
      <c r="D24" s="399">
        <v>0.62</v>
      </c>
      <c r="E24" s="399">
        <v>12.26</v>
      </c>
      <c r="F24" s="399">
        <v>14.14</v>
      </c>
      <c r="G24" s="399">
        <v>0.78</v>
      </c>
      <c r="H24" s="399">
        <v>0.26</v>
      </c>
      <c r="I24" s="399">
        <v>15.18</v>
      </c>
      <c r="J24" s="400" t="s">
        <v>88</v>
      </c>
      <c r="K24" s="400" t="s">
        <v>88</v>
      </c>
      <c r="L24" s="400" t="s">
        <v>88</v>
      </c>
      <c r="M24" s="400" t="s">
        <v>88</v>
      </c>
      <c r="N24" s="399" t="str">
        <f t="shared" si="0"/>
        <v>Mizoram</v>
      </c>
      <c r="O24" s="400" t="s">
        <v>88</v>
      </c>
      <c r="P24" s="400" t="s">
        <v>88</v>
      </c>
      <c r="Q24" s="400" t="s">
        <v>88</v>
      </c>
      <c r="R24" s="400" t="s">
        <v>88</v>
      </c>
      <c r="S24" s="400">
        <v>12.62</v>
      </c>
      <c r="T24" s="400">
        <v>2.27</v>
      </c>
      <c r="U24" s="400">
        <v>3.29</v>
      </c>
      <c r="V24" s="400">
        <v>18.18</v>
      </c>
      <c r="X24" s="142"/>
      <c r="Z24" s="142" t="e">
        <f>M24-#REF!</f>
        <v>#VALUE!</v>
      </c>
      <c r="AA24" s="142"/>
      <c r="AB24" s="142"/>
    </row>
    <row r="25" spans="1:28" x14ac:dyDescent="0.25">
      <c r="A25" s="398" t="s">
        <v>60</v>
      </c>
      <c r="B25" s="399">
        <v>1.58</v>
      </c>
      <c r="C25" s="399">
        <v>1.03</v>
      </c>
      <c r="D25" s="399">
        <v>0.42</v>
      </c>
      <c r="E25" s="399">
        <v>3.0300000000000002</v>
      </c>
      <c r="F25" s="399">
        <v>2.25</v>
      </c>
      <c r="G25" s="399">
        <v>1.41</v>
      </c>
      <c r="H25" s="399">
        <v>0.78</v>
      </c>
      <c r="I25" s="399">
        <v>4.4400000000000004</v>
      </c>
      <c r="J25" s="399">
        <v>2.62</v>
      </c>
      <c r="K25" s="398">
        <v>1.72</v>
      </c>
      <c r="L25" s="398">
        <v>0.83</v>
      </c>
      <c r="M25" s="399">
        <v>5.17</v>
      </c>
      <c r="N25" s="399" t="str">
        <f t="shared" si="0"/>
        <v>Nagaland</v>
      </c>
      <c r="O25" s="399">
        <v>3.24</v>
      </c>
      <c r="P25" s="399">
        <v>1.93</v>
      </c>
      <c r="Q25" s="399">
        <v>1.17</v>
      </c>
      <c r="R25" s="399">
        <v>6.34</v>
      </c>
      <c r="S25" s="400">
        <v>2.82</v>
      </c>
      <c r="T25" s="400">
        <v>1.93</v>
      </c>
      <c r="U25" s="400">
        <v>1.21</v>
      </c>
      <c r="V25" s="400">
        <v>5.96</v>
      </c>
      <c r="X25" s="142"/>
      <c r="Z25" s="142" t="e">
        <f>M25-#REF!</f>
        <v>#REF!</v>
      </c>
      <c r="AA25" s="142"/>
      <c r="AB25" s="142"/>
    </row>
    <row r="26" spans="1:28" x14ac:dyDescent="0.25">
      <c r="A26" s="398" t="s">
        <v>29</v>
      </c>
      <c r="B26" s="399">
        <v>65.150000000000006</v>
      </c>
      <c r="C26" s="399">
        <v>27.29</v>
      </c>
      <c r="D26" s="399">
        <v>1.24</v>
      </c>
      <c r="E26" s="399">
        <v>93.679999999999993</v>
      </c>
      <c r="F26" s="399">
        <v>62.15</v>
      </c>
      <c r="G26" s="399">
        <v>24.5</v>
      </c>
      <c r="H26" s="399">
        <v>10.06</v>
      </c>
      <c r="I26" s="399">
        <v>96.710000000000008</v>
      </c>
      <c r="J26" s="399">
        <v>36.69</v>
      </c>
      <c r="K26" s="398">
        <v>13.8</v>
      </c>
      <c r="L26" s="398">
        <v>6.62</v>
      </c>
      <c r="M26" s="399">
        <v>57.109999999999992</v>
      </c>
      <c r="N26" s="399" t="str">
        <f t="shared" si="0"/>
        <v>Odisha</v>
      </c>
      <c r="O26" s="399">
        <v>36.14</v>
      </c>
      <c r="P26" s="399">
        <v>14.53</v>
      </c>
      <c r="Q26" s="399">
        <v>6.82</v>
      </c>
      <c r="R26" s="399">
        <v>57.49</v>
      </c>
      <c r="S26" s="400">
        <v>39.43</v>
      </c>
      <c r="T26" s="400">
        <v>16.11</v>
      </c>
      <c r="U26" s="400">
        <v>7.09</v>
      </c>
      <c r="V26" s="400">
        <v>62.629999999999995</v>
      </c>
      <c r="X26" s="142"/>
      <c r="Z26" s="142" t="e">
        <f>M26-#REF!</f>
        <v>#REF!</v>
      </c>
      <c r="AA26" s="142"/>
      <c r="AB26" s="142"/>
    </row>
    <row r="27" spans="1:28" x14ac:dyDescent="0.25">
      <c r="A27" s="398" t="s">
        <v>31</v>
      </c>
      <c r="B27" s="399">
        <v>541.11</v>
      </c>
      <c r="C27" s="399">
        <v>144.44</v>
      </c>
      <c r="D27" s="399">
        <v>113.33</v>
      </c>
      <c r="E27" s="399">
        <v>798.88</v>
      </c>
      <c r="F27" s="399">
        <v>436.15</v>
      </c>
      <c r="G27" s="399">
        <v>108.46</v>
      </c>
      <c r="H27" s="399">
        <v>62.69</v>
      </c>
      <c r="I27" s="399">
        <v>607.29999999999995</v>
      </c>
      <c r="J27" s="399">
        <v>491.09</v>
      </c>
      <c r="K27" s="398">
        <v>84.62</v>
      </c>
      <c r="L27" s="398">
        <v>61.94</v>
      </c>
      <c r="M27" s="399">
        <v>637.65000000000009</v>
      </c>
      <c r="N27" s="399" t="str">
        <f t="shared" si="0"/>
        <v>Puducherry</v>
      </c>
      <c r="O27" s="399">
        <v>196.11</v>
      </c>
      <c r="P27" s="399">
        <v>42.57</v>
      </c>
      <c r="Q27" s="399">
        <v>46.01</v>
      </c>
      <c r="R27" s="399">
        <v>284.69</v>
      </c>
      <c r="S27" s="400">
        <v>190.05</v>
      </c>
      <c r="T27" s="400">
        <v>37.71</v>
      </c>
      <c r="U27" s="400">
        <v>34.44</v>
      </c>
      <c r="V27" s="400">
        <v>262.20000000000005</v>
      </c>
      <c r="X27" s="142"/>
      <c r="Z27" s="142" t="e">
        <f>M27-#REF!</f>
        <v>#REF!</v>
      </c>
      <c r="AA27" s="142"/>
      <c r="AB27" s="142"/>
    </row>
    <row r="28" spans="1:28" x14ac:dyDescent="0.25">
      <c r="A28" s="398" t="s">
        <v>61</v>
      </c>
      <c r="B28" s="399">
        <v>179.2</v>
      </c>
      <c r="C28" s="399">
        <v>56.76</v>
      </c>
      <c r="D28" s="399">
        <v>6.69</v>
      </c>
      <c r="E28" s="399">
        <v>242.64999999999998</v>
      </c>
      <c r="F28" s="399">
        <v>188.78</v>
      </c>
      <c r="G28" s="399">
        <v>58.76</v>
      </c>
      <c r="H28" s="399">
        <v>3.06</v>
      </c>
      <c r="I28" s="399">
        <v>250.6</v>
      </c>
      <c r="J28" s="399">
        <v>174.68</v>
      </c>
      <c r="K28" s="398">
        <v>41.65</v>
      </c>
      <c r="L28" s="398">
        <v>3.08</v>
      </c>
      <c r="M28" s="399">
        <v>219.41000000000003</v>
      </c>
      <c r="N28" s="399" t="str">
        <f t="shared" si="0"/>
        <v>Punjab</v>
      </c>
      <c r="O28" s="399">
        <v>179.03</v>
      </c>
      <c r="P28" s="399">
        <v>43.46</v>
      </c>
      <c r="Q28" s="399">
        <v>4.97</v>
      </c>
      <c r="R28" s="399">
        <v>227.46</v>
      </c>
      <c r="S28" s="400">
        <v>185.1</v>
      </c>
      <c r="T28" s="400">
        <v>53.55</v>
      </c>
      <c r="U28" s="400">
        <v>9.94</v>
      </c>
      <c r="V28" s="400">
        <v>248.57999999999998</v>
      </c>
      <c r="X28" s="142"/>
      <c r="Z28" s="142" t="e">
        <f>M28-#REF!</f>
        <v>#REF!</v>
      </c>
      <c r="AA28" s="142"/>
      <c r="AB28" s="142"/>
    </row>
    <row r="29" spans="1:28" x14ac:dyDescent="0.25">
      <c r="A29" s="398" t="s">
        <v>62</v>
      </c>
      <c r="B29" s="399">
        <v>37.28</v>
      </c>
      <c r="C29" s="399">
        <v>16.98</v>
      </c>
      <c r="D29" s="399">
        <v>1.07</v>
      </c>
      <c r="E29" s="399">
        <v>55.330000000000005</v>
      </c>
      <c r="F29" s="399">
        <v>40.35</v>
      </c>
      <c r="G29" s="399">
        <v>14.87</v>
      </c>
      <c r="H29" s="399">
        <v>0.9</v>
      </c>
      <c r="I29" s="399">
        <v>56.12</v>
      </c>
      <c r="J29" s="399">
        <v>35.049999999999997</v>
      </c>
      <c r="K29" s="398">
        <v>10.62</v>
      </c>
      <c r="L29" s="398">
        <v>0.19</v>
      </c>
      <c r="M29" s="399">
        <v>45.859999999999992</v>
      </c>
      <c r="N29" s="399" t="str">
        <f t="shared" si="0"/>
        <v>Rajasthan</v>
      </c>
      <c r="O29" s="399">
        <v>39.97</v>
      </c>
      <c r="P29" s="399">
        <v>13.91</v>
      </c>
      <c r="Q29" s="399">
        <v>0.64</v>
      </c>
      <c r="R29" s="399">
        <v>54.519999999999996</v>
      </c>
      <c r="S29" s="400">
        <v>42.99</v>
      </c>
      <c r="T29" s="400">
        <v>17.829999999999998</v>
      </c>
      <c r="U29" s="400">
        <v>0.74</v>
      </c>
      <c r="V29" s="400">
        <v>61.56</v>
      </c>
      <c r="X29" s="142"/>
      <c r="Z29" s="142" t="e">
        <f>M29-#REF!</f>
        <v>#REF!</v>
      </c>
      <c r="AA29" s="142"/>
      <c r="AB29" s="142"/>
    </row>
    <row r="30" spans="1:28" x14ac:dyDescent="0.25">
      <c r="A30" s="398" t="s">
        <v>46</v>
      </c>
      <c r="B30" s="399">
        <v>0</v>
      </c>
      <c r="C30" s="399">
        <v>0</v>
      </c>
      <c r="D30" s="399">
        <v>0</v>
      </c>
      <c r="E30" s="399">
        <v>0</v>
      </c>
      <c r="F30" s="399">
        <v>0</v>
      </c>
      <c r="G30" s="399">
        <v>0</v>
      </c>
      <c r="H30" s="399">
        <v>0</v>
      </c>
      <c r="I30" s="399">
        <v>0</v>
      </c>
      <c r="J30" s="400" t="s">
        <v>88</v>
      </c>
      <c r="K30" s="400" t="s">
        <v>88</v>
      </c>
      <c r="L30" s="400" t="s">
        <v>88</v>
      </c>
      <c r="M30" s="400" t="s">
        <v>88</v>
      </c>
      <c r="N30" s="399" t="str">
        <f t="shared" si="0"/>
        <v>Sikkim</v>
      </c>
      <c r="O30" s="400" t="s">
        <v>88</v>
      </c>
      <c r="P30" s="400" t="s">
        <v>88</v>
      </c>
      <c r="Q30" s="400" t="s">
        <v>88</v>
      </c>
      <c r="R30" s="400" t="s">
        <v>88</v>
      </c>
      <c r="S30" s="400" t="s">
        <v>88</v>
      </c>
      <c r="T30" s="400" t="s">
        <v>88</v>
      </c>
      <c r="U30" s="400" t="s">
        <v>88</v>
      </c>
      <c r="V30" s="400" t="s">
        <v>88</v>
      </c>
      <c r="X30" s="142"/>
      <c r="Z30" s="142" t="e">
        <f>M30-#REF!</f>
        <v>#VALUE!</v>
      </c>
      <c r="AA30" s="142"/>
      <c r="AB30" s="142"/>
    </row>
    <row r="31" spans="1:28" x14ac:dyDescent="0.25">
      <c r="A31" s="398" t="s">
        <v>34</v>
      </c>
      <c r="B31" s="399">
        <v>116.22</v>
      </c>
      <c r="C31" s="399">
        <v>53.72</v>
      </c>
      <c r="D31" s="399">
        <v>44.81</v>
      </c>
      <c r="E31" s="399">
        <v>214.75</v>
      </c>
      <c r="F31" s="399">
        <v>111.79</v>
      </c>
      <c r="G31" s="399">
        <v>43.39</v>
      </c>
      <c r="H31" s="399">
        <v>29.02</v>
      </c>
      <c r="I31" s="399">
        <v>184.20000000000002</v>
      </c>
      <c r="J31" s="399">
        <v>86.77</v>
      </c>
      <c r="K31" s="398">
        <v>31.13</v>
      </c>
      <c r="L31" s="398">
        <v>25.15</v>
      </c>
      <c r="M31" s="399">
        <v>143.04999999999998</v>
      </c>
      <c r="N31" s="399" t="str">
        <f t="shared" si="0"/>
        <v>Tamil Nadu</v>
      </c>
      <c r="O31" s="399">
        <v>96.98</v>
      </c>
      <c r="P31" s="399">
        <v>36.01</v>
      </c>
      <c r="Q31" s="399">
        <v>30.68</v>
      </c>
      <c r="R31" s="399">
        <v>163.67000000000002</v>
      </c>
      <c r="S31" s="400">
        <v>104.52</v>
      </c>
      <c r="T31" s="400">
        <v>40.81</v>
      </c>
      <c r="U31" s="400">
        <v>29.86</v>
      </c>
      <c r="V31" s="400">
        <v>175.19</v>
      </c>
      <c r="X31" s="142"/>
      <c r="Z31" s="142" t="e">
        <f>M31-#REF!</f>
        <v>#REF!</v>
      </c>
      <c r="AA31" s="142"/>
      <c r="AB31" s="142"/>
    </row>
    <row r="32" spans="1:28" x14ac:dyDescent="0.25">
      <c r="A32" s="398" t="s">
        <v>68</v>
      </c>
      <c r="B32" s="399"/>
      <c r="C32" s="399"/>
      <c r="D32" s="399"/>
      <c r="E32" s="399"/>
      <c r="F32" s="400" t="s">
        <v>88</v>
      </c>
      <c r="G32" s="400" t="s">
        <v>88</v>
      </c>
      <c r="H32" s="400" t="s">
        <v>88</v>
      </c>
      <c r="I32" s="400" t="s">
        <v>88</v>
      </c>
      <c r="J32" s="400">
        <v>155.47</v>
      </c>
      <c r="K32" s="401">
        <v>45.52</v>
      </c>
      <c r="L32" s="401">
        <v>12</v>
      </c>
      <c r="M32" s="399">
        <v>212.99</v>
      </c>
      <c r="N32" s="399" t="str">
        <f t="shared" si="0"/>
        <v>Telangana</v>
      </c>
      <c r="O32" s="399">
        <v>162.52000000000001</v>
      </c>
      <c r="P32" s="399">
        <v>52.71</v>
      </c>
      <c r="Q32" s="399">
        <v>16.2</v>
      </c>
      <c r="R32" s="399">
        <v>231.43</v>
      </c>
      <c r="S32" s="400">
        <v>179.23</v>
      </c>
      <c r="T32" s="400">
        <v>66.97</v>
      </c>
      <c r="U32" s="400">
        <v>22.71</v>
      </c>
      <c r="V32" s="400">
        <v>268.90999999999997</v>
      </c>
      <c r="X32" s="142"/>
      <c r="Z32" s="142" t="e">
        <f>M32-#REF!</f>
        <v>#REF!</v>
      </c>
      <c r="AA32" s="142"/>
      <c r="AB32" s="142"/>
    </row>
    <row r="33" spans="1:28" x14ac:dyDescent="0.25">
      <c r="A33" s="398" t="s">
        <v>63</v>
      </c>
      <c r="B33" s="399">
        <v>28.09</v>
      </c>
      <c r="C33" s="399">
        <v>14.8</v>
      </c>
      <c r="D33" s="399">
        <v>7.36</v>
      </c>
      <c r="E33" s="399">
        <v>50.25</v>
      </c>
      <c r="F33" s="399">
        <v>37.17</v>
      </c>
      <c r="G33" s="399">
        <v>19.649999999999999</v>
      </c>
      <c r="H33" s="399">
        <v>12.31</v>
      </c>
      <c r="I33" s="399">
        <v>69.13</v>
      </c>
      <c r="J33" s="399">
        <v>23.58</v>
      </c>
      <c r="K33" s="398">
        <v>17.45</v>
      </c>
      <c r="L33" s="398">
        <v>9.6199999999999992</v>
      </c>
      <c r="M33" s="399">
        <v>50.65</v>
      </c>
      <c r="N33" s="399" t="str">
        <f t="shared" si="0"/>
        <v>Tripura</v>
      </c>
      <c r="O33" s="399">
        <v>18.45</v>
      </c>
      <c r="P33" s="399">
        <v>14.25</v>
      </c>
      <c r="Q33" s="399">
        <v>8.4499999999999993</v>
      </c>
      <c r="R33" s="399">
        <v>41.150000000000006</v>
      </c>
      <c r="S33" s="400">
        <v>18.47</v>
      </c>
      <c r="T33" s="400">
        <v>12.6</v>
      </c>
      <c r="U33" s="400">
        <v>11.93</v>
      </c>
      <c r="V33" s="400">
        <v>43</v>
      </c>
      <c r="X33" s="142"/>
      <c r="Z33" s="142" t="e">
        <f>M33-#REF!</f>
        <v>#REF!</v>
      </c>
      <c r="AA33" s="142"/>
      <c r="AB33" s="142"/>
    </row>
    <row r="34" spans="1:28" x14ac:dyDescent="0.25">
      <c r="A34" s="398" t="s">
        <v>64</v>
      </c>
      <c r="B34" s="399">
        <v>118.84</v>
      </c>
      <c r="C34" s="399">
        <v>39.68</v>
      </c>
      <c r="D34" s="399">
        <v>6.45</v>
      </c>
      <c r="E34" s="399">
        <v>164.97</v>
      </c>
      <c r="F34" s="399">
        <v>129.81</v>
      </c>
      <c r="G34" s="399">
        <v>45.17</v>
      </c>
      <c r="H34" s="399">
        <v>5.14</v>
      </c>
      <c r="I34" s="399">
        <v>180.12</v>
      </c>
      <c r="J34" s="399">
        <v>107.08</v>
      </c>
      <c r="K34" s="398">
        <v>27.54</v>
      </c>
      <c r="L34" s="398">
        <v>3.77</v>
      </c>
      <c r="M34" s="399">
        <v>138.39000000000001</v>
      </c>
      <c r="N34" s="399" t="str">
        <f t="shared" si="0"/>
        <v>Uttar Pradesh</v>
      </c>
      <c r="O34" s="399">
        <v>111.64</v>
      </c>
      <c r="P34" s="399">
        <v>32.270000000000003</v>
      </c>
      <c r="Q34" s="399">
        <v>6.6</v>
      </c>
      <c r="R34" s="399">
        <v>150.51</v>
      </c>
      <c r="S34" s="400">
        <v>107.73</v>
      </c>
      <c r="T34" s="400">
        <v>40.369999999999997</v>
      </c>
      <c r="U34" s="400">
        <v>7.43</v>
      </c>
      <c r="V34" s="400">
        <v>155.53</v>
      </c>
      <c r="X34" s="142"/>
      <c r="Z34" s="142" t="e">
        <f>M34-#REF!</f>
        <v>#REF!</v>
      </c>
      <c r="AA34" s="142"/>
      <c r="AB34" s="142"/>
    </row>
    <row r="35" spans="1:28" x14ac:dyDescent="0.25">
      <c r="A35" s="398" t="s">
        <v>65</v>
      </c>
      <c r="B35" s="399">
        <v>109.35</v>
      </c>
      <c r="C35" s="399">
        <v>28.54</v>
      </c>
      <c r="D35" s="399">
        <v>9.1300000000000008</v>
      </c>
      <c r="E35" s="399">
        <v>147.01999999999998</v>
      </c>
      <c r="F35" s="399">
        <v>107.91</v>
      </c>
      <c r="G35" s="399">
        <v>21.16</v>
      </c>
      <c r="H35" s="399">
        <v>6.62</v>
      </c>
      <c r="I35" s="399">
        <v>135.69</v>
      </c>
      <c r="J35" s="399">
        <v>135.69999999999999</v>
      </c>
      <c r="K35" s="398">
        <v>21.96</v>
      </c>
      <c r="L35" s="398">
        <v>6.47</v>
      </c>
      <c r="M35" s="399">
        <v>164.13</v>
      </c>
      <c r="N35" s="399" t="str">
        <f t="shared" si="0"/>
        <v>Uttarakhand</v>
      </c>
      <c r="O35" s="399">
        <v>128.96</v>
      </c>
      <c r="P35" s="399">
        <v>24.11</v>
      </c>
      <c r="Q35" s="399">
        <v>6.88</v>
      </c>
      <c r="R35" s="399">
        <v>159.94999999999999</v>
      </c>
      <c r="S35" s="400">
        <v>143.76</v>
      </c>
      <c r="T35" s="400">
        <v>19.75</v>
      </c>
      <c r="U35" s="400">
        <v>5.67</v>
      </c>
      <c r="V35" s="400">
        <v>169.17999999999998</v>
      </c>
      <c r="X35" s="142"/>
      <c r="Z35" s="142" t="e">
        <f>M35-#REF!</f>
        <v>#REF!</v>
      </c>
      <c r="AA35" s="142"/>
      <c r="AB35" s="142"/>
    </row>
    <row r="36" spans="1:28" x14ac:dyDescent="0.25">
      <c r="A36" s="398" t="s">
        <v>66</v>
      </c>
      <c r="B36" s="399">
        <v>88.95</v>
      </c>
      <c r="C36" s="399">
        <v>50.91</v>
      </c>
      <c r="D36" s="399">
        <v>33.04</v>
      </c>
      <c r="E36" s="399">
        <v>172.9</v>
      </c>
      <c r="F36" s="399">
        <v>85.14</v>
      </c>
      <c r="G36" s="399">
        <v>46.88</v>
      </c>
      <c r="H36" s="399">
        <v>29.21</v>
      </c>
      <c r="I36" s="399">
        <v>161.23000000000002</v>
      </c>
      <c r="J36" s="399">
        <v>71.650000000000006</v>
      </c>
      <c r="K36" s="398">
        <v>27.19</v>
      </c>
      <c r="L36" s="398">
        <v>28.02</v>
      </c>
      <c r="M36" s="399">
        <v>126.86</v>
      </c>
      <c r="N36" s="399" t="str">
        <f t="shared" si="0"/>
        <v>West Bengal</v>
      </c>
      <c r="O36" s="399">
        <v>77.86</v>
      </c>
      <c r="P36" s="399">
        <v>40.21</v>
      </c>
      <c r="Q36" s="399">
        <v>32.840000000000003</v>
      </c>
      <c r="R36" s="399">
        <v>150.91</v>
      </c>
      <c r="S36" s="400">
        <v>90.23</v>
      </c>
      <c r="T36" s="400">
        <v>48.55</v>
      </c>
      <c r="U36" s="400">
        <v>35.07</v>
      </c>
      <c r="V36" s="400">
        <v>173.85</v>
      </c>
      <c r="X36" s="142"/>
      <c r="Z36" s="142" t="e">
        <f>M36-#REF!</f>
        <v>#REF!</v>
      </c>
      <c r="AA36" s="142"/>
      <c r="AB36" s="142"/>
    </row>
    <row r="37" spans="1:28" ht="30" x14ac:dyDescent="0.25">
      <c r="A37" s="398" t="s">
        <v>598</v>
      </c>
      <c r="B37" s="399">
        <v>20.56</v>
      </c>
      <c r="C37" s="399">
        <v>20.56</v>
      </c>
      <c r="D37" s="399">
        <v>9.44</v>
      </c>
      <c r="E37" s="399">
        <v>50.559999999999995</v>
      </c>
      <c r="F37" s="399">
        <v>17.2</v>
      </c>
      <c r="G37" s="399">
        <v>12.8</v>
      </c>
      <c r="H37" s="399">
        <v>10</v>
      </c>
      <c r="I37" s="399">
        <v>40</v>
      </c>
      <c r="J37" s="399">
        <v>11.77</v>
      </c>
      <c r="K37" s="398">
        <v>8.9600000000000009</v>
      </c>
      <c r="L37" s="398">
        <v>7.42</v>
      </c>
      <c r="M37" s="399">
        <v>28.15</v>
      </c>
      <c r="N37" s="399" t="str">
        <f t="shared" si="0"/>
        <v>Andaman &amp; Nicobar Island</v>
      </c>
      <c r="O37" s="399">
        <v>12.5</v>
      </c>
      <c r="P37" s="399">
        <v>9.9499999999999993</v>
      </c>
      <c r="Q37" s="399">
        <v>6.63</v>
      </c>
      <c r="R37" s="399">
        <v>29.08</v>
      </c>
      <c r="S37" s="400">
        <v>0</v>
      </c>
      <c r="T37" s="400">
        <v>0</v>
      </c>
      <c r="U37" s="400">
        <v>0</v>
      </c>
      <c r="V37" s="400">
        <v>0</v>
      </c>
      <c r="X37" s="142"/>
      <c r="Z37" s="142" t="e">
        <f>M37-#REF!</f>
        <v>#REF!</v>
      </c>
      <c r="AA37" s="142"/>
      <c r="AB37" s="142"/>
    </row>
    <row r="38" spans="1:28" x14ac:dyDescent="0.25">
      <c r="A38" s="398" t="s">
        <v>320</v>
      </c>
      <c r="B38" s="399">
        <v>27.27</v>
      </c>
      <c r="C38" s="399">
        <v>18.64</v>
      </c>
      <c r="D38" s="399">
        <v>0</v>
      </c>
      <c r="E38" s="399">
        <v>45.91</v>
      </c>
      <c r="F38" s="399">
        <v>24.17</v>
      </c>
      <c r="G38" s="399">
        <v>15.83</v>
      </c>
      <c r="H38" s="399">
        <v>0</v>
      </c>
      <c r="I38" s="399">
        <v>40</v>
      </c>
      <c r="J38" s="400" t="s">
        <v>88</v>
      </c>
      <c r="K38" s="400" t="s">
        <v>88</v>
      </c>
      <c r="L38" s="400" t="s">
        <v>88</v>
      </c>
      <c r="M38" s="400" t="s">
        <v>88</v>
      </c>
      <c r="N38" s="399" t="str">
        <f t="shared" si="0"/>
        <v>Dadra &amp; Nagar Haveli</v>
      </c>
      <c r="O38" s="399">
        <v>40.25</v>
      </c>
      <c r="P38" s="399">
        <v>27.67</v>
      </c>
      <c r="Q38" s="399">
        <v>0</v>
      </c>
      <c r="R38" s="399">
        <v>67.92</v>
      </c>
      <c r="S38" s="400">
        <v>36.31</v>
      </c>
      <c r="T38" s="400">
        <v>19.75</v>
      </c>
      <c r="U38" s="400">
        <v>0</v>
      </c>
      <c r="V38" s="400">
        <v>56.06</v>
      </c>
      <c r="X38" s="142"/>
      <c r="Z38" s="142" t="e">
        <f>M38-#REF!</f>
        <v>#VALUE!</v>
      </c>
      <c r="AA38" s="142"/>
      <c r="AB38" s="142"/>
    </row>
    <row r="39" spans="1:28" x14ac:dyDescent="0.25">
      <c r="A39" s="398" t="s">
        <v>15</v>
      </c>
      <c r="B39" s="399">
        <v>20</v>
      </c>
      <c r="C39" s="399">
        <v>3.33</v>
      </c>
      <c r="D39" s="399">
        <v>0</v>
      </c>
      <c r="E39" s="399">
        <v>23.33</v>
      </c>
      <c r="F39" s="399">
        <v>46.67</v>
      </c>
      <c r="G39" s="399">
        <v>6.67</v>
      </c>
      <c r="H39" s="399">
        <v>3.33</v>
      </c>
      <c r="I39" s="399">
        <v>56.67</v>
      </c>
      <c r="J39" s="399">
        <v>19.05</v>
      </c>
      <c r="K39" s="398">
        <v>4.76</v>
      </c>
      <c r="L39" s="398">
        <v>2.38</v>
      </c>
      <c r="M39" s="399">
        <v>26.19</v>
      </c>
      <c r="N39" s="399" t="str">
        <f t="shared" si="0"/>
        <v>Daman &amp; Diu</v>
      </c>
      <c r="O39" s="399">
        <v>0</v>
      </c>
      <c r="P39" s="399">
        <v>0</v>
      </c>
      <c r="Q39" s="399">
        <v>0</v>
      </c>
      <c r="R39" s="399">
        <v>0</v>
      </c>
      <c r="S39" s="400">
        <v>35.99</v>
      </c>
      <c r="T39" s="400">
        <v>5.14</v>
      </c>
      <c r="U39" s="400">
        <v>0</v>
      </c>
      <c r="V39" s="400">
        <v>41.13</v>
      </c>
      <c r="X39" s="142"/>
      <c r="Z39" s="142" t="e">
        <f>M39-#REF!</f>
        <v>#REF!</v>
      </c>
      <c r="AA39" s="142"/>
      <c r="AB39" s="142"/>
    </row>
    <row r="40" spans="1:28" x14ac:dyDescent="0.25">
      <c r="A40" s="398" t="s">
        <v>22</v>
      </c>
      <c r="B40" s="399">
        <v>0</v>
      </c>
      <c r="C40" s="399">
        <v>0</v>
      </c>
      <c r="D40" s="399">
        <v>0</v>
      </c>
      <c r="E40" s="399">
        <v>0</v>
      </c>
      <c r="F40" s="399">
        <v>0</v>
      </c>
      <c r="G40" s="398">
        <v>0</v>
      </c>
      <c r="H40" s="398">
        <v>0</v>
      </c>
      <c r="I40" s="399">
        <v>0</v>
      </c>
      <c r="J40" s="399">
        <v>0</v>
      </c>
      <c r="K40" s="399">
        <v>0</v>
      </c>
      <c r="L40" s="399">
        <v>0</v>
      </c>
      <c r="M40" s="399">
        <v>0</v>
      </c>
      <c r="N40" s="399" t="str">
        <f t="shared" si="0"/>
        <v>Lakshadweep</v>
      </c>
      <c r="O40" s="399">
        <v>0</v>
      </c>
      <c r="P40" s="399">
        <v>0</v>
      </c>
      <c r="Q40" s="399">
        <v>0</v>
      </c>
      <c r="R40" s="399">
        <v>0</v>
      </c>
      <c r="S40" s="400" t="s">
        <v>88</v>
      </c>
      <c r="T40" s="400" t="s">
        <v>88</v>
      </c>
      <c r="U40" s="400" t="s">
        <v>88</v>
      </c>
      <c r="V40" s="400" t="s">
        <v>88</v>
      </c>
      <c r="X40" s="142"/>
      <c r="Z40" s="142" t="e">
        <f>M40-#REF!</f>
        <v>#REF!</v>
      </c>
      <c r="AA40" s="142"/>
      <c r="AB40" s="142"/>
    </row>
    <row r="41" spans="1:28" x14ac:dyDescent="0.25">
      <c r="A41" s="3" t="s">
        <v>97</v>
      </c>
      <c r="B41" s="4">
        <v>88.61</v>
      </c>
      <c r="C41" s="4">
        <v>40.54</v>
      </c>
      <c r="D41" s="4">
        <v>13.19</v>
      </c>
      <c r="E41" s="4">
        <v>142.34</v>
      </c>
      <c r="F41" s="4">
        <v>86.53</v>
      </c>
      <c r="G41" s="4">
        <v>34.229999999999997</v>
      </c>
      <c r="H41" s="4">
        <v>10.61</v>
      </c>
      <c r="I41" s="4">
        <v>131.37</v>
      </c>
      <c r="J41" s="4">
        <v>81.069999999999993</v>
      </c>
      <c r="K41" s="3">
        <v>27.27</v>
      </c>
      <c r="L41" s="3">
        <v>10.16</v>
      </c>
      <c r="M41" s="4">
        <v>118.49</v>
      </c>
      <c r="N41" s="399" t="str">
        <f t="shared" si="0"/>
        <v>ALL INDIA AVERAGE</v>
      </c>
      <c r="O41" s="4">
        <v>84.44</v>
      </c>
      <c r="P41" s="4">
        <v>30.39</v>
      </c>
      <c r="Q41" s="4">
        <v>12.62</v>
      </c>
      <c r="R41" s="4">
        <v>127.45</v>
      </c>
      <c r="S41" s="4">
        <v>84.84</v>
      </c>
      <c r="T41" s="4">
        <v>34.08</v>
      </c>
      <c r="U41" s="4">
        <v>11.73</v>
      </c>
      <c r="V41" s="5">
        <v>130.66</v>
      </c>
      <c r="X41" s="142"/>
      <c r="Y41" s="4">
        <v>118.55</v>
      </c>
      <c r="Z41" s="142">
        <f t="shared" ref="Z41" si="1">Y41-M41</f>
        <v>6.0000000000002274E-2</v>
      </c>
      <c r="AA41" s="142"/>
      <c r="AB41" s="142"/>
    </row>
    <row r="42" spans="1:28" ht="15" customHeight="1" x14ac:dyDescent="0.25">
      <c r="A42" s="514" t="s">
        <v>98</v>
      </c>
      <c r="B42" s="514"/>
      <c r="C42" s="514"/>
      <c r="D42" s="514"/>
      <c r="E42" s="514"/>
      <c r="F42" s="514"/>
      <c r="G42" s="514"/>
      <c r="H42" s="514"/>
      <c r="I42" s="514"/>
      <c r="J42" s="514"/>
      <c r="K42" s="514"/>
      <c r="L42" s="514"/>
      <c r="M42" s="514"/>
      <c r="N42" s="514" t="s">
        <v>98</v>
      </c>
      <c r="O42" s="514"/>
      <c r="P42" s="514"/>
      <c r="Q42" s="514"/>
      <c r="R42" s="514"/>
      <c r="S42" s="514"/>
      <c r="T42" s="514"/>
      <c r="U42" s="514"/>
      <c r="V42" s="514"/>
      <c r="W42" s="416"/>
      <c r="X42" s="415"/>
      <c r="Y42" s="415"/>
      <c r="Z42" s="415"/>
      <c r="AA42" s="205"/>
    </row>
    <row r="43" spans="1:28" ht="33" customHeight="1" x14ac:dyDescent="0.25">
      <c r="A43" s="516" t="s">
        <v>652</v>
      </c>
      <c r="B43" s="516"/>
      <c r="C43" s="516"/>
      <c r="D43" s="516"/>
      <c r="E43" s="516"/>
      <c r="F43" s="516"/>
      <c r="G43" s="516"/>
      <c r="H43" s="516"/>
      <c r="I43" s="516"/>
      <c r="J43" s="516"/>
      <c r="K43" s="516"/>
      <c r="L43" s="516"/>
      <c r="M43" s="516"/>
      <c r="N43" s="517" t="s">
        <v>652</v>
      </c>
      <c r="O43" s="517"/>
      <c r="P43" s="517"/>
      <c r="Q43" s="517"/>
      <c r="R43" s="517"/>
      <c r="S43" s="517"/>
      <c r="T43" s="517"/>
      <c r="U43" s="517"/>
      <c r="V43" s="517"/>
      <c r="W43" s="414"/>
      <c r="X43" s="414"/>
      <c r="Y43" s="414"/>
      <c r="Z43" s="414"/>
    </row>
    <row r="44" spans="1:28" x14ac:dyDescent="0.25">
      <c r="P44" s="6"/>
    </row>
    <row r="46" spans="1:28" x14ac:dyDescent="0.25">
      <c r="B46" s="142"/>
      <c r="C46" s="142"/>
      <c r="D46" s="142"/>
      <c r="E46" s="142"/>
      <c r="F46" s="142"/>
      <c r="G46" s="142"/>
      <c r="H46" s="142"/>
      <c r="I46" s="142"/>
      <c r="J46" s="142"/>
      <c r="K46" s="142"/>
      <c r="L46" s="142"/>
      <c r="M46" s="142"/>
      <c r="N46" s="142"/>
      <c r="O46" s="142"/>
      <c r="P46" s="142"/>
      <c r="Q46" s="142"/>
      <c r="R46" s="142"/>
      <c r="S46" s="142"/>
      <c r="T46" s="142"/>
      <c r="U46" s="142"/>
      <c r="V46" s="142"/>
    </row>
    <row r="47" spans="1:28" x14ac:dyDescent="0.25">
      <c r="B47" s="142"/>
    </row>
    <row r="48" spans="1:28" x14ac:dyDescent="0.25">
      <c r="I48" s="205"/>
      <c r="J48" s="500"/>
      <c r="K48" s="501"/>
      <c r="L48" s="501"/>
      <c r="M48" s="500"/>
      <c r="N48" s="205"/>
    </row>
    <row r="49" spans="9:24" x14ac:dyDescent="0.25">
      <c r="I49" s="205"/>
      <c r="J49" s="205"/>
      <c r="K49" s="205"/>
      <c r="L49" s="205"/>
      <c r="M49" s="205"/>
      <c r="N49" s="205"/>
      <c r="P49" s="507"/>
      <c r="Q49" s="507"/>
      <c r="R49" s="507"/>
      <c r="S49" s="507"/>
      <c r="T49" s="507"/>
      <c r="U49" s="507"/>
      <c r="V49" s="507"/>
      <c r="W49" s="507"/>
      <c r="X49" s="507"/>
    </row>
    <row r="50" spans="9:24" x14ac:dyDescent="0.25">
      <c r="I50" s="205"/>
      <c r="J50" s="205"/>
      <c r="K50" s="205"/>
      <c r="L50" s="205"/>
      <c r="M50" s="205"/>
      <c r="N50" s="205"/>
    </row>
    <row r="51" spans="9:24" x14ac:dyDescent="0.25">
      <c r="I51" s="205"/>
      <c r="J51" s="205"/>
      <c r="K51" s="205"/>
      <c r="L51" s="205"/>
      <c r="M51" s="205"/>
      <c r="N51" s="205"/>
    </row>
  </sheetData>
  <sortState ref="A6:U40">
    <sortCondition ref="A5"/>
  </sortState>
  <mergeCells count="16">
    <mergeCell ref="A1:M1"/>
    <mergeCell ref="N1:Z1"/>
    <mergeCell ref="A42:M42"/>
    <mergeCell ref="A43:M43"/>
    <mergeCell ref="N43:V43"/>
    <mergeCell ref="L2:M2"/>
    <mergeCell ref="U2:V2"/>
    <mergeCell ref="P49:X49"/>
    <mergeCell ref="A3:A4"/>
    <mergeCell ref="B3:E3"/>
    <mergeCell ref="F3:I3"/>
    <mergeCell ref="J3:M3"/>
    <mergeCell ref="O3:R3"/>
    <mergeCell ref="S3:V3"/>
    <mergeCell ref="N3:N4"/>
    <mergeCell ref="N42:V42"/>
  </mergeCells>
  <printOptions horizontalCentered="1"/>
  <pageMargins left="0.47244094488188981" right="0.59055118110236227" top="0.51181102362204722" bottom="0.35433070866141736" header="0.31496062992125984" footer="0.31496062992125984"/>
  <pageSetup paperSize="9" scale="80" fitToWidth="0" orientation="landscape" r:id="rId1"/>
  <colBreaks count="1" manualBreakCount="1">
    <brk id="13" max="42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8"/>
  <sheetViews>
    <sheetView view="pageBreakPreview" zoomScaleSheetLayoutView="100" workbookViewId="0">
      <selection activeCell="A2" sqref="A2"/>
    </sheetView>
  </sheetViews>
  <sheetFormatPr defaultRowHeight="15" x14ac:dyDescent="0.25"/>
  <cols>
    <col min="1" max="1" width="9.42578125" style="17" bestFit="1" customWidth="1"/>
    <col min="2" max="2" width="20.5703125" style="17" bestFit="1" customWidth="1"/>
    <col min="3" max="4" width="13.28515625" style="17" bestFit="1" customWidth="1"/>
    <col min="5" max="5" width="9.140625" style="17"/>
    <col min="6" max="6" width="11.5703125" style="17" customWidth="1"/>
    <col min="7" max="7" width="15.140625" style="17" bestFit="1" customWidth="1"/>
    <col min="8" max="8" width="12.28515625" style="17" bestFit="1" customWidth="1"/>
    <col min="9" max="9" width="11.85546875" style="17" bestFit="1" customWidth="1"/>
    <col min="10" max="10" width="14.42578125" style="17" bestFit="1" customWidth="1"/>
    <col min="11" max="11" width="15.140625" style="17" bestFit="1" customWidth="1"/>
    <col min="12" max="16384" width="9.140625" style="17"/>
  </cols>
  <sheetData>
    <row r="1" spans="1:14" ht="17.25" x14ac:dyDescent="0.25">
      <c r="A1" s="519" t="s">
        <v>660</v>
      </c>
      <c r="B1" s="519"/>
      <c r="C1" s="519"/>
      <c r="D1" s="519"/>
      <c r="E1" s="519"/>
      <c r="F1" s="519"/>
      <c r="G1" s="519"/>
      <c r="H1" s="519"/>
      <c r="I1" s="519"/>
      <c r="J1" s="519"/>
      <c r="K1" s="519"/>
    </row>
    <row r="2" spans="1:14" ht="17.25" x14ac:dyDescent="0.25">
      <c r="A2" s="419"/>
      <c r="B2" s="419"/>
      <c r="C2" s="419"/>
      <c r="D2" s="419"/>
      <c r="E2" s="419"/>
      <c r="F2" s="419"/>
      <c r="G2" s="419"/>
      <c r="H2" s="419"/>
      <c r="I2" s="419"/>
      <c r="J2" s="419"/>
      <c r="K2" s="245" t="s">
        <v>593</v>
      </c>
    </row>
    <row r="3" spans="1:14" s="225" customFormat="1" ht="42.75" customHeight="1" x14ac:dyDescent="0.25">
      <c r="A3" s="402" t="s">
        <v>99</v>
      </c>
      <c r="B3" s="402" t="s">
        <v>93</v>
      </c>
      <c r="C3" s="403" t="s">
        <v>100</v>
      </c>
      <c r="D3" s="404" t="s">
        <v>101</v>
      </c>
      <c r="E3" s="148" t="s">
        <v>102</v>
      </c>
      <c r="F3" s="148" t="s">
        <v>103</v>
      </c>
      <c r="G3" s="148" t="s">
        <v>104</v>
      </c>
      <c r="H3" s="148" t="s">
        <v>105</v>
      </c>
      <c r="I3" s="148" t="s">
        <v>106</v>
      </c>
      <c r="J3" s="148" t="s">
        <v>107</v>
      </c>
      <c r="K3" s="404" t="s">
        <v>108</v>
      </c>
    </row>
    <row r="4" spans="1:14" x14ac:dyDescent="0.25">
      <c r="A4" s="138">
        <v>1</v>
      </c>
      <c r="B4" s="139" t="s">
        <v>13</v>
      </c>
      <c r="C4" s="140">
        <v>62</v>
      </c>
      <c r="D4" s="140">
        <v>0.35</v>
      </c>
      <c r="E4" s="140">
        <v>22.1</v>
      </c>
      <c r="F4" s="140"/>
      <c r="G4" s="140">
        <v>1.52</v>
      </c>
      <c r="H4" s="140"/>
      <c r="I4" s="140">
        <v>85.97</v>
      </c>
      <c r="J4" s="140">
        <v>8.39</v>
      </c>
      <c r="K4" s="141">
        <v>29.1</v>
      </c>
    </row>
    <row r="5" spans="1:14" x14ac:dyDescent="0.25">
      <c r="A5" s="138">
        <v>2</v>
      </c>
      <c r="B5" s="139" t="s">
        <v>40</v>
      </c>
      <c r="C5" s="140">
        <v>0.7</v>
      </c>
      <c r="D5" s="140">
        <v>0.21</v>
      </c>
      <c r="E5" s="140"/>
      <c r="F5" s="140">
        <v>0.01</v>
      </c>
      <c r="G5" s="140">
        <v>0.62</v>
      </c>
      <c r="H5" s="140">
        <v>6.2E-2</v>
      </c>
      <c r="I5" s="140">
        <v>1.6020000000000001</v>
      </c>
      <c r="J5" s="140">
        <v>0.1</v>
      </c>
      <c r="K5" s="141">
        <v>8.1199999999999994E-2</v>
      </c>
    </row>
    <row r="6" spans="1:14" x14ac:dyDescent="0.25">
      <c r="A6" s="138">
        <v>3</v>
      </c>
      <c r="B6" s="139" t="s">
        <v>50</v>
      </c>
      <c r="C6" s="140"/>
      <c r="D6" s="140">
        <v>841</v>
      </c>
      <c r="E6" s="140"/>
      <c r="F6" s="140"/>
      <c r="G6" s="140">
        <v>93.1</v>
      </c>
      <c r="H6" s="140">
        <v>1.56</v>
      </c>
      <c r="I6" s="140">
        <v>935.66</v>
      </c>
      <c r="J6" s="140">
        <v>123</v>
      </c>
      <c r="K6" s="141">
        <v>3.2</v>
      </c>
    </row>
    <row r="7" spans="1:14" x14ac:dyDescent="0.25">
      <c r="A7" s="138">
        <v>4</v>
      </c>
      <c r="B7" s="139" t="s">
        <v>51</v>
      </c>
      <c r="C7" s="140">
        <v>10.32</v>
      </c>
      <c r="D7" s="140">
        <v>8.5</v>
      </c>
      <c r="E7" s="140">
        <v>0.32</v>
      </c>
      <c r="F7" s="140">
        <v>5.01</v>
      </c>
      <c r="G7" s="140">
        <v>9.1199999999999992</v>
      </c>
      <c r="H7" s="140"/>
      <c r="I7" s="140">
        <v>33.269999999999996</v>
      </c>
      <c r="J7" s="140">
        <v>1.8</v>
      </c>
      <c r="K7" s="141">
        <v>411500</v>
      </c>
    </row>
    <row r="8" spans="1:14" x14ac:dyDescent="0.25">
      <c r="A8" s="138">
        <v>5</v>
      </c>
      <c r="B8" s="139" t="s">
        <v>67</v>
      </c>
      <c r="C8" s="142">
        <v>8.3000000000000007</v>
      </c>
      <c r="D8" s="143">
        <v>6.95</v>
      </c>
      <c r="E8" s="140"/>
      <c r="F8" s="140"/>
      <c r="G8" s="140"/>
      <c r="H8" s="140"/>
      <c r="I8" s="140"/>
      <c r="J8" s="140"/>
      <c r="K8" s="140"/>
      <c r="L8" s="6"/>
      <c r="M8" s="6"/>
      <c r="N8" s="6"/>
    </row>
    <row r="9" spans="1:14" x14ac:dyDescent="0.25">
      <c r="A9" s="138">
        <v>6</v>
      </c>
      <c r="B9" s="139" t="s">
        <v>14</v>
      </c>
      <c r="C9" s="140">
        <v>11.04917</v>
      </c>
      <c r="D9" s="140">
        <v>42.51</v>
      </c>
      <c r="E9" s="140">
        <v>11.23</v>
      </c>
      <c r="F9" s="140"/>
      <c r="G9" s="140">
        <v>3.02</v>
      </c>
      <c r="H9" s="140">
        <v>53.0884</v>
      </c>
      <c r="I9" s="140">
        <v>97.88</v>
      </c>
      <c r="J9" s="140">
        <v>18.684719999999999</v>
      </c>
      <c r="K9" s="141">
        <v>490462</v>
      </c>
      <c r="N9" s="258"/>
    </row>
    <row r="10" spans="1:14" x14ac:dyDescent="0.25">
      <c r="A10" s="138">
        <v>7</v>
      </c>
      <c r="B10" s="144" t="s">
        <v>53</v>
      </c>
      <c r="C10" s="142"/>
      <c r="D10" s="143"/>
      <c r="E10" s="143"/>
      <c r="F10" s="143"/>
      <c r="G10" s="143"/>
      <c r="H10" s="143">
        <v>1.1000000000000001</v>
      </c>
      <c r="I10" s="140">
        <v>1.1000000000000001</v>
      </c>
      <c r="J10" s="143">
        <v>0.98</v>
      </c>
      <c r="K10" s="145"/>
      <c r="L10" s="6"/>
      <c r="M10" s="6"/>
      <c r="N10" s="6"/>
    </row>
    <row r="11" spans="1:14" x14ac:dyDescent="0.25">
      <c r="A11" s="138">
        <v>8</v>
      </c>
      <c r="B11" s="139" t="s">
        <v>16</v>
      </c>
      <c r="C11" s="140">
        <v>0.04</v>
      </c>
      <c r="D11" s="140"/>
      <c r="E11" s="140">
        <v>0.5</v>
      </c>
      <c r="F11" s="140">
        <v>0.04</v>
      </c>
      <c r="G11" s="140">
        <v>0.03</v>
      </c>
      <c r="H11" s="140">
        <v>0.21</v>
      </c>
      <c r="I11" s="140">
        <v>0.82000000000000006</v>
      </c>
      <c r="J11" s="140">
        <v>9.7000000000000003E-2</v>
      </c>
      <c r="K11" s="141">
        <v>3.2</v>
      </c>
    </row>
    <row r="12" spans="1:14" x14ac:dyDescent="0.25">
      <c r="A12" s="138">
        <v>9</v>
      </c>
      <c r="B12" s="139" t="s">
        <v>17</v>
      </c>
      <c r="C12" s="140"/>
      <c r="D12" s="140">
        <v>375</v>
      </c>
      <c r="E12" s="140"/>
      <c r="F12" s="140"/>
      <c r="G12" s="140">
        <v>0.78</v>
      </c>
      <c r="H12" s="140">
        <v>4.9000000000000004</v>
      </c>
      <c r="I12" s="140">
        <v>380.67999999999995</v>
      </c>
      <c r="J12" s="140">
        <v>62</v>
      </c>
      <c r="K12" s="141">
        <v>3.5</v>
      </c>
    </row>
    <row r="13" spans="1:14" x14ac:dyDescent="0.25">
      <c r="A13" s="138">
        <v>10</v>
      </c>
      <c r="B13" s="139" t="s">
        <v>18</v>
      </c>
      <c r="C13" s="140">
        <v>10.199999999999999</v>
      </c>
      <c r="D13" s="140">
        <v>8.6</v>
      </c>
      <c r="E13" s="140"/>
      <c r="F13" s="140">
        <v>2.1759849999999998</v>
      </c>
      <c r="G13" s="140">
        <v>0.2</v>
      </c>
      <c r="H13" s="140">
        <v>1.06015E-2</v>
      </c>
      <c r="I13" s="140">
        <v>2.3879999999999999</v>
      </c>
      <c r="J13" s="140">
        <v>1.2E-2</v>
      </c>
      <c r="K13" s="141"/>
    </row>
    <row r="14" spans="1:14" x14ac:dyDescent="0.25">
      <c r="A14" s="138">
        <v>11</v>
      </c>
      <c r="B14" s="139" t="s">
        <v>19</v>
      </c>
      <c r="C14" s="140"/>
      <c r="D14" s="140"/>
      <c r="E14" s="140"/>
      <c r="F14" s="140">
        <v>15</v>
      </c>
      <c r="G14" s="140">
        <v>25.1</v>
      </c>
      <c r="H14" s="140">
        <v>14</v>
      </c>
      <c r="I14" s="140">
        <v>29</v>
      </c>
      <c r="J14" s="140">
        <v>2.92</v>
      </c>
      <c r="K14" s="141">
        <v>0.57999999999999996</v>
      </c>
    </row>
    <row r="15" spans="1:14" x14ac:dyDescent="0.25">
      <c r="A15" s="138">
        <v>12</v>
      </c>
      <c r="B15" s="139" t="s">
        <v>118</v>
      </c>
      <c r="C15" s="140">
        <v>1.9</v>
      </c>
      <c r="D15" s="140"/>
      <c r="E15" s="140">
        <v>0.23</v>
      </c>
      <c r="F15" s="140"/>
      <c r="G15" s="140"/>
      <c r="H15" s="140"/>
      <c r="I15" s="140">
        <v>2.13</v>
      </c>
      <c r="J15" s="140">
        <v>1.1100000000000001</v>
      </c>
      <c r="K15" s="141">
        <v>1501</v>
      </c>
    </row>
    <row r="16" spans="1:14" x14ac:dyDescent="0.25">
      <c r="A16" s="138">
        <v>12</v>
      </c>
      <c r="B16" s="139" t="s">
        <v>24</v>
      </c>
      <c r="C16" s="140"/>
      <c r="D16" s="140"/>
      <c r="E16" s="140"/>
      <c r="F16" s="140"/>
      <c r="G16" s="140">
        <v>396</v>
      </c>
      <c r="H16" s="140"/>
      <c r="I16" s="140">
        <v>700</v>
      </c>
      <c r="J16" s="140">
        <v>72.099999999999994</v>
      </c>
      <c r="K16" s="141"/>
    </row>
    <row r="17" spans="1:11" x14ac:dyDescent="0.25">
      <c r="A17" s="138">
        <v>13</v>
      </c>
      <c r="B17" s="139" t="s">
        <v>20</v>
      </c>
      <c r="C17" s="140">
        <v>5.9</v>
      </c>
      <c r="D17" s="140">
        <v>6.3</v>
      </c>
      <c r="E17" s="140">
        <v>6.5529577999999997</v>
      </c>
      <c r="F17" s="140">
        <v>2.7235749999999999</v>
      </c>
      <c r="G17" s="140">
        <v>19.13513</v>
      </c>
      <c r="H17" s="140">
        <v>0.15870000000000001</v>
      </c>
      <c r="I17" s="140">
        <v>28.57</v>
      </c>
      <c r="J17" s="140">
        <v>1.22</v>
      </c>
      <c r="K17" s="141"/>
    </row>
    <row r="18" spans="1:11" x14ac:dyDescent="0.25">
      <c r="A18" s="138">
        <v>14</v>
      </c>
      <c r="B18" s="139" t="s">
        <v>21</v>
      </c>
      <c r="C18" s="140">
        <v>0.72</v>
      </c>
      <c r="D18" s="140"/>
      <c r="E18" s="140">
        <v>0.68</v>
      </c>
      <c r="F18" s="140"/>
      <c r="G18" s="140">
        <v>3.2515000000000001</v>
      </c>
      <c r="H18" s="140">
        <v>5.0000000000000001E-3</v>
      </c>
      <c r="I18" s="140">
        <v>4.6565000000000003</v>
      </c>
      <c r="J18" s="140">
        <v>0.45</v>
      </c>
      <c r="K18" s="141">
        <v>33000</v>
      </c>
    </row>
    <row r="19" spans="1:11" x14ac:dyDescent="0.25">
      <c r="A19" s="138">
        <v>15</v>
      </c>
      <c r="B19" s="139" t="s">
        <v>23</v>
      </c>
      <c r="C19" s="140">
        <v>26.38297</v>
      </c>
      <c r="D19" s="140">
        <v>15.164999999999999</v>
      </c>
      <c r="E19" s="140">
        <v>1.026</v>
      </c>
      <c r="F19" s="140">
        <v>0.90900000000000003</v>
      </c>
      <c r="G19" s="140">
        <v>10.096</v>
      </c>
      <c r="H19" s="140">
        <v>1.2619400000000001</v>
      </c>
      <c r="I19" s="140">
        <v>19.84</v>
      </c>
      <c r="J19" s="140">
        <v>0.9</v>
      </c>
      <c r="K19" s="141">
        <v>70650</v>
      </c>
    </row>
    <row r="20" spans="1:11" x14ac:dyDescent="0.25">
      <c r="A20" s="138">
        <v>16</v>
      </c>
      <c r="B20" s="139" t="s">
        <v>25</v>
      </c>
      <c r="C20" s="140">
        <v>10.36</v>
      </c>
      <c r="D20" s="140">
        <v>6.58</v>
      </c>
      <c r="E20" s="140">
        <v>7.5</v>
      </c>
      <c r="F20" s="140"/>
      <c r="G20" s="140">
        <v>2.5</v>
      </c>
      <c r="H20" s="140">
        <v>4</v>
      </c>
      <c r="I20" s="140">
        <v>14</v>
      </c>
      <c r="J20" s="140">
        <v>1.05</v>
      </c>
      <c r="K20" s="141">
        <v>6080</v>
      </c>
    </row>
    <row r="21" spans="1:11" x14ac:dyDescent="0.25">
      <c r="A21" s="138">
        <v>17</v>
      </c>
      <c r="B21" s="139" t="s">
        <v>26</v>
      </c>
      <c r="C21" s="140"/>
      <c r="D21" s="140">
        <v>0.72</v>
      </c>
      <c r="E21" s="140"/>
      <c r="F21" s="140"/>
      <c r="G21" s="140">
        <v>0.09</v>
      </c>
      <c r="H21" s="140"/>
      <c r="I21" s="140">
        <v>0.80999999999999994</v>
      </c>
      <c r="J21" s="140">
        <v>0.08</v>
      </c>
      <c r="K21" s="141"/>
    </row>
    <row r="22" spans="1:11" x14ac:dyDescent="0.25">
      <c r="A22" s="138">
        <v>18</v>
      </c>
      <c r="B22" s="139" t="s">
        <v>45</v>
      </c>
      <c r="C22" s="140"/>
      <c r="D22" s="140">
        <v>1.1200000000000001</v>
      </c>
      <c r="E22" s="140"/>
      <c r="F22" s="140"/>
      <c r="G22" s="140">
        <v>1.06</v>
      </c>
      <c r="H22" s="140"/>
      <c r="I22" s="140">
        <v>2.1800000000000002</v>
      </c>
      <c r="J22" s="140">
        <v>2.1</v>
      </c>
      <c r="K22" s="141"/>
    </row>
    <row r="23" spans="1:11" x14ac:dyDescent="0.25">
      <c r="A23" s="138">
        <v>19</v>
      </c>
      <c r="B23" s="139" t="s">
        <v>59</v>
      </c>
      <c r="C23" s="140"/>
      <c r="D23" s="140">
        <v>19</v>
      </c>
      <c r="E23" s="140"/>
      <c r="F23" s="140"/>
      <c r="G23" s="140">
        <v>9</v>
      </c>
      <c r="H23" s="140"/>
      <c r="I23" s="140">
        <v>28</v>
      </c>
      <c r="J23" s="140">
        <v>1.2999999999999999E-2</v>
      </c>
      <c r="K23" s="141"/>
    </row>
    <row r="24" spans="1:11" x14ac:dyDescent="0.25">
      <c r="A24" s="138">
        <v>20</v>
      </c>
      <c r="B24" s="139" t="s">
        <v>28</v>
      </c>
      <c r="C24" s="140">
        <v>0.42</v>
      </c>
      <c r="D24" s="140">
        <v>1.3</v>
      </c>
      <c r="E24" s="140"/>
      <c r="F24" s="140"/>
      <c r="G24" s="140">
        <v>1.21</v>
      </c>
      <c r="H24" s="140"/>
      <c r="I24" s="140">
        <v>2.9299999999999997</v>
      </c>
      <c r="J24" s="140">
        <v>0.01</v>
      </c>
      <c r="K24" s="141">
        <v>151</v>
      </c>
    </row>
    <row r="25" spans="1:11" x14ac:dyDescent="0.25">
      <c r="A25" s="138">
        <v>21</v>
      </c>
      <c r="B25" s="139" t="s">
        <v>29</v>
      </c>
      <c r="C25" s="140">
        <v>10.6</v>
      </c>
      <c r="D25" s="140"/>
      <c r="E25" s="140">
        <v>8.4210200000000004</v>
      </c>
      <c r="F25" s="140">
        <v>0.21540000000000001</v>
      </c>
      <c r="G25" s="140">
        <v>6.1665000000000001</v>
      </c>
      <c r="H25" s="140"/>
      <c r="I25" s="140">
        <v>25.402919999999998</v>
      </c>
      <c r="J25" s="140">
        <v>3.21</v>
      </c>
      <c r="K25" s="141"/>
    </row>
    <row r="26" spans="1:11" x14ac:dyDescent="0.25">
      <c r="A26" s="138">
        <v>22</v>
      </c>
      <c r="B26" s="151" t="s">
        <v>31</v>
      </c>
      <c r="C26" s="140"/>
      <c r="D26" s="140"/>
      <c r="E26" s="140">
        <v>3.1162000000000001</v>
      </c>
      <c r="F26" s="140"/>
      <c r="G26" s="140"/>
      <c r="H26" s="140">
        <v>1.434895</v>
      </c>
      <c r="I26" s="140">
        <v>4.5510950000000001</v>
      </c>
      <c r="J26" s="140">
        <v>0.45</v>
      </c>
      <c r="K26" s="141"/>
    </row>
    <row r="27" spans="1:11" x14ac:dyDescent="0.25">
      <c r="A27" s="138">
        <v>23</v>
      </c>
      <c r="B27" s="139" t="s">
        <v>30</v>
      </c>
      <c r="C27" s="140"/>
      <c r="D27" s="140"/>
      <c r="E27" s="140">
        <v>0.19228999999999999</v>
      </c>
      <c r="F27" s="140">
        <v>0.83460000000000001</v>
      </c>
      <c r="G27" s="140">
        <v>0.34</v>
      </c>
      <c r="H27" s="140">
        <v>7.5309999999999997</v>
      </c>
      <c r="I27" s="140">
        <v>8.6999999999999993</v>
      </c>
      <c r="J27" s="140">
        <v>0.45</v>
      </c>
      <c r="K27" s="141">
        <v>20100</v>
      </c>
    </row>
    <row r="28" spans="1:11" x14ac:dyDescent="0.25">
      <c r="A28" s="138">
        <v>24</v>
      </c>
      <c r="B28" s="139" t="s">
        <v>32</v>
      </c>
      <c r="C28" s="140">
        <v>21.92</v>
      </c>
      <c r="D28" s="140">
        <v>12.2</v>
      </c>
      <c r="E28" s="140"/>
      <c r="F28" s="140">
        <v>1.2E-2</v>
      </c>
      <c r="G28" s="140"/>
      <c r="H28" s="140">
        <v>1.1299999999999999E-2</v>
      </c>
      <c r="I28" s="140">
        <v>34.143300000000004</v>
      </c>
      <c r="J28" s="140">
        <v>4.0000000000000001E-3</v>
      </c>
      <c r="K28" s="141"/>
    </row>
    <row r="29" spans="1:11" x14ac:dyDescent="0.25">
      <c r="A29" s="138">
        <v>25</v>
      </c>
      <c r="B29" s="139" t="s">
        <v>33</v>
      </c>
      <c r="C29" s="140">
        <v>0.34</v>
      </c>
      <c r="D29" s="140"/>
      <c r="E29" s="140"/>
      <c r="F29" s="140"/>
      <c r="G29" s="140">
        <v>0.05</v>
      </c>
      <c r="H29" s="140"/>
      <c r="I29" s="140">
        <v>0.39</v>
      </c>
      <c r="J29" s="140">
        <v>0.05</v>
      </c>
      <c r="K29" s="141"/>
    </row>
    <row r="30" spans="1:11" x14ac:dyDescent="0.25">
      <c r="A30" s="138">
        <v>26</v>
      </c>
      <c r="B30" s="139" t="s">
        <v>47</v>
      </c>
      <c r="C30" s="140">
        <v>0.05</v>
      </c>
      <c r="D30" s="140"/>
      <c r="E30" s="140">
        <v>9.2891499999999994</v>
      </c>
      <c r="F30" s="140"/>
      <c r="G30" s="140">
        <v>5.7845560000000003</v>
      </c>
      <c r="H30" s="140">
        <v>1.29863</v>
      </c>
      <c r="I30" s="140">
        <v>18.420000000000002</v>
      </c>
      <c r="J30" s="140">
        <v>2.21</v>
      </c>
      <c r="K30" s="141"/>
    </row>
    <row r="31" spans="1:11" x14ac:dyDescent="0.25">
      <c r="A31" s="138">
        <v>27</v>
      </c>
      <c r="B31" s="139" t="s">
        <v>119</v>
      </c>
      <c r="C31" s="140">
        <v>3.2</v>
      </c>
      <c r="D31" s="140"/>
      <c r="E31" s="140"/>
      <c r="F31" s="140"/>
      <c r="G31" s="140"/>
      <c r="H31" s="140"/>
      <c r="I31" s="140"/>
      <c r="J31" s="140">
        <v>0</v>
      </c>
      <c r="K31" s="141"/>
    </row>
    <row r="32" spans="1:11" x14ac:dyDescent="0.25">
      <c r="A32" s="138">
        <v>28</v>
      </c>
      <c r="B32" s="139" t="s">
        <v>35</v>
      </c>
      <c r="C32" s="140">
        <v>2.6</v>
      </c>
      <c r="D32" s="140"/>
      <c r="E32" s="140"/>
      <c r="F32" s="140"/>
      <c r="G32" s="140">
        <v>0.91</v>
      </c>
      <c r="H32" s="140"/>
      <c r="I32" s="140">
        <v>0.91</v>
      </c>
      <c r="J32" s="140">
        <v>0</v>
      </c>
      <c r="K32" s="141"/>
    </row>
    <row r="33" spans="1:11" x14ac:dyDescent="0.25">
      <c r="A33" s="138">
        <v>29</v>
      </c>
      <c r="B33" s="139" t="s">
        <v>36</v>
      </c>
      <c r="C33" s="140">
        <v>25.3</v>
      </c>
      <c r="D33" s="140">
        <v>19.5</v>
      </c>
      <c r="E33" s="140"/>
      <c r="F33" s="140"/>
      <c r="G33" s="140">
        <v>0.23</v>
      </c>
      <c r="H33" s="140"/>
      <c r="I33" s="140">
        <v>0.23</v>
      </c>
      <c r="J33" s="140">
        <v>0.03</v>
      </c>
      <c r="K33" s="141">
        <v>249001</v>
      </c>
    </row>
    <row r="34" spans="1:11" x14ac:dyDescent="0.25">
      <c r="A34" s="138">
        <v>30</v>
      </c>
      <c r="B34" s="139" t="s">
        <v>48</v>
      </c>
      <c r="C34" s="140">
        <v>10.6</v>
      </c>
      <c r="D34" s="140">
        <v>14.6</v>
      </c>
      <c r="E34" s="140"/>
      <c r="F34" s="140"/>
      <c r="G34" s="140">
        <v>0.5</v>
      </c>
      <c r="H34" s="140"/>
      <c r="I34" s="140">
        <v>25.7</v>
      </c>
      <c r="J34" s="140">
        <v>3.31</v>
      </c>
      <c r="K34" s="141">
        <v>0.11</v>
      </c>
    </row>
    <row r="35" spans="1:11" x14ac:dyDescent="0.25">
      <c r="A35" s="138">
        <v>31</v>
      </c>
      <c r="B35" s="150" t="s">
        <v>37</v>
      </c>
      <c r="C35" s="140">
        <v>8.5</v>
      </c>
      <c r="D35" s="140">
        <v>29.99</v>
      </c>
      <c r="E35" s="140">
        <v>8.3000000000000007</v>
      </c>
      <c r="F35" s="140">
        <v>4.2</v>
      </c>
      <c r="G35" s="140">
        <v>1.95</v>
      </c>
      <c r="H35" s="140">
        <v>4.9859999999999998</v>
      </c>
      <c r="I35" s="140">
        <v>57.925999999999995</v>
      </c>
      <c r="J35" s="140">
        <v>22</v>
      </c>
      <c r="K35" s="141">
        <v>69</v>
      </c>
    </row>
    <row r="36" spans="1:11" x14ac:dyDescent="0.25">
      <c r="A36" s="1"/>
      <c r="B36" s="7" t="s">
        <v>0</v>
      </c>
      <c r="C36" s="2">
        <f>SUM(C4:C35)</f>
        <v>231.40214000000006</v>
      </c>
      <c r="D36" s="2">
        <f t="shared" ref="D36:K36" si="0">SUM(D4:D35)</f>
        <v>1409.5949999999996</v>
      </c>
      <c r="E36" s="2">
        <f t="shared" si="0"/>
        <v>79.457617799999994</v>
      </c>
      <c r="F36" s="2">
        <f t="shared" si="0"/>
        <v>31.130559999999999</v>
      </c>
      <c r="G36" s="2">
        <f t="shared" si="0"/>
        <v>591.76368600000001</v>
      </c>
      <c r="H36" s="2">
        <f t="shared" si="0"/>
        <v>95.618466500000011</v>
      </c>
      <c r="I36" s="2">
        <f t="shared" si="0"/>
        <v>2547.8598149999993</v>
      </c>
      <c r="J36" s="2">
        <f t="shared" si="0"/>
        <v>328.73071999999991</v>
      </c>
      <c r="K36" s="2">
        <f t="shared" si="0"/>
        <v>1282553.7712000001</v>
      </c>
    </row>
    <row r="37" spans="1:11" x14ac:dyDescent="0.25">
      <c r="A37" s="520" t="s">
        <v>654</v>
      </c>
      <c r="B37" s="520"/>
      <c r="C37" s="520"/>
      <c r="D37" s="520"/>
      <c r="E37" s="520"/>
      <c r="F37" s="520"/>
      <c r="G37" s="520"/>
      <c r="H37" s="520"/>
      <c r="I37" s="520"/>
      <c r="J37" s="520"/>
      <c r="K37" s="520"/>
    </row>
    <row r="38" spans="1:11" x14ac:dyDescent="0.25">
      <c r="A38" s="521" t="s">
        <v>626</v>
      </c>
      <c r="B38" s="521"/>
      <c r="C38" s="521"/>
      <c r="D38" s="521"/>
      <c r="E38" s="521"/>
      <c r="F38" s="521"/>
      <c r="G38" s="521"/>
      <c r="H38" s="521"/>
      <c r="I38" s="521"/>
      <c r="J38" s="521"/>
      <c r="K38" s="521"/>
    </row>
  </sheetData>
  <sortState ref="B3:K34">
    <sortCondition ref="B3"/>
  </sortState>
  <mergeCells count="3">
    <mergeCell ref="A1:K1"/>
    <mergeCell ref="A37:K37"/>
    <mergeCell ref="A38:K38"/>
  </mergeCells>
  <pageMargins left="0.70866141732283472" right="0.70866141732283472" top="0.53" bottom="0.4" header="0.31496062992125984" footer="0.31496062992125984"/>
  <pageSetup paperSize="9" scale="89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view="pageBreakPreview" zoomScaleSheetLayoutView="100" workbookViewId="0">
      <selection activeCell="D9" sqref="D9"/>
    </sheetView>
  </sheetViews>
  <sheetFormatPr defaultRowHeight="15" x14ac:dyDescent="0.25"/>
  <cols>
    <col min="1" max="1" width="5.5703125" style="17" customWidth="1"/>
    <col min="2" max="2" width="19.5703125" style="17" customWidth="1"/>
    <col min="3" max="4" width="12.28515625" style="17" bestFit="1" customWidth="1"/>
    <col min="5" max="5" width="12.7109375" style="17" bestFit="1" customWidth="1"/>
    <col min="6" max="6" width="12.28515625" style="17" bestFit="1" customWidth="1"/>
    <col min="7" max="7" width="10.5703125" style="257" customWidth="1"/>
    <col min="8" max="8" width="10.42578125" style="17" customWidth="1"/>
    <col min="9" max="16384" width="9.140625" style="17"/>
  </cols>
  <sheetData>
    <row r="1" spans="1:10" s="225" customFormat="1" ht="21" customHeight="1" x14ac:dyDescent="0.25">
      <c r="A1" s="522" t="s">
        <v>314</v>
      </c>
      <c r="B1" s="522"/>
      <c r="C1" s="522"/>
      <c r="D1" s="522"/>
      <c r="E1" s="522"/>
      <c r="F1" s="522"/>
      <c r="G1" s="522"/>
      <c r="H1" s="522"/>
      <c r="I1" s="522"/>
      <c r="J1" s="522"/>
    </row>
    <row r="2" spans="1:10" s="225" customFormat="1" ht="18" customHeight="1" x14ac:dyDescent="0.25">
      <c r="A2" s="646" t="s">
        <v>99</v>
      </c>
      <c r="B2" s="650" t="s">
        <v>93</v>
      </c>
      <c r="C2" s="523" t="s">
        <v>627</v>
      </c>
      <c r="D2" s="524"/>
      <c r="E2" s="524"/>
      <c r="F2" s="524"/>
      <c r="G2" s="524"/>
      <c r="H2" s="524"/>
      <c r="I2" s="524"/>
      <c r="J2" s="525"/>
    </row>
    <row r="3" spans="1:10" s="225" customFormat="1" ht="21.75" customHeight="1" x14ac:dyDescent="0.25">
      <c r="A3" s="653"/>
      <c r="B3" s="651"/>
      <c r="C3" s="187" t="s">
        <v>10</v>
      </c>
      <c r="D3" s="187" t="s">
        <v>11</v>
      </c>
      <c r="E3" s="187" t="s">
        <v>12</v>
      </c>
      <c r="F3" s="265" t="s">
        <v>38</v>
      </c>
      <c r="G3" s="530" t="s">
        <v>79</v>
      </c>
      <c r="H3" s="530"/>
      <c r="I3" s="530" t="s">
        <v>80</v>
      </c>
      <c r="J3" s="530"/>
    </row>
    <row r="4" spans="1:10" ht="60" x14ac:dyDescent="0.25">
      <c r="A4" s="654"/>
      <c r="B4" s="652"/>
      <c r="C4" s="645" t="s">
        <v>661</v>
      </c>
      <c r="D4" s="645" t="s">
        <v>661</v>
      </c>
      <c r="E4" s="645" t="s">
        <v>661</v>
      </c>
      <c r="F4" s="645" t="s">
        <v>661</v>
      </c>
      <c r="G4" s="405" t="s">
        <v>662</v>
      </c>
      <c r="H4" s="405" t="s">
        <v>629</v>
      </c>
      <c r="I4" s="405" t="s">
        <v>628</v>
      </c>
      <c r="J4" s="405" t="s">
        <v>629</v>
      </c>
    </row>
    <row r="5" spans="1:10" x14ac:dyDescent="0.25">
      <c r="A5" s="647" t="s">
        <v>120</v>
      </c>
      <c r="B5" s="648"/>
      <c r="C5" s="648"/>
      <c r="D5" s="648"/>
      <c r="E5" s="648"/>
      <c r="F5" s="648"/>
      <c r="G5" s="648"/>
      <c r="H5" s="648"/>
      <c r="I5" s="648"/>
      <c r="J5" s="649"/>
    </row>
    <row r="6" spans="1:10" s="225" customFormat="1" ht="28.5" customHeight="1" x14ac:dyDescent="0.25">
      <c r="A6" s="502">
        <v>1</v>
      </c>
      <c r="B6" s="655" t="s">
        <v>598</v>
      </c>
      <c r="C6" s="284">
        <v>0</v>
      </c>
      <c r="D6" s="284">
        <v>0</v>
      </c>
      <c r="E6" s="284">
        <v>0</v>
      </c>
      <c r="F6" s="282">
        <v>0</v>
      </c>
      <c r="G6" s="282">
        <v>0</v>
      </c>
      <c r="H6" s="283">
        <v>0</v>
      </c>
      <c r="I6" s="282">
        <v>0</v>
      </c>
      <c r="J6" s="282">
        <v>0</v>
      </c>
    </row>
    <row r="7" spans="1:10" s="225" customFormat="1" ht="17.25" customHeight="1" x14ac:dyDescent="0.25">
      <c r="A7" s="224">
        <v>2</v>
      </c>
      <c r="B7" s="218" t="s">
        <v>13</v>
      </c>
      <c r="C7" s="229">
        <v>999.6</v>
      </c>
      <c r="D7" s="229">
        <v>1126.3499999999999</v>
      </c>
      <c r="E7" s="196">
        <v>1335.74</v>
      </c>
      <c r="F7" s="196">
        <v>2714.22</v>
      </c>
      <c r="G7" s="284">
        <v>2668.8</v>
      </c>
      <c r="H7" s="285">
        <v>274.85599999999999</v>
      </c>
      <c r="I7" s="284">
        <v>3062.6</v>
      </c>
      <c r="J7" s="284">
        <v>317.81</v>
      </c>
    </row>
    <row r="8" spans="1:10" s="225" customFormat="1" ht="17.25" customHeight="1" x14ac:dyDescent="0.25">
      <c r="A8" s="224">
        <v>3</v>
      </c>
      <c r="B8" s="218" t="s">
        <v>15</v>
      </c>
      <c r="C8" s="229">
        <v>0</v>
      </c>
      <c r="D8" s="229">
        <v>0</v>
      </c>
      <c r="E8" s="196"/>
      <c r="F8" s="196">
        <v>0</v>
      </c>
      <c r="G8" s="284">
        <v>0</v>
      </c>
      <c r="H8" s="285">
        <v>0</v>
      </c>
      <c r="I8" s="284">
        <v>0</v>
      </c>
      <c r="J8" s="284">
        <v>0</v>
      </c>
    </row>
    <row r="9" spans="1:10" s="225" customFormat="1" ht="17.25" customHeight="1" x14ac:dyDescent="0.25">
      <c r="A9" s="8">
        <v>4</v>
      </c>
      <c r="B9" s="218" t="s">
        <v>20</v>
      </c>
      <c r="C9" s="229">
        <v>6930</v>
      </c>
      <c r="D9" s="229">
        <v>5760.32</v>
      </c>
      <c r="E9" s="196">
        <v>7683.72</v>
      </c>
      <c r="F9" s="196">
        <v>9907.33</v>
      </c>
      <c r="G9" s="284">
        <v>16462.62</v>
      </c>
      <c r="H9" s="285">
        <v>23.06</v>
      </c>
      <c r="I9" s="284">
        <v>23042.91</v>
      </c>
      <c r="J9" s="284">
        <v>488.14</v>
      </c>
    </row>
    <row r="10" spans="1:10" s="225" customFormat="1" ht="17.25" customHeight="1" x14ac:dyDescent="0.25">
      <c r="A10" s="224">
        <v>5</v>
      </c>
      <c r="B10" s="218" t="s">
        <v>21</v>
      </c>
      <c r="C10" s="229">
        <v>3257</v>
      </c>
      <c r="D10" s="229">
        <v>904.17</v>
      </c>
      <c r="E10" s="196">
        <v>1045.6400000000001</v>
      </c>
      <c r="F10" s="196">
        <v>3520.66</v>
      </c>
      <c r="G10" s="284">
        <v>4916.97</v>
      </c>
      <c r="H10" s="285">
        <v>10.51</v>
      </c>
      <c r="I10" s="229">
        <v>4926.0450000000001</v>
      </c>
      <c r="J10" s="284">
        <v>56.58</v>
      </c>
    </row>
    <row r="11" spans="1:10" s="225" customFormat="1" ht="17.25" customHeight="1" x14ac:dyDescent="0.25">
      <c r="A11" s="224">
        <v>6</v>
      </c>
      <c r="B11" s="218" t="s">
        <v>22</v>
      </c>
      <c r="C11" s="229">
        <v>0</v>
      </c>
      <c r="D11" s="229">
        <v>0</v>
      </c>
      <c r="E11" s="196"/>
      <c r="F11" s="196">
        <v>0</v>
      </c>
      <c r="G11" s="284">
        <v>0</v>
      </c>
      <c r="H11" s="285">
        <v>0</v>
      </c>
      <c r="I11" s="284">
        <v>0</v>
      </c>
      <c r="J11" s="284">
        <v>0</v>
      </c>
    </row>
    <row r="12" spans="1:10" s="225" customFormat="1" ht="17.25" customHeight="1" x14ac:dyDescent="0.25">
      <c r="A12" s="8">
        <v>7</v>
      </c>
      <c r="B12" s="218" t="s">
        <v>31</v>
      </c>
      <c r="C12" s="229">
        <v>783</v>
      </c>
      <c r="D12" s="229">
        <v>509.45</v>
      </c>
      <c r="E12" s="196">
        <v>621</v>
      </c>
      <c r="F12" s="196">
        <v>516.98</v>
      </c>
      <c r="G12" s="284">
        <v>560.95000000000005</v>
      </c>
      <c r="H12" s="285">
        <v>1.49</v>
      </c>
      <c r="I12" s="284">
        <v>283.64</v>
      </c>
      <c r="J12" s="284">
        <v>4.09</v>
      </c>
    </row>
    <row r="13" spans="1:10" s="225" customFormat="1" ht="17.25" customHeight="1" x14ac:dyDescent="0.25">
      <c r="A13" s="268">
        <v>8</v>
      </c>
      <c r="B13" s="269" t="s">
        <v>47</v>
      </c>
      <c r="C13" s="270">
        <v>8691</v>
      </c>
      <c r="D13" s="270">
        <v>3373.81</v>
      </c>
      <c r="E13" s="271">
        <v>11575.7</v>
      </c>
      <c r="F13" s="271">
        <v>14104.8</v>
      </c>
      <c r="G13" s="284">
        <v>15373.29</v>
      </c>
      <c r="H13" s="285">
        <v>11.3</v>
      </c>
      <c r="I13" s="284">
        <v>23721.21</v>
      </c>
      <c r="J13" s="284">
        <v>861.95</v>
      </c>
    </row>
    <row r="14" spans="1:10" s="225" customFormat="1" ht="22.5" customHeight="1" x14ac:dyDescent="0.25">
      <c r="A14" s="526" t="s">
        <v>122</v>
      </c>
      <c r="B14" s="527"/>
      <c r="C14" s="272"/>
      <c r="D14" s="272"/>
      <c r="E14" s="273"/>
      <c r="F14" s="274"/>
      <c r="G14" s="284"/>
      <c r="H14" s="285"/>
      <c r="I14" s="284"/>
      <c r="J14" s="284"/>
    </row>
    <row r="15" spans="1:10" s="225" customFormat="1" ht="18.75" customHeight="1" x14ac:dyDescent="0.25">
      <c r="A15" s="266">
        <v>9</v>
      </c>
      <c r="B15" s="275" t="s">
        <v>14</v>
      </c>
      <c r="C15" s="276">
        <v>0</v>
      </c>
      <c r="D15" s="276">
        <v>276.33999999999997</v>
      </c>
      <c r="E15" s="277">
        <v>501.63</v>
      </c>
      <c r="F15" s="277">
        <v>712.07</v>
      </c>
      <c r="G15" s="284">
        <v>1024.68</v>
      </c>
      <c r="H15" s="285">
        <v>9.6199999999999992</v>
      </c>
      <c r="I15" s="284">
        <v>954.37</v>
      </c>
      <c r="J15" s="284">
        <v>9.3800000000000008</v>
      </c>
    </row>
    <row r="16" spans="1:10" s="225" customFormat="1" ht="18.75" customHeight="1" x14ac:dyDescent="0.25">
      <c r="A16" s="224">
        <v>10</v>
      </c>
      <c r="B16" s="218" t="s">
        <v>17</v>
      </c>
      <c r="C16" s="229">
        <v>6318</v>
      </c>
      <c r="D16" s="229">
        <v>2037.35</v>
      </c>
      <c r="E16" s="196">
        <v>978.48</v>
      </c>
      <c r="F16" s="196">
        <v>6411.43</v>
      </c>
      <c r="G16" s="284">
        <v>3667.93</v>
      </c>
      <c r="H16" s="285">
        <v>2800.5</v>
      </c>
      <c r="I16" s="284">
        <v>3963.42</v>
      </c>
      <c r="J16" s="284">
        <v>2873.3</v>
      </c>
    </row>
    <row r="17" spans="1:10" s="225" customFormat="1" ht="18.75" customHeight="1" x14ac:dyDescent="0.25">
      <c r="A17" s="224">
        <v>11</v>
      </c>
      <c r="B17" s="218" t="s">
        <v>16</v>
      </c>
      <c r="C17" s="229">
        <v>443.4</v>
      </c>
      <c r="D17" s="229">
        <v>0</v>
      </c>
      <c r="E17" s="196">
        <v>370</v>
      </c>
      <c r="F17" s="196">
        <v>66.260000000000005</v>
      </c>
      <c r="G17" s="284">
        <v>802.52</v>
      </c>
      <c r="H17" s="285">
        <v>0</v>
      </c>
      <c r="I17" s="284">
        <v>820.52</v>
      </c>
      <c r="J17" s="284">
        <v>0</v>
      </c>
    </row>
    <row r="18" spans="1:10" s="225" customFormat="1" ht="18.75" customHeight="1" x14ac:dyDescent="0.25">
      <c r="A18" s="224">
        <v>12</v>
      </c>
      <c r="B18" s="218" t="s">
        <v>23</v>
      </c>
      <c r="C18" s="229">
        <v>2455.5700000000002</v>
      </c>
      <c r="D18" s="229">
        <v>2309.06</v>
      </c>
      <c r="E18" s="196">
        <v>1408.08</v>
      </c>
      <c r="F18" s="196">
        <v>4824.1899999999996</v>
      </c>
      <c r="G18" s="284">
        <v>2637.99</v>
      </c>
      <c r="H18" s="285">
        <v>119.22</v>
      </c>
      <c r="I18" s="284">
        <v>2741.31</v>
      </c>
      <c r="J18" s="284">
        <v>131.03</v>
      </c>
    </row>
    <row r="19" spans="1:10" s="225" customFormat="1" ht="18.75" customHeight="1" x14ac:dyDescent="0.25">
      <c r="A19" s="224">
        <v>13</v>
      </c>
      <c r="B19" s="218" t="s">
        <v>25</v>
      </c>
      <c r="C19" s="229">
        <v>2924</v>
      </c>
      <c r="D19" s="229">
        <v>8743.69</v>
      </c>
      <c r="E19" s="196">
        <v>5897.91</v>
      </c>
      <c r="F19" s="196">
        <v>6218.6</v>
      </c>
      <c r="G19" s="284">
        <v>14847.39</v>
      </c>
      <c r="H19" s="285">
        <v>324.77</v>
      </c>
      <c r="I19" s="284">
        <v>7825.14</v>
      </c>
      <c r="J19" s="284">
        <v>389.66</v>
      </c>
    </row>
    <row r="20" spans="1:10" s="225" customFormat="1" ht="18.75" customHeight="1" x14ac:dyDescent="0.25">
      <c r="A20" s="224">
        <v>14</v>
      </c>
      <c r="B20" s="218" t="s">
        <v>32</v>
      </c>
      <c r="C20" s="229">
        <v>819.75</v>
      </c>
      <c r="D20" s="229">
        <v>199.78</v>
      </c>
      <c r="E20" s="196">
        <v>982</v>
      </c>
      <c r="F20" s="196">
        <v>1315</v>
      </c>
      <c r="G20" s="284">
        <v>599.89</v>
      </c>
      <c r="H20" s="285">
        <v>0</v>
      </c>
      <c r="I20" s="284">
        <v>680</v>
      </c>
      <c r="J20" s="284">
        <v>0</v>
      </c>
    </row>
    <row r="21" spans="1:10" s="225" customFormat="1" ht="18.75" customHeight="1" x14ac:dyDescent="0.25">
      <c r="A21" s="268">
        <v>15</v>
      </c>
      <c r="B21" s="269" t="s">
        <v>123</v>
      </c>
      <c r="C21" s="270">
        <v>0</v>
      </c>
      <c r="D21" s="270">
        <v>0</v>
      </c>
      <c r="E21" s="271">
        <v>0</v>
      </c>
      <c r="F21" s="271">
        <v>0</v>
      </c>
      <c r="G21" s="284">
        <v>0</v>
      </c>
      <c r="H21" s="285">
        <v>0</v>
      </c>
      <c r="I21" s="284">
        <v>0</v>
      </c>
      <c r="J21" s="284">
        <v>0</v>
      </c>
    </row>
    <row r="22" spans="1:10" s="225" customFormat="1" ht="22.5" customHeight="1" x14ac:dyDescent="0.25">
      <c r="A22" s="526" t="s">
        <v>124</v>
      </c>
      <c r="B22" s="527"/>
      <c r="C22" s="272"/>
      <c r="D22" s="272"/>
      <c r="E22" s="273"/>
      <c r="F22" s="274"/>
      <c r="G22" s="284"/>
      <c r="H22" s="285"/>
      <c r="I22" s="284"/>
      <c r="J22" s="284"/>
    </row>
    <row r="23" spans="1:10" s="225" customFormat="1" ht="17.25" customHeight="1" x14ac:dyDescent="0.25">
      <c r="A23" s="266">
        <v>16</v>
      </c>
      <c r="B23" s="275" t="s">
        <v>53</v>
      </c>
      <c r="C23" s="276">
        <v>1205</v>
      </c>
      <c r="D23" s="276">
        <v>1617</v>
      </c>
      <c r="E23" s="277">
        <v>0</v>
      </c>
      <c r="F23" s="277">
        <v>396</v>
      </c>
      <c r="G23" s="284">
        <v>104.5</v>
      </c>
      <c r="H23" s="284">
        <v>0</v>
      </c>
      <c r="I23" s="284">
        <v>106.2</v>
      </c>
      <c r="J23" s="284">
        <v>0</v>
      </c>
    </row>
    <row r="24" spans="1:10" s="225" customFormat="1" ht="17.25" customHeight="1" x14ac:dyDescent="0.25">
      <c r="A24" s="224">
        <v>17</v>
      </c>
      <c r="B24" s="218" t="s">
        <v>67</v>
      </c>
      <c r="C24" s="229">
        <v>0</v>
      </c>
      <c r="D24" s="229">
        <v>0</v>
      </c>
      <c r="E24" s="196"/>
      <c r="F24" s="196">
        <v>0</v>
      </c>
      <c r="G24" s="284">
        <v>0</v>
      </c>
      <c r="H24" s="284">
        <v>0</v>
      </c>
      <c r="I24" s="284">
        <v>0</v>
      </c>
      <c r="J24" s="284">
        <v>0</v>
      </c>
    </row>
    <row r="25" spans="1:10" s="225" customFormat="1" ht="17.25" customHeight="1" x14ac:dyDescent="0.25">
      <c r="A25" s="224">
        <v>18</v>
      </c>
      <c r="B25" s="218" t="s">
        <v>18</v>
      </c>
      <c r="C25" s="229">
        <v>6.53</v>
      </c>
      <c r="D25" s="229">
        <v>914.41</v>
      </c>
      <c r="E25" s="196">
        <v>5832.61</v>
      </c>
      <c r="F25" s="196">
        <v>1146.48</v>
      </c>
      <c r="G25" s="284">
        <v>872.96</v>
      </c>
      <c r="H25" s="284">
        <v>46.49</v>
      </c>
      <c r="I25" s="284">
        <v>1097.46</v>
      </c>
      <c r="J25" s="284">
        <v>58.03</v>
      </c>
    </row>
    <row r="26" spans="1:10" s="225" customFormat="1" ht="17.25" customHeight="1" x14ac:dyDescent="0.25">
      <c r="A26" s="224">
        <v>19</v>
      </c>
      <c r="B26" s="218" t="s">
        <v>19</v>
      </c>
      <c r="C26" s="229">
        <v>9</v>
      </c>
      <c r="D26" s="229">
        <v>1.29</v>
      </c>
      <c r="E26" s="196">
        <v>0</v>
      </c>
      <c r="F26" s="196">
        <v>26.146999999999998</v>
      </c>
      <c r="G26" s="284">
        <v>0.77</v>
      </c>
      <c r="H26" s="284">
        <v>33.07</v>
      </c>
      <c r="I26" s="284">
        <v>2.71</v>
      </c>
      <c r="J26" s="284">
        <v>190.05</v>
      </c>
    </row>
    <row r="27" spans="1:10" s="225" customFormat="1" ht="17.25" customHeight="1" x14ac:dyDescent="0.25">
      <c r="A27" s="224">
        <v>20</v>
      </c>
      <c r="B27" s="218" t="s">
        <v>118</v>
      </c>
      <c r="C27" s="229">
        <v>0</v>
      </c>
      <c r="D27" s="229">
        <v>0</v>
      </c>
      <c r="E27" s="196">
        <v>0</v>
      </c>
      <c r="F27" s="196">
        <v>45.26</v>
      </c>
      <c r="G27" s="284">
        <v>0</v>
      </c>
      <c r="H27" s="284">
        <v>0</v>
      </c>
      <c r="I27" s="284">
        <v>0</v>
      </c>
      <c r="J27" s="284">
        <v>0</v>
      </c>
    </row>
    <row r="28" spans="1:10" s="225" customFormat="1" ht="17.25" customHeight="1" x14ac:dyDescent="0.25">
      <c r="A28" s="224">
        <v>21</v>
      </c>
      <c r="B28" s="218" t="s">
        <v>30</v>
      </c>
      <c r="C28" s="229">
        <v>2.5</v>
      </c>
      <c r="D28" s="229">
        <v>692.22</v>
      </c>
      <c r="E28" s="196">
        <v>2311.33</v>
      </c>
      <c r="F28" s="196">
        <v>2124.85</v>
      </c>
      <c r="G28" s="284">
        <v>6305.45</v>
      </c>
      <c r="H28" s="284">
        <v>74.28</v>
      </c>
      <c r="I28" s="284">
        <v>2197.19</v>
      </c>
      <c r="J28" s="284">
        <v>149.58000000000001</v>
      </c>
    </row>
    <row r="29" spans="1:10" s="225" customFormat="1" ht="17.25" customHeight="1" x14ac:dyDescent="0.25">
      <c r="A29" s="224">
        <v>22</v>
      </c>
      <c r="B29" s="218" t="s">
        <v>36</v>
      </c>
      <c r="C29" s="229">
        <v>1217.45</v>
      </c>
      <c r="D29" s="229">
        <v>8695.08</v>
      </c>
      <c r="E29" s="196">
        <v>1310.02</v>
      </c>
      <c r="F29" s="196">
        <v>2682.22</v>
      </c>
      <c r="G29" s="284">
        <v>4099.07</v>
      </c>
      <c r="H29" s="284">
        <v>98.04</v>
      </c>
      <c r="I29" s="284">
        <v>3053.12</v>
      </c>
      <c r="J29" s="284">
        <v>223.34</v>
      </c>
    </row>
    <row r="30" spans="1:10" s="225" customFormat="1" ht="17.25" customHeight="1" x14ac:dyDescent="0.25">
      <c r="A30" s="268">
        <v>23</v>
      </c>
      <c r="B30" s="269" t="s">
        <v>48</v>
      </c>
      <c r="C30" s="270">
        <v>45</v>
      </c>
      <c r="D30" s="270">
        <v>263.01</v>
      </c>
      <c r="E30" s="271">
        <v>2758.21</v>
      </c>
      <c r="F30" s="271">
        <v>5493.85</v>
      </c>
      <c r="G30" s="284">
        <v>2129.9499999999998</v>
      </c>
      <c r="H30" s="284">
        <v>208.03</v>
      </c>
      <c r="I30" s="284">
        <v>3549.39</v>
      </c>
      <c r="J30" s="284">
        <v>428.22</v>
      </c>
    </row>
    <row r="31" spans="1:10" s="225" customFormat="1" x14ac:dyDescent="0.25">
      <c r="A31" s="526" t="s">
        <v>51</v>
      </c>
      <c r="B31" s="527"/>
      <c r="C31" s="272"/>
      <c r="D31" s="272"/>
      <c r="E31" s="273"/>
      <c r="F31" s="274"/>
      <c r="G31" s="284"/>
      <c r="H31" s="285"/>
      <c r="I31" s="284"/>
      <c r="J31" s="284"/>
    </row>
    <row r="32" spans="1:10" s="225" customFormat="1" ht="18" customHeight="1" x14ac:dyDescent="0.25">
      <c r="A32" s="266">
        <v>24</v>
      </c>
      <c r="B32" s="275" t="s">
        <v>51</v>
      </c>
      <c r="C32" s="276">
        <v>136.26</v>
      </c>
      <c r="D32" s="276">
        <v>75</v>
      </c>
      <c r="E32" s="281">
        <v>52.4</v>
      </c>
      <c r="F32" s="277">
        <v>52.4</v>
      </c>
      <c r="G32" s="284">
        <v>64.900000000000006</v>
      </c>
      <c r="H32" s="285">
        <v>0</v>
      </c>
      <c r="I32" s="284">
        <v>97</v>
      </c>
      <c r="J32" s="284">
        <v>0</v>
      </c>
    </row>
    <row r="33" spans="1:12" s="225" customFormat="1" ht="18" customHeight="1" x14ac:dyDescent="0.25">
      <c r="A33" s="224">
        <v>25</v>
      </c>
      <c r="B33" s="218" t="s">
        <v>24</v>
      </c>
      <c r="C33" s="229">
        <v>0</v>
      </c>
      <c r="D33" s="229">
        <v>8.3800000000000008</v>
      </c>
      <c r="E33" s="196">
        <v>35.299999999999997</v>
      </c>
      <c r="F33" s="196">
        <v>14.2</v>
      </c>
      <c r="G33" s="284">
        <v>9.08</v>
      </c>
      <c r="H33" s="285">
        <v>0</v>
      </c>
      <c r="I33" s="284">
        <v>9.17</v>
      </c>
      <c r="J33" s="284">
        <v>0</v>
      </c>
    </row>
    <row r="34" spans="1:12" s="225" customFormat="1" ht="18" customHeight="1" x14ac:dyDescent="0.25">
      <c r="A34" s="224">
        <v>26</v>
      </c>
      <c r="B34" s="218" t="s">
        <v>29</v>
      </c>
      <c r="C34" s="229">
        <v>357.66</v>
      </c>
      <c r="D34" s="229">
        <v>590.12</v>
      </c>
      <c r="E34" s="196">
        <v>407.1</v>
      </c>
      <c r="F34" s="196">
        <v>1097.6099999999999</v>
      </c>
      <c r="G34" s="284">
        <v>1074.46</v>
      </c>
      <c r="H34" s="285">
        <v>4.7</v>
      </c>
      <c r="I34" s="284">
        <v>467.63</v>
      </c>
      <c r="J34" s="284">
        <v>13.7</v>
      </c>
    </row>
    <row r="35" spans="1:12" s="225" customFormat="1" ht="18" customHeight="1" x14ac:dyDescent="0.25">
      <c r="A35" s="268">
        <v>27</v>
      </c>
      <c r="B35" s="269" t="s">
        <v>37</v>
      </c>
      <c r="C35" s="270">
        <v>393.39</v>
      </c>
      <c r="D35" s="270">
        <v>603.20000000000005</v>
      </c>
      <c r="E35" s="271">
        <v>1110</v>
      </c>
      <c r="F35" s="271">
        <v>1682.7</v>
      </c>
      <c r="G35" s="284">
        <v>2061.83</v>
      </c>
      <c r="H35" s="285">
        <v>14.63</v>
      </c>
      <c r="I35" s="284">
        <v>2826.27</v>
      </c>
      <c r="J35" s="284">
        <v>23.54</v>
      </c>
    </row>
    <row r="36" spans="1:12" s="225" customFormat="1" ht="20.25" customHeight="1" x14ac:dyDescent="0.25">
      <c r="A36" s="526" t="s">
        <v>125</v>
      </c>
      <c r="B36" s="527"/>
      <c r="C36" s="272"/>
      <c r="D36" s="272"/>
      <c r="E36" s="273"/>
      <c r="F36" s="274"/>
      <c r="G36" s="284"/>
      <c r="H36" s="285"/>
      <c r="I36" s="284"/>
      <c r="J36" s="284"/>
    </row>
    <row r="37" spans="1:12" s="225" customFormat="1" ht="17.25" customHeight="1" x14ac:dyDescent="0.25">
      <c r="A37" s="266">
        <v>28</v>
      </c>
      <c r="B37" s="275" t="s">
        <v>40</v>
      </c>
      <c r="C37" s="276">
        <v>0</v>
      </c>
      <c r="D37" s="276">
        <v>0</v>
      </c>
      <c r="E37" s="281">
        <v>0</v>
      </c>
      <c r="F37" s="281">
        <v>59</v>
      </c>
      <c r="G37" s="284">
        <v>59</v>
      </c>
      <c r="H37" s="285">
        <v>0</v>
      </c>
      <c r="I37" s="284">
        <v>118</v>
      </c>
      <c r="J37" s="284">
        <v>0</v>
      </c>
    </row>
    <row r="38" spans="1:12" s="225" customFormat="1" ht="17.25" customHeight="1" x14ac:dyDescent="0.25">
      <c r="A38" s="224">
        <v>29</v>
      </c>
      <c r="B38" s="218" t="s">
        <v>50</v>
      </c>
      <c r="C38" s="229">
        <v>130</v>
      </c>
      <c r="D38" s="229">
        <v>68.33</v>
      </c>
      <c r="E38" s="196">
        <v>89</v>
      </c>
      <c r="F38" s="196">
        <v>149</v>
      </c>
      <c r="G38" s="284">
        <v>88</v>
      </c>
      <c r="H38" s="285">
        <v>0</v>
      </c>
      <c r="I38" s="284">
        <v>1315</v>
      </c>
      <c r="J38" s="284">
        <v>22.5</v>
      </c>
    </row>
    <row r="39" spans="1:12" s="225" customFormat="1" ht="17.25" customHeight="1" x14ac:dyDescent="0.25">
      <c r="A39" s="224">
        <v>30</v>
      </c>
      <c r="B39" s="218" t="s">
        <v>26</v>
      </c>
      <c r="C39" s="229">
        <v>0</v>
      </c>
      <c r="D39" s="229">
        <v>0</v>
      </c>
      <c r="E39" s="196">
        <v>0</v>
      </c>
      <c r="F39" s="196">
        <v>0</v>
      </c>
      <c r="G39" s="284">
        <v>0</v>
      </c>
      <c r="H39" s="285">
        <v>0</v>
      </c>
      <c r="I39" s="284">
        <v>0</v>
      </c>
      <c r="J39" s="284">
        <v>0</v>
      </c>
    </row>
    <row r="40" spans="1:12" s="225" customFormat="1" ht="17.25" customHeight="1" x14ac:dyDescent="0.25">
      <c r="A40" s="224">
        <v>31</v>
      </c>
      <c r="B40" s="218" t="s">
        <v>45</v>
      </c>
      <c r="C40" s="229">
        <v>0</v>
      </c>
      <c r="D40" s="229">
        <v>0</v>
      </c>
      <c r="E40" s="196">
        <v>0</v>
      </c>
      <c r="F40" s="196">
        <v>0</v>
      </c>
      <c r="G40" s="284">
        <v>0</v>
      </c>
      <c r="H40" s="285">
        <v>0</v>
      </c>
      <c r="I40" s="284">
        <v>0</v>
      </c>
      <c r="J40" s="284">
        <v>0</v>
      </c>
    </row>
    <row r="41" spans="1:12" s="225" customFormat="1" ht="17.25" customHeight="1" x14ac:dyDescent="0.25">
      <c r="A41" s="224">
        <v>32</v>
      </c>
      <c r="B41" s="218" t="s">
        <v>59</v>
      </c>
      <c r="C41" s="229">
        <v>2</v>
      </c>
      <c r="D41" s="229">
        <v>0</v>
      </c>
      <c r="E41" s="196">
        <v>0</v>
      </c>
      <c r="F41" s="196">
        <v>4</v>
      </c>
      <c r="G41" s="284">
        <v>3.6</v>
      </c>
      <c r="H41" s="285">
        <v>0</v>
      </c>
      <c r="I41" s="284">
        <v>4.2</v>
      </c>
      <c r="J41" s="284">
        <v>0</v>
      </c>
    </row>
    <row r="42" spans="1:12" s="225" customFormat="1" ht="17.25" customHeight="1" x14ac:dyDescent="0.25">
      <c r="A42" s="224">
        <v>33</v>
      </c>
      <c r="B42" s="218" t="s">
        <v>28</v>
      </c>
      <c r="C42" s="229">
        <v>21.5</v>
      </c>
      <c r="D42" s="229">
        <v>13</v>
      </c>
      <c r="E42" s="196">
        <v>7.45</v>
      </c>
      <c r="F42" s="196">
        <v>7.45</v>
      </c>
      <c r="G42" s="284">
        <v>7.45</v>
      </c>
      <c r="H42" s="285">
        <v>0</v>
      </c>
      <c r="I42" s="284">
        <v>8.81</v>
      </c>
      <c r="J42" s="284">
        <v>0</v>
      </c>
    </row>
    <row r="43" spans="1:12" s="225" customFormat="1" ht="17.25" customHeight="1" x14ac:dyDescent="0.25">
      <c r="A43" s="224">
        <v>34</v>
      </c>
      <c r="B43" s="218" t="s">
        <v>33</v>
      </c>
      <c r="C43" s="229">
        <v>0</v>
      </c>
      <c r="D43" s="229">
        <v>0</v>
      </c>
      <c r="E43" s="196">
        <v>9.5</v>
      </c>
      <c r="F43" s="196">
        <v>10.1</v>
      </c>
      <c r="G43" s="284">
        <v>12.4</v>
      </c>
      <c r="H43" s="285">
        <v>0</v>
      </c>
      <c r="I43" s="284">
        <v>12.91</v>
      </c>
      <c r="J43" s="284">
        <v>0</v>
      </c>
    </row>
    <row r="44" spans="1:12" s="225" customFormat="1" ht="17.25" customHeight="1" x14ac:dyDescent="0.25">
      <c r="A44" s="224">
        <v>35</v>
      </c>
      <c r="B44" s="218" t="s">
        <v>35</v>
      </c>
      <c r="C44" s="229">
        <v>850</v>
      </c>
      <c r="D44" s="229">
        <v>1542.85</v>
      </c>
      <c r="E44" s="196">
        <v>514</v>
      </c>
      <c r="F44" s="196">
        <v>225</v>
      </c>
      <c r="G44" s="284">
        <v>240</v>
      </c>
      <c r="H44" s="285">
        <v>0</v>
      </c>
      <c r="I44" s="284">
        <v>1143.07</v>
      </c>
      <c r="J44" s="284">
        <v>0</v>
      </c>
    </row>
    <row r="45" spans="1:12" s="225" customFormat="1" ht="21" customHeight="1" x14ac:dyDescent="0.25">
      <c r="A45" s="218"/>
      <c r="B45" s="278" t="s">
        <v>0</v>
      </c>
      <c r="C45" s="279">
        <f>SUM(C6:C44)</f>
        <v>37997.61</v>
      </c>
      <c r="D45" s="279">
        <f t="shared" ref="D45:J45" si="0">SUM(D6:D44)</f>
        <v>40324.21</v>
      </c>
      <c r="E45" s="279">
        <f t="shared" si="0"/>
        <v>46836.82</v>
      </c>
      <c r="F45" s="279">
        <f t="shared" si="0"/>
        <v>65527.806999999993</v>
      </c>
      <c r="G45" s="279">
        <f t="shared" si="0"/>
        <v>80696.45</v>
      </c>
      <c r="H45" s="279">
        <f t="shared" si="0"/>
        <v>4054.5660000000003</v>
      </c>
      <c r="I45" s="279">
        <f t="shared" si="0"/>
        <v>88029.295000000013</v>
      </c>
      <c r="J45" s="279">
        <f t="shared" si="0"/>
        <v>6240.9</v>
      </c>
      <c r="L45" s="280"/>
    </row>
    <row r="46" spans="1:12" x14ac:dyDescent="0.25">
      <c r="A46" s="520" t="s">
        <v>653</v>
      </c>
      <c r="B46" s="520"/>
      <c r="C46" s="520"/>
      <c r="D46" s="520"/>
      <c r="E46" s="520"/>
      <c r="F46" s="520"/>
      <c r="G46" s="520"/>
      <c r="H46" s="520"/>
      <c r="I46" s="520"/>
      <c r="J46" s="520"/>
    </row>
  </sheetData>
  <mergeCells count="12">
    <mergeCell ref="A1:J1"/>
    <mergeCell ref="C2:J2"/>
    <mergeCell ref="A22:B22"/>
    <mergeCell ref="A46:J46"/>
    <mergeCell ref="A31:B31"/>
    <mergeCell ref="A36:B36"/>
    <mergeCell ref="A14:B14"/>
    <mergeCell ref="G3:H3"/>
    <mergeCell ref="I3:J3"/>
    <mergeCell ref="A5:J5"/>
    <mergeCell ref="B2:B4"/>
    <mergeCell ref="A2:A4"/>
  </mergeCells>
  <pageMargins left="0.7" right="0.7" top="0.75" bottom="0.75" header="0.3" footer="0.3"/>
  <pageSetup paperSize="9" scale="7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9"/>
  <sheetViews>
    <sheetView view="pageBreakPreview" zoomScale="106" zoomScaleSheetLayoutView="106" workbookViewId="0">
      <selection activeCell="M3" sqref="M3"/>
    </sheetView>
  </sheetViews>
  <sheetFormatPr defaultRowHeight="15" x14ac:dyDescent="0.25"/>
  <cols>
    <col min="1" max="1" width="6.140625" style="17" customWidth="1"/>
    <col min="2" max="2" width="19.28515625" style="17" customWidth="1"/>
    <col min="3" max="10" width="11.7109375" style="17" customWidth="1"/>
    <col min="11" max="11" width="13.140625" style="17" customWidth="1"/>
    <col min="12" max="12" width="11.85546875" style="17" customWidth="1"/>
    <col min="13" max="13" width="10.140625" style="17" bestFit="1" customWidth="1"/>
    <col min="14" max="14" width="9.140625" style="17"/>
    <col min="15" max="15" width="16.85546875" style="17" bestFit="1" customWidth="1"/>
    <col min="16" max="26" width="11.5703125" style="17" customWidth="1"/>
    <col min="27" max="16384" width="9.140625" style="17"/>
  </cols>
  <sheetData>
    <row r="1" spans="1:26" x14ac:dyDescent="0.25">
      <c r="A1" s="533" t="s">
        <v>635</v>
      </c>
      <c r="B1" s="533"/>
      <c r="C1" s="533"/>
      <c r="D1" s="533"/>
      <c r="E1" s="533"/>
      <c r="F1" s="533"/>
      <c r="G1" s="533"/>
      <c r="H1" s="533"/>
      <c r="I1" s="533"/>
      <c r="J1" s="533"/>
      <c r="K1" s="533"/>
      <c r="L1" s="533"/>
      <c r="M1" s="533"/>
      <c r="N1" s="533" t="s">
        <v>635</v>
      </c>
      <c r="O1" s="533"/>
      <c r="P1" s="533"/>
      <c r="Q1" s="533"/>
      <c r="R1" s="533"/>
      <c r="S1" s="533"/>
      <c r="T1" s="533"/>
      <c r="U1" s="533"/>
      <c r="V1" s="533"/>
      <c r="W1" s="533"/>
      <c r="X1" s="533"/>
      <c r="Y1" s="533"/>
      <c r="Z1" s="533"/>
    </row>
    <row r="2" spans="1:26" s="205" customFormat="1" x14ac:dyDescent="0.25">
      <c r="A2" s="533" t="s">
        <v>664</v>
      </c>
      <c r="B2" s="533"/>
      <c r="C2" s="533"/>
      <c r="D2" s="533"/>
      <c r="E2" s="533"/>
      <c r="F2" s="533"/>
      <c r="G2" s="533"/>
      <c r="H2" s="533"/>
      <c r="I2" s="533"/>
      <c r="J2" s="533"/>
      <c r="K2" s="533"/>
      <c r="L2" s="533"/>
      <c r="M2" s="533"/>
      <c r="N2" s="533" t="s">
        <v>663</v>
      </c>
      <c r="O2" s="533"/>
      <c r="P2" s="533"/>
      <c r="Q2" s="533"/>
      <c r="R2" s="533"/>
      <c r="S2" s="533"/>
      <c r="T2" s="533"/>
      <c r="U2" s="533"/>
      <c r="V2" s="533"/>
      <c r="W2" s="533"/>
      <c r="X2" s="533"/>
      <c r="Y2" s="533"/>
      <c r="Z2" s="533"/>
    </row>
    <row r="3" spans="1:26" x14ac:dyDescent="0.25">
      <c r="A3" s="245"/>
      <c r="B3" s="245"/>
      <c r="C3" s="245"/>
      <c r="D3" s="245"/>
      <c r="E3" s="245"/>
      <c r="F3" s="245"/>
      <c r="G3" s="245"/>
      <c r="H3" s="245"/>
      <c r="I3" s="245"/>
      <c r="K3" s="17" t="s">
        <v>605</v>
      </c>
      <c r="M3" s="246" t="s">
        <v>126</v>
      </c>
      <c r="X3" s="17" t="s">
        <v>605</v>
      </c>
      <c r="Z3" s="146" t="s">
        <v>604</v>
      </c>
    </row>
    <row r="4" spans="1:26" x14ac:dyDescent="0.25">
      <c r="A4" s="528" t="s">
        <v>99</v>
      </c>
      <c r="B4" s="529" t="s">
        <v>93</v>
      </c>
      <c r="C4" s="523" t="s">
        <v>127</v>
      </c>
      <c r="D4" s="524"/>
      <c r="E4" s="524"/>
      <c r="F4" s="524"/>
      <c r="G4" s="524"/>
      <c r="H4" s="524"/>
      <c r="I4" s="524"/>
      <c r="J4" s="524"/>
      <c r="K4" s="524"/>
      <c r="L4" s="524"/>
      <c r="M4" s="525"/>
      <c r="N4" s="528" t="s">
        <v>99</v>
      </c>
      <c r="O4" s="529" t="s">
        <v>93</v>
      </c>
      <c r="P4" s="523" t="s">
        <v>603</v>
      </c>
      <c r="Q4" s="524"/>
      <c r="R4" s="524"/>
      <c r="S4" s="524"/>
      <c r="T4" s="524"/>
      <c r="U4" s="524"/>
      <c r="V4" s="524"/>
      <c r="W4" s="524"/>
      <c r="X4" s="524"/>
      <c r="Y4" s="524"/>
      <c r="Z4" s="525"/>
    </row>
    <row r="5" spans="1:26" ht="30" x14ac:dyDescent="0.25">
      <c r="A5" s="528"/>
      <c r="B5" s="529"/>
      <c r="C5" s="189" t="s">
        <v>128</v>
      </c>
      <c r="D5" s="187" t="s">
        <v>129</v>
      </c>
      <c r="E5" s="190" t="s">
        <v>130</v>
      </c>
      <c r="F5" s="190" t="s">
        <v>131</v>
      </c>
      <c r="G5" s="190" t="s">
        <v>132</v>
      </c>
      <c r="H5" s="190" t="s">
        <v>133</v>
      </c>
      <c r="I5" s="190" t="s">
        <v>134</v>
      </c>
      <c r="J5" s="190" t="s">
        <v>135</v>
      </c>
      <c r="K5" s="247" t="s">
        <v>136</v>
      </c>
      <c r="L5" s="247" t="s">
        <v>137</v>
      </c>
      <c r="M5" s="247" t="s">
        <v>138</v>
      </c>
      <c r="N5" s="528"/>
      <c r="O5" s="529"/>
      <c r="P5" s="189" t="s">
        <v>128</v>
      </c>
      <c r="Q5" s="187" t="s">
        <v>129</v>
      </c>
      <c r="R5" s="190" t="s">
        <v>130</v>
      </c>
      <c r="S5" s="190" t="s">
        <v>131</v>
      </c>
      <c r="T5" s="190" t="s">
        <v>132</v>
      </c>
      <c r="U5" s="190" t="s">
        <v>133</v>
      </c>
      <c r="V5" s="190" t="s">
        <v>134</v>
      </c>
      <c r="W5" s="190" t="s">
        <v>135</v>
      </c>
      <c r="X5" s="247" t="s">
        <v>136</v>
      </c>
      <c r="Y5" s="247" t="s">
        <v>137</v>
      </c>
      <c r="Z5" s="247" t="s">
        <v>138</v>
      </c>
    </row>
    <row r="6" spans="1:26" x14ac:dyDescent="0.25">
      <c r="A6" s="248">
        <v>1</v>
      </c>
      <c r="B6" s="249" t="s">
        <v>139</v>
      </c>
      <c r="C6" s="250">
        <v>449.93</v>
      </c>
      <c r="D6" s="250">
        <v>441.45</v>
      </c>
      <c r="E6" s="250">
        <v>267.51499999999999</v>
      </c>
      <c r="F6" s="250">
        <v>1184.558</v>
      </c>
      <c r="G6" s="250">
        <v>209.58</v>
      </c>
      <c r="H6" s="250">
        <v>13.7</v>
      </c>
      <c r="I6" s="250">
        <v>403.54199999999997</v>
      </c>
      <c r="J6" s="250">
        <v>76.5</v>
      </c>
      <c r="K6" s="250">
        <v>14.625</v>
      </c>
      <c r="L6" s="250">
        <v>1.2</v>
      </c>
      <c r="M6" s="250">
        <v>3062.6</v>
      </c>
      <c r="N6" s="248">
        <v>1</v>
      </c>
      <c r="O6" s="249" t="s">
        <v>139</v>
      </c>
      <c r="P6" s="250">
        <v>76.91</v>
      </c>
      <c r="Q6" s="250">
        <v>0.53</v>
      </c>
      <c r="R6" s="250">
        <v>9.9</v>
      </c>
      <c r="S6" s="250">
        <v>191.53</v>
      </c>
      <c r="T6" s="250">
        <v>30.12</v>
      </c>
      <c r="U6" s="250">
        <v>2.5</v>
      </c>
      <c r="V6" s="250">
        <v>1.6</v>
      </c>
      <c r="W6" s="250">
        <v>1.5</v>
      </c>
      <c r="X6" s="250">
        <v>3.22</v>
      </c>
      <c r="Y6" s="250"/>
      <c r="Z6" s="250">
        <f>SUM(P6:Y6)</f>
        <v>317.81000000000006</v>
      </c>
    </row>
    <row r="7" spans="1:26" x14ac:dyDescent="0.25">
      <c r="A7" s="248">
        <v>2</v>
      </c>
      <c r="B7" s="249" t="s">
        <v>40</v>
      </c>
      <c r="C7" s="250">
        <v>18</v>
      </c>
      <c r="D7" s="250">
        <v>19</v>
      </c>
      <c r="E7" s="250">
        <v>22</v>
      </c>
      <c r="F7" s="250"/>
      <c r="G7" s="250"/>
      <c r="H7" s="250"/>
      <c r="I7" s="250"/>
      <c r="J7" s="250"/>
      <c r="K7" s="250">
        <v>59</v>
      </c>
      <c r="L7" s="250"/>
      <c r="M7" s="250">
        <v>118</v>
      </c>
      <c r="N7" s="248">
        <v>2</v>
      </c>
      <c r="O7" s="249" t="s">
        <v>40</v>
      </c>
      <c r="P7" s="250"/>
      <c r="Q7" s="250"/>
      <c r="R7" s="250"/>
      <c r="S7" s="250"/>
      <c r="T7" s="250"/>
      <c r="U7" s="250"/>
      <c r="V7" s="250"/>
      <c r="W7" s="250"/>
      <c r="X7" s="250"/>
      <c r="Y7" s="250"/>
      <c r="Z7" s="250"/>
    </row>
    <row r="8" spans="1:26" x14ac:dyDescent="0.25">
      <c r="A8" s="248">
        <v>3</v>
      </c>
      <c r="B8" s="249" t="s">
        <v>50</v>
      </c>
      <c r="C8" s="139">
        <v>472</v>
      </c>
      <c r="D8" s="17">
        <v>189</v>
      </c>
      <c r="E8" s="250">
        <v>180</v>
      </c>
      <c r="F8" s="250">
        <v>474</v>
      </c>
      <c r="G8" s="250"/>
      <c r="H8" s="250"/>
      <c r="I8" s="250"/>
      <c r="J8" s="250"/>
      <c r="K8" s="250"/>
      <c r="L8" s="250"/>
      <c r="M8" s="250">
        <v>1315</v>
      </c>
      <c r="N8" s="248">
        <v>3</v>
      </c>
      <c r="O8" s="249" t="s">
        <v>50</v>
      </c>
      <c r="P8" s="139">
        <v>2</v>
      </c>
      <c r="R8" s="250"/>
      <c r="S8" s="250">
        <v>2</v>
      </c>
      <c r="T8" s="250"/>
      <c r="U8" s="250"/>
      <c r="V8" s="250"/>
      <c r="W8" s="250"/>
      <c r="X8" s="250"/>
      <c r="Y8" s="250">
        <v>18.5</v>
      </c>
      <c r="Z8" s="250">
        <f t="shared" ref="Z8:Z36" si="0">SUM(P8:Y8)</f>
        <v>22.5</v>
      </c>
    </row>
    <row r="9" spans="1:26" x14ac:dyDescent="0.25">
      <c r="A9" s="248">
        <v>4</v>
      </c>
      <c r="B9" s="249" t="s">
        <v>51</v>
      </c>
      <c r="C9" s="250">
        <v>28</v>
      </c>
      <c r="D9" s="250">
        <v>21</v>
      </c>
      <c r="E9" s="250">
        <v>18</v>
      </c>
      <c r="F9" s="250">
        <v>30</v>
      </c>
      <c r="G9" s="250"/>
      <c r="H9" s="250"/>
      <c r="I9" s="250"/>
      <c r="J9" s="250"/>
      <c r="K9" s="250"/>
      <c r="L9" s="250"/>
      <c r="M9" s="250">
        <v>97</v>
      </c>
      <c r="N9" s="248">
        <v>4</v>
      </c>
      <c r="O9" s="249" t="s">
        <v>51</v>
      </c>
      <c r="P9" s="250"/>
      <c r="Q9" s="250"/>
      <c r="R9" s="250"/>
      <c r="S9" s="250"/>
      <c r="T9" s="250"/>
      <c r="U9" s="250"/>
      <c r="V9" s="250"/>
      <c r="W9" s="250"/>
      <c r="X9" s="250"/>
      <c r="Y9" s="250"/>
      <c r="Z9" s="250"/>
    </row>
    <row r="10" spans="1:26" x14ac:dyDescent="0.25">
      <c r="A10" s="248">
        <v>5</v>
      </c>
      <c r="B10" s="249" t="s">
        <v>14</v>
      </c>
      <c r="C10" s="250">
        <v>54.220999999999997</v>
      </c>
      <c r="D10" s="250">
        <v>0.37</v>
      </c>
      <c r="E10" s="250">
        <v>127.02</v>
      </c>
      <c r="F10" s="250">
        <v>500.8</v>
      </c>
      <c r="G10" s="250"/>
      <c r="H10" s="250"/>
      <c r="I10" s="250">
        <v>271.95999999999998</v>
      </c>
      <c r="J10" s="250"/>
      <c r="K10" s="250"/>
      <c r="L10" s="250"/>
      <c r="M10" s="250">
        <v>954.37100000000009</v>
      </c>
      <c r="N10" s="248">
        <v>5</v>
      </c>
      <c r="O10" s="249" t="s">
        <v>14</v>
      </c>
      <c r="P10" s="250">
        <v>2.5</v>
      </c>
      <c r="Q10" s="250">
        <v>1.38</v>
      </c>
      <c r="R10" s="250">
        <v>0.09</v>
      </c>
      <c r="S10" s="250">
        <v>3.23</v>
      </c>
      <c r="T10" s="250">
        <v>1.28</v>
      </c>
      <c r="U10" s="250">
        <v>0.9</v>
      </c>
      <c r="V10" s="250"/>
      <c r="W10" s="250"/>
      <c r="X10" s="250"/>
      <c r="Y10" s="250"/>
      <c r="Z10" s="250">
        <f t="shared" si="0"/>
        <v>9.379999999999999</v>
      </c>
    </row>
    <row r="11" spans="1:26" x14ac:dyDescent="0.25">
      <c r="A11" s="248">
        <v>6</v>
      </c>
      <c r="B11" s="249" t="s">
        <v>53</v>
      </c>
      <c r="C11" s="250"/>
      <c r="D11" s="250"/>
      <c r="E11" s="250"/>
      <c r="F11" s="250"/>
      <c r="G11" s="250"/>
      <c r="H11" s="250"/>
      <c r="I11" s="250"/>
      <c r="J11" s="250"/>
      <c r="K11" s="250"/>
      <c r="L11" s="250">
        <v>106.2</v>
      </c>
      <c r="M11" s="250">
        <v>106.2</v>
      </c>
      <c r="N11" s="248">
        <v>6</v>
      </c>
      <c r="O11" s="249" t="s">
        <v>53</v>
      </c>
      <c r="P11" s="250"/>
      <c r="Q11" s="250"/>
      <c r="R11" s="250"/>
      <c r="S11" s="250"/>
      <c r="T11" s="250"/>
      <c r="U11" s="250"/>
      <c r="V11" s="250"/>
      <c r="W11" s="250"/>
      <c r="X11" s="250"/>
      <c r="Y11" s="250"/>
      <c r="Z11" s="250"/>
    </row>
    <row r="12" spans="1:26" x14ac:dyDescent="0.25">
      <c r="A12" s="248">
        <v>7</v>
      </c>
      <c r="B12" s="249" t="s">
        <v>41</v>
      </c>
      <c r="C12" s="250"/>
      <c r="D12" s="250"/>
      <c r="E12" s="250"/>
      <c r="F12" s="250"/>
      <c r="G12" s="250"/>
      <c r="H12" s="250"/>
      <c r="I12" s="250">
        <v>820.52</v>
      </c>
      <c r="J12" s="250"/>
      <c r="K12" s="250"/>
      <c r="L12" s="250"/>
      <c r="M12" s="250">
        <v>820.52</v>
      </c>
      <c r="N12" s="248">
        <v>7</v>
      </c>
      <c r="O12" s="249" t="s">
        <v>41</v>
      </c>
      <c r="P12" s="250"/>
      <c r="Q12" s="250"/>
      <c r="R12" s="250"/>
      <c r="S12" s="250"/>
      <c r="T12" s="250"/>
      <c r="U12" s="250"/>
      <c r="V12" s="250"/>
      <c r="W12" s="250"/>
      <c r="X12" s="250"/>
      <c r="Y12" s="250"/>
      <c r="Z12" s="250"/>
    </row>
    <row r="13" spans="1:26" x14ac:dyDescent="0.25">
      <c r="A13" s="248">
        <v>8</v>
      </c>
      <c r="B13" s="249" t="s">
        <v>17</v>
      </c>
      <c r="C13" s="250">
        <v>338.3</v>
      </c>
      <c r="D13" s="250">
        <v>280.36</v>
      </c>
      <c r="E13" s="250">
        <v>267.73</v>
      </c>
      <c r="F13" s="250">
        <v>927.81</v>
      </c>
      <c r="G13" s="250">
        <v>370.87</v>
      </c>
      <c r="H13" s="250">
        <v>26.05</v>
      </c>
      <c r="I13" s="250">
        <v>1641.62</v>
      </c>
      <c r="J13" s="250">
        <v>110.68</v>
      </c>
      <c r="K13" s="250"/>
      <c r="L13" s="250"/>
      <c r="M13" s="250">
        <v>3963.42</v>
      </c>
      <c r="N13" s="248">
        <v>8</v>
      </c>
      <c r="O13" s="249" t="s">
        <v>17</v>
      </c>
      <c r="P13" s="250">
        <v>425.17</v>
      </c>
      <c r="Q13" s="250">
        <v>270.95999999999998</v>
      </c>
      <c r="R13" s="250">
        <v>157.38999999999999</v>
      </c>
      <c r="S13" s="250">
        <v>740.43</v>
      </c>
      <c r="T13" s="250">
        <v>313.49</v>
      </c>
      <c r="U13" s="250">
        <v>20.81</v>
      </c>
      <c r="V13" s="250"/>
      <c r="W13" s="250">
        <v>81.23</v>
      </c>
      <c r="X13" s="250">
        <v>654.84</v>
      </c>
      <c r="Y13" s="250">
        <v>209</v>
      </c>
      <c r="Z13" s="250">
        <f t="shared" si="0"/>
        <v>2873.3199999999997</v>
      </c>
    </row>
    <row r="14" spans="1:26" x14ac:dyDescent="0.25">
      <c r="A14" s="248">
        <v>9</v>
      </c>
      <c r="B14" s="249" t="s">
        <v>18</v>
      </c>
      <c r="C14" s="250">
        <v>323.34500000000003</v>
      </c>
      <c r="D14" s="250">
        <v>14</v>
      </c>
      <c r="E14" s="250">
        <v>83.373999999999995</v>
      </c>
      <c r="F14" s="250">
        <v>112.38200000000001</v>
      </c>
      <c r="G14" s="250">
        <v>48.78</v>
      </c>
      <c r="H14" s="250">
        <v>6.4</v>
      </c>
      <c r="I14" s="250">
        <v>267.60000000000002</v>
      </c>
      <c r="J14" s="250">
        <v>241</v>
      </c>
      <c r="K14" s="250">
        <v>0.57599999999999996</v>
      </c>
      <c r="L14" s="250"/>
      <c r="M14" s="250">
        <v>1097.4570000000001</v>
      </c>
      <c r="N14" s="248">
        <v>9</v>
      </c>
      <c r="O14" s="249" t="s">
        <v>18</v>
      </c>
      <c r="P14" s="250">
        <v>5.91</v>
      </c>
      <c r="Q14" s="250"/>
      <c r="R14" s="250">
        <v>5.96</v>
      </c>
      <c r="S14" s="250">
        <v>10.1</v>
      </c>
      <c r="T14" s="250">
        <v>2.39</v>
      </c>
      <c r="U14" s="250">
        <v>0.15</v>
      </c>
      <c r="V14" s="250"/>
      <c r="W14" s="250">
        <v>0.01</v>
      </c>
      <c r="X14" s="250">
        <v>33.51</v>
      </c>
      <c r="Y14" s="250"/>
      <c r="Z14" s="250">
        <f t="shared" si="0"/>
        <v>58.03</v>
      </c>
    </row>
    <row r="15" spans="1:26" x14ac:dyDescent="0.25">
      <c r="A15" s="248">
        <v>10</v>
      </c>
      <c r="B15" s="249" t="s">
        <v>19</v>
      </c>
      <c r="C15" s="250">
        <v>0.20399999999999999</v>
      </c>
      <c r="D15" s="250">
        <v>0.9</v>
      </c>
      <c r="E15" s="250">
        <v>0.26800000000000002</v>
      </c>
      <c r="F15" s="250">
        <v>0.44</v>
      </c>
      <c r="G15" s="250">
        <v>0.9</v>
      </c>
      <c r="H15" s="250"/>
      <c r="I15" s="250"/>
      <c r="J15" s="250"/>
      <c r="K15" s="250"/>
      <c r="L15" s="250"/>
      <c r="M15" s="250">
        <v>2.7120000000000002</v>
      </c>
      <c r="N15" s="248">
        <v>10</v>
      </c>
      <c r="O15" s="249" t="s">
        <v>19</v>
      </c>
      <c r="P15" s="250">
        <v>20</v>
      </c>
      <c r="Q15" s="250"/>
      <c r="R15" s="250">
        <v>5</v>
      </c>
      <c r="S15" s="250">
        <v>22.5</v>
      </c>
      <c r="T15" s="250">
        <v>20</v>
      </c>
      <c r="U15" s="250">
        <v>20</v>
      </c>
      <c r="V15" s="250">
        <v>3</v>
      </c>
      <c r="W15" s="250"/>
      <c r="X15" s="250">
        <v>50</v>
      </c>
      <c r="Y15" s="250">
        <v>50</v>
      </c>
      <c r="Z15" s="250">
        <f t="shared" si="0"/>
        <v>190.5</v>
      </c>
    </row>
    <row r="16" spans="1:26" x14ac:dyDescent="0.25">
      <c r="A16" s="248">
        <v>11</v>
      </c>
      <c r="B16" s="249" t="s">
        <v>55</v>
      </c>
      <c r="C16" s="250"/>
      <c r="D16" s="250"/>
      <c r="E16" s="250"/>
      <c r="F16" s="250"/>
      <c r="G16" s="250"/>
      <c r="H16" s="250"/>
      <c r="I16" s="250"/>
      <c r="J16" s="250"/>
      <c r="K16" s="250"/>
      <c r="L16" s="250"/>
      <c r="M16" s="250"/>
      <c r="N16" s="248">
        <v>11</v>
      </c>
      <c r="O16" s="249" t="s">
        <v>55</v>
      </c>
      <c r="P16" s="250"/>
      <c r="Q16" s="250"/>
      <c r="R16" s="250"/>
      <c r="S16" s="250"/>
      <c r="T16" s="250"/>
      <c r="U16" s="250"/>
      <c r="V16" s="250"/>
      <c r="W16" s="250"/>
      <c r="X16" s="250"/>
      <c r="Y16" s="250"/>
      <c r="Z16" s="250"/>
    </row>
    <row r="17" spans="1:26" x14ac:dyDescent="0.25">
      <c r="A17" s="248">
        <v>12</v>
      </c>
      <c r="B17" s="249" t="s">
        <v>56</v>
      </c>
      <c r="C17" s="250">
        <v>2.3580000000000001</v>
      </c>
      <c r="D17" s="250"/>
      <c r="E17" s="250">
        <v>4.1120000000000001</v>
      </c>
      <c r="F17" s="250">
        <v>2.702</v>
      </c>
      <c r="G17" s="250"/>
      <c r="H17" s="250"/>
      <c r="I17" s="250"/>
      <c r="J17" s="250"/>
      <c r="K17" s="250"/>
      <c r="L17" s="250"/>
      <c r="M17" s="250">
        <v>9.1720000000000006</v>
      </c>
      <c r="N17" s="248">
        <v>12</v>
      </c>
      <c r="O17" s="249" t="s">
        <v>56</v>
      </c>
      <c r="P17" s="250"/>
      <c r="Q17" s="250"/>
      <c r="R17" s="250"/>
      <c r="S17" s="250"/>
      <c r="T17" s="250"/>
      <c r="U17" s="250"/>
      <c r="V17" s="250"/>
      <c r="W17" s="250"/>
      <c r="X17" s="250"/>
      <c r="Y17" s="250"/>
      <c r="Z17" s="250"/>
    </row>
    <row r="18" spans="1:26" x14ac:dyDescent="0.25">
      <c r="A18" s="248">
        <v>13</v>
      </c>
      <c r="B18" s="249" t="s">
        <v>20</v>
      </c>
      <c r="C18" s="250">
        <v>3252.45</v>
      </c>
      <c r="D18" s="250">
        <v>2710.47</v>
      </c>
      <c r="E18" s="250">
        <v>2023.98</v>
      </c>
      <c r="F18" s="250">
        <v>10079.870000000001</v>
      </c>
      <c r="G18" s="250">
        <v>3195.69</v>
      </c>
      <c r="H18" s="250">
        <v>669.09</v>
      </c>
      <c r="I18" s="250">
        <v>941.46</v>
      </c>
      <c r="J18" s="250">
        <v>25</v>
      </c>
      <c r="K18" s="250"/>
      <c r="L18" s="250">
        <v>144.9</v>
      </c>
      <c r="M18" s="250">
        <v>23042.91</v>
      </c>
      <c r="N18" s="248">
        <v>13</v>
      </c>
      <c r="O18" s="249" t="s">
        <v>20</v>
      </c>
      <c r="P18" s="250">
        <v>52.21</v>
      </c>
      <c r="Q18" s="250">
        <v>45.99</v>
      </c>
      <c r="R18" s="250">
        <v>54.47</v>
      </c>
      <c r="S18" s="250">
        <v>157.37</v>
      </c>
      <c r="T18" s="250">
        <v>88.42</v>
      </c>
      <c r="U18" s="250">
        <v>72.099999999999994</v>
      </c>
      <c r="V18" s="250">
        <v>2E-3</v>
      </c>
      <c r="W18" s="250"/>
      <c r="X18" s="250">
        <v>16.420000000000002</v>
      </c>
      <c r="Y18" s="250">
        <v>1.1499999999999999</v>
      </c>
      <c r="Z18" s="250">
        <f t="shared" si="0"/>
        <v>488.13200000000006</v>
      </c>
    </row>
    <row r="19" spans="1:26" x14ac:dyDescent="0.25">
      <c r="A19" s="248">
        <v>14</v>
      </c>
      <c r="B19" s="249" t="s">
        <v>21</v>
      </c>
      <c r="C19" s="250">
        <v>251.71299999999999</v>
      </c>
      <c r="D19" s="250">
        <v>589.11199999999997</v>
      </c>
      <c r="E19" s="250">
        <v>372.63</v>
      </c>
      <c r="F19" s="250">
        <v>715.55</v>
      </c>
      <c r="G19" s="250">
        <v>266.89999999999998</v>
      </c>
      <c r="H19" s="250">
        <v>26.7</v>
      </c>
      <c r="I19" s="250">
        <v>812.3</v>
      </c>
      <c r="J19" s="250"/>
      <c r="K19" s="250">
        <v>670.34</v>
      </c>
      <c r="L19" s="250">
        <v>1220.8</v>
      </c>
      <c r="M19" s="250">
        <v>4926.0450000000001</v>
      </c>
      <c r="N19" s="248">
        <v>14</v>
      </c>
      <c r="O19" s="249" t="s">
        <v>21</v>
      </c>
      <c r="P19" s="250">
        <v>12.73</v>
      </c>
      <c r="Q19" s="250">
        <v>7.95</v>
      </c>
      <c r="R19" s="250">
        <v>18.27</v>
      </c>
      <c r="S19" s="250">
        <v>14.57</v>
      </c>
      <c r="T19" s="250">
        <v>3.05</v>
      </c>
      <c r="U19" s="250"/>
      <c r="V19" s="250"/>
      <c r="W19" s="250"/>
      <c r="X19" s="250"/>
      <c r="Y19" s="250"/>
      <c r="Z19" s="250">
        <f t="shared" si="0"/>
        <v>56.57</v>
      </c>
    </row>
    <row r="20" spans="1:26" x14ac:dyDescent="0.25">
      <c r="A20" s="248">
        <v>15</v>
      </c>
      <c r="B20" s="249" t="s">
        <v>23</v>
      </c>
      <c r="C20" s="250">
        <v>392.26949999999999</v>
      </c>
      <c r="D20" s="250">
        <v>0.54100000000000004</v>
      </c>
      <c r="E20" s="250">
        <v>351.46625</v>
      </c>
      <c r="F20" s="250">
        <v>1229.6600000000001</v>
      </c>
      <c r="G20" s="250">
        <v>339.38600000000002</v>
      </c>
      <c r="H20" s="250">
        <v>67.847999999999999</v>
      </c>
      <c r="I20" s="250">
        <v>230.137</v>
      </c>
      <c r="J20" s="250">
        <v>30</v>
      </c>
      <c r="K20" s="250">
        <v>50</v>
      </c>
      <c r="L20" s="250">
        <v>50</v>
      </c>
      <c r="M20" s="250">
        <v>2741.3077500000004</v>
      </c>
      <c r="N20" s="248">
        <v>15</v>
      </c>
      <c r="O20" s="249" t="s">
        <v>23</v>
      </c>
      <c r="P20" s="250">
        <v>1.22</v>
      </c>
      <c r="Q20" s="250">
        <v>13.92</v>
      </c>
      <c r="R20" s="250">
        <v>5.03</v>
      </c>
      <c r="S20" s="250">
        <v>16.989999999999998</v>
      </c>
      <c r="T20" s="250">
        <v>91.64</v>
      </c>
      <c r="U20" s="250">
        <v>0.83</v>
      </c>
      <c r="V20" s="250">
        <v>0.3</v>
      </c>
      <c r="W20" s="250">
        <v>0.1</v>
      </c>
      <c r="X20" s="250">
        <v>1</v>
      </c>
      <c r="Y20" s="250"/>
      <c r="Z20" s="250">
        <f t="shared" si="0"/>
        <v>131.03000000000003</v>
      </c>
    </row>
    <row r="21" spans="1:26" x14ac:dyDescent="0.25">
      <c r="A21" s="248">
        <v>16</v>
      </c>
      <c r="B21" s="249" t="s">
        <v>25</v>
      </c>
      <c r="C21" s="250">
        <v>1611.2850000000001</v>
      </c>
      <c r="D21" s="250">
        <v>555.79</v>
      </c>
      <c r="E21" s="250">
        <v>1122.422</v>
      </c>
      <c r="F21" s="250">
        <v>3101.163</v>
      </c>
      <c r="G21" s="250">
        <v>595.81500000000005</v>
      </c>
      <c r="H21" s="250">
        <v>184.47</v>
      </c>
      <c r="I21" s="250">
        <v>344.92</v>
      </c>
      <c r="J21" s="250">
        <v>169.26499999999999</v>
      </c>
      <c r="K21" s="250">
        <v>122.682</v>
      </c>
      <c r="L21" s="250">
        <v>17.329999999999998</v>
      </c>
      <c r="M21" s="250">
        <v>7825.1420000000007</v>
      </c>
      <c r="N21" s="248">
        <v>16</v>
      </c>
      <c r="O21" s="249" t="s">
        <v>25</v>
      </c>
      <c r="P21" s="250">
        <v>64.040000000000006</v>
      </c>
      <c r="Q21" s="250">
        <v>36.770000000000003</v>
      </c>
      <c r="R21" s="250">
        <v>56.22</v>
      </c>
      <c r="S21" s="250">
        <v>85.37</v>
      </c>
      <c r="T21" s="250">
        <v>62.83</v>
      </c>
      <c r="U21" s="250"/>
      <c r="V21" s="250">
        <v>15.88</v>
      </c>
      <c r="W21" s="250">
        <v>15.7</v>
      </c>
      <c r="X21" s="250">
        <v>9.84</v>
      </c>
      <c r="Y21" s="250">
        <v>43.02</v>
      </c>
      <c r="Z21" s="250">
        <f t="shared" si="0"/>
        <v>389.66999999999996</v>
      </c>
    </row>
    <row r="22" spans="1:26" x14ac:dyDescent="0.25">
      <c r="A22" s="248">
        <v>17</v>
      </c>
      <c r="B22" s="249" t="s">
        <v>44</v>
      </c>
      <c r="C22" s="250"/>
      <c r="D22" s="250"/>
      <c r="E22" s="250"/>
      <c r="F22" s="250"/>
      <c r="G22" s="250"/>
      <c r="H22" s="250"/>
      <c r="I22" s="250"/>
      <c r="J22" s="250"/>
      <c r="K22" s="250"/>
      <c r="L22" s="250"/>
      <c r="M22" s="250"/>
      <c r="N22" s="248">
        <v>17</v>
      </c>
      <c r="O22" s="17" t="s">
        <v>44</v>
      </c>
      <c r="P22" s="250"/>
      <c r="Q22" s="250"/>
      <c r="R22" s="250"/>
      <c r="S22" s="250"/>
      <c r="T22" s="250"/>
      <c r="U22" s="250"/>
      <c r="V22" s="250"/>
      <c r="W22" s="250"/>
      <c r="X22" s="250"/>
      <c r="Y22" s="250"/>
      <c r="Z22" s="250"/>
    </row>
    <row r="23" spans="1:26" x14ac:dyDescent="0.25">
      <c r="A23" s="248">
        <v>18</v>
      </c>
      <c r="B23" s="249" t="s">
        <v>27</v>
      </c>
      <c r="C23" s="250"/>
      <c r="D23" s="250"/>
      <c r="E23" s="250"/>
      <c r="F23" s="250"/>
      <c r="G23" s="250"/>
      <c r="H23" s="250"/>
      <c r="I23" s="250"/>
      <c r="J23" s="250"/>
      <c r="K23" s="250"/>
      <c r="L23" s="250"/>
      <c r="M23" s="250"/>
      <c r="N23" s="248">
        <v>18</v>
      </c>
      <c r="O23" s="17" t="s">
        <v>27</v>
      </c>
      <c r="P23" s="250"/>
      <c r="Q23" s="250"/>
      <c r="R23" s="250"/>
      <c r="S23" s="250"/>
      <c r="T23" s="250"/>
      <c r="U23" s="250"/>
      <c r="V23" s="250"/>
      <c r="W23" s="250"/>
      <c r="X23" s="250"/>
      <c r="Y23" s="250"/>
      <c r="Z23" s="250"/>
    </row>
    <row r="24" spans="1:26" x14ac:dyDescent="0.25">
      <c r="A24" s="248">
        <v>19</v>
      </c>
      <c r="B24" s="249" t="s">
        <v>59</v>
      </c>
      <c r="C24" s="250">
        <v>1.4</v>
      </c>
      <c r="D24" s="250">
        <v>1.4</v>
      </c>
      <c r="E24" s="250"/>
      <c r="F24" s="250">
        <v>1.4</v>
      </c>
      <c r="G24" s="250"/>
      <c r="H24" s="250"/>
      <c r="I24" s="250"/>
      <c r="J24" s="250"/>
      <c r="K24" s="250"/>
      <c r="L24" s="250"/>
      <c r="M24" s="250">
        <v>4.1999999999999993</v>
      </c>
      <c r="N24" s="248">
        <v>19</v>
      </c>
      <c r="O24" s="249" t="s">
        <v>59</v>
      </c>
      <c r="P24" s="250"/>
      <c r="Q24" s="250"/>
      <c r="R24" s="250"/>
      <c r="S24" s="250"/>
      <c r="T24" s="250"/>
      <c r="U24" s="250"/>
      <c r="V24" s="250"/>
      <c r="W24" s="250"/>
      <c r="X24" s="250"/>
      <c r="Y24" s="250"/>
      <c r="Z24" s="250"/>
    </row>
    <row r="25" spans="1:26" x14ac:dyDescent="0.25">
      <c r="A25" s="248">
        <v>20</v>
      </c>
      <c r="B25" s="249" t="s">
        <v>28</v>
      </c>
      <c r="C25" s="250">
        <v>2.8</v>
      </c>
      <c r="D25" s="250">
        <v>1.0900000000000001</v>
      </c>
      <c r="E25" s="250">
        <v>1.01</v>
      </c>
      <c r="F25" s="250">
        <v>3.9</v>
      </c>
      <c r="G25" s="250"/>
      <c r="H25" s="250"/>
      <c r="I25" s="250"/>
      <c r="J25" s="250"/>
      <c r="K25" s="250"/>
      <c r="L25" s="250"/>
      <c r="M25" s="250">
        <v>8.7999999999999989</v>
      </c>
      <c r="N25" s="248">
        <v>20</v>
      </c>
      <c r="O25" s="249" t="s">
        <v>28</v>
      </c>
      <c r="P25" s="250"/>
      <c r="Q25" s="250"/>
      <c r="R25" s="250"/>
      <c r="S25" s="250"/>
      <c r="T25" s="250"/>
      <c r="U25" s="250"/>
      <c r="V25" s="250"/>
      <c r="W25" s="250"/>
      <c r="X25" s="250"/>
      <c r="Y25" s="250"/>
      <c r="Z25" s="250"/>
    </row>
    <row r="26" spans="1:26" x14ac:dyDescent="0.25">
      <c r="A26" s="248">
        <v>21</v>
      </c>
      <c r="B26" s="249" t="s">
        <v>29</v>
      </c>
      <c r="C26" s="250">
        <v>185.88399999999999</v>
      </c>
      <c r="D26" s="250">
        <v>9.02</v>
      </c>
      <c r="E26" s="250">
        <v>22.03</v>
      </c>
      <c r="F26" s="250">
        <v>250.7</v>
      </c>
      <c r="G26" s="250"/>
      <c r="H26" s="250"/>
      <c r="I26" s="250"/>
      <c r="J26" s="250"/>
      <c r="K26" s="250"/>
      <c r="L26" s="250"/>
      <c r="M26" s="250">
        <v>467.63400000000001</v>
      </c>
      <c r="N26" s="248">
        <v>21</v>
      </c>
      <c r="O26" s="249" t="s">
        <v>29</v>
      </c>
      <c r="P26" s="250">
        <v>4.3600000000000003</v>
      </c>
      <c r="Q26" s="250">
        <v>2.64</v>
      </c>
      <c r="R26" s="250">
        <v>2.65</v>
      </c>
      <c r="S26" s="250">
        <v>3.46</v>
      </c>
      <c r="T26" s="250">
        <v>0.3</v>
      </c>
      <c r="U26" s="250">
        <v>0.3</v>
      </c>
      <c r="V26" s="250"/>
      <c r="W26" s="250"/>
      <c r="X26" s="250"/>
      <c r="Y26" s="250"/>
      <c r="Z26" s="250">
        <f t="shared" si="0"/>
        <v>13.71</v>
      </c>
    </row>
    <row r="27" spans="1:26" x14ac:dyDescent="0.25">
      <c r="A27" s="248">
        <v>22</v>
      </c>
      <c r="B27" s="249" t="s">
        <v>30</v>
      </c>
      <c r="C27" s="250">
        <v>395.66500000000002</v>
      </c>
      <c r="D27" s="250">
        <v>73.924000000000007</v>
      </c>
      <c r="E27" s="250"/>
      <c r="F27" s="250">
        <v>472.649</v>
      </c>
      <c r="G27" s="250">
        <v>292.76600000000002</v>
      </c>
      <c r="H27" s="250">
        <v>460.22699999999998</v>
      </c>
      <c r="I27" s="250">
        <v>420.56</v>
      </c>
      <c r="J27" s="250"/>
      <c r="K27" s="250">
        <v>81.406000000000006</v>
      </c>
      <c r="L27" s="250"/>
      <c r="M27" s="250">
        <v>2197.1970000000001</v>
      </c>
      <c r="N27" s="248">
        <v>22</v>
      </c>
      <c r="O27" s="249" t="s">
        <v>30</v>
      </c>
      <c r="P27" s="250">
        <v>42.21</v>
      </c>
      <c r="Q27" s="250">
        <v>17.93</v>
      </c>
      <c r="R27" s="250">
        <v>10.29</v>
      </c>
      <c r="S27" s="250">
        <v>30.34</v>
      </c>
      <c r="T27" s="250">
        <v>13.9</v>
      </c>
      <c r="U27" s="250"/>
      <c r="V27" s="250">
        <v>0.54</v>
      </c>
      <c r="W27" s="250"/>
      <c r="X27" s="250">
        <v>34.369999999999997</v>
      </c>
      <c r="Y27" s="250"/>
      <c r="Z27" s="250">
        <f t="shared" si="0"/>
        <v>149.58000000000001</v>
      </c>
    </row>
    <row r="28" spans="1:26" x14ac:dyDescent="0.25">
      <c r="A28" s="248">
        <v>23</v>
      </c>
      <c r="B28" s="251" t="s">
        <v>31</v>
      </c>
      <c r="C28" s="250">
        <v>35</v>
      </c>
      <c r="D28" s="250">
        <v>140.69999999999999</v>
      </c>
      <c r="E28" s="250">
        <v>0.441</v>
      </c>
      <c r="F28" s="250">
        <v>50.5</v>
      </c>
      <c r="G28" s="250">
        <v>33</v>
      </c>
      <c r="H28" s="250">
        <v>24</v>
      </c>
      <c r="I28" s="250"/>
      <c r="J28" s="250"/>
      <c r="K28" s="250"/>
      <c r="L28" s="250"/>
      <c r="M28" s="250">
        <v>283.64099999999996</v>
      </c>
      <c r="N28" s="248">
        <v>23</v>
      </c>
      <c r="O28" s="251" t="s">
        <v>31</v>
      </c>
      <c r="P28" s="250">
        <v>0.96</v>
      </c>
      <c r="Q28" s="250">
        <v>0.27</v>
      </c>
      <c r="R28" s="250">
        <v>0.33</v>
      </c>
      <c r="S28" s="250">
        <v>0.34</v>
      </c>
      <c r="T28" s="250">
        <v>0.37</v>
      </c>
      <c r="U28" s="250"/>
      <c r="V28" s="250"/>
      <c r="W28" s="250"/>
      <c r="X28" s="250">
        <v>1.1100000000000001</v>
      </c>
      <c r="Y28" s="250">
        <v>0.71</v>
      </c>
      <c r="Z28" s="250">
        <f>SUM(P28:Y28)</f>
        <v>4.09</v>
      </c>
    </row>
    <row r="29" spans="1:26" x14ac:dyDescent="0.25">
      <c r="A29" s="248">
        <v>24</v>
      </c>
      <c r="B29" s="249" t="s">
        <v>32</v>
      </c>
      <c r="C29" s="250">
        <v>115</v>
      </c>
      <c r="D29" s="250"/>
      <c r="E29" s="250">
        <v>90</v>
      </c>
      <c r="F29" s="252">
        <v>291</v>
      </c>
      <c r="G29" s="252"/>
      <c r="H29" s="252"/>
      <c r="I29" s="252"/>
      <c r="J29" s="252"/>
      <c r="K29" s="250">
        <v>84</v>
      </c>
      <c r="L29" s="250">
        <v>100</v>
      </c>
      <c r="M29" s="250">
        <v>680</v>
      </c>
      <c r="N29" s="248">
        <v>24</v>
      </c>
      <c r="O29" s="249" t="s">
        <v>32</v>
      </c>
      <c r="P29" s="250"/>
      <c r="Q29" s="250"/>
      <c r="R29" s="250"/>
      <c r="S29" s="252"/>
      <c r="T29" s="252"/>
      <c r="U29" s="252"/>
      <c r="V29" s="252"/>
      <c r="W29" s="252"/>
      <c r="X29" s="250"/>
      <c r="Y29" s="250"/>
      <c r="Z29" s="250"/>
    </row>
    <row r="30" spans="1:26" x14ac:dyDescent="0.25">
      <c r="A30" s="248">
        <v>25</v>
      </c>
      <c r="B30" s="17" t="s">
        <v>46</v>
      </c>
      <c r="C30" s="250">
        <v>3.51</v>
      </c>
      <c r="D30" s="250"/>
      <c r="E30" s="250">
        <v>3.6</v>
      </c>
      <c r="F30" s="250">
        <v>5.8</v>
      </c>
      <c r="G30" s="250"/>
      <c r="H30" s="250"/>
      <c r="I30" s="250"/>
      <c r="J30" s="250"/>
      <c r="K30" s="250"/>
      <c r="L30" s="250"/>
      <c r="M30" s="250">
        <v>12.91</v>
      </c>
      <c r="N30" s="248">
        <v>25</v>
      </c>
      <c r="O30" s="17" t="s">
        <v>46</v>
      </c>
      <c r="P30" s="250"/>
      <c r="Q30" s="250"/>
      <c r="R30" s="250"/>
      <c r="S30" s="250"/>
      <c r="T30" s="250"/>
      <c r="U30" s="250"/>
      <c r="V30" s="250"/>
      <c r="W30" s="250"/>
      <c r="X30" s="250"/>
      <c r="Y30" s="250"/>
      <c r="Z30" s="250"/>
    </row>
    <row r="31" spans="1:26" x14ac:dyDescent="0.25">
      <c r="A31" s="248">
        <v>26</v>
      </c>
      <c r="B31" s="249" t="s">
        <v>47</v>
      </c>
      <c r="C31" s="250">
        <v>2701.12</v>
      </c>
      <c r="D31" s="250">
        <v>5148.7791999999999</v>
      </c>
      <c r="E31" s="250">
        <v>1887.7380000000001</v>
      </c>
      <c r="F31" s="250">
        <v>5270.0940000000001</v>
      </c>
      <c r="G31" s="250">
        <v>94.59</v>
      </c>
      <c r="H31" s="250">
        <v>0.14499999999999999</v>
      </c>
      <c r="I31" s="250">
        <v>1313.184</v>
      </c>
      <c r="J31" s="250">
        <v>305.56</v>
      </c>
      <c r="K31" s="250"/>
      <c r="L31" s="250">
        <v>7000</v>
      </c>
      <c r="M31" s="250">
        <v>23721.210200000001</v>
      </c>
      <c r="N31" s="248">
        <v>26</v>
      </c>
      <c r="O31" s="249" t="s">
        <v>47</v>
      </c>
      <c r="P31" s="250">
        <v>1.67</v>
      </c>
      <c r="Q31" s="250">
        <v>89.81</v>
      </c>
      <c r="R31" s="250">
        <v>40.85</v>
      </c>
      <c r="S31" s="250">
        <v>706.82</v>
      </c>
      <c r="T31" s="250">
        <v>5.41</v>
      </c>
      <c r="U31" s="250">
        <v>9.6000000000000002E-2</v>
      </c>
      <c r="V31" s="250">
        <v>4.1900000000000004</v>
      </c>
      <c r="W31" s="250">
        <v>5.81</v>
      </c>
      <c r="X31" s="250">
        <v>5.44</v>
      </c>
      <c r="Y31" s="250">
        <v>1.86</v>
      </c>
      <c r="Z31" s="250">
        <f t="shared" si="0"/>
        <v>861.95600000000013</v>
      </c>
    </row>
    <row r="32" spans="1:26" x14ac:dyDescent="0.25">
      <c r="A32" s="248">
        <v>27</v>
      </c>
      <c r="B32" s="249" t="s">
        <v>119</v>
      </c>
      <c r="D32" s="250"/>
      <c r="E32" s="250"/>
      <c r="F32" s="250"/>
      <c r="G32" s="250"/>
      <c r="H32" s="250"/>
      <c r="I32" s="250"/>
      <c r="J32" s="250"/>
      <c r="K32" s="250"/>
      <c r="L32" s="250"/>
      <c r="M32" s="250"/>
      <c r="N32" s="248">
        <v>27</v>
      </c>
      <c r="O32" s="249" t="s">
        <v>119</v>
      </c>
      <c r="Q32" s="250"/>
      <c r="R32" s="250"/>
      <c r="S32" s="250"/>
      <c r="T32" s="250"/>
      <c r="U32" s="250"/>
      <c r="V32" s="250"/>
      <c r="W32" s="250"/>
      <c r="X32" s="250"/>
      <c r="Y32" s="250"/>
      <c r="Z32" s="250"/>
    </row>
    <row r="33" spans="1:26" x14ac:dyDescent="0.25">
      <c r="A33" s="248">
        <v>28</v>
      </c>
      <c r="B33" s="249" t="s">
        <v>35</v>
      </c>
      <c r="C33" s="250">
        <v>380.69</v>
      </c>
      <c r="D33" s="250">
        <v>381.19</v>
      </c>
      <c r="E33" s="250"/>
      <c r="F33" s="250">
        <v>381.19</v>
      </c>
      <c r="G33" s="250"/>
      <c r="H33" s="250"/>
      <c r="I33" s="250"/>
      <c r="J33" s="250"/>
      <c r="K33" s="250"/>
      <c r="L33" s="250"/>
      <c r="M33" s="250">
        <v>1143.07</v>
      </c>
      <c r="N33" s="248">
        <v>28</v>
      </c>
      <c r="O33" s="249" t="s">
        <v>35</v>
      </c>
      <c r="P33" s="250"/>
      <c r="Q33" s="250"/>
      <c r="R33" s="250"/>
      <c r="S33" s="250"/>
      <c r="T33" s="250"/>
      <c r="U33" s="250"/>
      <c r="V33" s="250"/>
      <c r="W33" s="250"/>
      <c r="X33" s="250"/>
      <c r="Y33" s="250"/>
      <c r="Z33" s="250"/>
    </row>
    <row r="34" spans="1:26" x14ac:dyDescent="0.25">
      <c r="A34" s="248">
        <v>29</v>
      </c>
      <c r="B34" s="249" t="s">
        <v>48</v>
      </c>
      <c r="C34" s="250">
        <v>75.33</v>
      </c>
      <c r="D34" s="250">
        <v>23</v>
      </c>
      <c r="E34" s="250">
        <v>23</v>
      </c>
      <c r="F34" s="250">
        <v>91.03</v>
      </c>
      <c r="G34" s="250">
        <v>382</v>
      </c>
      <c r="H34" s="250">
        <v>382</v>
      </c>
      <c r="I34" s="250">
        <v>417</v>
      </c>
      <c r="J34" s="250"/>
      <c r="K34" s="250">
        <v>1150.03</v>
      </c>
      <c r="L34" s="250">
        <v>1006</v>
      </c>
      <c r="M34" s="250">
        <v>3549.3900000000003</v>
      </c>
      <c r="N34" s="248">
        <v>29</v>
      </c>
      <c r="O34" s="249" t="s">
        <v>48</v>
      </c>
      <c r="P34" s="250">
        <v>86.88</v>
      </c>
      <c r="Q34" s="250">
        <v>14.95</v>
      </c>
      <c r="R34" s="250">
        <v>25.64</v>
      </c>
      <c r="S34" s="250">
        <v>32.590000000000003</v>
      </c>
      <c r="T34" s="250">
        <v>14</v>
      </c>
      <c r="U34" s="250">
        <v>15</v>
      </c>
      <c r="V34" s="250">
        <v>27</v>
      </c>
      <c r="W34" s="250"/>
      <c r="X34" s="250">
        <v>212.16</v>
      </c>
      <c r="Y34" s="250"/>
      <c r="Z34" s="250">
        <f t="shared" si="0"/>
        <v>428.22</v>
      </c>
    </row>
    <row r="35" spans="1:26" x14ac:dyDescent="0.25">
      <c r="A35" s="253">
        <v>30</v>
      </c>
      <c r="B35" s="249" t="s">
        <v>36</v>
      </c>
      <c r="C35" s="250">
        <v>617.26800000000003</v>
      </c>
      <c r="D35" s="250">
        <v>16.03</v>
      </c>
      <c r="E35" s="250">
        <v>236.35</v>
      </c>
      <c r="F35" s="250">
        <v>1076.1969999999999</v>
      </c>
      <c r="G35" s="250">
        <v>10</v>
      </c>
      <c r="H35" s="250"/>
      <c r="I35" s="250">
        <v>10</v>
      </c>
      <c r="J35" s="250">
        <v>69</v>
      </c>
      <c r="K35" s="250">
        <v>523</v>
      </c>
      <c r="L35" s="250">
        <v>495.27</v>
      </c>
      <c r="M35" s="250">
        <v>3053.1149999999998</v>
      </c>
      <c r="N35" s="253">
        <v>30</v>
      </c>
      <c r="O35" s="249" t="s">
        <v>36</v>
      </c>
      <c r="P35" s="250">
        <v>29.13</v>
      </c>
      <c r="Q35" s="141">
        <v>2.89</v>
      </c>
      <c r="R35" s="250"/>
      <c r="S35" s="250">
        <v>81.260000000000005</v>
      </c>
      <c r="T35" s="250">
        <v>12.01</v>
      </c>
      <c r="U35" s="250">
        <v>0.01</v>
      </c>
      <c r="V35" s="250"/>
      <c r="W35" s="250"/>
      <c r="X35" s="250">
        <v>97</v>
      </c>
      <c r="Y35" s="250">
        <v>1.04</v>
      </c>
      <c r="Z35" s="250">
        <f t="shared" si="0"/>
        <v>223.34</v>
      </c>
    </row>
    <row r="36" spans="1:26" x14ac:dyDescent="0.25">
      <c r="A36" s="253">
        <v>31</v>
      </c>
      <c r="B36" s="249" t="s">
        <v>37</v>
      </c>
      <c r="C36" s="250">
        <v>1005.2</v>
      </c>
      <c r="D36" s="250">
        <v>417.7</v>
      </c>
      <c r="E36" s="250">
        <v>416.24</v>
      </c>
      <c r="F36" s="250">
        <v>663.38</v>
      </c>
      <c r="G36" s="250">
        <v>43.75</v>
      </c>
      <c r="H36" s="250"/>
      <c r="I36" s="250"/>
      <c r="J36" s="250"/>
      <c r="K36" s="250"/>
      <c r="L36" s="250">
        <v>280</v>
      </c>
      <c r="M36" s="250">
        <v>2826.27</v>
      </c>
      <c r="N36" s="253">
        <v>31</v>
      </c>
      <c r="O36" s="249" t="s">
        <v>37</v>
      </c>
      <c r="P36" s="250">
        <v>4.47</v>
      </c>
      <c r="Q36" s="250">
        <v>0.97</v>
      </c>
      <c r="R36" s="250">
        <v>7.39</v>
      </c>
      <c r="S36" s="250">
        <v>8.7899999999999991</v>
      </c>
      <c r="T36" s="250">
        <v>0.5</v>
      </c>
      <c r="U36" s="250">
        <v>0.52</v>
      </c>
      <c r="V36" s="250"/>
      <c r="W36" s="250"/>
      <c r="X36" s="250">
        <v>0.9</v>
      </c>
      <c r="Y36" s="250"/>
      <c r="Z36" s="250">
        <f t="shared" si="0"/>
        <v>23.539999999999996</v>
      </c>
    </row>
    <row r="37" spans="1:26" x14ac:dyDescent="0.25">
      <c r="A37" s="248"/>
      <c r="B37" s="254" t="s">
        <v>0</v>
      </c>
      <c r="C37" s="255">
        <f>SUM(C6:C36)</f>
        <v>12712.942500000001</v>
      </c>
      <c r="D37" s="255">
        <f>SUM(D6:D36)</f>
        <v>11034.826200000001</v>
      </c>
      <c r="E37" s="255">
        <f t="shared" ref="E37" si="1">SUM(E6:E36)</f>
        <v>7520.9262500000004</v>
      </c>
      <c r="F37" s="255">
        <f t="shared" ref="F37" si="2">SUM(F6:F36)</f>
        <v>26916.775000000005</v>
      </c>
      <c r="G37" s="255">
        <f t="shared" ref="G37" si="3">SUM(G6:G36)</f>
        <v>5884.027</v>
      </c>
      <c r="H37" s="255">
        <f t="shared" ref="H37" si="4">SUM(H6:H36)</f>
        <v>1860.63</v>
      </c>
      <c r="I37" s="255">
        <f t="shared" ref="I37" si="5">SUM(I6:I36)</f>
        <v>7894.8029999999999</v>
      </c>
      <c r="J37" s="255">
        <f t="shared" ref="J37" si="6">SUM(J6:J36)</f>
        <v>1027.0049999999999</v>
      </c>
      <c r="K37" s="255">
        <f t="shared" ref="K37" si="7">SUM(K6:K36)</f>
        <v>2755.6590000000001</v>
      </c>
      <c r="L37" s="255">
        <f t="shared" ref="L37" si="8">SUM(L6:L36)</f>
        <v>10421.700000000001</v>
      </c>
      <c r="M37" s="255">
        <f>SUM(M6:M36)</f>
        <v>88029.293950000021</v>
      </c>
      <c r="N37" s="248"/>
      <c r="O37" s="254" t="s">
        <v>0</v>
      </c>
      <c r="P37" s="255">
        <f t="shared" ref="P37:Y37" si="9">SUM(P6:P36)</f>
        <v>832.37000000000012</v>
      </c>
      <c r="Q37" s="255">
        <f t="shared" si="9"/>
        <v>506.96</v>
      </c>
      <c r="R37" s="255">
        <f t="shared" si="9"/>
        <v>399.48</v>
      </c>
      <c r="S37" s="255">
        <f t="shared" si="9"/>
        <v>2107.6899999999996</v>
      </c>
      <c r="T37" s="255">
        <f t="shared" si="9"/>
        <v>659.70999999999992</v>
      </c>
      <c r="U37" s="255">
        <f t="shared" si="9"/>
        <v>133.21599999999998</v>
      </c>
      <c r="V37" s="255">
        <f t="shared" si="9"/>
        <v>52.512</v>
      </c>
      <c r="W37" s="255">
        <f t="shared" si="9"/>
        <v>104.35000000000001</v>
      </c>
      <c r="X37" s="255">
        <f t="shared" si="9"/>
        <v>1119.8100000000002</v>
      </c>
      <c r="Y37" s="255">
        <f t="shared" si="9"/>
        <v>325.27999999999997</v>
      </c>
      <c r="Z37" s="255">
        <f>SUM(Z6:Z36)</f>
        <v>6241.3780000000006</v>
      </c>
    </row>
    <row r="38" spans="1:26" ht="15" customHeight="1" x14ac:dyDescent="0.25">
      <c r="A38" s="531" t="s">
        <v>653</v>
      </c>
      <c r="B38" s="531"/>
      <c r="C38" s="531"/>
      <c r="D38" s="531"/>
      <c r="E38" s="531"/>
      <c r="F38" s="531"/>
      <c r="G38" s="531"/>
      <c r="H38" s="531"/>
      <c r="I38" s="531"/>
      <c r="J38" s="531"/>
      <c r="K38" s="531"/>
      <c r="L38" s="531"/>
      <c r="M38" s="531"/>
      <c r="N38" s="531" t="s">
        <v>653</v>
      </c>
      <c r="O38" s="531"/>
      <c r="P38" s="531"/>
      <c r="Q38" s="531"/>
      <c r="R38" s="531"/>
      <c r="S38" s="531"/>
      <c r="T38" s="531"/>
      <c r="U38" s="531"/>
      <c r="V38" s="531"/>
      <c r="W38" s="531"/>
      <c r="X38" s="531"/>
      <c r="Y38" s="531"/>
      <c r="Z38" s="531"/>
    </row>
    <row r="39" spans="1:26" x14ac:dyDescent="0.25">
      <c r="A39" s="532" t="s">
        <v>140</v>
      </c>
      <c r="B39" s="532"/>
      <c r="C39" s="532"/>
      <c r="D39" s="532"/>
      <c r="E39" s="532"/>
      <c r="F39" s="532"/>
      <c r="G39" s="532"/>
      <c r="H39" s="532"/>
      <c r="I39" s="532"/>
      <c r="J39" s="532"/>
      <c r="K39" s="532"/>
      <c r="L39" s="532"/>
      <c r="M39" s="532"/>
      <c r="N39" s="532" t="s">
        <v>140</v>
      </c>
      <c r="O39" s="532"/>
      <c r="P39" s="532"/>
      <c r="Q39" s="532"/>
      <c r="R39" s="532"/>
      <c r="S39" s="532"/>
      <c r="T39" s="532"/>
      <c r="U39" s="532"/>
      <c r="V39" s="532"/>
      <c r="W39" s="532"/>
      <c r="X39" s="532"/>
      <c r="Y39" s="532"/>
      <c r="Z39" s="532"/>
    </row>
    <row r="40" spans="1:26" x14ac:dyDescent="0.25">
      <c r="A40" s="17" t="s">
        <v>128</v>
      </c>
      <c r="B40" s="256" t="s">
        <v>141</v>
      </c>
      <c r="C40" s="17" t="s">
        <v>130</v>
      </c>
      <c r="D40" s="256" t="s">
        <v>142</v>
      </c>
      <c r="F40" s="17" t="s">
        <v>129</v>
      </c>
      <c r="G40" s="256" t="s">
        <v>143</v>
      </c>
      <c r="I40" s="17" t="s">
        <v>131</v>
      </c>
      <c r="J40" s="256" t="s">
        <v>144</v>
      </c>
      <c r="N40" s="17" t="s">
        <v>128</v>
      </c>
      <c r="O40" s="256" t="s">
        <v>141</v>
      </c>
      <c r="P40" s="17" t="s">
        <v>130</v>
      </c>
      <c r="Q40" s="256" t="s">
        <v>142</v>
      </c>
      <c r="S40" s="17" t="s">
        <v>129</v>
      </c>
      <c r="T40" s="256" t="s">
        <v>143</v>
      </c>
      <c r="V40" s="17" t="s">
        <v>131</v>
      </c>
      <c r="W40" s="256" t="s">
        <v>144</v>
      </c>
    </row>
    <row r="41" spans="1:26" x14ac:dyDescent="0.25">
      <c r="A41" s="17" t="s">
        <v>132</v>
      </c>
      <c r="B41" s="17" t="s">
        <v>145</v>
      </c>
      <c r="E41" s="17" t="s">
        <v>133</v>
      </c>
      <c r="F41" s="17" t="s">
        <v>146</v>
      </c>
      <c r="I41" s="17" t="s">
        <v>134</v>
      </c>
      <c r="J41" s="17" t="s">
        <v>147</v>
      </c>
      <c r="N41" s="17" t="s">
        <v>132</v>
      </c>
      <c r="O41" s="17" t="s">
        <v>145</v>
      </c>
      <c r="R41" s="17" t="s">
        <v>133</v>
      </c>
      <c r="S41" s="17" t="s">
        <v>146</v>
      </c>
      <c r="V41" s="17" t="s">
        <v>134</v>
      </c>
      <c r="W41" s="17" t="s">
        <v>147</v>
      </c>
    </row>
    <row r="58" spans="7:16" x14ac:dyDescent="0.25">
      <c r="G58" s="205"/>
      <c r="H58" s="205"/>
      <c r="I58" s="205"/>
      <c r="J58" s="205"/>
      <c r="K58" s="205"/>
      <c r="L58" s="205"/>
      <c r="M58" s="205"/>
      <c r="N58" s="205"/>
      <c r="O58" s="205"/>
      <c r="P58" s="205"/>
    </row>
    <row r="59" spans="7:16" x14ac:dyDescent="0.25">
      <c r="G59" s="188"/>
      <c r="H59" s="188"/>
      <c r="I59" s="188"/>
      <c r="J59" s="188"/>
      <c r="K59" s="188"/>
      <c r="L59" s="188"/>
      <c r="M59" s="188"/>
      <c r="N59" s="188"/>
      <c r="O59" s="205"/>
      <c r="P59" s="205"/>
    </row>
  </sheetData>
  <mergeCells count="14">
    <mergeCell ref="A1:M1"/>
    <mergeCell ref="N1:Z1"/>
    <mergeCell ref="N4:N5"/>
    <mergeCell ref="O4:O5"/>
    <mergeCell ref="P4:Z4"/>
    <mergeCell ref="N2:Z2"/>
    <mergeCell ref="N38:Z38"/>
    <mergeCell ref="N39:Z39"/>
    <mergeCell ref="A39:M39"/>
    <mergeCell ref="A2:M2"/>
    <mergeCell ref="A4:A5"/>
    <mergeCell ref="B4:B5"/>
    <mergeCell ref="C4:M4"/>
    <mergeCell ref="A38:M38"/>
  </mergeCells>
  <printOptions horizontalCentered="1"/>
  <pageMargins left="0.70866141732283472" right="0.70866141732283472" top="0.64" bottom="0.47244094488188981" header="0.31496062992125984" footer="0.31496062992125984"/>
  <pageSetup paperSize="9" scale="78" orientation="landscape" r:id="rId1"/>
  <colBreaks count="1" manualBreakCount="1">
    <brk id="13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0"/>
  <sheetViews>
    <sheetView view="pageBreakPreview" topLeftCell="A4" zoomScaleSheetLayoutView="100" workbookViewId="0">
      <selection activeCell="A31" sqref="A31"/>
    </sheetView>
  </sheetViews>
  <sheetFormatPr defaultColWidth="9.140625" defaultRowHeight="15" x14ac:dyDescent="0.25"/>
  <cols>
    <col min="1" max="1" width="5.42578125" style="14" customWidth="1"/>
    <col min="2" max="2" width="24.7109375" style="14" customWidth="1"/>
    <col min="3" max="3" width="9.28515625" style="14" bestFit="1" customWidth="1"/>
    <col min="4" max="4" width="12.28515625" style="14" customWidth="1"/>
    <col min="5" max="5" width="9.28515625" style="14" bestFit="1" customWidth="1"/>
    <col min="6" max="6" width="12" style="14" bestFit="1" customWidth="1"/>
    <col min="7" max="7" width="9.28515625" style="14" bestFit="1" customWidth="1"/>
    <col min="8" max="8" width="12" style="14" bestFit="1" customWidth="1"/>
    <col min="9" max="9" width="9.28515625" style="14" bestFit="1" customWidth="1"/>
    <col min="10" max="10" width="12" style="14" bestFit="1" customWidth="1"/>
    <col min="11" max="11" width="9.28515625" style="14" bestFit="1" customWidth="1"/>
    <col min="12" max="12" width="12" style="14" bestFit="1" customWidth="1"/>
    <col min="13" max="13" width="9.28515625" style="14" bestFit="1" customWidth="1"/>
    <col min="14" max="14" width="12" style="14" bestFit="1" customWidth="1"/>
    <col min="15" max="15" width="9.28515625" style="14" bestFit="1" customWidth="1"/>
    <col min="16" max="16" width="12" style="14" bestFit="1" customWidth="1"/>
    <col min="17" max="16384" width="9.140625" style="14"/>
  </cols>
  <sheetData>
    <row r="1" spans="1:16" ht="44.25" customHeight="1" x14ac:dyDescent="0.25">
      <c r="A1" s="534" t="s">
        <v>645</v>
      </c>
      <c r="B1" s="534"/>
      <c r="C1" s="534"/>
      <c r="D1" s="534"/>
      <c r="E1" s="534"/>
      <c r="F1" s="534"/>
      <c r="G1" s="534"/>
      <c r="H1" s="534"/>
      <c r="I1" s="534"/>
      <c r="J1" s="534"/>
      <c r="K1" s="534"/>
      <c r="L1" s="534"/>
      <c r="M1" s="534"/>
      <c r="N1" s="534"/>
      <c r="O1" s="534"/>
      <c r="P1" s="534"/>
    </row>
    <row r="2" spans="1:16" x14ac:dyDescent="0.25">
      <c r="A2" s="240"/>
      <c r="B2" s="240"/>
      <c r="C2" s="240"/>
      <c r="D2" s="240"/>
      <c r="E2" s="240"/>
      <c r="F2" s="240"/>
      <c r="G2" s="240"/>
      <c r="H2" s="240"/>
      <c r="I2" s="240"/>
      <c r="J2" s="240"/>
      <c r="K2" s="240"/>
      <c r="L2" s="240"/>
      <c r="M2" s="240"/>
      <c r="N2" s="15"/>
      <c r="O2" s="15"/>
      <c r="P2" s="240" t="s">
        <v>148</v>
      </c>
    </row>
    <row r="3" spans="1:16" s="289" customFormat="1" ht="24.95" customHeight="1" x14ac:dyDescent="0.25">
      <c r="A3" s="535" t="s">
        <v>49</v>
      </c>
      <c r="B3" s="536" t="s">
        <v>149</v>
      </c>
      <c r="C3" s="536" t="s">
        <v>150</v>
      </c>
      <c r="D3" s="536"/>
      <c r="E3" s="536" t="s">
        <v>151</v>
      </c>
      <c r="F3" s="536"/>
      <c r="G3" s="537" t="s">
        <v>8</v>
      </c>
      <c r="H3" s="537"/>
      <c r="I3" s="537" t="s">
        <v>9</v>
      </c>
      <c r="J3" s="537"/>
      <c r="K3" s="537" t="s">
        <v>38</v>
      </c>
      <c r="L3" s="537"/>
      <c r="M3" s="536" t="s">
        <v>79</v>
      </c>
      <c r="N3" s="536"/>
      <c r="O3" s="536" t="s">
        <v>80</v>
      </c>
      <c r="P3" s="536"/>
    </row>
    <row r="4" spans="1:16" s="289" customFormat="1" ht="33.75" customHeight="1" x14ac:dyDescent="0.25">
      <c r="A4" s="535"/>
      <c r="B4" s="536"/>
      <c r="C4" s="290" t="s">
        <v>606</v>
      </c>
      <c r="D4" s="291" t="s">
        <v>152</v>
      </c>
      <c r="E4" s="290" t="s">
        <v>606</v>
      </c>
      <c r="F4" s="291" t="s">
        <v>152</v>
      </c>
      <c r="G4" s="290" t="s">
        <v>153</v>
      </c>
      <c r="H4" s="290" t="s">
        <v>152</v>
      </c>
      <c r="I4" s="290" t="s">
        <v>153</v>
      </c>
      <c r="J4" s="290" t="s">
        <v>152</v>
      </c>
      <c r="K4" s="292" t="s">
        <v>153</v>
      </c>
      <c r="L4" s="292" t="s">
        <v>152</v>
      </c>
      <c r="M4" s="292" t="s">
        <v>153</v>
      </c>
      <c r="N4" s="292" t="s">
        <v>152</v>
      </c>
      <c r="O4" s="292" t="s">
        <v>153</v>
      </c>
      <c r="P4" s="292" t="s">
        <v>152</v>
      </c>
    </row>
    <row r="5" spans="1:16" s="287" customFormat="1" ht="24.95" customHeight="1" x14ac:dyDescent="0.25">
      <c r="A5" s="241" t="s">
        <v>70</v>
      </c>
      <c r="B5" s="242" t="s">
        <v>154</v>
      </c>
      <c r="C5" s="293">
        <v>14.2</v>
      </c>
      <c r="D5" s="293">
        <v>12.3</v>
      </c>
      <c r="E5" s="293">
        <v>14.4</v>
      </c>
      <c r="F5" s="293">
        <v>12.100000000000001</v>
      </c>
      <c r="G5" s="294">
        <f>SUM(G6:G11)</f>
        <v>24.5</v>
      </c>
      <c r="H5" s="294">
        <f t="shared" ref="H5:P5" si="0">SUM(H6:H11)</f>
        <v>35.6</v>
      </c>
      <c r="I5" s="294">
        <f t="shared" si="0"/>
        <v>24.5</v>
      </c>
      <c r="J5" s="294">
        <f t="shared" si="0"/>
        <v>31.240000000000002</v>
      </c>
      <c r="K5" s="294">
        <f t="shared" si="0"/>
        <v>79.17</v>
      </c>
      <c r="L5" s="294">
        <f t="shared" si="0"/>
        <v>61.13</v>
      </c>
      <c r="M5" s="294">
        <f t="shared" si="0"/>
        <v>78.92</v>
      </c>
      <c r="N5" s="294">
        <f t="shared" si="0"/>
        <v>65.92</v>
      </c>
      <c r="O5" s="294">
        <f t="shared" si="0"/>
        <v>79.419999999999987</v>
      </c>
      <c r="P5" s="294">
        <f t="shared" si="0"/>
        <v>70.260000000000005</v>
      </c>
    </row>
    <row r="6" spans="1:16" s="287" customFormat="1" ht="24.95" customHeight="1" x14ac:dyDescent="0.25">
      <c r="A6" s="288">
        <v>1</v>
      </c>
      <c r="B6" s="286" t="s">
        <v>155</v>
      </c>
      <c r="C6" s="296">
        <v>1.8</v>
      </c>
      <c r="D6" s="296">
        <v>1.1000000000000001</v>
      </c>
      <c r="E6" s="296">
        <v>1.8</v>
      </c>
      <c r="F6" s="296">
        <v>1.4</v>
      </c>
      <c r="G6" s="296">
        <v>1.8</v>
      </c>
      <c r="H6" s="297">
        <v>0</v>
      </c>
      <c r="I6" s="296">
        <v>1.8</v>
      </c>
      <c r="J6" s="297">
        <v>0</v>
      </c>
      <c r="K6" s="297">
        <v>4.7300000000000004</v>
      </c>
      <c r="L6" s="295">
        <v>1.1200000000000001</v>
      </c>
      <c r="M6" s="298">
        <v>3.85</v>
      </c>
      <c r="N6" s="295">
        <v>2.38</v>
      </c>
      <c r="O6" s="298">
        <v>3.45</v>
      </c>
      <c r="P6" s="295">
        <v>2.12</v>
      </c>
    </row>
    <row r="7" spans="1:16" s="287" customFormat="1" ht="24.95" customHeight="1" x14ac:dyDescent="0.25">
      <c r="A7" s="288">
        <v>2</v>
      </c>
      <c r="B7" s="286" t="s">
        <v>156</v>
      </c>
      <c r="C7" s="299">
        <v>0.2</v>
      </c>
      <c r="D7" s="298" t="s">
        <v>2</v>
      </c>
      <c r="E7" s="299">
        <v>0.4</v>
      </c>
      <c r="F7" s="299">
        <v>0.1</v>
      </c>
      <c r="G7" s="297">
        <v>0.5</v>
      </c>
      <c r="H7" s="297">
        <v>7.0000000000000007E-2</v>
      </c>
      <c r="I7" s="297">
        <v>0.5</v>
      </c>
      <c r="J7" s="297">
        <v>0</v>
      </c>
      <c r="K7" s="297">
        <v>0.65</v>
      </c>
      <c r="L7" s="297">
        <v>0.6</v>
      </c>
      <c r="M7" s="297">
        <v>0.7</v>
      </c>
      <c r="N7" s="297">
        <v>0.57999999999999996</v>
      </c>
      <c r="O7" s="297">
        <v>0.7</v>
      </c>
      <c r="P7" s="297">
        <v>0.51</v>
      </c>
    </row>
    <row r="8" spans="1:16" s="287" customFormat="1" ht="24.95" customHeight="1" x14ac:dyDescent="0.25">
      <c r="A8" s="288">
        <v>3</v>
      </c>
      <c r="B8" s="286" t="s">
        <v>157</v>
      </c>
      <c r="C8" s="299">
        <v>1.2</v>
      </c>
      <c r="D8" s="299">
        <v>0.9</v>
      </c>
      <c r="E8" s="299">
        <v>1.2</v>
      </c>
      <c r="F8" s="299">
        <v>0.7</v>
      </c>
      <c r="G8" s="299">
        <v>1.5</v>
      </c>
      <c r="H8" s="299">
        <v>0.19</v>
      </c>
      <c r="I8" s="299">
        <v>1.5</v>
      </c>
      <c r="J8" s="299">
        <v>0.19</v>
      </c>
      <c r="K8" s="299">
        <v>0.98</v>
      </c>
      <c r="L8" s="299">
        <v>0.31</v>
      </c>
      <c r="M8" s="299">
        <v>0.98</v>
      </c>
      <c r="N8" s="299">
        <v>0.36</v>
      </c>
      <c r="O8" s="299">
        <v>0.98</v>
      </c>
      <c r="P8" s="299">
        <v>0.24</v>
      </c>
    </row>
    <row r="9" spans="1:16" s="287" customFormat="1" ht="24.95" customHeight="1" x14ac:dyDescent="0.25">
      <c r="A9" s="288">
        <v>4</v>
      </c>
      <c r="B9" s="286" t="s">
        <v>158</v>
      </c>
      <c r="C9" s="299">
        <v>11</v>
      </c>
      <c r="D9" s="299">
        <v>10.3</v>
      </c>
      <c r="E9" s="299">
        <v>11</v>
      </c>
      <c r="F9" s="299">
        <v>9.9</v>
      </c>
      <c r="G9" s="299">
        <v>20.7</v>
      </c>
      <c r="H9" s="299">
        <v>35.340000000000003</v>
      </c>
      <c r="I9" s="299">
        <v>20.7</v>
      </c>
      <c r="J9" s="299">
        <v>31.05</v>
      </c>
      <c r="K9" s="299">
        <v>71.56</v>
      </c>
      <c r="L9" s="299">
        <v>57.82</v>
      </c>
      <c r="M9" s="299">
        <v>71.56</v>
      </c>
      <c r="N9" s="299">
        <v>61.4</v>
      </c>
      <c r="O9" s="299">
        <v>72.459999999999994</v>
      </c>
      <c r="P9" s="299">
        <v>66.38</v>
      </c>
    </row>
    <row r="10" spans="1:16" s="287" customFormat="1" ht="24.95" customHeight="1" x14ac:dyDescent="0.25">
      <c r="A10" s="288">
        <v>5</v>
      </c>
      <c r="B10" s="286" t="s">
        <v>159</v>
      </c>
      <c r="C10" s="298"/>
      <c r="D10" s="298"/>
      <c r="E10" s="298"/>
      <c r="F10" s="298"/>
      <c r="G10" s="298"/>
      <c r="H10" s="298"/>
      <c r="I10" s="298"/>
      <c r="J10" s="298"/>
      <c r="K10" s="298">
        <v>0.5</v>
      </c>
      <c r="L10" s="295">
        <v>0.57999999999999996</v>
      </c>
      <c r="M10" s="295">
        <v>1.08</v>
      </c>
      <c r="N10" s="295">
        <v>0.59</v>
      </c>
      <c r="O10" s="295">
        <v>1.08</v>
      </c>
      <c r="P10" s="295">
        <v>0.62</v>
      </c>
    </row>
    <row r="11" spans="1:16" s="287" customFormat="1" ht="24.95" customHeight="1" x14ac:dyDescent="0.25">
      <c r="A11" s="288">
        <v>6</v>
      </c>
      <c r="B11" s="286" t="s">
        <v>160</v>
      </c>
      <c r="C11" s="298"/>
      <c r="D11" s="298"/>
      <c r="E11" s="298"/>
      <c r="F11" s="298"/>
      <c r="G11" s="298"/>
      <c r="H11" s="298"/>
      <c r="I11" s="298"/>
      <c r="J11" s="298"/>
      <c r="K11" s="298">
        <v>0.75</v>
      </c>
      <c r="L11" s="297">
        <v>0.7</v>
      </c>
      <c r="M11" s="295">
        <v>0.75</v>
      </c>
      <c r="N11" s="295">
        <v>0.61</v>
      </c>
      <c r="O11" s="295">
        <v>0.75</v>
      </c>
      <c r="P11" s="295">
        <v>0.39</v>
      </c>
    </row>
    <row r="12" spans="1:16" s="287" customFormat="1" ht="24.95" customHeight="1" x14ac:dyDescent="0.25">
      <c r="A12" s="241" t="s">
        <v>71</v>
      </c>
      <c r="B12" s="242" t="s">
        <v>161</v>
      </c>
      <c r="C12" s="293">
        <v>3.8</v>
      </c>
      <c r="D12" s="293">
        <v>2</v>
      </c>
      <c r="E12" s="293">
        <v>3.8</v>
      </c>
      <c r="F12" s="293">
        <v>1.5</v>
      </c>
      <c r="G12" s="294">
        <f>SUM(G13:G19)</f>
        <v>1.7</v>
      </c>
      <c r="H12" s="294">
        <f t="shared" ref="H12:P12" si="1">SUM(H13:H19)</f>
        <v>0.32999999999999996</v>
      </c>
      <c r="I12" s="294">
        <f t="shared" si="1"/>
        <v>1.7</v>
      </c>
      <c r="J12" s="294">
        <f t="shared" si="1"/>
        <v>0.32999999999999996</v>
      </c>
      <c r="K12" s="294">
        <f t="shared" si="1"/>
        <v>29.8</v>
      </c>
      <c r="L12" s="294">
        <f t="shared" si="1"/>
        <v>24.909999999999997</v>
      </c>
      <c r="M12" s="294">
        <f t="shared" si="1"/>
        <v>30.3</v>
      </c>
      <c r="N12" s="294">
        <f t="shared" si="1"/>
        <v>16.869999999999997</v>
      </c>
      <c r="O12" s="294">
        <f t="shared" si="1"/>
        <v>31.66</v>
      </c>
      <c r="P12" s="294">
        <f t="shared" si="1"/>
        <v>24.910000000000004</v>
      </c>
    </row>
    <row r="13" spans="1:16" s="287" customFormat="1" ht="24.95" customHeight="1" x14ac:dyDescent="0.25">
      <c r="A13" s="288">
        <v>1</v>
      </c>
      <c r="B13" s="286" t="s">
        <v>162</v>
      </c>
      <c r="C13" s="299">
        <v>2.9</v>
      </c>
      <c r="D13" s="299">
        <v>1.3</v>
      </c>
      <c r="E13" s="301">
        <v>2.9</v>
      </c>
      <c r="F13" s="301">
        <v>1.3</v>
      </c>
      <c r="G13" s="299">
        <v>1.2</v>
      </c>
      <c r="H13" s="299">
        <v>0.21</v>
      </c>
      <c r="I13" s="299">
        <v>1.2</v>
      </c>
      <c r="J13" s="299">
        <v>0.21</v>
      </c>
      <c r="K13" s="299">
        <v>22</v>
      </c>
      <c r="L13" s="299">
        <v>17.899999999999999</v>
      </c>
      <c r="M13" s="299">
        <v>22</v>
      </c>
      <c r="N13" s="299">
        <v>11.62</v>
      </c>
      <c r="O13" s="299">
        <v>22</v>
      </c>
      <c r="P13" s="299">
        <v>18.46</v>
      </c>
    </row>
    <row r="14" spans="1:16" s="287" customFormat="1" ht="24.95" customHeight="1" x14ac:dyDescent="0.25">
      <c r="A14" s="288">
        <v>2</v>
      </c>
      <c r="B14" s="286" t="s">
        <v>163</v>
      </c>
      <c r="C14" s="299">
        <v>0.9</v>
      </c>
      <c r="D14" s="299">
        <v>0.7</v>
      </c>
      <c r="E14" s="301">
        <v>0.9</v>
      </c>
      <c r="F14" s="301">
        <v>0.2</v>
      </c>
      <c r="G14" s="299">
        <v>0.5</v>
      </c>
      <c r="H14" s="299">
        <v>0.12</v>
      </c>
      <c r="I14" s="299">
        <v>0.5</v>
      </c>
      <c r="J14" s="299">
        <v>0.12</v>
      </c>
      <c r="K14" s="299">
        <v>0.5</v>
      </c>
      <c r="L14" s="299">
        <v>0.04</v>
      </c>
      <c r="M14" s="299">
        <v>0.5</v>
      </c>
      <c r="N14" s="299">
        <v>0</v>
      </c>
      <c r="O14" s="299">
        <v>0.5</v>
      </c>
      <c r="P14" s="299">
        <v>0</v>
      </c>
    </row>
    <row r="15" spans="1:16" s="287" customFormat="1" ht="24.95" customHeight="1" x14ac:dyDescent="0.25">
      <c r="A15" s="288">
        <v>3</v>
      </c>
      <c r="B15" s="286" t="s">
        <v>164</v>
      </c>
      <c r="C15" s="299"/>
      <c r="D15" s="299"/>
      <c r="E15" s="301"/>
      <c r="F15" s="301"/>
      <c r="G15" s="299"/>
      <c r="H15" s="299"/>
      <c r="I15" s="299"/>
      <c r="J15" s="299"/>
      <c r="K15" s="299">
        <v>1.25</v>
      </c>
      <c r="L15" s="299">
        <v>1.01</v>
      </c>
      <c r="M15" s="295">
        <v>1.65</v>
      </c>
      <c r="N15" s="299">
        <v>0.62</v>
      </c>
      <c r="O15" s="295">
        <v>1.56</v>
      </c>
      <c r="P15" s="299">
        <v>0.5</v>
      </c>
    </row>
    <row r="16" spans="1:16" s="287" customFormat="1" ht="24.95" customHeight="1" x14ac:dyDescent="0.25">
      <c r="A16" s="288">
        <v>4</v>
      </c>
      <c r="B16" s="286" t="s">
        <v>165</v>
      </c>
      <c r="C16" s="299"/>
      <c r="D16" s="299"/>
      <c r="E16" s="301"/>
      <c r="F16" s="301"/>
      <c r="G16" s="299"/>
      <c r="H16" s="299"/>
      <c r="I16" s="299"/>
      <c r="J16" s="299"/>
      <c r="K16" s="299">
        <v>3</v>
      </c>
      <c r="L16" s="299">
        <v>3.31</v>
      </c>
      <c r="M16" s="297">
        <v>3.1</v>
      </c>
      <c r="N16" s="299">
        <v>1.66</v>
      </c>
      <c r="O16" s="297">
        <v>3.1</v>
      </c>
      <c r="P16" s="299">
        <v>1.92</v>
      </c>
    </row>
    <row r="17" spans="1:16" s="287" customFormat="1" ht="24.95" customHeight="1" x14ac:dyDescent="0.25">
      <c r="A17" s="288">
        <v>5</v>
      </c>
      <c r="B17" s="286" t="s">
        <v>166</v>
      </c>
      <c r="C17" s="299"/>
      <c r="D17" s="299"/>
      <c r="E17" s="301"/>
      <c r="F17" s="301"/>
      <c r="G17" s="299"/>
      <c r="H17" s="300"/>
      <c r="I17" s="299"/>
      <c r="J17" s="299"/>
      <c r="K17" s="297">
        <v>2</v>
      </c>
      <c r="L17" s="299">
        <v>1.71</v>
      </c>
      <c r="M17" s="295">
        <v>2</v>
      </c>
      <c r="N17" s="299">
        <v>2.2599999999999998</v>
      </c>
      <c r="O17" s="295">
        <v>3</v>
      </c>
      <c r="P17" s="299">
        <v>2.82</v>
      </c>
    </row>
    <row r="18" spans="1:16" s="287" customFormat="1" ht="24.95" customHeight="1" x14ac:dyDescent="0.25">
      <c r="A18" s="288">
        <v>6</v>
      </c>
      <c r="B18" s="286" t="s">
        <v>167</v>
      </c>
      <c r="C18" s="299"/>
      <c r="D18" s="299"/>
      <c r="E18" s="301"/>
      <c r="F18" s="301"/>
      <c r="G18" s="299"/>
      <c r="H18" s="300"/>
      <c r="I18" s="299"/>
      <c r="J18" s="299"/>
      <c r="K18" s="295">
        <v>0.75</v>
      </c>
      <c r="L18" s="299">
        <v>0.74</v>
      </c>
      <c r="M18" s="295">
        <v>0.75</v>
      </c>
      <c r="N18" s="299">
        <v>0.52</v>
      </c>
      <c r="O18" s="295">
        <v>1.2</v>
      </c>
      <c r="P18" s="299">
        <v>0.91</v>
      </c>
    </row>
    <row r="19" spans="1:16" s="287" customFormat="1" ht="24.95" customHeight="1" x14ac:dyDescent="0.25">
      <c r="A19" s="288">
        <v>7</v>
      </c>
      <c r="B19" s="286" t="s">
        <v>168</v>
      </c>
      <c r="C19" s="299"/>
      <c r="D19" s="299"/>
      <c r="E19" s="301"/>
      <c r="F19" s="301"/>
      <c r="G19" s="299"/>
      <c r="H19" s="300"/>
      <c r="I19" s="299"/>
      <c r="J19" s="299"/>
      <c r="K19" s="297">
        <v>0.3</v>
      </c>
      <c r="L19" s="299">
        <v>0.2</v>
      </c>
      <c r="M19" s="297">
        <v>0.3</v>
      </c>
      <c r="N19" s="299">
        <v>0.19</v>
      </c>
      <c r="O19" s="297">
        <v>0.3</v>
      </c>
      <c r="P19" s="299">
        <v>0.3</v>
      </c>
    </row>
    <row r="20" spans="1:16" s="287" customFormat="1" ht="24.95" customHeight="1" x14ac:dyDescent="0.25">
      <c r="A20" s="241" t="s">
        <v>72</v>
      </c>
      <c r="B20" s="242" t="s">
        <v>169</v>
      </c>
      <c r="C20" s="293">
        <v>10.44</v>
      </c>
      <c r="D20" s="293">
        <v>6.3999999999999995</v>
      </c>
      <c r="E20" s="293">
        <v>10.379999999999999</v>
      </c>
      <c r="F20" s="293">
        <v>4.6199999999999992</v>
      </c>
      <c r="G20" s="294">
        <f>SUM(G21:G24)</f>
        <v>8.6</v>
      </c>
      <c r="H20" s="294">
        <f t="shared" ref="H20:P20" si="2">SUM(H21:H24)</f>
        <v>5.58</v>
      </c>
      <c r="I20" s="294">
        <f t="shared" si="2"/>
        <v>8.6</v>
      </c>
      <c r="J20" s="294">
        <f t="shared" si="2"/>
        <v>5.57</v>
      </c>
      <c r="K20" s="294">
        <f t="shared" si="2"/>
        <v>16.060000000000002</v>
      </c>
      <c r="L20" s="294">
        <f t="shared" si="2"/>
        <v>12.14</v>
      </c>
      <c r="M20" s="294">
        <f t="shared" si="2"/>
        <v>16.34</v>
      </c>
      <c r="N20" s="294">
        <f t="shared" si="2"/>
        <v>13.439999999999998</v>
      </c>
      <c r="O20" s="294">
        <f t="shared" si="2"/>
        <v>19.309999999999999</v>
      </c>
      <c r="P20" s="294">
        <f t="shared" si="2"/>
        <v>11.379999999999999</v>
      </c>
    </row>
    <row r="21" spans="1:16" s="287" customFormat="1" ht="24.95" customHeight="1" x14ac:dyDescent="0.25">
      <c r="A21" s="288">
        <v>1</v>
      </c>
      <c r="B21" s="286" t="s">
        <v>170</v>
      </c>
      <c r="C21" s="299">
        <v>8.5</v>
      </c>
      <c r="D21" s="299">
        <v>4.5999999999999996</v>
      </c>
      <c r="E21" s="299">
        <v>8.5</v>
      </c>
      <c r="F21" s="299">
        <v>3.8</v>
      </c>
      <c r="G21" s="299">
        <v>5.4</v>
      </c>
      <c r="H21" s="299">
        <v>2.98</v>
      </c>
      <c r="I21" s="299">
        <v>5.4</v>
      </c>
      <c r="J21" s="299">
        <v>2.98</v>
      </c>
      <c r="K21" s="299">
        <v>6.25</v>
      </c>
      <c r="L21" s="299">
        <v>2.35</v>
      </c>
      <c r="M21" s="299">
        <v>6.25</v>
      </c>
      <c r="N21" s="299">
        <v>2.4300000000000002</v>
      </c>
      <c r="O21" s="299">
        <v>6.25</v>
      </c>
      <c r="P21" s="299">
        <v>1.95</v>
      </c>
    </row>
    <row r="22" spans="1:16" s="287" customFormat="1" ht="24.95" customHeight="1" x14ac:dyDescent="0.25">
      <c r="A22" s="288">
        <v>2</v>
      </c>
      <c r="B22" s="286" t="s">
        <v>171</v>
      </c>
      <c r="C22" s="297">
        <v>1.8</v>
      </c>
      <c r="D22" s="297">
        <v>1.7</v>
      </c>
      <c r="E22" s="297">
        <v>1.8</v>
      </c>
      <c r="F22" s="297">
        <v>0.7</v>
      </c>
      <c r="G22" s="297">
        <v>2.6</v>
      </c>
      <c r="H22" s="297">
        <v>2.33</v>
      </c>
      <c r="I22" s="297">
        <v>2.6</v>
      </c>
      <c r="J22" s="297">
        <v>2.33</v>
      </c>
      <c r="K22" s="297">
        <v>9.26</v>
      </c>
      <c r="L22" s="299">
        <v>8.48</v>
      </c>
      <c r="M22" s="297">
        <v>9.26</v>
      </c>
      <c r="N22" s="299">
        <v>9.69</v>
      </c>
      <c r="O22" s="297">
        <v>9.26</v>
      </c>
      <c r="P22" s="299">
        <v>6.96</v>
      </c>
    </row>
    <row r="23" spans="1:16" s="287" customFormat="1" ht="24.95" customHeight="1" x14ac:dyDescent="0.25">
      <c r="A23" s="288">
        <v>3</v>
      </c>
      <c r="B23" s="286" t="s">
        <v>172</v>
      </c>
      <c r="C23" s="296">
        <v>0.04</v>
      </c>
      <c r="D23" s="297">
        <v>0</v>
      </c>
      <c r="E23" s="298">
        <v>0.04</v>
      </c>
      <c r="F23" s="297">
        <v>0.02</v>
      </c>
      <c r="G23" s="298">
        <v>0.1</v>
      </c>
      <c r="H23" s="297">
        <v>0.01</v>
      </c>
      <c r="I23" s="298">
        <v>0.1</v>
      </c>
      <c r="J23" s="297">
        <v>0.26</v>
      </c>
      <c r="K23" s="295">
        <v>0.05</v>
      </c>
      <c r="L23" s="299">
        <v>7.0000000000000007E-2</v>
      </c>
      <c r="M23" s="295">
        <v>0.33</v>
      </c>
      <c r="N23" s="299">
        <v>0.12</v>
      </c>
      <c r="O23" s="297">
        <v>3.3</v>
      </c>
      <c r="P23" s="299">
        <v>1.26</v>
      </c>
    </row>
    <row r="24" spans="1:16" s="287" customFormat="1" ht="24.95" customHeight="1" x14ac:dyDescent="0.25">
      <c r="A24" s="288">
        <v>4</v>
      </c>
      <c r="B24" s="286" t="s">
        <v>173</v>
      </c>
      <c r="C24" s="297">
        <v>0.1</v>
      </c>
      <c r="D24" s="297">
        <v>0.1</v>
      </c>
      <c r="E24" s="297">
        <v>0.04</v>
      </c>
      <c r="F24" s="297">
        <v>0.1</v>
      </c>
      <c r="G24" s="297">
        <v>0.5</v>
      </c>
      <c r="H24" s="297">
        <v>0.26</v>
      </c>
      <c r="I24" s="297">
        <v>0.5</v>
      </c>
      <c r="J24" s="297">
        <v>0</v>
      </c>
      <c r="K24" s="297">
        <v>0.5</v>
      </c>
      <c r="L24" s="299">
        <v>1.24</v>
      </c>
      <c r="M24" s="297">
        <v>0.5</v>
      </c>
      <c r="N24" s="299">
        <v>1.2</v>
      </c>
      <c r="O24" s="297">
        <v>0.5</v>
      </c>
      <c r="P24" s="299">
        <v>1.21</v>
      </c>
    </row>
    <row r="25" spans="1:16" s="287" customFormat="1" ht="24.95" customHeight="1" x14ac:dyDescent="0.25">
      <c r="A25" s="241" t="s">
        <v>73</v>
      </c>
      <c r="B25" s="242" t="s">
        <v>174</v>
      </c>
      <c r="C25" s="293">
        <v>3.1999999999999997</v>
      </c>
      <c r="D25" s="293">
        <v>2.2999999999999998</v>
      </c>
      <c r="E25" s="293">
        <v>3.2029999999999998</v>
      </c>
      <c r="F25" s="293">
        <v>3.1</v>
      </c>
      <c r="G25" s="294">
        <f>SUM(G26:G27)</f>
        <v>3.1599999999999997</v>
      </c>
      <c r="H25" s="294">
        <f t="shared" ref="H25:P25" si="3">SUM(H26:H27)</f>
        <v>1722.33</v>
      </c>
      <c r="I25" s="294">
        <f t="shared" si="3"/>
        <v>3.1599999999999997</v>
      </c>
      <c r="J25" s="294">
        <f t="shared" si="3"/>
        <v>2.4900000000000002</v>
      </c>
      <c r="K25" s="294">
        <f t="shared" si="3"/>
        <v>5.22</v>
      </c>
      <c r="L25" s="294">
        <f t="shared" si="3"/>
        <v>5.12</v>
      </c>
      <c r="M25" s="294">
        <f t="shared" si="3"/>
        <v>5.22</v>
      </c>
      <c r="N25" s="294">
        <f t="shared" si="3"/>
        <v>6.34</v>
      </c>
      <c r="O25" s="294">
        <f t="shared" si="3"/>
        <v>5.22</v>
      </c>
      <c r="P25" s="294">
        <f t="shared" si="3"/>
        <v>7.25</v>
      </c>
    </row>
    <row r="26" spans="1:16" s="287" customFormat="1" ht="24.95" customHeight="1" x14ac:dyDescent="0.25">
      <c r="A26" s="288">
        <v>1</v>
      </c>
      <c r="B26" s="286" t="s">
        <v>175</v>
      </c>
      <c r="C26" s="297">
        <v>0.9</v>
      </c>
      <c r="D26" s="297">
        <v>0.5</v>
      </c>
      <c r="E26" s="297">
        <v>0.9</v>
      </c>
      <c r="F26" s="297">
        <v>0.6</v>
      </c>
      <c r="G26" s="302">
        <v>0.86</v>
      </c>
      <c r="H26" s="297">
        <v>0.33</v>
      </c>
      <c r="I26" s="297">
        <v>0.86</v>
      </c>
      <c r="J26" s="297">
        <v>0.33</v>
      </c>
      <c r="K26" s="295">
        <v>1.32</v>
      </c>
      <c r="L26" s="299">
        <v>0.65</v>
      </c>
      <c r="M26" s="295">
        <v>1.32</v>
      </c>
      <c r="N26" s="299">
        <v>1.29</v>
      </c>
      <c r="O26" s="295">
        <v>1.32</v>
      </c>
      <c r="P26" s="299">
        <v>1.5</v>
      </c>
    </row>
    <row r="27" spans="1:16" s="287" customFormat="1" ht="24.95" customHeight="1" x14ac:dyDescent="0.25">
      <c r="A27" s="288">
        <v>2</v>
      </c>
      <c r="B27" s="286" t="s">
        <v>176</v>
      </c>
      <c r="C27" s="299">
        <v>2.2999999999999998</v>
      </c>
      <c r="D27" s="299">
        <v>1.8</v>
      </c>
      <c r="E27" s="299">
        <v>2.3029999999999999</v>
      </c>
      <c r="F27" s="299">
        <v>2.5</v>
      </c>
      <c r="G27" s="301">
        <v>2.2999999999999998</v>
      </c>
      <c r="H27" s="297">
        <v>1722</v>
      </c>
      <c r="I27" s="299">
        <v>2.2999999999999998</v>
      </c>
      <c r="J27" s="297">
        <v>2.16</v>
      </c>
      <c r="K27" s="295">
        <v>3.9</v>
      </c>
      <c r="L27" s="299">
        <v>4.47</v>
      </c>
      <c r="M27" s="295">
        <v>3.9</v>
      </c>
      <c r="N27" s="299">
        <v>5.05</v>
      </c>
      <c r="O27" s="297">
        <v>3.9</v>
      </c>
      <c r="P27" s="299">
        <v>5.75</v>
      </c>
    </row>
    <row r="28" spans="1:16" s="287" customFormat="1" ht="24.95" customHeight="1" x14ac:dyDescent="0.25">
      <c r="A28" s="241" t="s">
        <v>177</v>
      </c>
      <c r="B28" s="241" t="s">
        <v>178</v>
      </c>
      <c r="C28" s="294">
        <v>0.2</v>
      </c>
      <c r="D28" s="294">
        <v>0.1</v>
      </c>
      <c r="E28" s="294">
        <v>0.2</v>
      </c>
      <c r="F28" s="294">
        <v>0.1</v>
      </c>
      <c r="G28" s="294">
        <f>G29</f>
        <v>0.02</v>
      </c>
      <c r="H28" s="294">
        <f t="shared" ref="H28:P28" si="4">H29</f>
        <v>88</v>
      </c>
      <c r="I28" s="294">
        <f t="shared" si="4"/>
        <v>0.02</v>
      </c>
      <c r="J28" s="294">
        <f t="shared" si="4"/>
        <v>2</v>
      </c>
      <c r="K28" s="294">
        <f t="shared" si="4"/>
        <v>0.15</v>
      </c>
      <c r="L28" s="294">
        <f t="shared" si="4"/>
        <v>7.0000000000000007E-2</v>
      </c>
      <c r="M28" s="294">
        <f t="shared" si="4"/>
        <v>0.09</v>
      </c>
      <c r="N28" s="294">
        <f t="shared" si="4"/>
        <v>0.11</v>
      </c>
      <c r="O28" s="294">
        <f t="shared" si="4"/>
        <v>0.15</v>
      </c>
      <c r="P28" s="294">
        <f t="shared" si="4"/>
        <v>0.09</v>
      </c>
    </row>
    <row r="29" spans="1:16" s="287" customFormat="1" ht="24.95" customHeight="1" x14ac:dyDescent="0.25">
      <c r="A29" s="288">
        <v>1</v>
      </c>
      <c r="B29" s="286" t="s">
        <v>179</v>
      </c>
      <c r="C29" s="299">
        <v>0.2</v>
      </c>
      <c r="D29" s="299">
        <v>0.1</v>
      </c>
      <c r="E29" s="299">
        <v>0.2</v>
      </c>
      <c r="F29" s="299">
        <v>0.1</v>
      </c>
      <c r="G29" s="299">
        <v>0.02</v>
      </c>
      <c r="H29" s="299">
        <v>88</v>
      </c>
      <c r="I29" s="299">
        <v>0.02</v>
      </c>
      <c r="J29" s="299">
        <v>2</v>
      </c>
      <c r="K29" s="299">
        <v>0.15</v>
      </c>
      <c r="L29" s="299">
        <v>7.0000000000000007E-2</v>
      </c>
      <c r="M29" s="299">
        <v>0.09</v>
      </c>
      <c r="N29" s="299">
        <v>0.11</v>
      </c>
      <c r="O29" s="299">
        <v>0.15</v>
      </c>
      <c r="P29" s="299">
        <v>0.09</v>
      </c>
    </row>
    <row r="30" spans="1:16" ht="20.100000000000001" customHeight="1" x14ac:dyDescent="0.25">
      <c r="A30" s="243" t="s">
        <v>599</v>
      </c>
      <c r="B30" s="244"/>
      <c r="C30" s="244"/>
      <c r="D30" s="244"/>
      <c r="E30" s="244"/>
      <c r="F30" s="244"/>
      <c r="G30" s="244"/>
      <c r="H30" s="244"/>
      <c r="I30" s="244"/>
      <c r="J30" s="244"/>
      <c r="K30" s="244"/>
      <c r="L30" s="244"/>
      <c r="M30" s="244"/>
      <c r="N30" s="244"/>
      <c r="O30" s="244"/>
      <c r="P30" s="244"/>
    </row>
  </sheetData>
  <mergeCells count="10">
    <mergeCell ref="A1:P1"/>
    <mergeCell ref="A3:A4"/>
    <mergeCell ref="B3:B4"/>
    <mergeCell ref="C3:D3"/>
    <mergeCell ref="E3:F3"/>
    <mergeCell ref="G3:H3"/>
    <mergeCell ref="I3:J3"/>
    <mergeCell ref="K3:L3"/>
    <mergeCell ref="M3:N3"/>
    <mergeCell ref="O3:P3"/>
  </mergeCells>
  <pageMargins left="0.70866141732283472" right="0.70866141732283472" top="0.6" bottom="0.49" header="0.31496062992125984" footer="0.31496062992125984"/>
  <pageSetup scale="68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237"/>
  <sheetViews>
    <sheetView view="pageBreakPreview" zoomScaleSheetLayoutView="100" workbookViewId="0">
      <selection activeCell="A32" sqref="A32"/>
    </sheetView>
  </sheetViews>
  <sheetFormatPr defaultColWidth="9.140625" defaultRowHeight="15" x14ac:dyDescent="0.25"/>
  <cols>
    <col min="1" max="1" width="6.85546875" style="14" customWidth="1"/>
    <col min="2" max="2" width="25.140625" style="14" bestFit="1" customWidth="1"/>
    <col min="3" max="3" width="13.140625" style="14" customWidth="1"/>
    <col min="4" max="5" width="14.7109375" style="14" bestFit="1" customWidth="1"/>
    <col min="6" max="6" width="13.5703125" style="14" customWidth="1"/>
    <col min="7" max="7" width="11.28515625" style="14" bestFit="1" customWidth="1"/>
    <col min="8" max="8" width="14" style="14" bestFit="1" customWidth="1"/>
    <col min="9" max="16384" width="9.140625" style="14"/>
  </cols>
  <sheetData>
    <row r="1" spans="1:25" ht="20.100000000000001" customHeight="1" x14ac:dyDescent="0.25">
      <c r="A1" s="539" t="s">
        <v>315</v>
      </c>
      <c r="B1" s="539"/>
      <c r="C1" s="539"/>
      <c r="D1" s="539"/>
      <c r="E1" s="539"/>
      <c r="F1" s="539"/>
      <c r="G1" s="539"/>
      <c r="H1" s="539"/>
      <c r="I1" s="230"/>
      <c r="J1" s="230"/>
      <c r="K1" s="230"/>
      <c r="L1" s="230"/>
      <c r="M1" s="230"/>
      <c r="N1" s="230"/>
      <c r="O1" s="230"/>
      <c r="P1" s="231"/>
      <c r="Q1" s="232"/>
      <c r="R1" s="232"/>
      <c r="S1" s="232"/>
      <c r="T1" s="232"/>
      <c r="U1" s="232"/>
      <c r="V1" s="232"/>
      <c r="W1" s="232"/>
      <c r="X1" s="232"/>
    </row>
    <row r="2" spans="1:25" ht="20.100000000000001" customHeight="1" x14ac:dyDescent="0.25">
      <c r="A2" s="233"/>
      <c r="B2" s="233"/>
      <c r="C2" s="233"/>
      <c r="D2" s="233"/>
      <c r="E2" s="233"/>
      <c r="F2" s="15"/>
      <c r="G2" s="233"/>
      <c r="H2" s="233" t="s">
        <v>148</v>
      </c>
      <c r="I2" s="230"/>
      <c r="J2" s="230"/>
      <c r="K2" s="230"/>
      <c r="L2" s="230"/>
      <c r="M2" s="230"/>
      <c r="N2" s="230"/>
      <c r="O2" s="230"/>
      <c r="P2" s="231"/>
      <c r="Q2" s="232"/>
      <c r="R2" s="232"/>
      <c r="S2" s="232"/>
      <c r="T2" s="232"/>
      <c r="U2" s="232"/>
      <c r="V2" s="232"/>
      <c r="W2" s="232"/>
      <c r="X2" s="232"/>
    </row>
    <row r="3" spans="1:25" s="289" customFormat="1" ht="20.100000000000001" customHeight="1" x14ac:dyDescent="0.25">
      <c r="A3" s="540" t="s">
        <v>181</v>
      </c>
      <c r="B3" s="540" t="s">
        <v>182</v>
      </c>
      <c r="C3" s="541" t="s">
        <v>38</v>
      </c>
      <c r="D3" s="541"/>
      <c r="E3" s="541" t="s">
        <v>79</v>
      </c>
      <c r="F3" s="541"/>
      <c r="G3" s="541" t="s">
        <v>80</v>
      </c>
      <c r="H3" s="541"/>
      <c r="I3" s="303"/>
      <c r="J3" s="303"/>
      <c r="K3" s="303"/>
      <c r="L3" s="303"/>
      <c r="M3" s="303"/>
      <c r="N3" s="303"/>
      <c r="O3" s="303"/>
      <c r="P3" s="304"/>
      <c r="Q3" s="305"/>
      <c r="R3" s="305"/>
      <c r="S3" s="305"/>
      <c r="T3" s="305"/>
      <c r="U3" s="305"/>
      <c r="V3" s="305"/>
      <c r="W3" s="305"/>
      <c r="X3" s="305"/>
    </row>
    <row r="4" spans="1:25" s="289" customFormat="1" ht="40.5" customHeight="1" x14ac:dyDescent="0.25">
      <c r="A4" s="540"/>
      <c r="B4" s="540"/>
      <c r="C4" s="306" t="s">
        <v>183</v>
      </c>
      <c r="D4" s="307" t="s">
        <v>152</v>
      </c>
      <c r="E4" s="306" t="s">
        <v>183</v>
      </c>
      <c r="F4" s="307" t="s">
        <v>152</v>
      </c>
      <c r="G4" s="306" t="s">
        <v>183</v>
      </c>
      <c r="H4" s="307" t="s">
        <v>152</v>
      </c>
      <c r="I4" s="308"/>
      <c r="J4" s="308"/>
      <c r="K4" s="308"/>
      <c r="L4" s="308"/>
      <c r="M4" s="308"/>
      <c r="N4" s="308"/>
      <c r="O4" s="308"/>
      <c r="P4" s="309"/>
      <c r="Q4" s="310"/>
      <c r="R4" s="310"/>
      <c r="S4" s="310"/>
      <c r="T4" s="310"/>
      <c r="U4" s="310"/>
      <c r="V4" s="310"/>
      <c r="W4" s="310"/>
      <c r="X4" s="310"/>
    </row>
    <row r="5" spans="1:25" s="287" customFormat="1" ht="20.100000000000001" customHeight="1" x14ac:dyDescent="0.25">
      <c r="A5" s="311">
        <v>1</v>
      </c>
      <c r="B5" s="312" t="s">
        <v>184</v>
      </c>
      <c r="C5" s="313">
        <v>6.34</v>
      </c>
      <c r="D5" s="314">
        <v>2.79</v>
      </c>
      <c r="E5" s="313">
        <v>6.34</v>
      </c>
      <c r="F5" s="315">
        <v>3.63</v>
      </c>
      <c r="G5" s="313">
        <v>6.34</v>
      </c>
      <c r="H5" s="315">
        <v>2.09</v>
      </c>
      <c r="I5" s="316"/>
      <c r="J5" s="316"/>
      <c r="K5" s="316"/>
      <c r="L5" s="316"/>
      <c r="M5" s="316"/>
      <c r="N5" s="316"/>
      <c r="O5" s="316"/>
      <c r="P5" s="317"/>
      <c r="Q5" s="235"/>
      <c r="R5" s="235"/>
      <c r="S5" s="235"/>
      <c r="T5" s="235"/>
      <c r="U5" s="235"/>
      <c r="V5" s="235"/>
      <c r="W5" s="235"/>
      <c r="X5" s="235"/>
    </row>
    <row r="6" spans="1:25" s="287" customFormat="1" ht="20.100000000000001" customHeight="1" x14ac:dyDescent="0.25">
      <c r="A6" s="311">
        <v>2</v>
      </c>
      <c r="B6" s="318" t="s">
        <v>185</v>
      </c>
      <c r="C6" s="313">
        <v>3.8</v>
      </c>
      <c r="D6" s="314">
        <v>2.04</v>
      </c>
      <c r="E6" s="313">
        <v>2.6</v>
      </c>
      <c r="F6" s="315">
        <v>2.2400000000000002</v>
      </c>
      <c r="G6" s="313">
        <v>3.8</v>
      </c>
      <c r="H6" s="315">
        <v>2.04</v>
      </c>
      <c r="I6" s="316"/>
      <c r="J6" s="316"/>
      <c r="K6" s="316"/>
      <c r="L6" s="316"/>
      <c r="M6" s="316"/>
      <c r="N6" s="316"/>
      <c r="O6" s="316"/>
      <c r="P6" s="317"/>
      <c r="Q6" s="235"/>
      <c r="R6" s="235"/>
      <c r="S6" s="235"/>
      <c r="T6" s="235"/>
      <c r="U6" s="235"/>
      <c r="V6" s="235"/>
      <c r="W6" s="235"/>
      <c r="X6" s="235"/>
    </row>
    <row r="7" spans="1:25" s="287" customFormat="1" ht="20.100000000000001" customHeight="1" x14ac:dyDescent="0.25">
      <c r="A7" s="311">
        <v>3</v>
      </c>
      <c r="B7" s="318" t="s">
        <v>186</v>
      </c>
      <c r="C7" s="313">
        <v>1.45</v>
      </c>
      <c r="D7" s="314">
        <v>1.36</v>
      </c>
      <c r="E7" s="313">
        <v>1.45</v>
      </c>
      <c r="F7" s="315">
        <v>1.43</v>
      </c>
      <c r="G7" s="313">
        <v>1.45</v>
      </c>
      <c r="H7" s="315">
        <v>1.44</v>
      </c>
      <c r="I7" s="316"/>
      <c r="J7" s="316"/>
      <c r="K7" s="316"/>
      <c r="L7" s="316"/>
      <c r="M7" s="316"/>
      <c r="N7" s="316"/>
      <c r="O7" s="316"/>
      <c r="P7" s="317"/>
      <c r="Q7" s="235"/>
      <c r="R7" s="235"/>
      <c r="S7" s="235"/>
      <c r="T7" s="235"/>
      <c r="U7" s="235"/>
      <c r="V7" s="235"/>
      <c r="W7" s="235"/>
      <c r="X7" s="235"/>
    </row>
    <row r="8" spans="1:25" s="287" customFormat="1" ht="20.100000000000001" customHeight="1" x14ac:dyDescent="0.25">
      <c r="A8" s="311">
        <v>4</v>
      </c>
      <c r="B8" s="318" t="s">
        <v>187</v>
      </c>
      <c r="C8" s="313">
        <v>32.479999999999997</v>
      </c>
      <c r="D8" s="314">
        <v>5.52</v>
      </c>
      <c r="E8" s="313">
        <v>35.72</v>
      </c>
      <c r="F8" s="315">
        <v>6.66</v>
      </c>
      <c r="G8" s="313">
        <v>35.72</v>
      </c>
      <c r="H8" s="315">
        <v>7.22</v>
      </c>
      <c r="I8" s="316"/>
      <c r="J8" s="316"/>
      <c r="K8" s="316"/>
      <c r="L8" s="316"/>
      <c r="M8" s="316"/>
      <c r="N8" s="316"/>
      <c r="O8" s="316"/>
      <c r="P8" s="317"/>
      <c r="Q8" s="235"/>
      <c r="R8" s="235"/>
      <c r="S8" s="235"/>
      <c r="T8" s="235"/>
      <c r="U8" s="235"/>
      <c r="V8" s="235"/>
      <c r="W8" s="235"/>
      <c r="X8" s="235"/>
    </row>
    <row r="9" spans="1:25" s="287" customFormat="1" ht="20.100000000000001" customHeight="1" x14ac:dyDescent="0.25">
      <c r="A9" s="311">
        <v>5</v>
      </c>
      <c r="B9" s="318" t="s">
        <v>188</v>
      </c>
      <c r="C9" s="313">
        <v>2.8</v>
      </c>
      <c r="D9" s="314">
        <v>1.74</v>
      </c>
      <c r="E9" s="313">
        <v>2.8</v>
      </c>
      <c r="F9" s="315">
        <v>1.88</v>
      </c>
      <c r="G9" s="313">
        <v>2.8</v>
      </c>
      <c r="H9" s="315">
        <v>0.84</v>
      </c>
      <c r="I9" s="316"/>
      <c r="J9" s="316"/>
      <c r="K9" s="316"/>
      <c r="L9" s="316"/>
      <c r="M9" s="316"/>
      <c r="N9" s="316"/>
      <c r="O9" s="316"/>
      <c r="P9" s="317"/>
      <c r="Q9" s="235"/>
      <c r="R9" s="235"/>
      <c r="S9" s="235"/>
      <c r="T9" s="235"/>
      <c r="U9" s="235"/>
      <c r="V9" s="235"/>
      <c r="W9" s="235"/>
      <c r="X9" s="235"/>
    </row>
    <row r="10" spans="1:25" s="287" customFormat="1" ht="20.100000000000001" customHeight="1" x14ac:dyDescent="0.25">
      <c r="A10" s="311">
        <v>6</v>
      </c>
      <c r="B10" s="318" t="s">
        <v>189</v>
      </c>
      <c r="C10" s="313">
        <v>12.24</v>
      </c>
      <c r="D10" s="314">
        <v>4.2699999999999996</v>
      </c>
      <c r="E10" s="313">
        <v>13.18</v>
      </c>
      <c r="F10" s="315">
        <v>6.97</v>
      </c>
      <c r="G10" s="313">
        <v>13.94</v>
      </c>
      <c r="H10" s="315">
        <v>5.48</v>
      </c>
      <c r="I10" s="316"/>
      <c r="J10" s="316"/>
      <c r="K10" s="316"/>
      <c r="L10" s="316"/>
      <c r="M10" s="316"/>
      <c r="N10" s="316"/>
      <c r="O10" s="316"/>
      <c r="P10" s="317"/>
      <c r="Q10" s="235"/>
      <c r="R10" s="235"/>
      <c r="S10" s="235"/>
      <c r="T10" s="235"/>
      <c r="U10" s="235"/>
      <c r="V10" s="235"/>
      <c r="W10" s="235"/>
      <c r="X10" s="235"/>
    </row>
    <row r="11" spans="1:25" s="287" customFormat="1" ht="20.100000000000001" customHeight="1" x14ac:dyDescent="0.25">
      <c r="A11" s="311">
        <v>7</v>
      </c>
      <c r="B11" s="318" t="s">
        <v>190</v>
      </c>
      <c r="C11" s="313">
        <v>2</v>
      </c>
      <c r="D11" s="314">
        <v>0.05</v>
      </c>
      <c r="E11" s="313">
        <v>2</v>
      </c>
      <c r="F11" s="315">
        <v>0.13200000000000001</v>
      </c>
      <c r="G11" s="313">
        <v>2</v>
      </c>
      <c r="H11" s="315">
        <v>0.13</v>
      </c>
      <c r="I11" s="316"/>
      <c r="J11" s="316"/>
      <c r="K11" s="316"/>
      <c r="L11" s="316"/>
      <c r="M11" s="316"/>
      <c r="N11" s="316"/>
      <c r="O11" s="316"/>
      <c r="P11" s="317"/>
      <c r="Q11" s="235"/>
      <c r="R11" s="235"/>
      <c r="S11" s="235"/>
      <c r="T11" s="235"/>
      <c r="U11" s="235"/>
      <c r="V11" s="235"/>
      <c r="W11" s="235"/>
      <c r="X11" s="235"/>
    </row>
    <row r="12" spans="1:25" s="287" customFormat="1" ht="20.100000000000001" customHeight="1" x14ac:dyDescent="0.25">
      <c r="A12" s="311">
        <v>8</v>
      </c>
      <c r="B12" s="318" t="s">
        <v>191</v>
      </c>
      <c r="C12" s="313">
        <v>10.130000000000001</v>
      </c>
      <c r="D12" s="314">
        <v>6.85</v>
      </c>
      <c r="E12" s="313">
        <v>10.130000000000001</v>
      </c>
      <c r="F12" s="315">
        <v>6.62</v>
      </c>
      <c r="G12" s="313">
        <v>10.130000000000001</v>
      </c>
      <c r="H12" s="315">
        <v>5.92</v>
      </c>
      <c r="I12" s="316"/>
      <c r="J12" s="316"/>
      <c r="K12" s="316"/>
      <c r="L12" s="316"/>
      <c r="M12" s="316"/>
      <c r="N12" s="316"/>
      <c r="O12" s="316"/>
      <c r="P12" s="317"/>
      <c r="Q12" s="235"/>
      <c r="R12" s="235"/>
      <c r="S12" s="235"/>
      <c r="T12" s="235"/>
      <c r="U12" s="235"/>
      <c r="V12" s="235"/>
      <c r="W12" s="235"/>
      <c r="X12" s="235"/>
    </row>
    <row r="13" spans="1:25" s="287" customFormat="1" ht="20.100000000000001" customHeight="1" x14ac:dyDescent="0.25">
      <c r="A13" s="311">
        <v>9</v>
      </c>
      <c r="B13" s="318" t="s">
        <v>192</v>
      </c>
      <c r="C13" s="313">
        <v>2.5</v>
      </c>
      <c r="D13" s="314">
        <v>1.51</v>
      </c>
      <c r="E13" s="313">
        <v>2.5</v>
      </c>
      <c r="F13" s="315">
        <v>1.6</v>
      </c>
      <c r="G13" s="313">
        <v>2.2000000000000002</v>
      </c>
      <c r="H13" s="315">
        <v>1.72</v>
      </c>
      <c r="I13" s="316"/>
      <c r="J13" s="316"/>
      <c r="K13" s="316"/>
      <c r="L13" s="316"/>
      <c r="M13" s="316"/>
      <c r="N13" s="316"/>
      <c r="O13" s="316"/>
      <c r="P13" s="319"/>
      <c r="Q13" s="235"/>
      <c r="R13" s="235"/>
      <c r="S13" s="235"/>
      <c r="T13" s="235"/>
      <c r="U13" s="235"/>
      <c r="V13" s="235"/>
      <c r="W13" s="235"/>
      <c r="X13" s="235"/>
    </row>
    <row r="14" spans="1:25" s="287" customFormat="1" ht="20.100000000000001" customHeight="1" x14ac:dyDescent="0.25">
      <c r="A14" s="311">
        <v>10</v>
      </c>
      <c r="B14" s="318" t="s">
        <v>193</v>
      </c>
      <c r="C14" s="313">
        <v>0</v>
      </c>
      <c r="D14" s="314">
        <v>0</v>
      </c>
      <c r="E14" s="313">
        <v>0</v>
      </c>
      <c r="F14" s="315">
        <v>0</v>
      </c>
      <c r="G14" s="313">
        <v>0</v>
      </c>
      <c r="H14" s="315">
        <v>0</v>
      </c>
      <c r="I14" s="316"/>
      <c r="J14" s="316"/>
      <c r="K14" s="316"/>
      <c r="L14" s="316"/>
      <c r="M14" s="316"/>
      <c r="N14" s="316"/>
      <c r="O14" s="316"/>
      <c r="P14" s="319"/>
      <c r="Q14" s="235"/>
      <c r="R14" s="235"/>
      <c r="S14" s="235"/>
      <c r="T14" s="235"/>
      <c r="U14" s="235"/>
      <c r="V14" s="235"/>
      <c r="W14" s="235"/>
      <c r="X14" s="235"/>
    </row>
    <row r="15" spans="1:25" s="287" customFormat="1" ht="20.100000000000001" customHeight="1" x14ac:dyDescent="0.25">
      <c r="A15" s="311">
        <v>11</v>
      </c>
      <c r="B15" s="318" t="s">
        <v>194</v>
      </c>
      <c r="C15" s="313">
        <v>2.1</v>
      </c>
      <c r="D15" s="314">
        <v>0.75</v>
      </c>
      <c r="E15" s="313">
        <v>2.1</v>
      </c>
      <c r="F15" s="315">
        <v>0.51</v>
      </c>
      <c r="G15" s="313">
        <v>2.1</v>
      </c>
      <c r="H15" s="315">
        <v>0.56000000000000005</v>
      </c>
      <c r="I15" s="316"/>
      <c r="J15" s="316"/>
      <c r="K15" s="316"/>
      <c r="L15" s="316"/>
      <c r="M15" s="316"/>
      <c r="N15" s="316"/>
      <c r="O15" s="316"/>
      <c r="P15" s="316"/>
      <c r="Q15" s="235"/>
      <c r="R15" s="235"/>
      <c r="S15" s="235"/>
      <c r="T15" s="235"/>
      <c r="U15" s="235"/>
      <c r="V15" s="235"/>
      <c r="W15" s="235"/>
      <c r="X15" s="235"/>
    </row>
    <row r="16" spans="1:25" s="287" customFormat="1" ht="20.100000000000001" customHeight="1" x14ac:dyDescent="0.25">
      <c r="A16" s="311">
        <v>12</v>
      </c>
      <c r="B16" s="318" t="s">
        <v>195</v>
      </c>
      <c r="C16" s="313">
        <v>15.69</v>
      </c>
      <c r="D16" s="314">
        <v>9.26</v>
      </c>
      <c r="E16" s="313">
        <v>15.69</v>
      </c>
      <c r="F16" s="315">
        <v>8.59</v>
      </c>
      <c r="G16" s="313">
        <v>13.92</v>
      </c>
      <c r="H16" s="315">
        <v>8.5299999999999994</v>
      </c>
      <c r="I16" s="316"/>
      <c r="J16" s="316"/>
      <c r="K16" s="316"/>
      <c r="L16" s="316"/>
      <c r="M16" s="316"/>
      <c r="N16" s="316"/>
      <c r="O16" s="316"/>
      <c r="P16" s="316"/>
      <c r="Q16" s="320"/>
      <c r="R16" s="320"/>
      <c r="S16" s="320"/>
      <c r="T16" s="320"/>
      <c r="U16" s="320"/>
      <c r="V16" s="320"/>
      <c r="W16" s="320"/>
      <c r="X16" s="320"/>
      <c r="Y16" s="320"/>
    </row>
    <row r="17" spans="1:25" s="287" customFormat="1" ht="20.100000000000001" customHeight="1" x14ac:dyDescent="0.25">
      <c r="A17" s="311">
        <v>13</v>
      </c>
      <c r="B17" s="318" t="s">
        <v>196</v>
      </c>
      <c r="C17" s="313">
        <v>19.25</v>
      </c>
      <c r="D17" s="314">
        <v>14.51</v>
      </c>
      <c r="E17" s="313">
        <v>19.25</v>
      </c>
      <c r="F17" s="315">
        <v>17.97</v>
      </c>
      <c r="G17" s="313">
        <v>19.670000000000002</v>
      </c>
      <c r="H17" s="315">
        <v>16.579999999999998</v>
      </c>
      <c r="I17" s="316"/>
      <c r="J17" s="316"/>
      <c r="K17" s="316"/>
      <c r="L17" s="316"/>
      <c r="M17" s="316"/>
      <c r="N17" s="316"/>
      <c r="O17" s="316"/>
      <c r="P17" s="316"/>
      <c r="Q17" s="316"/>
      <c r="R17" s="316"/>
      <c r="S17" s="316"/>
      <c r="T17" s="316"/>
      <c r="U17" s="316"/>
      <c r="V17" s="316"/>
      <c r="W17" s="316"/>
      <c r="X17" s="316"/>
      <c r="Y17" s="316"/>
    </row>
    <row r="18" spans="1:25" s="287" customFormat="1" ht="20.100000000000001" customHeight="1" x14ac:dyDescent="0.25">
      <c r="A18" s="311">
        <v>14</v>
      </c>
      <c r="B18" s="318" t="s">
        <v>197</v>
      </c>
      <c r="C18" s="313">
        <v>14.3</v>
      </c>
      <c r="D18" s="314">
        <v>9.5399999999999991</v>
      </c>
      <c r="E18" s="313">
        <v>16.46</v>
      </c>
      <c r="F18" s="315">
        <v>9.73</v>
      </c>
      <c r="G18" s="313">
        <v>16.850000000000001</v>
      </c>
      <c r="H18" s="315">
        <v>6.87</v>
      </c>
      <c r="I18" s="316"/>
      <c r="J18" s="316"/>
      <c r="K18" s="316"/>
      <c r="L18" s="316"/>
      <c r="M18" s="316"/>
      <c r="N18" s="316"/>
      <c r="O18" s="316"/>
      <c r="P18" s="316"/>
      <c r="Q18" s="316"/>
      <c r="R18" s="316"/>
      <c r="S18" s="316"/>
      <c r="T18" s="316"/>
      <c r="U18" s="316"/>
      <c r="V18" s="316"/>
      <c r="W18" s="316"/>
      <c r="X18" s="316"/>
      <c r="Y18" s="316"/>
    </row>
    <row r="19" spans="1:25" s="287" customFormat="1" ht="20.100000000000001" customHeight="1" x14ac:dyDescent="0.25">
      <c r="A19" s="311">
        <v>15</v>
      </c>
      <c r="B19" s="318" t="s">
        <v>198</v>
      </c>
      <c r="C19" s="313">
        <v>3.9</v>
      </c>
      <c r="D19" s="314">
        <v>0.99</v>
      </c>
      <c r="E19" s="313">
        <v>3.9</v>
      </c>
      <c r="F19" s="315">
        <v>1</v>
      </c>
      <c r="G19" s="313">
        <v>3.9</v>
      </c>
      <c r="H19" s="315">
        <v>1.72</v>
      </c>
      <c r="I19" s="316"/>
      <c r="J19" s="316"/>
      <c r="K19" s="316"/>
      <c r="L19" s="316"/>
      <c r="M19" s="316"/>
      <c r="N19" s="316"/>
      <c r="O19" s="316"/>
      <c r="P19" s="316"/>
      <c r="Q19" s="316"/>
      <c r="R19" s="316"/>
      <c r="S19" s="316"/>
      <c r="T19" s="316"/>
      <c r="U19" s="316"/>
      <c r="V19" s="316"/>
      <c r="W19" s="316"/>
      <c r="X19" s="316"/>
      <c r="Y19" s="316"/>
    </row>
    <row r="20" spans="1:25" s="287" customFormat="1" ht="20.100000000000001" customHeight="1" x14ac:dyDescent="0.25">
      <c r="A20" s="311">
        <v>16</v>
      </c>
      <c r="B20" s="318" t="s">
        <v>199</v>
      </c>
      <c r="C20" s="313">
        <v>0.25</v>
      </c>
      <c r="D20" s="314">
        <v>0.25</v>
      </c>
      <c r="E20" s="313">
        <v>0.25</v>
      </c>
      <c r="F20" s="315">
        <v>0</v>
      </c>
      <c r="G20" s="313">
        <v>0.25</v>
      </c>
      <c r="H20" s="315">
        <v>0.08</v>
      </c>
      <c r="I20" s="316"/>
      <c r="J20" s="316"/>
      <c r="K20" s="316"/>
      <c r="L20" s="316"/>
      <c r="M20" s="316"/>
      <c r="N20" s="316"/>
      <c r="O20" s="316"/>
      <c r="P20" s="316"/>
      <c r="Q20" s="316"/>
      <c r="R20" s="316"/>
      <c r="S20" s="316"/>
      <c r="T20" s="316"/>
      <c r="U20" s="316"/>
      <c r="V20" s="316"/>
      <c r="W20" s="316"/>
      <c r="X20" s="316"/>
      <c r="Y20" s="316"/>
    </row>
    <row r="21" spans="1:25" s="287" customFormat="1" ht="20.100000000000001" customHeight="1" x14ac:dyDescent="0.25">
      <c r="A21" s="311">
        <v>17</v>
      </c>
      <c r="B21" s="318" t="s">
        <v>200</v>
      </c>
      <c r="C21" s="313">
        <v>0.63</v>
      </c>
      <c r="D21" s="314">
        <v>0.52</v>
      </c>
      <c r="E21" s="313">
        <v>0.63</v>
      </c>
      <c r="F21" s="315">
        <v>0.51</v>
      </c>
      <c r="G21" s="313">
        <v>0.59</v>
      </c>
      <c r="H21" s="315">
        <v>0.38</v>
      </c>
      <c r="I21" s="316"/>
      <c r="J21" s="316"/>
      <c r="K21" s="316"/>
      <c r="L21" s="316"/>
      <c r="M21" s="316"/>
      <c r="N21" s="316"/>
      <c r="O21" s="316"/>
      <c r="P21" s="316"/>
      <c r="Q21" s="316"/>
      <c r="R21" s="316"/>
      <c r="S21" s="234"/>
      <c r="T21" s="316"/>
      <c r="U21" s="316"/>
      <c r="V21" s="316"/>
      <c r="W21" s="316"/>
      <c r="X21" s="316"/>
      <c r="Y21" s="316"/>
    </row>
    <row r="22" spans="1:25" s="287" customFormat="1" ht="20.100000000000001" customHeight="1" x14ac:dyDescent="0.25">
      <c r="A22" s="311">
        <v>18</v>
      </c>
      <c r="B22" s="318" t="s">
        <v>201</v>
      </c>
      <c r="C22" s="313">
        <v>0.35</v>
      </c>
      <c r="D22" s="314">
        <v>0.56000000000000005</v>
      </c>
      <c r="E22" s="313">
        <v>0.51</v>
      </c>
      <c r="F22" s="315">
        <v>0.75</v>
      </c>
      <c r="G22" s="313">
        <v>0.5</v>
      </c>
      <c r="H22" s="315">
        <v>0.23</v>
      </c>
      <c r="I22" s="316"/>
      <c r="J22" s="316"/>
      <c r="K22" s="316"/>
      <c r="L22" s="316"/>
      <c r="M22" s="316"/>
      <c r="N22" s="316"/>
      <c r="O22" s="316"/>
      <c r="P22" s="316"/>
      <c r="Q22" s="316"/>
      <c r="R22" s="316"/>
      <c r="S22" s="316"/>
      <c r="T22" s="316"/>
      <c r="U22" s="316"/>
      <c r="V22" s="316"/>
      <c r="W22" s="316"/>
      <c r="X22" s="316"/>
      <c r="Y22" s="316"/>
    </row>
    <row r="23" spans="1:25" s="287" customFormat="1" ht="20.100000000000001" customHeight="1" x14ac:dyDescent="0.25">
      <c r="A23" s="311">
        <v>19</v>
      </c>
      <c r="B23" s="318" t="s">
        <v>202</v>
      </c>
      <c r="C23" s="313">
        <v>14.6</v>
      </c>
      <c r="D23" s="314">
        <v>7.18</v>
      </c>
      <c r="E23" s="313">
        <v>14.9</v>
      </c>
      <c r="F23" s="315">
        <v>7.58</v>
      </c>
      <c r="G23" s="313">
        <v>12.9</v>
      </c>
      <c r="H23" s="315">
        <v>6.85</v>
      </c>
      <c r="I23" s="316"/>
      <c r="J23" s="316"/>
      <c r="K23" s="316"/>
      <c r="L23" s="316"/>
      <c r="M23" s="316"/>
      <c r="N23" s="316"/>
      <c r="O23" s="316"/>
      <c r="P23" s="316"/>
      <c r="Q23" s="316"/>
      <c r="R23" s="316"/>
      <c r="S23" s="316"/>
      <c r="T23" s="316"/>
      <c r="U23" s="316"/>
      <c r="V23" s="316"/>
      <c r="W23" s="316"/>
      <c r="X23" s="316"/>
      <c r="Y23" s="316"/>
    </row>
    <row r="24" spans="1:25" s="287" customFormat="1" ht="20.100000000000001" customHeight="1" x14ac:dyDescent="0.25">
      <c r="A24" s="311">
        <v>20</v>
      </c>
      <c r="B24" s="318" t="s">
        <v>203</v>
      </c>
      <c r="C24" s="313">
        <v>2.84</v>
      </c>
      <c r="D24" s="314">
        <v>2.2200000000000002</v>
      </c>
      <c r="E24" s="313">
        <v>2.56</v>
      </c>
      <c r="F24" s="315">
        <v>1.88</v>
      </c>
      <c r="G24" s="313">
        <v>2.58</v>
      </c>
      <c r="H24" s="315">
        <v>1.94</v>
      </c>
      <c r="I24" s="316"/>
      <c r="J24" s="316"/>
      <c r="K24" s="316"/>
      <c r="L24" s="316"/>
      <c r="M24" s="316"/>
      <c r="N24" s="316"/>
      <c r="O24" s="316"/>
      <c r="P24" s="316"/>
      <c r="Q24" s="316"/>
      <c r="R24" s="316"/>
      <c r="S24" s="316"/>
      <c r="T24" s="316"/>
      <c r="U24" s="316"/>
      <c r="V24" s="316"/>
      <c r="W24" s="316"/>
      <c r="X24" s="316"/>
      <c r="Y24" s="316"/>
    </row>
    <row r="25" spans="1:25" s="287" customFormat="1" ht="20.100000000000001" customHeight="1" x14ac:dyDescent="0.25">
      <c r="A25" s="311">
        <v>21</v>
      </c>
      <c r="B25" s="318" t="s">
        <v>204</v>
      </c>
      <c r="C25" s="313">
        <v>0.6</v>
      </c>
      <c r="D25" s="314">
        <v>0.55000000000000004</v>
      </c>
      <c r="E25" s="313">
        <v>0.6</v>
      </c>
      <c r="F25" s="315">
        <v>0.47</v>
      </c>
      <c r="G25" s="313">
        <v>0.6</v>
      </c>
      <c r="H25" s="315">
        <v>0.42</v>
      </c>
      <c r="I25" s="316"/>
      <c r="J25" s="316"/>
      <c r="K25" s="316"/>
      <c r="L25" s="316"/>
      <c r="M25" s="316"/>
      <c r="N25" s="316"/>
      <c r="O25" s="316"/>
      <c r="P25" s="316"/>
      <c r="Q25" s="316"/>
      <c r="R25" s="316"/>
      <c r="S25" s="316"/>
      <c r="T25" s="316"/>
      <c r="U25" s="316"/>
      <c r="V25" s="316"/>
      <c r="W25" s="316"/>
      <c r="X25" s="316"/>
      <c r="Y25" s="316"/>
    </row>
    <row r="26" spans="1:25" s="287" customFormat="1" ht="20.100000000000001" customHeight="1" x14ac:dyDescent="0.25">
      <c r="A26" s="311">
        <v>22</v>
      </c>
      <c r="B26" s="318" t="s">
        <v>205</v>
      </c>
      <c r="C26" s="313">
        <v>0.9</v>
      </c>
      <c r="D26" s="314">
        <v>1.24</v>
      </c>
      <c r="E26" s="313">
        <v>0.9</v>
      </c>
      <c r="F26" s="315">
        <v>1.4</v>
      </c>
      <c r="G26" s="313">
        <v>0.9</v>
      </c>
      <c r="H26" s="315">
        <v>1.1100000000000001</v>
      </c>
      <c r="I26" s="316"/>
      <c r="J26" s="316"/>
      <c r="K26" s="316"/>
      <c r="L26" s="316"/>
      <c r="M26" s="316"/>
      <c r="N26" s="316"/>
      <c r="O26" s="316"/>
      <c r="P26" s="316"/>
      <c r="Q26" s="316"/>
      <c r="R26" s="316"/>
      <c r="S26" s="316"/>
      <c r="T26" s="316"/>
      <c r="U26" s="316"/>
      <c r="V26" s="316"/>
      <c r="W26" s="316"/>
      <c r="X26" s="316"/>
      <c r="Y26" s="316"/>
    </row>
    <row r="27" spans="1:25" s="287" customFormat="1" ht="20.100000000000001" customHeight="1" x14ac:dyDescent="0.25">
      <c r="A27" s="311">
        <v>23</v>
      </c>
      <c r="B27" s="318" t="s">
        <v>206</v>
      </c>
      <c r="C27" s="313">
        <v>1.8</v>
      </c>
      <c r="D27" s="314">
        <v>1.39</v>
      </c>
      <c r="E27" s="313">
        <v>1.8</v>
      </c>
      <c r="F27" s="315">
        <v>1.7</v>
      </c>
      <c r="G27" s="313">
        <v>1.97</v>
      </c>
      <c r="H27" s="315">
        <v>1.3</v>
      </c>
      <c r="I27" s="316"/>
      <c r="J27" s="316"/>
      <c r="K27" s="316"/>
      <c r="L27" s="316"/>
      <c r="M27" s="316"/>
      <c r="N27" s="316"/>
      <c r="O27" s="316"/>
      <c r="P27" s="316"/>
      <c r="Q27" s="316"/>
      <c r="R27" s="316"/>
      <c r="S27" s="316"/>
      <c r="T27" s="316"/>
      <c r="U27" s="316"/>
      <c r="V27" s="316"/>
      <c r="W27" s="316"/>
      <c r="X27" s="316"/>
      <c r="Y27" s="316"/>
    </row>
    <row r="28" spans="1:25" s="287" customFormat="1" ht="20.100000000000001" customHeight="1" x14ac:dyDescent="0.25">
      <c r="A28" s="311">
        <v>24</v>
      </c>
      <c r="B28" s="318" t="s">
        <v>207</v>
      </c>
      <c r="C28" s="313">
        <v>0.83</v>
      </c>
      <c r="D28" s="314">
        <v>0.94</v>
      </c>
      <c r="E28" s="313">
        <v>0.98</v>
      </c>
      <c r="F28" s="315">
        <v>0.56000000000000005</v>
      </c>
      <c r="G28" s="313">
        <v>1.1299999999999999</v>
      </c>
      <c r="H28" s="315">
        <v>0.2</v>
      </c>
      <c r="I28" s="316"/>
      <c r="J28" s="316"/>
      <c r="K28" s="316"/>
      <c r="L28" s="316"/>
      <c r="M28" s="316"/>
      <c r="N28" s="316"/>
      <c r="O28" s="316"/>
      <c r="P28" s="316"/>
      <c r="Q28" s="316"/>
      <c r="R28" s="316"/>
      <c r="S28" s="316"/>
      <c r="T28" s="316"/>
      <c r="U28" s="316"/>
      <c r="V28" s="316"/>
      <c r="W28" s="316"/>
      <c r="X28" s="316"/>
      <c r="Y28" s="316"/>
    </row>
    <row r="29" spans="1:25" s="287" customFormat="1" x14ac:dyDescent="0.25">
      <c r="A29" s="321" t="s">
        <v>180</v>
      </c>
      <c r="B29" s="321"/>
      <c r="C29" s="321"/>
      <c r="D29" s="321"/>
      <c r="E29" s="321"/>
      <c r="F29" s="321"/>
      <c r="G29" s="321"/>
      <c r="H29" s="321"/>
      <c r="I29" s="316"/>
      <c r="J29" s="316"/>
      <c r="K29" s="316"/>
      <c r="L29" s="316"/>
      <c r="M29" s="316"/>
      <c r="N29" s="316"/>
      <c r="O29" s="316"/>
      <c r="P29" s="316"/>
      <c r="Q29" s="316"/>
      <c r="R29" s="316"/>
      <c r="S29" s="316"/>
      <c r="T29" s="316"/>
      <c r="U29" s="316"/>
      <c r="V29" s="316"/>
      <c r="W29" s="316"/>
      <c r="X29" s="316"/>
      <c r="Y29" s="316"/>
    </row>
    <row r="30" spans="1:25" x14ac:dyDescent="0.25">
      <c r="A30" s="233" t="s">
        <v>208</v>
      </c>
      <c r="B30" s="230"/>
      <c r="C30" s="230"/>
      <c r="D30" s="230"/>
      <c r="E30" s="230"/>
      <c r="F30" s="230"/>
      <c r="G30" s="230"/>
      <c r="H30" s="230"/>
      <c r="I30" s="230"/>
      <c r="J30" s="230"/>
      <c r="K30" s="230"/>
      <c r="L30" s="230"/>
      <c r="M30" s="230"/>
      <c r="N30" s="230"/>
      <c r="O30" s="230"/>
      <c r="P30" s="230"/>
      <c r="Q30" s="230"/>
      <c r="R30" s="230"/>
      <c r="S30" s="230"/>
      <c r="T30" s="230"/>
      <c r="U30" s="230"/>
      <c r="V30" s="230"/>
      <c r="W30" s="230"/>
      <c r="X30" s="230"/>
      <c r="Y30" s="230"/>
    </row>
    <row r="40" spans="4:11" x14ac:dyDescent="0.25">
      <c r="D40" s="230"/>
      <c r="E40" s="230"/>
      <c r="F40" s="230"/>
      <c r="G40" s="230"/>
      <c r="H40" s="230"/>
      <c r="I40" s="230"/>
      <c r="J40" s="230"/>
      <c r="K40" s="233"/>
    </row>
    <row r="42" spans="4:11" x14ac:dyDescent="0.25">
      <c r="D42" s="233"/>
      <c r="E42" s="230"/>
      <c r="F42" s="230"/>
      <c r="G42" s="230"/>
      <c r="H42" s="230"/>
      <c r="I42" s="230"/>
      <c r="J42" s="230"/>
      <c r="K42" s="230"/>
    </row>
    <row r="45" spans="4:11" x14ac:dyDescent="0.25">
      <c r="D45" s="230"/>
      <c r="E45" s="236"/>
      <c r="F45" s="230"/>
      <c r="G45" s="230"/>
      <c r="H45" s="230"/>
      <c r="I45" s="230"/>
      <c r="J45" s="230"/>
      <c r="K45" s="230"/>
    </row>
    <row r="49" spans="2:3" x14ac:dyDescent="0.25">
      <c r="B49" s="233"/>
      <c r="C49" s="233"/>
    </row>
    <row r="208" spans="2:2" x14ac:dyDescent="0.25">
      <c r="B208" s="538"/>
    </row>
    <row r="209" spans="2:2" x14ac:dyDescent="0.25">
      <c r="B209" s="538"/>
    </row>
    <row r="210" spans="2:2" x14ac:dyDescent="0.25">
      <c r="B210" s="237"/>
    </row>
    <row r="211" spans="2:2" x14ac:dyDescent="0.25">
      <c r="B211" s="238"/>
    </row>
    <row r="212" spans="2:2" x14ac:dyDescent="0.25">
      <c r="B212" s="239"/>
    </row>
    <row r="213" spans="2:2" x14ac:dyDescent="0.25">
      <c r="B213" s="239"/>
    </row>
    <row r="214" spans="2:2" x14ac:dyDescent="0.25">
      <c r="B214" s="239"/>
    </row>
    <row r="215" spans="2:2" x14ac:dyDescent="0.25">
      <c r="B215" s="239"/>
    </row>
    <row r="216" spans="2:2" x14ac:dyDescent="0.25">
      <c r="B216" s="239"/>
    </row>
    <row r="217" spans="2:2" x14ac:dyDescent="0.25">
      <c r="B217" s="239"/>
    </row>
    <row r="218" spans="2:2" x14ac:dyDescent="0.25">
      <c r="B218" s="239"/>
    </row>
    <row r="219" spans="2:2" x14ac:dyDescent="0.25">
      <c r="B219" s="239"/>
    </row>
    <row r="220" spans="2:2" x14ac:dyDescent="0.25">
      <c r="B220" s="239"/>
    </row>
    <row r="221" spans="2:2" x14ac:dyDescent="0.25">
      <c r="B221" s="239"/>
    </row>
    <row r="222" spans="2:2" x14ac:dyDescent="0.25">
      <c r="B222" s="239"/>
    </row>
    <row r="223" spans="2:2" x14ac:dyDescent="0.25">
      <c r="B223" s="239"/>
    </row>
    <row r="224" spans="2:2" x14ac:dyDescent="0.25">
      <c r="B224" s="239"/>
    </row>
    <row r="225" spans="2:2" x14ac:dyDescent="0.25">
      <c r="B225" s="239"/>
    </row>
    <row r="226" spans="2:2" x14ac:dyDescent="0.25">
      <c r="B226" s="239"/>
    </row>
    <row r="227" spans="2:2" x14ac:dyDescent="0.25">
      <c r="B227" s="239"/>
    </row>
    <row r="228" spans="2:2" x14ac:dyDescent="0.25">
      <c r="B228" s="239"/>
    </row>
    <row r="229" spans="2:2" x14ac:dyDescent="0.25">
      <c r="B229" s="239"/>
    </row>
    <row r="230" spans="2:2" x14ac:dyDescent="0.25">
      <c r="B230" s="239"/>
    </row>
    <row r="231" spans="2:2" x14ac:dyDescent="0.25">
      <c r="B231" s="239"/>
    </row>
    <row r="232" spans="2:2" x14ac:dyDescent="0.25">
      <c r="B232" s="239"/>
    </row>
    <row r="233" spans="2:2" x14ac:dyDescent="0.25">
      <c r="B233" s="239"/>
    </row>
    <row r="234" spans="2:2" x14ac:dyDescent="0.25">
      <c r="B234" s="239"/>
    </row>
    <row r="235" spans="2:2" x14ac:dyDescent="0.25">
      <c r="B235" s="239"/>
    </row>
    <row r="236" spans="2:2" x14ac:dyDescent="0.25">
      <c r="B236" s="239"/>
    </row>
    <row r="237" spans="2:2" x14ac:dyDescent="0.25">
      <c r="B237" s="237"/>
    </row>
  </sheetData>
  <mergeCells count="7">
    <mergeCell ref="B208:B209"/>
    <mergeCell ref="A1:H1"/>
    <mergeCell ref="A3:A4"/>
    <mergeCell ref="B3:B4"/>
    <mergeCell ref="C3:D3"/>
    <mergeCell ref="E3:F3"/>
    <mergeCell ref="G3:H3"/>
  </mergeCells>
  <pageMargins left="0.49" right="0.53" top="0.74803149606299213" bottom="0.74803149606299213" header="0.31496062992125984" footer="0.31496062992125984"/>
  <pageSetup scale="84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4"/>
  <sheetViews>
    <sheetView view="pageBreakPreview" zoomScaleSheetLayoutView="100" workbookViewId="0">
      <selection activeCell="B21" sqref="B21:O21"/>
    </sheetView>
  </sheetViews>
  <sheetFormatPr defaultRowHeight="15" x14ac:dyDescent="0.25"/>
  <cols>
    <col min="1" max="1" width="4.42578125" style="17" customWidth="1"/>
    <col min="2" max="2" width="23.85546875" style="17" customWidth="1"/>
    <col min="3" max="16384" width="9.140625" style="17"/>
  </cols>
  <sheetData>
    <row r="1" spans="1:15" ht="20.100000000000001" customHeight="1" x14ac:dyDescent="0.25">
      <c r="B1" s="543" t="s">
        <v>316</v>
      </c>
      <c r="C1" s="543"/>
      <c r="D1" s="543"/>
      <c r="E1" s="543"/>
      <c r="F1" s="543"/>
      <c r="G1" s="543"/>
      <c r="H1" s="543"/>
      <c r="I1" s="543"/>
      <c r="J1" s="543"/>
      <c r="K1" s="543"/>
      <c r="L1" s="543"/>
      <c r="M1" s="543"/>
      <c r="N1" s="543"/>
      <c r="O1" s="543"/>
    </row>
    <row r="2" spans="1:15" s="260" customFormat="1" ht="20.100000000000001" customHeight="1" x14ac:dyDescent="0.25">
      <c r="A2" s="542" t="s">
        <v>78</v>
      </c>
      <c r="B2" s="544" t="s">
        <v>209</v>
      </c>
      <c r="C2" s="545"/>
      <c r="D2" s="545"/>
      <c r="E2" s="545"/>
      <c r="F2" s="545"/>
      <c r="G2" s="545"/>
      <c r="H2" s="545"/>
      <c r="I2" s="545"/>
      <c r="J2" s="545"/>
      <c r="K2" s="545"/>
      <c r="L2" s="545"/>
      <c r="M2" s="545"/>
      <c r="N2" s="545"/>
      <c r="O2" s="546"/>
    </row>
    <row r="3" spans="1:15" s="260" customFormat="1" ht="20.100000000000001" customHeight="1" x14ac:dyDescent="0.25">
      <c r="A3" s="542"/>
      <c r="B3" s="322" t="s">
        <v>210</v>
      </c>
      <c r="C3" s="322">
        <v>1951</v>
      </c>
      <c r="D3" s="322">
        <v>1956</v>
      </c>
      <c r="E3" s="322">
        <v>1961</v>
      </c>
      <c r="F3" s="322">
        <v>1966</v>
      </c>
      <c r="G3" s="322">
        <v>1972</v>
      </c>
      <c r="H3" s="322">
        <v>1977</v>
      </c>
      <c r="I3" s="322">
        <v>1982</v>
      </c>
      <c r="J3" s="322">
        <v>1987</v>
      </c>
      <c r="K3" s="322">
        <v>1992</v>
      </c>
      <c r="L3" s="322">
        <v>1997</v>
      </c>
      <c r="M3" s="322">
        <v>2003</v>
      </c>
      <c r="N3" s="322">
        <v>2007</v>
      </c>
      <c r="O3" s="322">
        <v>2012</v>
      </c>
    </row>
    <row r="4" spans="1:15" ht="20.100000000000001" customHeight="1" x14ac:dyDescent="0.25">
      <c r="A4" s="224">
        <v>1</v>
      </c>
      <c r="B4" s="218" t="s">
        <v>82</v>
      </c>
      <c r="C4" s="229">
        <v>155.30000000000001</v>
      </c>
      <c r="D4" s="229">
        <v>158.69999999999999</v>
      </c>
      <c r="E4" s="229">
        <v>175.6</v>
      </c>
      <c r="F4" s="229">
        <v>176.2</v>
      </c>
      <c r="G4" s="229">
        <v>178.3</v>
      </c>
      <c r="H4" s="229">
        <v>180</v>
      </c>
      <c r="I4" s="229">
        <v>192.45</v>
      </c>
      <c r="J4" s="229">
        <v>199.69</v>
      </c>
      <c r="K4" s="229">
        <v>204.58</v>
      </c>
      <c r="L4" s="229">
        <v>198.88</v>
      </c>
      <c r="M4" s="229">
        <v>185.18</v>
      </c>
      <c r="N4" s="229">
        <v>199.08</v>
      </c>
      <c r="O4" s="196">
        <v>190.9</v>
      </c>
    </row>
    <row r="5" spans="1:15" ht="20.100000000000001" customHeight="1" x14ac:dyDescent="0.25">
      <c r="A5" s="224">
        <v>2</v>
      </c>
      <c r="B5" s="218" t="s">
        <v>211</v>
      </c>
      <c r="C5" s="229">
        <v>54.4</v>
      </c>
      <c r="D5" s="229">
        <v>47.3</v>
      </c>
      <c r="E5" s="229">
        <v>51</v>
      </c>
      <c r="F5" s="229">
        <v>51.8</v>
      </c>
      <c r="G5" s="229">
        <v>53.4</v>
      </c>
      <c r="H5" s="229">
        <v>54.6</v>
      </c>
      <c r="I5" s="229">
        <v>59.21</v>
      </c>
      <c r="J5" s="229">
        <v>62.07</v>
      </c>
      <c r="K5" s="229">
        <v>64.36</v>
      </c>
      <c r="L5" s="229">
        <v>64.430000000000007</v>
      </c>
      <c r="M5" s="229">
        <v>64.510000000000005</v>
      </c>
      <c r="N5" s="229">
        <v>72.915999999999997</v>
      </c>
      <c r="O5" s="196">
        <v>76.685000000000002</v>
      </c>
    </row>
    <row r="6" spans="1:15" ht="20.100000000000001" customHeight="1" x14ac:dyDescent="0.25">
      <c r="A6" s="224">
        <v>3</v>
      </c>
      <c r="B6" s="218" t="s">
        <v>212</v>
      </c>
      <c r="C6" s="229">
        <v>43.4</v>
      </c>
      <c r="D6" s="229">
        <v>44.9</v>
      </c>
      <c r="E6" s="229">
        <v>51.2</v>
      </c>
      <c r="F6" s="229">
        <v>53</v>
      </c>
      <c r="G6" s="229">
        <v>57.4</v>
      </c>
      <c r="H6" s="229">
        <v>62</v>
      </c>
      <c r="I6" s="229">
        <v>69.78</v>
      </c>
      <c r="J6" s="229">
        <v>75.97</v>
      </c>
      <c r="K6" s="229">
        <v>84.21</v>
      </c>
      <c r="L6" s="229">
        <v>89.92</v>
      </c>
      <c r="M6" s="229">
        <v>97.92</v>
      </c>
      <c r="N6" s="229">
        <v>105.34</v>
      </c>
      <c r="O6" s="196">
        <v>108.7</v>
      </c>
    </row>
    <row r="7" spans="1:15" ht="20.100000000000001" customHeight="1" x14ac:dyDescent="0.25">
      <c r="A7" s="224">
        <v>4</v>
      </c>
      <c r="B7" s="218" t="s">
        <v>213</v>
      </c>
      <c r="C7" s="229">
        <v>21</v>
      </c>
      <c r="D7" s="229">
        <v>21.7</v>
      </c>
      <c r="E7" s="229">
        <v>24.3</v>
      </c>
      <c r="F7" s="229">
        <v>25.4</v>
      </c>
      <c r="G7" s="229">
        <v>28.6</v>
      </c>
      <c r="H7" s="229">
        <v>31.3</v>
      </c>
      <c r="I7" s="229">
        <v>32.5</v>
      </c>
      <c r="J7" s="229">
        <v>39.130000000000003</v>
      </c>
      <c r="K7" s="229">
        <v>43.81</v>
      </c>
      <c r="L7" s="229">
        <v>46.77</v>
      </c>
      <c r="M7" s="229">
        <v>50.97</v>
      </c>
      <c r="N7" s="229">
        <v>54.47</v>
      </c>
      <c r="O7" s="196">
        <v>56.59</v>
      </c>
    </row>
    <row r="8" spans="1:15" ht="20.100000000000001" customHeight="1" x14ac:dyDescent="0.25">
      <c r="A8" s="224">
        <v>5</v>
      </c>
      <c r="B8" s="218" t="s">
        <v>214</v>
      </c>
      <c r="C8" s="229">
        <v>198.7</v>
      </c>
      <c r="D8" s="229">
        <v>203.6</v>
      </c>
      <c r="E8" s="229">
        <v>226.8</v>
      </c>
      <c r="F8" s="229">
        <v>229.2</v>
      </c>
      <c r="G8" s="229">
        <v>235.7</v>
      </c>
      <c r="H8" s="229">
        <v>242</v>
      </c>
      <c r="I8" s="229">
        <v>262.36</v>
      </c>
      <c r="J8" s="229">
        <v>275.82</v>
      </c>
      <c r="K8" s="229">
        <v>289</v>
      </c>
      <c r="L8" s="229">
        <v>288.8</v>
      </c>
      <c r="M8" s="229">
        <v>283.10000000000002</v>
      </c>
      <c r="N8" s="229">
        <v>304.42</v>
      </c>
      <c r="O8" s="196">
        <v>299.98</v>
      </c>
    </row>
    <row r="9" spans="1:15" ht="20.100000000000001" customHeight="1" x14ac:dyDescent="0.25">
      <c r="A9" s="224">
        <v>6</v>
      </c>
      <c r="B9" s="218" t="s">
        <v>84</v>
      </c>
      <c r="C9" s="229">
        <v>39.1</v>
      </c>
      <c r="D9" s="229">
        <v>39.299999999999997</v>
      </c>
      <c r="E9" s="229">
        <v>40.200000000000003</v>
      </c>
      <c r="F9" s="229">
        <v>42.4</v>
      </c>
      <c r="G9" s="229">
        <v>40</v>
      </c>
      <c r="H9" s="229">
        <v>41</v>
      </c>
      <c r="I9" s="229">
        <v>48.76</v>
      </c>
      <c r="J9" s="229">
        <v>45.7</v>
      </c>
      <c r="K9" s="229">
        <v>50.78</v>
      </c>
      <c r="L9" s="229">
        <v>57.49</v>
      </c>
      <c r="M9" s="229">
        <v>61.47</v>
      </c>
      <c r="N9" s="229">
        <v>71.56</v>
      </c>
      <c r="O9" s="196">
        <v>65.069999999999993</v>
      </c>
    </row>
    <row r="10" spans="1:15" ht="20.100000000000001" customHeight="1" x14ac:dyDescent="0.25">
      <c r="A10" s="224">
        <v>7</v>
      </c>
      <c r="B10" s="218" t="s">
        <v>215</v>
      </c>
      <c r="C10" s="229">
        <v>47.2</v>
      </c>
      <c r="D10" s="229">
        <v>55.4</v>
      </c>
      <c r="E10" s="229">
        <v>60.9</v>
      </c>
      <c r="F10" s="229">
        <v>64.599999999999994</v>
      </c>
      <c r="G10" s="229">
        <v>67.5</v>
      </c>
      <c r="H10" s="229">
        <v>75.599999999999994</v>
      </c>
      <c r="I10" s="229">
        <v>95.25</v>
      </c>
      <c r="J10" s="229">
        <v>110.21</v>
      </c>
      <c r="K10" s="229">
        <v>115.28</v>
      </c>
      <c r="L10" s="229">
        <v>122.72</v>
      </c>
      <c r="M10" s="229">
        <v>124.36</v>
      </c>
      <c r="N10" s="229">
        <v>140.54</v>
      </c>
      <c r="O10" s="196">
        <v>135.16999999999999</v>
      </c>
    </row>
    <row r="11" spans="1:15" ht="20.100000000000001" customHeight="1" x14ac:dyDescent="0.25">
      <c r="A11" s="224">
        <v>8</v>
      </c>
      <c r="B11" s="218" t="s">
        <v>216</v>
      </c>
      <c r="C11" s="229">
        <v>4.5</v>
      </c>
      <c r="D11" s="229">
        <v>1.5</v>
      </c>
      <c r="E11" s="229">
        <v>1.3</v>
      </c>
      <c r="F11" s="229">
        <v>1.1000000000000001</v>
      </c>
      <c r="G11" s="229">
        <v>0.9</v>
      </c>
      <c r="H11" s="229">
        <v>0.9</v>
      </c>
      <c r="I11" s="229">
        <v>0.9</v>
      </c>
      <c r="J11" s="229">
        <v>0.8</v>
      </c>
      <c r="K11" s="229">
        <v>0.82</v>
      </c>
      <c r="L11" s="229">
        <v>0.83</v>
      </c>
      <c r="M11" s="229">
        <v>0.75</v>
      </c>
      <c r="N11" s="229">
        <v>0.61</v>
      </c>
      <c r="O11" s="196">
        <v>0.63</v>
      </c>
    </row>
    <row r="12" spans="1:15" ht="20.100000000000001" customHeight="1" x14ac:dyDescent="0.25">
      <c r="A12" s="224">
        <v>9</v>
      </c>
      <c r="B12" s="218" t="s">
        <v>217</v>
      </c>
      <c r="C12" s="229">
        <v>0.6</v>
      </c>
      <c r="D12" s="229">
        <v>0.8</v>
      </c>
      <c r="E12" s="229">
        <v>0.9</v>
      </c>
      <c r="F12" s="229">
        <v>1</v>
      </c>
      <c r="G12" s="229">
        <v>1.1000000000000001</v>
      </c>
      <c r="H12" s="229">
        <v>1.1000000000000001</v>
      </c>
      <c r="I12" s="229">
        <v>1.08</v>
      </c>
      <c r="J12" s="229">
        <v>1</v>
      </c>
      <c r="K12" s="229">
        <v>1.03</v>
      </c>
      <c r="L12" s="229">
        <v>0.91</v>
      </c>
      <c r="M12" s="229">
        <v>0.63</v>
      </c>
      <c r="N12" s="229">
        <v>0.52</v>
      </c>
      <c r="O12" s="196">
        <v>0.4</v>
      </c>
    </row>
    <row r="13" spans="1:15" ht="20.100000000000001" customHeight="1" x14ac:dyDescent="0.25">
      <c r="A13" s="224">
        <v>10</v>
      </c>
      <c r="B13" s="218" t="s">
        <v>218</v>
      </c>
      <c r="C13" s="229">
        <v>4.4000000000000004</v>
      </c>
      <c r="D13" s="229">
        <v>4.9000000000000004</v>
      </c>
      <c r="E13" s="229">
        <v>5.2</v>
      </c>
      <c r="F13" s="229">
        <v>5</v>
      </c>
      <c r="G13" s="229">
        <v>6.9</v>
      </c>
      <c r="H13" s="229">
        <v>7.6</v>
      </c>
      <c r="I13" s="229">
        <v>10.07</v>
      </c>
      <c r="J13" s="229">
        <v>10.63</v>
      </c>
      <c r="K13" s="229">
        <v>12.79</v>
      </c>
      <c r="L13" s="229">
        <v>13.29</v>
      </c>
      <c r="M13" s="229">
        <v>13.52</v>
      </c>
      <c r="N13" s="229">
        <v>11.13</v>
      </c>
      <c r="O13" s="196">
        <v>10.29</v>
      </c>
    </row>
    <row r="14" spans="1:15" ht="20.100000000000001" customHeight="1" x14ac:dyDescent="0.25">
      <c r="A14" s="224">
        <v>11</v>
      </c>
      <c r="B14" s="218" t="s">
        <v>219</v>
      </c>
      <c r="C14" s="229">
        <v>0.06</v>
      </c>
      <c r="D14" s="229">
        <v>0.04</v>
      </c>
      <c r="E14" s="229">
        <v>0.05</v>
      </c>
      <c r="F14" s="229">
        <v>0.08</v>
      </c>
      <c r="G14" s="229">
        <v>0.08</v>
      </c>
      <c r="H14" s="229">
        <v>0.09</v>
      </c>
      <c r="I14" s="229">
        <v>0.13</v>
      </c>
      <c r="J14" s="229">
        <v>0.17</v>
      </c>
      <c r="K14" s="229">
        <v>0.19</v>
      </c>
      <c r="L14" s="229">
        <v>0.22</v>
      </c>
      <c r="M14" s="229">
        <v>0.18</v>
      </c>
      <c r="N14" s="229">
        <v>0.14000000000000001</v>
      </c>
      <c r="O14" s="196">
        <v>0.2</v>
      </c>
    </row>
    <row r="15" spans="1:15" ht="20.100000000000001" customHeight="1" x14ac:dyDescent="0.25">
      <c r="A15" s="224">
        <v>12</v>
      </c>
      <c r="B15" s="218" t="s">
        <v>220</v>
      </c>
      <c r="C15" s="229">
        <v>1.3</v>
      </c>
      <c r="D15" s="229">
        <v>1.1000000000000001</v>
      </c>
      <c r="E15" s="229">
        <v>1.1000000000000001</v>
      </c>
      <c r="F15" s="229">
        <v>1.1000000000000001</v>
      </c>
      <c r="G15" s="229">
        <v>1</v>
      </c>
      <c r="H15" s="229">
        <v>1</v>
      </c>
      <c r="I15" s="229">
        <v>1.02</v>
      </c>
      <c r="J15" s="229">
        <v>0.96</v>
      </c>
      <c r="K15" s="229">
        <v>0.97</v>
      </c>
      <c r="L15" s="229">
        <v>0.88</v>
      </c>
      <c r="M15" s="229">
        <v>0.65</v>
      </c>
      <c r="N15" s="229">
        <v>0.44</v>
      </c>
      <c r="O15" s="196">
        <v>0.32</v>
      </c>
    </row>
    <row r="16" spans="1:15" ht="20.100000000000001" customHeight="1" x14ac:dyDescent="0.25">
      <c r="A16" s="224">
        <v>13</v>
      </c>
      <c r="B16" s="218" t="s">
        <v>221</v>
      </c>
      <c r="C16" s="229" t="s">
        <v>222</v>
      </c>
      <c r="D16" s="229" t="s">
        <v>222</v>
      </c>
      <c r="E16" s="229">
        <v>0.02</v>
      </c>
      <c r="F16" s="229">
        <v>0.03</v>
      </c>
      <c r="G16" s="229">
        <v>0.04</v>
      </c>
      <c r="H16" s="229">
        <v>0.13</v>
      </c>
      <c r="I16" s="229">
        <v>0.13</v>
      </c>
      <c r="J16" s="229">
        <v>0.04</v>
      </c>
      <c r="K16" s="229">
        <v>0.06</v>
      </c>
      <c r="L16" s="229">
        <v>0.06</v>
      </c>
      <c r="M16" s="229">
        <v>0.06</v>
      </c>
      <c r="N16" s="229">
        <v>0.08</v>
      </c>
      <c r="O16" s="196">
        <v>0.08</v>
      </c>
    </row>
    <row r="17" spans="1:15" s="6" customFormat="1" ht="20.100000000000001" customHeight="1" x14ac:dyDescent="0.25">
      <c r="A17" s="421"/>
      <c r="B17" s="424" t="s">
        <v>223</v>
      </c>
      <c r="C17" s="279">
        <v>292.8</v>
      </c>
      <c r="D17" s="279">
        <v>306.60000000000002</v>
      </c>
      <c r="E17" s="279">
        <v>335.4</v>
      </c>
      <c r="F17" s="279">
        <v>344.1</v>
      </c>
      <c r="G17" s="279">
        <v>353.6</v>
      </c>
      <c r="H17" s="279">
        <v>369</v>
      </c>
      <c r="I17" s="279">
        <v>419.59</v>
      </c>
      <c r="J17" s="279">
        <v>445.29</v>
      </c>
      <c r="K17" s="279">
        <v>470.86</v>
      </c>
      <c r="L17" s="279">
        <v>485.39</v>
      </c>
      <c r="M17" s="279">
        <v>485</v>
      </c>
      <c r="N17" s="279">
        <v>529.70000000000005</v>
      </c>
      <c r="O17" s="425">
        <v>512.05999999999995</v>
      </c>
    </row>
    <row r="18" spans="1:15" ht="20.100000000000001" customHeight="1" x14ac:dyDescent="0.25">
      <c r="A18" s="224">
        <v>15</v>
      </c>
      <c r="B18" s="218" t="s">
        <v>87</v>
      </c>
      <c r="C18" s="229">
        <v>73.5</v>
      </c>
      <c r="D18" s="229">
        <v>94.8</v>
      </c>
      <c r="E18" s="229">
        <v>114.2</v>
      </c>
      <c r="F18" s="229">
        <v>115.4</v>
      </c>
      <c r="G18" s="229">
        <v>138.5</v>
      </c>
      <c r="H18" s="229">
        <v>159.19999999999999</v>
      </c>
      <c r="I18" s="229">
        <v>207.74</v>
      </c>
      <c r="J18" s="229">
        <v>275.32</v>
      </c>
      <c r="K18" s="229">
        <v>307.07</v>
      </c>
      <c r="L18" s="229">
        <v>347.61</v>
      </c>
      <c r="M18" s="229">
        <v>489.01</v>
      </c>
      <c r="N18" s="229">
        <v>648.83000000000004</v>
      </c>
      <c r="O18" s="196">
        <v>729.21</v>
      </c>
    </row>
    <row r="19" spans="1:15" ht="20.100000000000001" customHeight="1" x14ac:dyDescent="0.25">
      <c r="A19" s="224">
        <v>16</v>
      </c>
      <c r="B19" s="218" t="s">
        <v>224</v>
      </c>
      <c r="C19" s="229" t="s">
        <v>222</v>
      </c>
      <c r="D19" s="229" t="s">
        <v>222</v>
      </c>
      <c r="E19" s="229" t="s">
        <v>222</v>
      </c>
      <c r="F19" s="229" t="s">
        <v>222</v>
      </c>
      <c r="G19" s="229" t="s">
        <v>222</v>
      </c>
      <c r="H19" s="229" t="s">
        <v>222</v>
      </c>
      <c r="I19" s="229">
        <v>18.54</v>
      </c>
      <c r="J19" s="229">
        <v>17.920000000000002</v>
      </c>
      <c r="K19" s="229">
        <v>21.77</v>
      </c>
      <c r="L19" s="229">
        <v>25.48</v>
      </c>
      <c r="M19" s="229">
        <v>29.03</v>
      </c>
      <c r="N19" s="229">
        <v>19.09</v>
      </c>
      <c r="O19" s="196">
        <v>11.67</v>
      </c>
    </row>
    <row r="20" spans="1:15" ht="20.100000000000001" customHeight="1" x14ac:dyDescent="0.25">
      <c r="A20" s="224">
        <v>17</v>
      </c>
      <c r="B20" s="218" t="s">
        <v>225</v>
      </c>
      <c r="C20" s="229" t="s">
        <v>222</v>
      </c>
      <c r="D20" s="229" t="s">
        <v>222</v>
      </c>
      <c r="E20" s="229" t="s">
        <v>222</v>
      </c>
      <c r="F20" s="229" t="s">
        <v>222</v>
      </c>
      <c r="G20" s="229" t="s">
        <v>222</v>
      </c>
      <c r="H20" s="229" t="s">
        <v>222</v>
      </c>
      <c r="I20" s="229" t="s">
        <v>222</v>
      </c>
      <c r="J20" s="229" t="s">
        <v>222</v>
      </c>
      <c r="K20" s="229" t="s">
        <v>222</v>
      </c>
      <c r="L20" s="229" t="s">
        <v>222</v>
      </c>
      <c r="M20" s="229">
        <v>0.48</v>
      </c>
      <c r="N20" s="229">
        <v>0.42</v>
      </c>
      <c r="O20" s="196">
        <v>0.59</v>
      </c>
    </row>
    <row r="21" spans="1:15" ht="37.5" customHeight="1" x14ac:dyDescent="0.25">
      <c r="B21" s="506" t="s">
        <v>657</v>
      </c>
      <c r="C21" s="506"/>
      <c r="D21" s="506"/>
      <c r="E21" s="506"/>
      <c r="F21" s="506"/>
      <c r="G21" s="506"/>
      <c r="H21" s="506"/>
      <c r="I21" s="506"/>
      <c r="J21" s="506"/>
      <c r="K21" s="506"/>
      <c r="L21" s="506"/>
      <c r="M21" s="506"/>
      <c r="N21" s="506"/>
      <c r="O21" s="506"/>
    </row>
    <row r="22" spans="1:15" x14ac:dyDescent="0.25">
      <c r="B22" s="532" t="s">
        <v>643</v>
      </c>
      <c r="C22" s="532"/>
      <c r="D22" s="532"/>
      <c r="E22" s="532"/>
      <c r="F22" s="532"/>
      <c r="G22" s="532"/>
      <c r="H22" s="532"/>
      <c r="I22" s="532"/>
      <c r="J22" s="532"/>
      <c r="K22" s="532"/>
      <c r="L22" s="532"/>
      <c r="M22" s="532"/>
      <c r="N22" s="532"/>
      <c r="O22" s="532"/>
    </row>
    <row r="23" spans="1:15" x14ac:dyDescent="0.25">
      <c r="B23" s="547" t="s">
        <v>644</v>
      </c>
      <c r="C23" s="547"/>
      <c r="D23" s="547"/>
      <c r="E23" s="547"/>
      <c r="F23" s="547"/>
      <c r="G23" s="547"/>
      <c r="H23" s="547"/>
      <c r="I23" s="547"/>
      <c r="J23" s="547"/>
      <c r="K23" s="547"/>
      <c r="L23" s="547"/>
      <c r="M23" s="547"/>
      <c r="N23" s="547"/>
      <c r="O23" s="547"/>
    </row>
    <row r="24" spans="1:15" x14ac:dyDescent="0.25">
      <c r="B24" s="521" t="s">
        <v>226</v>
      </c>
      <c r="C24" s="521"/>
      <c r="D24" s="521"/>
      <c r="E24" s="521"/>
      <c r="F24" s="521"/>
      <c r="G24" s="521"/>
      <c r="H24" s="521"/>
      <c r="I24" s="521"/>
      <c r="J24" s="521"/>
      <c r="K24" s="521"/>
      <c r="L24" s="521"/>
      <c r="M24" s="521"/>
      <c r="N24" s="521"/>
      <c r="O24" s="521"/>
    </row>
  </sheetData>
  <mergeCells count="7">
    <mergeCell ref="A2:A3"/>
    <mergeCell ref="B24:O24"/>
    <mergeCell ref="B1:O1"/>
    <mergeCell ref="B2:O2"/>
    <mergeCell ref="B21:O21"/>
    <mergeCell ref="B22:O22"/>
    <mergeCell ref="B23:O23"/>
  </mergeCells>
  <pageMargins left="0.54" right="0.42" top="0.75" bottom="0.75" header="0.3" footer="0.3"/>
  <pageSetup scale="86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43"/>
  <sheetViews>
    <sheetView view="pageBreakPreview" zoomScaleSheetLayoutView="100" workbookViewId="0">
      <selection activeCell="A50" sqref="A50"/>
    </sheetView>
  </sheetViews>
  <sheetFormatPr defaultRowHeight="15" x14ac:dyDescent="0.25"/>
  <cols>
    <col min="1" max="1" width="5.5703125" style="17" customWidth="1"/>
    <col min="2" max="2" width="22.28515625" style="17" bestFit="1" customWidth="1"/>
    <col min="3" max="3" width="9.140625" style="17"/>
    <col min="4" max="4" width="10.5703125" style="17" bestFit="1" customWidth="1"/>
    <col min="5" max="7" width="10.85546875" style="17" bestFit="1" customWidth="1"/>
    <col min="8" max="8" width="13" style="17" bestFit="1" customWidth="1"/>
    <col min="9" max="9" width="8.42578125" style="17" bestFit="1" customWidth="1"/>
    <col min="10" max="10" width="9.7109375" style="17" bestFit="1" customWidth="1"/>
    <col min="11" max="12" width="9.140625" style="17"/>
    <col min="13" max="13" width="8.7109375" style="17" bestFit="1" customWidth="1"/>
    <col min="14" max="14" width="9.85546875" style="17" bestFit="1" customWidth="1"/>
    <col min="15" max="15" width="8" style="17" bestFit="1" customWidth="1"/>
    <col min="16" max="16" width="16.28515625" style="17" customWidth="1"/>
    <col min="17" max="17" width="9.85546875" style="17" bestFit="1" customWidth="1"/>
    <col min="18" max="18" width="10.5703125" style="17" bestFit="1" customWidth="1"/>
    <col min="19" max="19" width="10.85546875" style="17" bestFit="1" customWidth="1"/>
    <col min="20" max="20" width="10.5703125" style="17" bestFit="1" customWidth="1"/>
    <col min="21" max="21" width="10.42578125" style="17" bestFit="1" customWidth="1"/>
    <col min="22" max="22" width="13.28515625" style="17" bestFit="1" customWidth="1"/>
    <col min="23" max="23" width="8.7109375" style="17" bestFit="1" customWidth="1"/>
    <col min="24" max="24" width="9.7109375" style="17" bestFit="1" customWidth="1"/>
    <col min="25" max="25" width="8.7109375" style="17" bestFit="1" customWidth="1"/>
    <col min="26" max="26" width="8.42578125" style="17" bestFit="1" customWidth="1"/>
    <col min="27" max="27" width="8.7109375" style="17" bestFit="1" customWidth="1"/>
    <col min="28" max="28" width="9.7109375" style="17" bestFit="1" customWidth="1"/>
    <col min="29" max="16384" width="9.140625" style="17"/>
  </cols>
  <sheetData>
    <row r="1" spans="1:28" s="323" customFormat="1" ht="17.25" x14ac:dyDescent="0.3">
      <c r="A1" s="548" t="s">
        <v>636</v>
      </c>
      <c r="B1" s="548"/>
      <c r="C1" s="548"/>
      <c r="D1" s="548"/>
      <c r="E1" s="548"/>
      <c r="F1" s="548"/>
      <c r="G1" s="548"/>
      <c r="H1" s="548"/>
      <c r="I1" s="548"/>
      <c r="J1" s="548"/>
      <c r="K1" s="548"/>
      <c r="L1" s="548"/>
      <c r="M1" s="548"/>
      <c r="N1" s="548"/>
      <c r="O1" s="549" t="s">
        <v>637</v>
      </c>
      <c r="P1" s="549"/>
      <c r="Q1" s="549"/>
      <c r="R1" s="549"/>
      <c r="S1" s="549"/>
      <c r="T1" s="549"/>
      <c r="U1" s="549"/>
      <c r="V1" s="549"/>
      <c r="W1" s="549"/>
      <c r="X1" s="549"/>
      <c r="Y1" s="549"/>
      <c r="Z1" s="549"/>
      <c r="AA1" s="549"/>
      <c r="AB1" s="549"/>
    </row>
    <row r="2" spans="1:28" ht="21.75" customHeight="1" x14ac:dyDescent="0.25">
      <c r="A2" s="554" t="s">
        <v>78</v>
      </c>
      <c r="B2" s="556" t="s">
        <v>81</v>
      </c>
      <c r="C2" s="550" t="s">
        <v>76</v>
      </c>
      <c r="D2" s="550"/>
      <c r="E2" s="550"/>
      <c r="F2" s="550"/>
      <c r="G2" s="550"/>
      <c r="H2" s="550"/>
      <c r="I2" s="550" t="s">
        <v>77</v>
      </c>
      <c r="J2" s="550"/>
      <c r="K2" s="550"/>
      <c r="L2" s="550"/>
      <c r="M2" s="550"/>
      <c r="N2" s="550"/>
      <c r="O2" s="551" t="s">
        <v>78</v>
      </c>
      <c r="P2" s="551" t="s">
        <v>81</v>
      </c>
      <c r="Q2" s="553" t="s">
        <v>76</v>
      </c>
      <c r="R2" s="553"/>
      <c r="S2" s="553"/>
      <c r="T2" s="553"/>
      <c r="U2" s="553"/>
      <c r="V2" s="553"/>
      <c r="W2" s="553" t="s">
        <v>77</v>
      </c>
      <c r="X2" s="553"/>
      <c r="Y2" s="553"/>
      <c r="Z2" s="553"/>
      <c r="AA2" s="553"/>
      <c r="AB2" s="553"/>
    </row>
    <row r="3" spans="1:28" x14ac:dyDescent="0.25">
      <c r="A3" s="555"/>
      <c r="B3" s="551"/>
      <c r="C3" s="324" t="s">
        <v>82</v>
      </c>
      <c r="D3" s="324" t="s">
        <v>83</v>
      </c>
      <c r="E3" s="324" t="s">
        <v>84</v>
      </c>
      <c r="F3" s="324" t="s">
        <v>85</v>
      </c>
      <c r="G3" s="324" t="s">
        <v>86</v>
      </c>
      <c r="H3" s="324" t="s">
        <v>87</v>
      </c>
      <c r="I3" s="324" t="s">
        <v>82</v>
      </c>
      <c r="J3" s="324" t="s">
        <v>83</v>
      </c>
      <c r="K3" s="324" t="s">
        <v>84</v>
      </c>
      <c r="L3" s="324" t="s">
        <v>85</v>
      </c>
      <c r="M3" s="324" t="s">
        <v>86</v>
      </c>
      <c r="N3" s="324" t="s">
        <v>87</v>
      </c>
      <c r="O3" s="552"/>
      <c r="P3" s="552"/>
      <c r="Q3" s="324" t="s">
        <v>82</v>
      </c>
      <c r="R3" s="324" t="s">
        <v>83</v>
      </c>
      <c r="S3" s="324" t="s">
        <v>84</v>
      </c>
      <c r="T3" s="324" t="s">
        <v>85</v>
      </c>
      <c r="U3" s="324" t="s">
        <v>86</v>
      </c>
      <c r="V3" s="324" t="s">
        <v>87</v>
      </c>
      <c r="W3" s="324" t="s">
        <v>82</v>
      </c>
      <c r="X3" s="324" t="s">
        <v>83</v>
      </c>
      <c r="Y3" s="324" t="s">
        <v>84</v>
      </c>
      <c r="Z3" s="324" t="s">
        <v>85</v>
      </c>
      <c r="AA3" s="324" t="s">
        <v>86</v>
      </c>
      <c r="AB3" s="324" t="s">
        <v>87</v>
      </c>
    </row>
    <row r="4" spans="1:28" x14ac:dyDescent="0.25">
      <c r="A4" s="227">
        <v>1</v>
      </c>
      <c r="B4" s="228" t="s">
        <v>39</v>
      </c>
      <c r="C4" s="325" t="s">
        <v>88</v>
      </c>
      <c r="D4" s="328">
        <v>919.63750000000005</v>
      </c>
      <c r="E4" s="326">
        <v>13023.800999999999</v>
      </c>
      <c r="F4" s="326">
        <v>3730.4435000000003</v>
      </c>
      <c r="G4" s="326">
        <v>57.672000000000004</v>
      </c>
      <c r="H4" s="327">
        <v>223899.31150000001</v>
      </c>
      <c r="I4" s="325" t="s">
        <v>88</v>
      </c>
      <c r="J4" s="328">
        <v>87.122928040944998</v>
      </c>
      <c r="K4" s="326">
        <v>177.937117987828</v>
      </c>
      <c r="L4" s="326">
        <v>47.568058354999998</v>
      </c>
      <c r="M4" s="326">
        <v>2.0819347673750999</v>
      </c>
      <c r="N4" s="145">
        <v>317.79623879648358</v>
      </c>
      <c r="O4" s="227">
        <v>1</v>
      </c>
      <c r="P4" s="228" t="s">
        <v>39</v>
      </c>
      <c r="Q4" s="325" t="s">
        <v>88</v>
      </c>
      <c r="R4" s="326">
        <v>954.42000000000007</v>
      </c>
      <c r="S4" s="327">
        <v>10982.82</v>
      </c>
      <c r="T4" s="326">
        <v>3550.73</v>
      </c>
      <c r="U4" s="326">
        <v>71.960000000000008</v>
      </c>
      <c r="V4" s="328">
        <v>229383.09</v>
      </c>
      <c r="W4" s="325" t="s">
        <v>88</v>
      </c>
      <c r="X4" s="326">
        <v>79.83</v>
      </c>
      <c r="Y4" s="328">
        <v>139.26</v>
      </c>
      <c r="Z4" s="326">
        <v>43.16</v>
      </c>
      <c r="AA4" s="326">
        <v>2.57</v>
      </c>
      <c r="AB4" s="328">
        <v>301.47000000000003</v>
      </c>
    </row>
    <row r="5" spans="1:28" x14ac:dyDescent="0.25">
      <c r="A5" s="227">
        <v>2</v>
      </c>
      <c r="B5" s="228" t="s">
        <v>40</v>
      </c>
      <c r="C5" s="326">
        <v>89.564999999999998</v>
      </c>
      <c r="D5" s="328">
        <v>11.85</v>
      </c>
      <c r="E5" s="326">
        <v>32.615000000000002</v>
      </c>
      <c r="F5" s="326">
        <v>214.76499999999999</v>
      </c>
      <c r="G5" s="326">
        <v>92.155000000000001</v>
      </c>
      <c r="H5" s="327">
        <v>475.33500000000004</v>
      </c>
      <c r="I5" s="326">
        <v>10.145049999999998</v>
      </c>
      <c r="J5" s="328">
        <v>1.6552</v>
      </c>
      <c r="K5" s="326">
        <v>0.37794000000000005</v>
      </c>
      <c r="L5" s="326">
        <v>2.3950749999999998</v>
      </c>
      <c r="M5" s="326">
        <v>5.3272000000000004</v>
      </c>
      <c r="N5" s="145">
        <v>0.56833</v>
      </c>
      <c r="O5" s="227">
        <v>2</v>
      </c>
      <c r="P5" s="228" t="s">
        <v>40</v>
      </c>
      <c r="Q5" s="326">
        <v>81.59</v>
      </c>
      <c r="R5" s="326">
        <v>13.51</v>
      </c>
      <c r="S5" s="327">
        <v>46.53</v>
      </c>
      <c r="T5" s="326">
        <v>194.32999999999998</v>
      </c>
      <c r="U5" s="326">
        <v>82.77</v>
      </c>
      <c r="V5" s="328">
        <v>352.29</v>
      </c>
      <c r="W5" s="326">
        <v>9.4799999999999986</v>
      </c>
      <c r="X5" s="326">
        <v>1.84</v>
      </c>
      <c r="Y5" s="328">
        <v>0.53</v>
      </c>
      <c r="Z5" s="326">
        <v>2.23</v>
      </c>
      <c r="AA5" s="326">
        <v>4.87</v>
      </c>
      <c r="AB5" s="328">
        <v>0.42</v>
      </c>
    </row>
    <row r="6" spans="1:28" x14ac:dyDescent="0.25">
      <c r="A6" s="227">
        <v>3</v>
      </c>
      <c r="B6" s="228" t="s">
        <v>50</v>
      </c>
      <c r="C6" s="326">
        <v>52.223534482758637</v>
      </c>
      <c r="D6" s="328">
        <v>1.5781034482758631</v>
      </c>
      <c r="E6" s="326">
        <v>236.10181034482758</v>
      </c>
      <c r="F6" s="326">
        <v>2061.2368965517248</v>
      </c>
      <c r="G6" s="326">
        <v>570.83508620689645</v>
      </c>
      <c r="H6" s="327">
        <v>7221.2751206896555</v>
      </c>
      <c r="I6" s="326">
        <v>3.2034364754641915</v>
      </c>
      <c r="J6" s="328">
        <v>0.10936646551724144</v>
      </c>
      <c r="K6" s="326">
        <v>1.5335809237400526</v>
      </c>
      <c r="L6" s="326">
        <v>14.604706224966849</v>
      </c>
      <c r="M6" s="326">
        <v>18.723532377320957</v>
      </c>
      <c r="N6" s="145">
        <v>8.6894108509084873</v>
      </c>
      <c r="O6" s="227">
        <v>3</v>
      </c>
      <c r="P6" s="228" t="s">
        <v>50</v>
      </c>
      <c r="Q6" s="326">
        <v>51.09</v>
      </c>
      <c r="R6" s="326">
        <v>1.42</v>
      </c>
      <c r="S6" s="327">
        <v>209.26</v>
      </c>
      <c r="T6" s="326">
        <v>2074.9899999999998</v>
      </c>
      <c r="U6" s="326">
        <v>547.44000000000005</v>
      </c>
      <c r="V6" s="328">
        <v>6634.75</v>
      </c>
      <c r="W6" s="326">
        <v>3.16</v>
      </c>
      <c r="X6" s="326">
        <v>0.1</v>
      </c>
      <c r="Y6" s="328">
        <v>1.4700000000000002</v>
      </c>
      <c r="Z6" s="326">
        <v>14.54</v>
      </c>
      <c r="AA6" s="326">
        <v>17.490000000000002</v>
      </c>
      <c r="AB6" s="328">
        <v>8</v>
      </c>
    </row>
    <row r="7" spans="1:28" x14ac:dyDescent="0.25">
      <c r="A7" s="227">
        <v>4</v>
      </c>
      <c r="B7" s="228" t="s">
        <v>51</v>
      </c>
      <c r="C7" s="326">
        <v>545.00350000000003</v>
      </c>
      <c r="D7" s="328">
        <v>1006.816</v>
      </c>
      <c r="E7" s="326">
        <v>230.13650000000001</v>
      </c>
      <c r="F7" s="326">
        <v>8600.335500000001</v>
      </c>
      <c r="G7" s="326">
        <v>3282.5190000000002</v>
      </c>
      <c r="H7" s="327">
        <v>69338.11099999999</v>
      </c>
      <c r="I7" s="326">
        <v>32.019066051500005</v>
      </c>
      <c r="J7" s="328">
        <v>74.286826176000005</v>
      </c>
      <c r="K7" s="326">
        <v>1.8693107600000003</v>
      </c>
      <c r="L7" s="326">
        <v>85.378599985999998</v>
      </c>
      <c r="M7" s="326">
        <v>79.383260464999992</v>
      </c>
      <c r="N7" s="145">
        <v>53.322171454000006</v>
      </c>
      <c r="O7" s="227">
        <v>4</v>
      </c>
      <c r="P7" s="228" t="s">
        <v>51</v>
      </c>
      <c r="Q7" s="326">
        <v>609.73</v>
      </c>
      <c r="R7" s="326">
        <v>960.98</v>
      </c>
      <c r="S7" s="327">
        <v>216.41</v>
      </c>
      <c r="T7" s="326">
        <v>8302.42</v>
      </c>
      <c r="U7" s="326">
        <v>3108.8500000000004</v>
      </c>
      <c r="V7" s="328">
        <v>65446.43</v>
      </c>
      <c r="W7" s="326">
        <v>34.54</v>
      </c>
      <c r="X7" s="326">
        <v>68.31</v>
      </c>
      <c r="Y7" s="328">
        <v>1.65</v>
      </c>
      <c r="Z7" s="326">
        <v>77.739999999999995</v>
      </c>
      <c r="AA7" s="326">
        <v>72.48</v>
      </c>
      <c r="AB7" s="328">
        <v>47.02</v>
      </c>
    </row>
    <row r="8" spans="1:28" x14ac:dyDescent="0.25">
      <c r="A8" s="227">
        <v>5</v>
      </c>
      <c r="B8" s="228" t="s">
        <v>52</v>
      </c>
      <c r="C8" s="325" t="s">
        <v>88</v>
      </c>
      <c r="D8" s="325" t="s">
        <v>88</v>
      </c>
      <c r="E8" s="326">
        <v>116.137</v>
      </c>
      <c r="F8" s="326">
        <v>855.12599999999998</v>
      </c>
      <c r="G8" s="326">
        <v>73.766999999999996</v>
      </c>
      <c r="H8" s="327">
        <v>29327.718000000001</v>
      </c>
      <c r="I8" s="325" t="s">
        <v>88</v>
      </c>
      <c r="J8" s="325" t="s">
        <v>88</v>
      </c>
      <c r="K8" s="326">
        <v>1.486159</v>
      </c>
      <c r="L8" s="326">
        <v>10.860650000000001</v>
      </c>
      <c r="M8" s="326">
        <v>2.1004709999999998</v>
      </c>
      <c r="N8" s="145">
        <v>34.707536000000005</v>
      </c>
      <c r="O8" s="227">
        <v>5</v>
      </c>
      <c r="P8" s="228" t="s">
        <v>52</v>
      </c>
      <c r="Q8" s="325" t="s">
        <v>88</v>
      </c>
      <c r="R8" s="325" t="s">
        <v>88</v>
      </c>
      <c r="S8" s="327">
        <v>94.18</v>
      </c>
      <c r="T8" s="326">
        <v>721.21</v>
      </c>
      <c r="U8" s="326">
        <v>57.96</v>
      </c>
      <c r="V8" s="328">
        <v>26069.17</v>
      </c>
      <c r="W8" s="325" t="s">
        <v>88</v>
      </c>
      <c r="X8" s="325" t="s">
        <v>88</v>
      </c>
      <c r="Y8" s="328">
        <v>1.2</v>
      </c>
      <c r="Z8" s="326">
        <v>9.14</v>
      </c>
      <c r="AA8" s="326">
        <v>1.65</v>
      </c>
      <c r="AB8" s="328">
        <v>29.39</v>
      </c>
    </row>
    <row r="9" spans="1:28" x14ac:dyDescent="0.25">
      <c r="A9" s="227">
        <v>6</v>
      </c>
      <c r="B9" s="228" t="s">
        <v>53</v>
      </c>
      <c r="C9" s="326" t="s">
        <v>88</v>
      </c>
      <c r="D9" s="328" t="s">
        <v>88</v>
      </c>
      <c r="E9" s="326" t="s">
        <v>88</v>
      </c>
      <c r="F9" s="326" t="s">
        <v>88</v>
      </c>
      <c r="G9" s="326" t="s">
        <v>88</v>
      </c>
      <c r="H9" s="145" t="s">
        <v>88</v>
      </c>
      <c r="I9" s="326" t="s">
        <v>88</v>
      </c>
      <c r="J9" s="328" t="s">
        <v>88</v>
      </c>
      <c r="K9" s="326" t="s">
        <v>88</v>
      </c>
      <c r="L9" s="326" t="s">
        <v>88</v>
      </c>
      <c r="M9" s="326" t="s">
        <v>88</v>
      </c>
      <c r="N9" s="145" t="s">
        <v>88</v>
      </c>
      <c r="O9" s="227">
        <v>6</v>
      </c>
      <c r="P9" s="228" t="s">
        <v>53</v>
      </c>
      <c r="Q9" s="325" t="s">
        <v>88</v>
      </c>
      <c r="R9" s="326">
        <v>258.58999999999997</v>
      </c>
      <c r="S9" s="325" t="s">
        <v>88</v>
      </c>
      <c r="T9" s="326">
        <v>1279.82</v>
      </c>
      <c r="U9" s="325" t="s">
        <v>88</v>
      </c>
      <c r="V9" s="328">
        <v>18604.68</v>
      </c>
      <c r="W9" s="325" t="s">
        <v>88</v>
      </c>
      <c r="X9" s="326">
        <v>41.36</v>
      </c>
      <c r="Y9" s="325" t="s">
        <v>88</v>
      </c>
      <c r="Z9" s="326">
        <v>11.08</v>
      </c>
      <c r="AA9" s="325" t="s">
        <v>88</v>
      </c>
      <c r="AB9" s="328">
        <v>17.37</v>
      </c>
    </row>
    <row r="10" spans="1:28" x14ac:dyDescent="0.25">
      <c r="A10" s="227">
        <v>7</v>
      </c>
      <c r="B10" s="228" t="s">
        <v>41</v>
      </c>
      <c r="C10" s="326">
        <v>1.1280000000000001</v>
      </c>
      <c r="D10" s="325" t="s">
        <v>88</v>
      </c>
      <c r="E10" s="325" t="s">
        <v>88</v>
      </c>
      <c r="F10" s="326">
        <v>257.13567</v>
      </c>
      <c r="G10" s="326">
        <v>50.16433</v>
      </c>
      <c r="H10" s="327">
        <v>2253.4250000000002</v>
      </c>
      <c r="I10" s="326">
        <v>8.8919999999999999E-2</v>
      </c>
      <c r="J10" s="325" t="s">
        <v>88</v>
      </c>
      <c r="K10" s="326">
        <v>0</v>
      </c>
      <c r="L10" s="326">
        <v>3.3329590150000001</v>
      </c>
      <c r="M10" s="326">
        <v>0.84904561000000012</v>
      </c>
      <c r="N10" s="145">
        <v>2.9274583962000005</v>
      </c>
      <c r="O10" s="227">
        <v>7</v>
      </c>
      <c r="P10" s="228" t="s">
        <v>41</v>
      </c>
      <c r="Q10" s="326">
        <v>0.46</v>
      </c>
      <c r="R10" s="325" t="s">
        <v>88</v>
      </c>
      <c r="S10" s="325" t="s">
        <v>88</v>
      </c>
      <c r="T10" s="326">
        <v>261.3</v>
      </c>
      <c r="U10" s="326">
        <v>53.5</v>
      </c>
      <c r="V10" s="328">
        <v>2712.63</v>
      </c>
      <c r="W10" s="326">
        <v>0.04</v>
      </c>
      <c r="X10" s="325" t="s">
        <v>88</v>
      </c>
      <c r="Y10" s="325" t="s">
        <v>88</v>
      </c>
      <c r="Z10" s="326">
        <v>3.4</v>
      </c>
      <c r="AA10" s="326">
        <v>0.91</v>
      </c>
      <c r="AB10" s="328">
        <v>3.53</v>
      </c>
    </row>
    <row r="11" spans="1:28" x14ac:dyDescent="0.25">
      <c r="A11" s="227">
        <v>8</v>
      </c>
      <c r="B11" s="228" t="s">
        <v>42</v>
      </c>
      <c r="C11" s="325" t="s">
        <v>88</v>
      </c>
      <c r="D11" s="328">
        <v>14.436</v>
      </c>
      <c r="E11" s="326">
        <v>46.116</v>
      </c>
      <c r="F11" s="326">
        <v>90.31</v>
      </c>
      <c r="G11" s="326">
        <v>3.8260000000000001</v>
      </c>
      <c r="H11" s="327">
        <v>29184.853000000003</v>
      </c>
      <c r="I11" s="325" t="s">
        <v>88</v>
      </c>
      <c r="J11" s="328">
        <v>1.327648736</v>
      </c>
      <c r="K11" s="326">
        <v>0.49689919999999999</v>
      </c>
      <c r="L11" s="326">
        <v>1.008401656</v>
      </c>
      <c r="M11" s="326">
        <v>8.6085999999999996E-2</v>
      </c>
      <c r="N11" s="145">
        <v>30.413992199999996</v>
      </c>
      <c r="O11" s="227">
        <v>8</v>
      </c>
      <c r="P11" s="228" t="s">
        <v>42</v>
      </c>
      <c r="Q11" s="325" t="s">
        <v>88</v>
      </c>
      <c r="R11" s="326">
        <v>12.89</v>
      </c>
      <c r="S11" s="327">
        <v>51.6</v>
      </c>
      <c r="T11" s="326">
        <v>103.7</v>
      </c>
      <c r="U11" s="326">
        <v>10.34</v>
      </c>
      <c r="V11" s="328">
        <v>29498.39</v>
      </c>
      <c r="W11" s="325" t="s">
        <v>88</v>
      </c>
      <c r="X11" s="326">
        <v>1.19</v>
      </c>
      <c r="Y11" s="328">
        <v>0.56000000000000005</v>
      </c>
      <c r="Z11" s="326">
        <v>1.1599999999999999</v>
      </c>
      <c r="AA11" s="326">
        <v>0.23</v>
      </c>
      <c r="AB11" s="328">
        <v>30.8</v>
      </c>
    </row>
    <row r="12" spans="1:28" x14ac:dyDescent="0.25">
      <c r="A12" s="227">
        <v>9</v>
      </c>
      <c r="B12" s="228" t="s">
        <v>54</v>
      </c>
      <c r="C12" s="325" t="s">
        <v>88</v>
      </c>
      <c r="D12" s="325" t="s">
        <v>88</v>
      </c>
      <c r="E12" s="326">
        <v>370.70150000000001</v>
      </c>
      <c r="F12" s="326">
        <v>354.5675</v>
      </c>
      <c r="G12" s="326">
        <v>150.9325</v>
      </c>
      <c r="H12" s="327">
        <v>318541.78049999999</v>
      </c>
      <c r="I12" s="325" t="s">
        <v>88</v>
      </c>
      <c r="J12" s="325" t="s">
        <v>88</v>
      </c>
      <c r="K12" s="326">
        <v>6.6271353140000011</v>
      </c>
      <c r="L12" s="326">
        <v>6.2375063834999995</v>
      </c>
      <c r="M12" s="326">
        <v>6.8648566465000007</v>
      </c>
      <c r="N12" s="145">
        <v>407.7499624619461</v>
      </c>
      <c r="O12" s="227">
        <v>9</v>
      </c>
      <c r="P12" s="228" t="s">
        <v>54</v>
      </c>
      <c r="Q12" s="325" t="s">
        <v>88</v>
      </c>
      <c r="R12" s="325" t="s">
        <v>88</v>
      </c>
      <c r="S12" s="327">
        <v>385.34</v>
      </c>
      <c r="T12" s="326">
        <v>361.99</v>
      </c>
      <c r="U12" s="326">
        <v>157.49</v>
      </c>
      <c r="V12" s="328">
        <v>300497.28000000003</v>
      </c>
      <c r="W12" s="325" t="s">
        <v>88</v>
      </c>
      <c r="X12" s="325" t="s">
        <v>88</v>
      </c>
      <c r="Y12" s="328">
        <v>6.8699999999999992</v>
      </c>
      <c r="Z12" s="326">
        <v>6.3500000000000005</v>
      </c>
      <c r="AA12" s="326">
        <v>7.13</v>
      </c>
      <c r="AB12" s="328">
        <v>382.45</v>
      </c>
    </row>
    <row r="13" spans="1:28" x14ac:dyDescent="0.25">
      <c r="A13" s="227">
        <v>10</v>
      </c>
      <c r="B13" s="228" t="s">
        <v>19</v>
      </c>
      <c r="C13" s="325" t="s">
        <v>88</v>
      </c>
      <c r="D13" s="325" t="s">
        <v>88</v>
      </c>
      <c r="E13" s="326">
        <v>51.854324175824175</v>
      </c>
      <c r="F13" s="326">
        <v>114.8870293040293</v>
      </c>
      <c r="G13" s="326">
        <v>2.2050000000000001</v>
      </c>
      <c r="H13" s="327">
        <v>867.58400000000006</v>
      </c>
      <c r="I13" s="325" t="s">
        <v>88</v>
      </c>
      <c r="J13" s="325" t="s">
        <v>88</v>
      </c>
      <c r="K13" s="326">
        <v>0.98764336765201477</v>
      </c>
      <c r="L13" s="326">
        <v>2.2459999403534798</v>
      </c>
      <c r="M13" s="326">
        <v>0.108255846</v>
      </c>
      <c r="N13" s="145">
        <v>1.0547554539999999</v>
      </c>
      <c r="O13" s="227">
        <v>10</v>
      </c>
      <c r="P13" s="228" t="s">
        <v>19</v>
      </c>
      <c r="Q13" s="325" t="s">
        <v>88</v>
      </c>
      <c r="R13" s="325" t="s">
        <v>88</v>
      </c>
      <c r="S13" s="327">
        <v>48.29</v>
      </c>
      <c r="T13" s="326">
        <v>117.22</v>
      </c>
      <c r="U13" s="326">
        <v>2.8</v>
      </c>
      <c r="V13" s="328">
        <v>471.47</v>
      </c>
      <c r="W13" s="325" t="s">
        <v>88</v>
      </c>
      <c r="X13" s="325" t="s">
        <v>88</v>
      </c>
      <c r="Y13" s="328">
        <v>0.93</v>
      </c>
      <c r="Z13" s="326">
        <v>2.37</v>
      </c>
      <c r="AA13" s="326">
        <v>0.12</v>
      </c>
      <c r="AB13" s="328">
        <v>0.57999999999999996</v>
      </c>
    </row>
    <row r="14" spans="1:28" x14ac:dyDescent="0.25">
      <c r="A14" s="227">
        <v>11</v>
      </c>
      <c r="B14" s="228" t="s">
        <v>55</v>
      </c>
      <c r="C14" s="325" t="s">
        <v>88</v>
      </c>
      <c r="D14" s="328">
        <v>51.289723809523807</v>
      </c>
      <c r="E14" s="326">
        <v>1353.8518134615383</v>
      </c>
      <c r="F14" s="326">
        <v>1016.6175536630037</v>
      </c>
      <c r="G14" s="325" t="s">
        <v>88</v>
      </c>
      <c r="H14" s="327">
        <v>37081.054866056169</v>
      </c>
      <c r="I14" s="325" t="s">
        <v>88</v>
      </c>
      <c r="J14" s="328">
        <v>6.0568079273661155</v>
      </c>
      <c r="K14" s="326">
        <v>19.585700518643499</v>
      </c>
      <c r="L14" s="326">
        <v>14.74252308732547</v>
      </c>
      <c r="M14" s="325" t="s">
        <v>88</v>
      </c>
      <c r="N14" s="145">
        <v>44.71067307731623</v>
      </c>
      <c r="O14" s="227">
        <v>11</v>
      </c>
      <c r="P14" s="228" t="s">
        <v>55</v>
      </c>
      <c r="Q14" s="325" t="s">
        <v>88</v>
      </c>
      <c r="R14" s="326">
        <v>55.67</v>
      </c>
      <c r="S14" s="327">
        <v>1194.54</v>
      </c>
      <c r="T14" s="326">
        <v>845.25</v>
      </c>
      <c r="U14" s="325" t="s">
        <v>88</v>
      </c>
      <c r="V14" s="328">
        <v>33957.32</v>
      </c>
      <c r="W14" s="325" t="s">
        <v>88</v>
      </c>
      <c r="X14" s="326">
        <v>6.0500000000000007</v>
      </c>
      <c r="Y14" s="328">
        <v>17.190000000000001</v>
      </c>
      <c r="Z14" s="326">
        <v>12.1</v>
      </c>
      <c r="AA14" s="325" t="s">
        <v>88</v>
      </c>
      <c r="AB14" s="328">
        <v>39.74</v>
      </c>
    </row>
    <row r="15" spans="1:28" x14ac:dyDescent="0.25">
      <c r="A15" s="227">
        <v>12</v>
      </c>
      <c r="B15" s="228" t="s">
        <v>56</v>
      </c>
      <c r="C15" s="325" t="s">
        <v>88</v>
      </c>
      <c r="D15" s="328">
        <v>32.899000000000001</v>
      </c>
      <c r="E15" s="326">
        <v>153.89590521823038</v>
      </c>
      <c r="F15" s="326">
        <v>2049.5505692410811</v>
      </c>
      <c r="G15" s="326">
        <v>478.59098025087155</v>
      </c>
      <c r="H15" s="327">
        <v>13250.395972260128</v>
      </c>
      <c r="I15" s="325" t="s">
        <v>88</v>
      </c>
      <c r="J15" s="328">
        <v>2.9868523899999992</v>
      </c>
      <c r="K15" s="326">
        <v>1.3566767488876135</v>
      </c>
      <c r="L15" s="326">
        <v>18.705797936333891</v>
      </c>
      <c r="M15" s="326">
        <v>19.00315158808673</v>
      </c>
      <c r="N15" s="145">
        <v>12.673694569522789</v>
      </c>
      <c r="O15" s="227">
        <v>12</v>
      </c>
      <c r="P15" s="228" t="s">
        <v>56</v>
      </c>
      <c r="Q15" s="325" t="s">
        <v>88</v>
      </c>
      <c r="R15" s="326">
        <v>34.85</v>
      </c>
      <c r="S15" s="327">
        <v>145.72</v>
      </c>
      <c r="T15" s="326">
        <v>1948.06</v>
      </c>
      <c r="U15" s="326">
        <v>448.87</v>
      </c>
      <c r="V15" s="328">
        <v>10862.85</v>
      </c>
      <c r="W15" s="325" t="s">
        <v>88</v>
      </c>
      <c r="X15" s="326">
        <v>3.1900000000000004</v>
      </c>
      <c r="Y15" s="328">
        <v>1.3199999999999998</v>
      </c>
      <c r="Z15" s="326">
        <v>17.87</v>
      </c>
      <c r="AA15" s="326">
        <v>17.619999999999997</v>
      </c>
      <c r="AB15" s="328">
        <v>10.71</v>
      </c>
    </row>
    <row r="16" spans="1:28" x14ac:dyDescent="0.25">
      <c r="A16" s="227">
        <v>13</v>
      </c>
      <c r="B16" s="228" t="s">
        <v>57</v>
      </c>
      <c r="C16" s="326">
        <v>387.42368938017319</v>
      </c>
      <c r="D16" s="328">
        <v>85.158359516164666</v>
      </c>
      <c r="E16" s="326">
        <v>1450.5761976421318</v>
      </c>
      <c r="F16" s="326">
        <v>1902.6532835985224</v>
      </c>
      <c r="G16" s="326">
        <v>370.97373855794257</v>
      </c>
      <c r="H16" s="327">
        <v>54707.904133422271</v>
      </c>
      <c r="I16" s="326">
        <v>41.339620191673667</v>
      </c>
      <c r="J16" s="328">
        <v>9.5178204012706988</v>
      </c>
      <c r="K16" s="326">
        <v>22.590153787318062</v>
      </c>
      <c r="L16" s="326">
        <v>28.645802605217707</v>
      </c>
      <c r="M16" s="326">
        <v>19.845272439079007</v>
      </c>
      <c r="N16" s="145">
        <v>87.123211258498088</v>
      </c>
      <c r="O16" s="227">
        <v>13</v>
      </c>
      <c r="P16" s="228" t="s">
        <v>57</v>
      </c>
      <c r="Q16" s="326">
        <v>290.44</v>
      </c>
      <c r="R16" s="326">
        <v>140.82000000000002</v>
      </c>
      <c r="S16" s="327">
        <v>1786.52</v>
      </c>
      <c r="T16" s="326">
        <v>1258.74</v>
      </c>
      <c r="U16" s="326">
        <v>462.86</v>
      </c>
      <c r="V16" s="328">
        <v>57901.54</v>
      </c>
      <c r="W16" s="326">
        <v>27.93</v>
      </c>
      <c r="X16" s="326">
        <v>14.940000000000001</v>
      </c>
      <c r="Y16" s="328">
        <v>28.55</v>
      </c>
      <c r="Z16" s="326">
        <v>19.510000000000002</v>
      </c>
      <c r="AA16" s="326">
        <v>22.13</v>
      </c>
      <c r="AB16" s="328">
        <v>83.54</v>
      </c>
    </row>
    <row r="17" spans="1:28" x14ac:dyDescent="0.25">
      <c r="A17" s="227">
        <v>14</v>
      </c>
      <c r="B17" s="228" t="s">
        <v>21</v>
      </c>
      <c r="C17" s="326">
        <v>1300.5189999999998</v>
      </c>
      <c r="D17" s="328">
        <v>1159.1060000000002</v>
      </c>
      <c r="E17" s="326">
        <v>0</v>
      </c>
      <c r="F17" s="326">
        <v>1631.7260000000001</v>
      </c>
      <c r="G17" s="326">
        <v>93.19</v>
      </c>
      <c r="H17" s="327">
        <v>125835.29900000001</v>
      </c>
      <c r="I17" s="326">
        <v>146.04837000000001</v>
      </c>
      <c r="J17" s="328">
        <v>106.06664400000003</v>
      </c>
      <c r="K17" s="325" t="s">
        <v>88</v>
      </c>
      <c r="L17" s="326">
        <v>21.165579000000001</v>
      </c>
      <c r="M17" s="326">
        <v>6.8027499999999996</v>
      </c>
      <c r="N17" s="145">
        <v>188.758172</v>
      </c>
      <c r="O17" s="227">
        <v>14</v>
      </c>
      <c r="P17" s="228" t="s">
        <v>21</v>
      </c>
      <c r="Q17" s="326">
        <v>1239.93</v>
      </c>
      <c r="R17" s="326">
        <v>938.63</v>
      </c>
      <c r="S17" s="325" t="s">
        <v>88</v>
      </c>
      <c r="T17" s="326">
        <v>1350.91</v>
      </c>
      <c r="U17" s="326">
        <v>193.10999999999999</v>
      </c>
      <c r="V17" s="328">
        <v>134093.43</v>
      </c>
      <c r="W17" s="326">
        <v>146.72999999999999</v>
      </c>
      <c r="X17" s="326">
        <v>110.16</v>
      </c>
      <c r="Y17" s="325" t="s">
        <v>88</v>
      </c>
      <c r="Z17" s="326">
        <v>19.72</v>
      </c>
      <c r="AA17" s="326">
        <v>14.409999999999998</v>
      </c>
      <c r="AB17" s="328">
        <v>175.02</v>
      </c>
    </row>
    <row r="18" spans="1:28" x14ac:dyDescent="0.25">
      <c r="A18" s="227">
        <v>15</v>
      </c>
      <c r="B18" s="228" t="s">
        <v>43</v>
      </c>
      <c r="C18" s="325" t="s">
        <v>88</v>
      </c>
      <c r="D18" s="328">
        <v>229.154</v>
      </c>
      <c r="E18" s="326">
        <v>61.481000000000002</v>
      </c>
      <c r="F18" s="326">
        <v>1603.5509999999999</v>
      </c>
      <c r="G18" s="326">
        <v>51.821000000000005</v>
      </c>
      <c r="H18" s="327">
        <v>31199.631000000001</v>
      </c>
      <c r="I18" s="325" t="s">
        <v>88</v>
      </c>
      <c r="J18" s="328">
        <v>25.779399999999999</v>
      </c>
      <c r="K18" s="326">
        <v>0.81319999999999992</v>
      </c>
      <c r="L18" s="326">
        <v>23.9619</v>
      </c>
      <c r="M18" s="326">
        <v>1.6720000000000002</v>
      </c>
      <c r="N18" s="145">
        <v>26.411429999999999</v>
      </c>
      <c r="O18" s="227">
        <v>15</v>
      </c>
      <c r="P18" s="228" t="s">
        <v>43</v>
      </c>
      <c r="Q18" s="325" t="s">
        <v>88</v>
      </c>
      <c r="R18" s="326">
        <v>208.55</v>
      </c>
      <c r="S18" s="327">
        <v>55.91</v>
      </c>
      <c r="T18" s="326">
        <v>1437.8200000000002</v>
      </c>
      <c r="U18" s="326">
        <v>46.56</v>
      </c>
      <c r="V18" s="328">
        <v>26953.41</v>
      </c>
      <c r="W18" s="325" t="s">
        <v>88</v>
      </c>
      <c r="X18" s="326">
        <v>23.54</v>
      </c>
      <c r="Y18" s="328">
        <v>0.73</v>
      </c>
      <c r="Z18" s="326">
        <v>21.28</v>
      </c>
      <c r="AA18" s="326">
        <v>1.5</v>
      </c>
      <c r="AB18" s="328">
        <v>22.78</v>
      </c>
    </row>
    <row r="19" spans="1:28" x14ac:dyDescent="0.25">
      <c r="A19" s="227">
        <v>16</v>
      </c>
      <c r="B19" s="228" t="s">
        <v>58</v>
      </c>
      <c r="C19" s="325" t="s">
        <v>88</v>
      </c>
      <c r="D19" s="328">
        <v>900.61700000000008</v>
      </c>
      <c r="E19" s="326">
        <v>1202.0479999999998</v>
      </c>
      <c r="F19" s="326">
        <v>8698.9579999999987</v>
      </c>
      <c r="G19" s="326">
        <v>1070.008</v>
      </c>
      <c r="H19" s="327">
        <v>211717.76500000001</v>
      </c>
      <c r="I19" s="325" t="s">
        <v>88</v>
      </c>
      <c r="J19" s="328">
        <v>165.43</v>
      </c>
      <c r="K19" s="326">
        <v>14.970999999999998</v>
      </c>
      <c r="L19" s="326">
        <v>102.499</v>
      </c>
      <c r="M19" s="326">
        <v>44.661999999999992</v>
      </c>
      <c r="N19" s="145">
        <v>517.45099999999991</v>
      </c>
      <c r="O19" s="227">
        <v>16</v>
      </c>
      <c r="P19" s="228" t="s">
        <v>58</v>
      </c>
      <c r="Q19" s="326">
        <v>13.95</v>
      </c>
      <c r="R19" s="326">
        <v>763.40000000000009</v>
      </c>
      <c r="S19" s="327">
        <v>913.31</v>
      </c>
      <c r="T19" s="326">
        <v>4773.8900000000003</v>
      </c>
      <c r="U19" s="326">
        <v>435.99</v>
      </c>
      <c r="V19" s="328">
        <v>272493.01</v>
      </c>
      <c r="W19" s="326">
        <v>1.82</v>
      </c>
      <c r="X19" s="326">
        <v>139.85999999999999</v>
      </c>
      <c r="Y19" s="328">
        <v>11.32</v>
      </c>
      <c r="Z19" s="326">
        <v>54.98</v>
      </c>
      <c r="AA19" s="326">
        <v>17.02</v>
      </c>
      <c r="AB19" s="328">
        <v>450.11</v>
      </c>
    </row>
    <row r="20" spans="1:28" x14ac:dyDescent="0.25">
      <c r="A20" s="227">
        <v>17</v>
      </c>
      <c r="B20" s="228" t="s">
        <v>44</v>
      </c>
      <c r="C20" s="326">
        <v>98.628499999999988</v>
      </c>
      <c r="D20" s="328">
        <v>43.697500000000005</v>
      </c>
      <c r="E20" s="326">
        <v>11.1715</v>
      </c>
      <c r="F20" s="326">
        <v>30.387</v>
      </c>
      <c r="G20" s="326">
        <v>161.9145</v>
      </c>
      <c r="H20" s="327">
        <v>3459.1614999999997</v>
      </c>
      <c r="I20" s="326">
        <v>8.6493106204999997</v>
      </c>
      <c r="J20" s="328">
        <v>4.5226897319999999</v>
      </c>
      <c r="K20" s="326">
        <v>0.10531298</v>
      </c>
      <c r="L20" s="326">
        <v>0.27922028999999998</v>
      </c>
      <c r="M20" s="326">
        <v>6.8519386155000008</v>
      </c>
      <c r="N20" s="145">
        <v>7.060098308499998</v>
      </c>
      <c r="O20" s="227">
        <v>17</v>
      </c>
      <c r="P20" s="228" t="s">
        <v>44</v>
      </c>
      <c r="Q20" s="326">
        <v>97</v>
      </c>
      <c r="R20" s="326">
        <v>41.19</v>
      </c>
      <c r="S20" s="327">
        <v>10.51</v>
      </c>
      <c r="T20" s="326">
        <v>28.669999999999998</v>
      </c>
      <c r="U20" s="326">
        <v>157.75</v>
      </c>
      <c r="V20" s="328">
        <v>3246.59</v>
      </c>
      <c r="W20" s="326">
        <v>8.5400000000000009</v>
      </c>
      <c r="X20" s="326">
        <v>4.2300000000000004</v>
      </c>
      <c r="Y20" s="328">
        <v>0.1</v>
      </c>
      <c r="Z20" s="326">
        <v>0.25</v>
      </c>
      <c r="AA20" s="326">
        <v>6.6099999999999994</v>
      </c>
      <c r="AB20" s="328">
        <v>6.55</v>
      </c>
    </row>
    <row r="21" spans="1:28" x14ac:dyDescent="0.25">
      <c r="A21" s="227">
        <v>18</v>
      </c>
      <c r="B21" s="228" t="s">
        <v>27</v>
      </c>
      <c r="C21" s="326">
        <v>251.79900000000001</v>
      </c>
      <c r="D21" s="328">
        <v>4.7310000000000008</v>
      </c>
      <c r="E21" s="325" t="s">
        <v>88</v>
      </c>
      <c r="F21" s="326">
        <v>132.81299999999999</v>
      </c>
      <c r="G21" s="326">
        <v>319.214</v>
      </c>
      <c r="H21" s="327">
        <v>1981.402</v>
      </c>
      <c r="I21" s="326">
        <v>22.626999999999999</v>
      </c>
      <c r="J21" s="328">
        <v>0.55799999999999983</v>
      </c>
      <c r="K21" s="325" t="s">
        <v>88</v>
      </c>
      <c r="L21" s="326">
        <v>1.37</v>
      </c>
      <c r="M21" s="326">
        <v>13.839000000000002</v>
      </c>
      <c r="N21" s="145">
        <v>2.6060000000000003</v>
      </c>
      <c r="O21" s="227">
        <v>18</v>
      </c>
      <c r="P21" s="228" t="s">
        <v>27</v>
      </c>
      <c r="Q21" s="326">
        <v>263.3</v>
      </c>
      <c r="R21" s="326">
        <v>5.19</v>
      </c>
      <c r="S21" s="325" t="s">
        <v>88</v>
      </c>
      <c r="T21" s="326">
        <v>128.46</v>
      </c>
      <c r="U21" s="326">
        <v>262.75</v>
      </c>
      <c r="V21" s="328">
        <v>3164.07</v>
      </c>
      <c r="W21" s="326">
        <v>23.63</v>
      </c>
      <c r="X21" s="326">
        <v>0.61</v>
      </c>
      <c r="Y21" s="325" t="s">
        <v>88</v>
      </c>
      <c r="Z21" s="326">
        <v>1.33</v>
      </c>
      <c r="AA21" s="326">
        <v>11.39</v>
      </c>
      <c r="AB21" s="328">
        <v>4.17</v>
      </c>
    </row>
    <row r="22" spans="1:28" x14ac:dyDescent="0.25">
      <c r="A22" s="227">
        <v>19</v>
      </c>
      <c r="B22" s="228" t="s">
        <v>59</v>
      </c>
      <c r="C22" s="326">
        <v>39.600999999999999</v>
      </c>
      <c r="D22" s="328">
        <v>1.4630000000000001</v>
      </c>
      <c r="E22" s="325" t="s">
        <v>88</v>
      </c>
      <c r="F22" s="329">
        <v>15.618499999999997</v>
      </c>
      <c r="G22" s="329">
        <v>85.798000000000002</v>
      </c>
      <c r="H22" s="333">
        <v>1026.7655</v>
      </c>
      <c r="I22" s="326">
        <v>5.0664999999999996</v>
      </c>
      <c r="J22" s="328">
        <v>0.19891000000000009</v>
      </c>
      <c r="K22" s="325" t="s">
        <v>88</v>
      </c>
      <c r="L22" s="326">
        <v>0.12936</v>
      </c>
      <c r="M22" s="326">
        <v>7.3684809999999992</v>
      </c>
      <c r="N22" s="145">
        <v>2.0259400000000003</v>
      </c>
      <c r="O22" s="227">
        <v>19</v>
      </c>
      <c r="P22" s="228" t="s">
        <v>59</v>
      </c>
      <c r="Q22" s="326">
        <v>31.4</v>
      </c>
      <c r="R22" s="326">
        <v>0.86</v>
      </c>
      <c r="S22" s="325" t="s">
        <v>88</v>
      </c>
      <c r="T22" s="326">
        <v>10.89</v>
      </c>
      <c r="U22" s="329">
        <v>86.24</v>
      </c>
      <c r="V22" s="330">
        <v>965.45</v>
      </c>
      <c r="W22" s="326">
        <v>4.01</v>
      </c>
      <c r="X22" s="326">
        <v>0.12</v>
      </c>
      <c r="Y22" s="325" t="s">
        <v>88</v>
      </c>
      <c r="Z22" s="326">
        <v>0.09</v>
      </c>
      <c r="AA22" s="326">
        <v>7.5</v>
      </c>
      <c r="AB22" s="328">
        <v>1.84</v>
      </c>
    </row>
    <row r="23" spans="1:28" x14ac:dyDescent="0.25">
      <c r="A23" s="227">
        <v>20</v>
      </c>
      <c r="B23" s="228" t="s">
        <v>60</v>
      </c>
      <c r="C23" s="326">
        <v>68.800219999999996</v>
      </c>
      <c r="D23" s="328">
        <v>27.541720000000002</v>
      </c>
      <c r="E23" s="325" t="s">
        <v>88</v>
      </c>
      <c r="F23" s="326">
        <v>42.555230000000002</v>
      </c>
      <c r="G23" s="326">
        <v>213.22239999999999</v>
      </c>
      <c r="H23" s="327">
        <v>972.93426000000011</v>
      </c>
      <c r="I23" s="326">
        <v>8.4986605300000004</v>
      </c>
      <c r="J23" s="328">
        <v>4.4099531200000008</v>
      </c>
      <c r="K23" s="325" t="s">
        <v>88</v>
      </c>
      <c r="L23" s="326">
        <v>0.67422384999999996</v>
      </c>
      <c r="M23" s="326">
        <v>17.006079799999998</v>
      </c>
      <c r="N23" s="145">
        <v>0.78244060999999998</v>
      </c>
      <c r="O23" s="227">
        <v>20</v>
      </c>
      <c r="P23" s="228" t="s">
        <v>60</v>
      </c>
      <c r="Q23" s="326">
        <v>111.54</v>
      </c>
      <c r="R23" s="326">
        <v>30.16</v>
      </c>
      <c r="S23" s="325" t="s">
        <v>88</v>
      </c>
      <c r="T23" s="326">
        <v>49.42</v>
      </c>
      <c r="U23" s="326">
        <v>215.81</v>
      </c>
      <c r="V23" s="328">
        <v>1133.97</v>
      </c>
      <c r="W23" s="326">
        <v>11.510000000000002</v>
      </c>
      <c r="X23" s="326">
        <v>5.58</v>
      </c>
      <c r="Y23" s="325" t="s">
        <v>88</v>
      </c>
      <c r="Z23" s="326">
        <v>0.76</v>
      </c>
      <c r="AA23" s="326">
        <v>17.14</v>
      </c>
      <c r="AB23" s="328">
        <v>0.94</v>
      </c>
    </row>
    <row r="24" spans="1:28" x14ac:dyDescent="0.25">
      <c r="A24" s="227">
        <v>21</v>
      </c>
      <c r="B24" s="228" t="s">
        <v>29</v>
      </c>
      <c r="C24" s="325" t="s">
        <v>88</v>
      </c>
      <c r="D24" s="325" t="s">
        <v>88</v>
      </c>
      <c r="E24" s="326">
        <v>1348.375</v>
      </c>
      <c r="F24" s="326">
        <v>5656.3871800000006</v>
      </c>
      <c r="G24" s="326">
        <v>254.33662865957916</v>
      </c>
      <c r="H24" s="327">
        <v>137116.78181903789</v>
      </c>
      <c r="I24" s="325" t="s">
        <v>88</v>
      </c>
      <c r="J24" s="325" t="s">
        <v>88</v>
      </c>
      <c r="K24" s="326">
        <v>15.521110500000001</v>
      </c>
      <c r="L24" s="326">
        <v>69.477142739999991</v>
      </c>
      <c r="M24" s="326">
        <v>9.1430000000000007</v>
      </c>
      <c r="N24" s="145">
        <v>82.374459899382927</v>
      </c>
      <c r="O24" s="227">
        <v>21</v>
      </c>
      <c r="P24" s="228" t="s">
        <v>29</v>
      </c>
      <c r="Q24" s="325" t="s">
        <v>88</v>
      </c>
      <c r="R24" s="325" t="s">
        <v>88</v>
      </c>
      <c r="S24" s="327">
        <v>1411.27</v>
      </c>
      <c r="T24" s="326">
        <v>5636.76</v>
      </c>
      <c r="U24" s="326">
        <v>246</v>
      </c>
      <c r="V24" s="328">
        <v>47741.27</v>
      </c>
      <c r="W24" s="325" t="s">
        <v>88</v>
      </c>
      <c r="X24" s="325" t="s">
        <v>88</v>
      </c>
      <c r="Y24" s="328">
        <v>16.18</v>
      </c>
      <c r="Z24" s="326">
        <v>65.010000000000005</v>
      </c>
      <c r="AA24" s="326">
        <v>8.74</v>
      </c>
      <c r="AB24" s="328">
        <v>74.83</v>
      </c>
    </row>
    <row r="25" spans="1:28" x14ac:dyDescent="0.25">
      <c r="A25" s="227">
        <v>22</v>
      </c>
      <c r="B25" s="228" t="s">
        <v>61</v>
      </c>
      <c r="C25" s="325" t="s">
        <v>88</v>
      </c>
      <c r="D25" s="328">
        <v>890.702</v>
      </c>
      <c r="E25" s="326">
        <v>204.73050000000001</v>
      </c>
      <c r="F25" s="326">
        <v>511.79599999999994</v>
      </c>
      <c r="G25" s="326">
        <v>17.119</v>
      </c>
      <c r="H25" s="327">
        <v>119831.50400000002</v>
      </c>
      <c r="I25" s="325" t="s">
        <v>88</v>
      </c>
      <c r="J25" s="328">
        <v>124.491733833</v>
      </c>
      <c r="K25" s="326">
        <v>3.1220583120000001</v>
      </c>
      <c r="L25" s="326">
        <v>7.9956239529999991</v>
      </c>
      <c r="M25" s="326">
        <v>0.96291022599999998</v>
      </c>
      <c r="N25" s="145">
        <v>112.071155774</v>
      </c>
      <c r="O25" s="227">
        <v>22</v>
      </c>
      <c r="P25" s="228" t="s">
        <v>61</v>
      </c>
      <c r="Q25" s="325" t="s">
        <v>88</v>
      </c>
      <c r="R25" s="326">
        <v>939.2</v>
      </c>
      <c r="S25" s="327">
        <v>186.74</v>
      </c>
      <c r="T25" s="326">
        <v>462.74</v>
      </c>
      <c r="U25" s="326">
        <v>15.23</v>
      </c>
      <c r="V25" s="328">
        <v>111559.4</v>
      </c>
      <c r="W25" s="325" t="s">
        <v>88</v>
      </c>
      <c r="X25" s="326">
        <v>130.96</v>
      </c>
      <c r="Y25" s="328">
        <v>2.84</v>
      </c>
      <c r="Z25" s="326">
        <v>7.18</v>
      </c>
      <c r="AA25" s="326">
        <v>0.86</v>
      </c>
      <c r="AB25" s="328">
        <v>108.08</v>
      </c>
    </row>
    <row r="26" spans="1:28" x14ac:dyDescent="0.25">
      <c r="A26" s="227">
        <v>23</v>
      </c>
      <c r="B26" s="228" t="s">
        <v>31</v>
      </c>
      <c r="C26" s="326">
        <v>15.074000000000002</v>
      </c>
      <c r="D26" s="328">
        <v>0.85050000000000003</v>
      </c>
      <c r="E26" s="326">
        <v>87.333500000000015</v>
      </c>
      <c r="F26" s="326">
        <v>584.33050000000003</v>
      </c>
      <c r="G26" s="326">
        <v>0.34850000000000003</v>
      </c>
      <c r="H26" s="327">
        <v>5166.6819999999998</v>
      </c>
      <c r="I26" s="326">
        <v>1.2550000000000001</v>
      </c>
      <c r="J26" s="328">
        <v>8.7999999999999995E-2</v>
      </c>
      <c r="K26" s="326">
        <v>0.89400000000000002</v>
      </c>
      <c r="L26" s="326">
        <v>4.9390000000000009</v>
      </c>
      <c r="M26" s="326">
        <v>1.0999999999999998E-2</v>
      </c>
      <c r="N26" s="145">
        <v>7.4270000000000005</v>
      </c>
      <c r="O26" s="227">
        <v>23</v>
      </c>
      <c r="P26" s="228" t="s">
        <v>31</v>
      </c>
      <c r="Q26" s="326">
        <v>18.490000000000002</v>
      </c>
      <c r="R26" s="326">
        <v>0.93</v>
      </c>
      <c r="S26" s="327">
        <v>76.070000000000007</v>
      </c>
      <c r="T26" s="326">
        <v>607.87</v>
      </c>
      <c r="U26" s="326">
        <v>0.08</v>
      </c>
      <c r="V26" s="328">
        <v>5109.8500000000004</v>
      </c>
      <c r="W26" s="326">
        <v>1.55</v>
      </c>
      <c r="X26" s="326">
        <v>0.1</v>
      </c>
      <c r="Y26" s="328">
        <v>0.83000000000000007</v>
      </c>
      <c r="Z26" s="326">
        <v>4.78</v>
      </c>
      <c r="AA26" s="325" t="s">
        <v>88</v>
      </c>
      <c r="AB26" s="328">
        <v>7.35</v>
      </c>
    </row>
    <row r="27" spans="1:28" x14ac:dyDescent="0.25">
      <c r="A27" s="227">
        <v>24</v>
      </c>
      <c r="B27" s="228" t="s">
        <v>62</v>
      </c>
      <c r="C27" s="325" t="s">
        <v>88</v>
      </c>
      <c r="D27" s="328">
        <v>472.50749999999999</v>
      </c>
      <c r="E27" s="326">
        <v>4700.6546875000004</v>
      </c>
      <c r="F27" s="326">
        <v>5914.2747500000005</v>
      </c>
      <c r="G27" s="326">
        <v>381.88018749999998</v>
      </c>
      <c r="H27" s="327">
        <v>7659.0789999999997</v>
      </c>
      <c r="I27" s="325" t="s">
        <v>88</v>
      </c>
      <c r="J27" s="328">
        <v>24.827672001421291</v>
      </c>
      <c r="K27" s="326">
        <v>57.315615805121013</v>
      </c>
      <c r="L27" s="326">
        <v>73.982778640648434</v>
      </c>
      <c r="M27" s="326">
        <v>15.574858481672479</v>
      </c>
      <c r="N27" s="145">
        <v>8.4018146181791948</v>
      </c>
      <c r="O27" s="227">
        <v>24</v>
      </c>
      <c r="P27" s="228" t="s">
        <v>62</v>
      </c>
      <c r="Q27" s="325" t="s">
        <v>88</v>
      </c>
      <c r="R27" s="326">
        <v>446.23</v>
      </c>
      <c r="S27" s="327">
        <v>3505.79</v>
      </c>
      <c r="T27" s="326">
        <v>6175.4400000000005</v>
      </c>
      <c r="U27" s="326">
        <v>248.87</v>
      </c>
      <c r="V27" s="328">
        <v>22084.25</v>
      </c>
      <c r="W27" s="325" t="s">
        <v>88</v>
      </c>
      <c r="X27" s="326">
        <v>22.48</v>
      </c>
      <c r="Y27" s="328">
        <v>46.03</v>
      </c>
      <c r="Z27" s="326">
        <v>75.63</v>
      </c>
      <c r="AA27" s="326">
        <v>12.870000000000001</v>
      </c>
      <c r="AB27" s="328">
        <v>22.92</v>
      </c>
    </row>
    <row r="28" spans="1:28" x14ac:dyDescent="0.25">
      <c r="A28" s="227">
        <v>25</v>
      </c>
      <c r="B28" s="228" t="s">
        <v>33</v>
      </c>
      <c r="C28" s="329">
        <v>9.08</v>
      </c>
      <c r="D28" s="330">
        <v>1.22</v>
      </c>
      <c r="E28" s="325" t="s">
        <v>88</v>
      </c>
      <c r="F28" s="326">
        <v>4308.6059999999998</v>
      </c>
      <c r="G28" s="329">
        <v>5.73</v>
      </c>
      <c r="H28" s="327">
        <v>775.25200000000007</v>
      </c>
      <c r="I28" s="326">
        <v>1.5543940000000001</v>
      </c>
      <c r="J28" s="328">
        <v>0.29209299999999999</v>
      </c>
      <c r="K28" s="325" t="s">
        <v>88</v>
      </c>
      <c r="L28" s="326">
        <v>0.18006920000000004</v>
      </c>
      <c r="M28" s="326">
        <v>1.0090524300000001</v>
      </c>
      <c r="N28" s="145">
        <v>1.3640736</v>
      </c>
      <c r="O28" s="227">
        <v>25</v>
      </c>
      <c r="P28" s="228" t="s">
        <v>33</v>
      </c>
      <c r="Q28" s="326">
        <v>6.54</v>
      </c>
      <c r="R28" s="326">
        <v>6.31</v>
      </c>
      <c r="S28" s="325" t="s">
        <v>88</v>
      </c>
      <c r="T28" s="326">
        <v>5.85</v>
      </c>
      <c r="U28" s="326">
        <v>4.75</v>
      </c>
      <c r="V28" s="328">
        <v>1563.2</v>
      </c>
      <c r="W28" s="326">
        <v>0.84</v>
      </c>
      <c r="X28" s="326">
        <v>0.71</v>
      </c>
      <c r="Y28" s="325" t="s">
        <v>88</v>
      </c>
      <c r="Z28" s="326">
        <v>0.08</v>
      </c>
      <c r="AA28" s="326">
        <v>0.27</v>
      </c>
      <c r="AB28" s="328">
        <v>3.95</v>
      </c>
    </row>
    <row r="29" spans="1:28" x14ac:dyDescent="0.25">
      <c r="A29" s="227">
        <v>26</v>
      </c>
      <c r="B29" s="228" t="s">
        <v>34</v>
      </c>
      <c r="C29" s="326">
        <v>351.1115087093462</v>
      </c>
      <c r="D29" s="328">
        <v>18.595000000000002</v>
      </c>
      <c r="E29" s="326">
        <v>3778.3747616466862</v>
      </c>
      <c r="F29" s="326">
        <v>5083.2542381049507</v>
      </c>
      <c r="G29" s="326">
        <v>56.337316450216456</v>
      </c>
      <c r="H29" s="327">
        <v>276328.60258346208</v>
      </c>
      <c r="I29" s="326">
        <v>43.155741279604221</v>
      </c>
      <c r="J29" s="328">
        <v>2.5694154999999994</v>
      </c>
      <c r="K29" s="326">
        <v>45.231160620056031</v>
      </c>
      <c r="L29" s="326">
        <v>52.236859865194766</v>
      </c>
      <c r="M29" s="326">
        <v>2.113867804460281</v>
      </c>
      <c r="N29" s="145">
        <v>427.5328790594989</v>
      </c>
      <c r="O29" s="227">
        <v>26</v>
      </c>
      <c r="P29" s="228" t="s">
        <v>34</v>
      </c>
      <c r="Q29" s="326">
        <v>356.24</v>
      </c>
      <c r="R29" s="326">
        <v>8.02</v>
      </c>
      <c r="S29" s="327">
        <v>2977.98</v>
      </c>
      <c r="T29" s="326">
        <v>4822.75</v>
      </c>
      <c r="U29" s="326">
        <v>68.78</v>
      </c>
      <c r="V29" s="328">
        <v>271666.7</v>
      </c>
      <c r="W29" s="326">
        <v>43.7</v>
      </c>
      <c r="X29" s="326">
        <v>0.99</v>
      </c>
      <c r="Y29" s="328">
        <v>36.480000000000004</v>
      </c>
      <c r="Z29" s="326">
        <v>48.260000000000005</v>
      </c>
      <c r="AA29" s="326">
        <v>2.88</v>
      </c>
      <c r="AB29" s="328">
        <v>412.15</v>
      </c>
    </row>
    <row r="30" spans="1:28" x14ac:dyDescent="0.25">
      <c r="A30" s="227">
        <v>27</v>
      </c>
      <c r="B30" s="228" t="s">
        <v>68</v>
      </c>
      <c r="C30" s="325" t="s">
        <v>88</v>
      </c>
      <c r="D30" s="328">
        <v>948.33899999999994</v>
      </c>
      <c r="E30" s="326">
        <v>11100.4455</v>
      </c>
      <c r="F30" s="326">
        <v>4823.6535000000003</v>
      </c>
      <c r="G30" s="326">
        <v>119.9845</v>
      </c>
      <c r="H30" s="327">
        <v>224584.19700000001</v>
      </c>
      <c r="I30" s="325" t="s">
        <v>88</v>
      </c>
      <c r="J30" s="328">
        <v>96.034000000000006</v>
      </c>
      <c r="K30" s="326">
        <v>145.53349999999998</v>
      </c>
      <c r="L30" s="326">
        <v>58.300000000000011</v>
      </c>
      <c r="M30" s="326">
        <v>3.1724999999999994</v>
      </c>
      <c r="N30" s="145">
        <v>288.00450000000001</v>
      </c>
      <c r="O30" s="227">
        <v>27</v>
      </c>
      <c r="P30" s="228" t="s">
        <v>68</v>
      </c>
      <c r="Q30" s="325" t="s">
        <v>88</v>
      </c>
      <c r="R30" s="326">
        <v>877.03</v>
      </c>
      <c r="S30" s="327">
        <v>10255.530000000001</v>
      </c>
      <c r="T30" s="326">
        <v>4382.45</v>
      </c>
      <c r="U30" s="326">
        <v>112.22</v>
      </c>
      <c r="V30" s="328">
        <v>205567.65</v>
      </c>
      <c r="W30" s="325" t="s">
        <v>88</v>
      </c>
      <c r="X30" s="326">
        <v>87.679999999999993</v>
      </c>
      <c r="Y30" s="328">
        <v>135.35999999999999</v>
      </c>
      <c r="Z30" s="326">
        <v>53.98</v>
      </c>
      <c r="AA30" s="326">
        <v>2.9799999999999995</v>
      </c>
      <c r="AB30" s="328">
        <v>262.06</v>
      </c>
    </row>
    <row r="31" spans="1:28" x14ac:dyDescent="0.25">
      <c r="A31" s="227">
        <v>28</v>
      </c>
      <c r="B31" s="228" t="s">
        <v>63</v>
      </c>
      <c r="C31" s="325" t="s">
        <v>88</v>
      </c>
      <c r="D31" s="325" t="s">
        <v>88</v>
      </c>
      <c r="E31" s="325" t="s">
        <v>88</v>
      </c>
      <c r="F31" s="326">
        <v>400.71749999999997</v>
      </c>
      <c r="G31" s="326">
        <v>229.71949999999998</v>
      </c>
      <c r="H31" s="327">
        <v>18155.486500000003</v>
      </c>
      <c r="I31" s="325" t="s">
        <v>88</v>
      </c>
      <c r="J31" s="325" t="s">
        <v>88</v>
      </c>
      <c r="K31" s="325" t="s">
        <v>88</v>
      </c>
      <c r="L31" s="326">
        <v>1.7718293114999999</v>
      </c>
      <c r="M31" s="326">
        <v>12.433439241999999</v>
      </c>
      <c r="N31" s="145">
        <v>25.480265458577996</v>
      </c>
      <c r="O31" s="227">
        <v>28</v>
      </c>
      <c r="P31" s="228" t="s">
        <v>63</v>
      </c>
      <c r="Q31" s="325" t="s">
        <v>88</v>
      </c>
      <c r="R31" s="325" t="s">
        <v>88</v>
      </c>
      <c r="S31" s="325" t="s">
        <v>88</v>
      </c>
      <c r="T31" s="326">
        <v>374.04</v>
      </c>
      <c r="U31" s="326">
        <v>208.06</v>
      </c>
      <c r="V31" s="328">
        <v>17371.48</v>
      </c>
      <c r="W31" s="325" t="s">
        <v>88</v>
      </c>
      <c r="X31" s="325" t="s">
        <v>88</v>
      </c>
      <c r="Y31" s="325" t="s">
        <v>88</v>
      </c>
      <c r="Z31" s="326">
        <v>1.65</v>
      </c>
      <c r="AA31" s="326">
        <v>11.23</v>
      </c>
      <c r="AB31" s="328">
        <v>24.48</v>
      </c>
    </row>
    <row r="32" spans="1:28" x14ac:dyDescent="0.25">
      <c r="A32" s="227">
        <v>29</v>
      </c>
      <c r="B32" s="228" t="s">
        <v>64</v>
      </c>
      <c r="C32" s="325" t="s">
        <v>88</v>
      </c>
      <c r="D32" s="328">
        <v>5171.8490000000002</v>
      </c>
      <c r="E32" s="326">
        <v>1558.3755000000001</v>
      </c>
      <c r="F32" s="326">
        <v>8402.6805000000004</v>
      </c>
      <c r="G32" s="326">
        <v>3040.4292499999997</v>
      </c>
      <c r="H32" s="327">
        <v>299607.53330000001</v>
      </c>
      <c r="I32" s="325" t="s">
        <v>88</v>
      </c>
      <c r="J32" s="328">
        <v>694.64101414300001</v>
      </c>
      <c r="K32" s="326">
        <v>17.321961721000001</v>
      </c>
      <c r="L32" s="326">
        <v>143.601441601</v>
      </c>
      <c r="M32" s="326">
        <v>137.05542740550001</v>
      </c>
      <c r="N32" s="145">
        <v>353.49337813799997</v>
      </c>
      <c r="O32" s="227">
        <v>29</v>
      </c>
      <c r="P32" s="228" t="s">
        <v>64</v>
      </c>
      <c r="Q32" s="325" t="s">
        <v>88</v>
      </c>
      <c r="R32" s="326">
        <v>6306.4000000000005</v>
      </c>
      <c r="S32" s="327">
        <v>1559.53</v>
      </c>
      <c r="T32" s="326">
        <v>7979.3499999999995</v>
      </c>
      <c r="U32" s="326">
        <v>2786.17</v>
      </c>
      <c r="V32" s="328">
        <v>287634.74</v>
      </c>
      <c r="W32" s="325" t="s">
        <v>88</v>
      </c>
      <c r="X32" s="326">
        <v>846.19</v>
      </c>
      <c r="Y32" s="328">
        <v>15.770000000000001</v>
      </c>
      <c r="Z32" s="326">
        <v>130.78</v>
      </c>
      <c r="AA32" s="326">
        <v>90.91</v>
      </c>
      <c r="AB32" s="328">
        <v>334.23</v>
      </c>
    </row>
    <row r="33" spans="1:28" x14ac:dyDescent="0.25">
      <c r="A33" s="227">
        <v>30</v>
      </c>
      <c r="B33" s="228" t="s">
        <v>65</v>
      </c>
      <c r="C33" s="325" t="s">
        <v>88</v>
      </c>
      <c r="D33" s="328">
        <v>32.505000000000003</v>
      </c>
      <c r="E33" s="326">
        <v>144.39680455567765</v>
      </c>
      <c r="F33" s="326">
        <v>665.29407978021982</v>
      </c>
      <c r="G33" s="326">
        <v>67.678298772893768</v>
      </c>
      <c r="H33" s="327">
        <v>7749.1014005164843</v>
      </c>
      <c r="I33" s="325" t="s">
        <v>88</v>
      </c>
      <c r="J33" s="328">
        <v>4.0098587983399998</v>
      </c>
      <c r="K33" s="326">
        <v>2.2219338465267833</v>
      </c>
      <c r="L33" s="326">
        <v>10.149633431346938</v>
      </c>
      <c r="M33" s="326">
        <v>3.158075202975275</v>
      </c>
      <c r="N33" s="145">
        <v>8.864509228328572</v>
      </c>
      <c r="O33" s="227">
        <v>30</v>
      </c>
      <c r="P33" s="228" t="s">
        <v>65</v>
      </c>
      <c r="Q33" s="325" t="s">
        <v>88</v>
      </c>
      <c r="R33" s="326">
        <v>32.81</v>
      </c>
      <c r="S33" s="327">
        <v>140.71</v>
      </c>
      <c r="T33" s="326">
        <v>639.62</v>
      </c>
      <c r="U33" s="326">
        <v>67.680000000000007</v>
      </c>
      <c r="V33" s="328">
        <v>7720.49</v>
      </c>
      <c r="W33" s="325" t="s">
        <v>88</v>
      </c>
      <c r="X33" s="326">
        <v>4.05</v>
      </c>
      <c r="Y33" s="328">
        <v>2.16</v>
      </c>
      <c r="Z33" s="326">
        <v>9.67</v>
      </c>
      <c r="AA33" s="326">
        <v>3.13</v>
      </c>
      <c r="AB33" s="328">
        <v>8.58</v>
      </c>
    </row>
    <row r="34" spans="1:28" x14ac:dyDescent="0.25">
      <c r="A34" s="227">
        <v>31</v>
      </c>
      <c r="B34" s="228" t="s">
        <v>66</v>
      </c>
      <c r="C34" s="326">
        <v>107.49069999999999</v>
      </c>
      <c r="D34" s="328">
        <v>102.62155999999999</v>
      </c>
      <c r="E34" s="326">
        <v>1956.08259</v>
      </c>
      <c r="F34" s="326">
        <v>26732.876720000004</v>
      </c>
      <c r="G34" s="326">
        <v>978.22674000000006</v>
      </c>
      <c r="H34" s="327">
        <v>118577.81100836</v>
      </c>
      <c r="I34" s="326">
        <v>13.966876609091422</v>
      </c>
      <c r="J34" s="328">
        <v>13.941312148799719</v>
      </c>
      <c r="K34" s="326">
        <v>17.94177353148838</v>
      </c>
      <c r="L34" s="326">
        <v>232.09249324850899</v>
      </c>
      <c r="M34" s="326">
        <v>30.783372508357097</v>
      </c>
      <c r="N34" s="145">
        <v>397.15664595333419</v>
      </c>
      <c r="O34" s="227">
        <v>31</v>
      </c>
      <c r="P34" s="228" t="s">
        <v>66</v>
      </c>
      <c r="Q34" s="326">
        <v>88.4</v>
      </c>
      <c r="R34" s="326">
        <v>122.37</v>
      </c>
      <c r="S34" s="327">
        <v>1913.97</v>
      </c>
      <c r="T34" s="326">
        <v>26233.26</v>
      </c>
      <c r="U34" s="326">
        <v>952.34</v>
      </c>
      <c r="V34" s="328">
        <v>189445.86</v>
      </c>
      <c r="W34" s="326">
        <v>11.56</v>
      </c>
      <c r="X34" s="326">
        <v>16.88</v>
      </c>
      <c r="Y34" s="328">
        <v>17.59</v>
      </c>
      <c r="Z34" s="326">
        <v>226.24</v>
      </c>
      <c r="AA34" s="326">
        <v>30.26</v>
      </c>
      <c r="AB34" s="328">
        <v>383.8</v>
      </c>
    </row>
    <row r="35" spans="1:28" x14ac:dyDescent="0.25">
      <c r="A35" s="227">
        <v>32</v>
      </c>
      <c r="B35" s="228" t="s">
        <v>598</v>
      </c>
      <c r="C35" s="326">
        <v>0.359375</v>
      </c>
      <c r="D35" s="328">
        <v>0.21695833366666667</v>
      </c>
      <c r="E35" s="325" t="s">
        <v>88</v>
      </c>
      <c r="F35" s="326">
        <v>8.5093333336666674</v>
      </c>
      <c r="G35" s="326">
        <v>8.6152083336666649</v>
      </c>
      <c r="H35" s="327">
        <v>2582.5521666666668</v>
      </c>
      <c r="I35" s="326">
        <v>8.0859374999999983E-2</v>
      </c>
      <c r="J35" s="328">
        <v>5.4239583666666674E-2</v>
      </c>
      <c r="K35" s="325" t="s">
        <v>88</v>
      </c>
      <c r="L35" s="326">
        <v>0.11514545591666667</v>
      </c>
      <c r="M35" s="326">
        <v>0.47740440100000003</v>
      </c>
      <c r="N35" s="145">
        <v>4.3214497257499991</v>
      </c>
      <c r="O35" s="227">
        <v>32</v>
      </c>
      <c r="P35" s="228" t="s">
        <v>598</v>
      </c>
      <c r="Q35" s="196">
        <v>0.42</v>
      </c>
      <c r="R35" s="326">
        <v>0.25</v>
      </c>
      <c r="S35" s="325" t="s">
        <v>88</v>
      </c>
      <c r="T35" s="326">
        <v>7.11</v>
      </c>
      <c r="U35" s="326">
        <v>6.66</v>
      </c>
      <c r="V35" s="328">
        <v>2583.48</v>
      </c>
      <c r="W35" s="326">
        <v>0.09</v>
      </c>
      <c r="X35" s="326">
        <v>0.06</v>
      </c>
      <c r="Y35" s="325" t="s">
        <v>88</v>
      </c>
      <c r="Z35" s="326">
        <v>0.1</v>
      </c>
      <c r="AA35" s="326">
        <v>0.37</v>
      </c>
      <c r="AB35" s="328">
        <v>4.28</v>
      </c>
    </row>
    <row r="36" spans="1:28" x14ac:dyDescent="0.25">
      <c r="A36" s="227">
        <v>33</v>
      </c>
      <c r="B36" s="228" t="s">
        <v>67</v>
      </c>
      <c r="C36" s="325" t="s">
        <v>88</v>
      </c>
      <c r="D36" s="325" t="s">
        <v>88</v>
      </c>
      <c r="E36" s="326">
        <v>20.716999999999999</v>
      </c>
      <c r="F36" s="326">
        <v>40.245999999999995</v>
      </c>
      <c r="G36" s="326">
        <v>7.3900000000000006</v>
      </c>
      <c r="H36" s="325" t="s">
        <v>88</v>
      </c>
      <c r="I36" s="325" t="s">
        <v>88</v>
      </c>
      <c r="J36" s="325" t="s">
        <v>88</v>
      </c>
      <c r="K36" s="326">
        <v>0.20717000000000002</v>
      </c>
      <c r="L36" s="326">
        <v>0.40246000000000004</v>
      </c>
      <c r="M36" s="326">
        <v>0.33255000000000001</v>
      </c>
      <c r="N36" s="325" t="s">
        <v>88</v>
      </c>
      <c r="O36" s="227">
        <v>33</v>
      </c>
      <c r="P36" s="228" t="s">
        <v>67</v>
      </c>
      <c r="Q36" s="325" t="s">
        <v>88</v>
      </c>
      <c r="R36" s="325" t="s">
        <v>88</v>
      </c>
      <c r="S36" s="327">
        <v>22.35</v>
      </c>
      <c r="T36" s="326">
        <v>41.98</v>
      </c>
      <c r="U36" s="326">
        <v>6.56</v>
      </c>
      <c r="V36" s="325" t="s">
        <v>88</v>
      </c>
      <c r="W36" s="325" t="s">
        <v>88</v>
      </c>
      <c r="X36" s="325" t="s">
        <v>88</v>
      </c>
      <c r="Y36" s="328">
        <v>0.24</v>
      </c>
      <c r="Z36" s="326">
        <v>0.45</v>
      </c>
      <c r="AA36" s="326">
        <v>0.3</v>
      </c>
      <c r="AB36" s="325" t="s">
        <v>88</v>
      </c>
    </row>
    <row r="37" spans="1:28" x14ac:dyDescent="0.25">
      <c r="A37" s="227">
        <v>34</v>
      </c>
      <c r="B37" s="228" t="s">
        <v>320</v>
      </c>
      <c r="C37" s="326" t="s">
        <v>88</v>
      </c>
      <c r="D37" s="328" t="s">
        <v>88</v>
      </c>
      <c r="E37" s="326" t="s">
        <v>88</v>
      </c>
      <c r="F37" s="326" t="s">
        <v>88</v>
      </c>
      <c r="G37" s="326" t="s">
        <v>88</v>
      </c>
      <c r="H37" s="145" t="s">
        <v>88</v>
      </c>
      <c r="I37" s="326" t="s">
        <v>88</v>
      </c>
      <c r="J37" s="328" t="s">
        <v>88</v>
      </c>
      <c r="K37" s="326" t="s">
        <v>88</v>
      </c>
      <c r="L37" s="326" t="s">
        <v>88</v>
      </c>
      <c r="M37" s="326" t="s">
        <v>88</v>
      </c>
      <c r="N37" s="145" t="s">
        <v>88</v>
      </c>
      <c r="O37" s="227">
        <v>34</v>
      </c>
      <c r="P37" s="228" t="s">
        <v>320</v>
      </c>
      <c r="Q37" s="325" t="s">
        <v>88</v>
      </c>
      <c r="R37" s="325" t="s">
        <v>88</v>
      </c>
      <c r="S37" s="325" t="s">
        <v>88</v>
      </c>
      <c r="T37" s="325" t="s">
        <v>88</v>
      </c>
      <c r="U37" s="325" t="s">
        <v>88</v>
      </c>
      <c r="V37" s="325" t="s">
        <v>88</v>
      </c>
      <c r="W37" s="325" t="s">
        <v>88</v>
      </c>
      <c r="X37" s="325" t="s">
        <v>88</v>
      </c>
      <c r="Y37" s="325" t="s">
        <v>88</v>
      </c>
      <c r="Z37" s="325" t="s">
        <v>88</v>
      </c>
      <c r="AA37" s="325" t="s">
        <v>88</v>
      </c>
      <c r="AB37" s="325" t="s">
        <v>88</v>
      </c>
    </row>
    <row r="38" spans="1:28" x14ac:dyDescent="0.25">
      <c r="A38" s="227">
        <v>35</v>
      </c>
      <c r="B38" s="228" t="s">
        <v>15</v>
      </c>
      <c r="C38" s="329">
        <v>1.62</v>
      </c>
      <c r="D38" s="325" t="s">
        <v>88</v>
      </c>
      <c r="E38" s="329">
        <v>28.13</v>
      </c>
      <c r="F38" s="325" t="s">
        <v>88</v>
      </c>
      <c r="G38" s="325" t="s">
        <v>88</v>
      </c>
      <c r="H38" s="325" t="s">
        <v>88</v>
      </c>
      <c r="I38" s="329">
        <v>0.17</v>
      </c>
      <c r="J38" s="325" t="s">
        <v>88</v>
      </c>
      <c r="K38" s="329">
        <v>0.39</v>
      </c>
      <c r="L38" s="325" t="s">
        <v>88</v>
      </c>
      <c r="M38" s="325" t="s">
        <v>88</v>
      </c>
      <c r="N38" s="325" t="s">
        <v>88</v>
      </c>
      <c r="O38" s="227">
        <v>35</v>
      </c>
      <c r="P38" s="228" t="s">
        <v>15</v>
      </c>
      <c r="Q38" s="326">
        <v>1.54</v>
      </c>
      <c r="R38" s="325" t="s">
        <v>88</v>
      </c>
      <c r="S38" s="327">
        <v>26.79</v>
      </c>
      <c r="T38" s="325" t="s">
        <v>88</v>
      </c>
      <c r="U38" s="325" t="s">
        <v>88</v>
      </c>
      <c r="V38" s="325" t="s">
        <v>88</v>
      </c>
      <c r="W38" s="326">
        <v>0.16</v>
      </c>
      <c r="X38" s="325" t="s">
        <v>88</v>
      </c>
      <c r="Y38" s="328">
        <v>0.36</v>
      </c>
      <c r="Z38" s="325" t="s">
        <v>88</v>
      </c>
      <c r="AA38" s="325" t="s">
        <v>88</v>
      </c>
      <c r="AB38" s="325" t="s">
        <v>88</v>
      </c>
    </row>
    <row r="39" spans="1:28" x14ac:dyDescent="0.25">
      <c r="A39" s="227">
        <v>36</v>
      </c>
      <c r="B39" s="228" t="s">
        <v>22</v>
      </c>
      <c r="C39" s="326">
        <v>0.72000000000000008</v>
      </c>
      <c r="D39" s="325" t="s">
        <v>88</v>
      </c>
      <c r="E39" s="325" t="s">
        <v>88</v>
      </c>
      <c r="F39" s="326">
        <v>11.15</v>
      </c>
      <c r="G39" s="325" t="s">
        <v>88</v>
      </c>
      <c r="H39" s="327">
        <v>214.84900000000002</v>
      </c>
      <c r="I39" s="326">
        <v>3.9599999999999996E-2</v>
      </c>
      <c r="J39" s="325" t="s">
        <v>88</v>
      </c>
      <c r="K39" s="325" t="s">
        <v>88</v>
      </c>
      <c r="L39" s="326">
        <v>5.5750000000000001E-2</v>
      </c>
      <c r="M39" s="325" t="s">
        <v>88</v>
      </c>
      <c r="N39" s="145">
        <v>0.32227350000000005</v>
      </c>
      <c r="O39" s="227">
        <v>36</v>
      </c>
      <c r="P39" s="228" t="s">
        <v>22</v>
      </c>
      <c r="Q39" s="326">
        <v>0.7</v>
      </c>
      <c r="R39" s="325" t="s">
        <v>88</v>
      </c>
      <c r="S39" s="325" t="s">
        <v>88</v>
      </c>
      <c r="T39" s="326">
        <v>12.99</v>
      </c>
      <c r="U39" s="325" t="s">
        <v>88</v>
      </c>
      <c r="V39" s="328">
        <v>212.31</v>
      </c>
      <c r="W39" s="326">
        <v>0.04</v>
      </c>
      <c r="X39" s="325" t="s">
        <v>88</v>
      </c>
      <c r="Y39" s="325" t="s">
        <v>88</v>
      </c>
      <c r="Z39" s="326">
        <v>0.06</v>
      </c>
      <c r="AA39" s="325" t="s">
        <v>88</v>
      </c>
      <c r="AB39" s="328">
        <v>0.68</v>
      </c>
    </row>
    <row r="40" spans="1:28" x14ac:dyDescent="0.25">
      <c r="A40" s="557" t="s">
        <v>0</v>
      </c>
      <c r="B40" s="557"/>
      <c r="C40" s="331">
        <f t="shared" ref="C40:K40" si="0">SUM(C4:C39)</f>
        <v>3320.1470275722772</v>
      </c>
      <c r="D40" s="331">
        <f t="shared" si="0"/>
        <v>12129.381425107631</v>
      </c>
      <c r="E40" s="331">
        <f t="shared" si="0"/>
        <v>43268.103394544909</v>
      </c>
      <c r="F40" s="331">
        <f t="shared" si="0"/>
        <v>96547.013533577177</v>
      </c>
      <c r="G40" s="331">
        <f t="shared" si="0"/>
        <v>12296.603664732062</v>
      </c>
      <c r="H40" s="331">
        <f t="shared" si="0"/>
        <v>2380691.1381304716</v>
      </c>
      <c r="I40" s="332">
        <f t="shared" si="0"/>
        <v>337.90840513283348</v>
      </c>
      <c r="J40" s="332">
        <f t="shared" si="0"/>
        <v>1450.9783859973268</v>
      </c>
      <c r="K40" s="332">
        <f t="shared" si="0"/>
        <v>556.43811492426141</v>
      </c>
      <c r="L40" s="332">
        <v>1041.1055907768132</v>
      </c>
      <c r="M40" s="332">
        <v>468.80277385682695</v>
      </c>
      <c r="N40" s="332">
        <v>3463.6469203924271</v>
      </c>
      <c r="O40" s="557" t="s">
        <v>0</v>
      </c>
      <c r="P40" s="557"/>
      <c r="Q40" s="331">
        <v>3262.74</v>
      </c>
      <c r="R40" s="331">
        <f>SUM(R4:R39)</f>
        <v>13160.68</v>
      </c>
      <c r="S40" s="331">
        <f>SUM(S4:S39)</f>
        <v>38217.67</v>
      </c>
      <c r="T40" s="331">
        <v>86182.01</v>
      </c>
      <c r="U40" s="331">
        <v>11126.47</v>
      </c>
      <c r="V40" s="331">
        <v>2394702.5099999998</v>
      </c>
      <c r="W40" s="332">
        <v>329.34000000000003</v>
      </c>
      <c r="X40" s="332">
        <f>SUM(X4:X39)</f>
        <v>1611.01</v>
      </c>
      <c r="Y40" s="332">
        <f>SUM(Y4:Y39)</f>
        <v>485.52</v>
      </c>
      <c r="Z40" s="332">
        <v>942.91</v>
      </c>
      <c r="AA40" s="332">
        <v>387.55</v>
      </c>
      <c r="AB40" s="332">
        <v>3263.81</v>
      </c>
    </row>
    <row r="41" spans="1:28" x14ac:dyDescent="0.25">
      <c r="A41" s="558" t="s">
        <v>89</v>
      </c>
      <c r="B41" s="558"/>
      <c r="C41" s="558"/>
      <c r="D41" s="558"/>
      <c r="E41" s="558"/>
      <c r="F41" s="558"/>
      <c r="G41" s="558"/>
      <c r="H41" s="558"/>
      <c r="I41" s="558"/>
      <c r="J41" s="558"/>
      <c r="K41" s="558"/>
      <c r="L41" s="558"/>
      <c r="M41" s="558"/>
      <c r="N41" s="558"/>
      <c r="O41" s="559" t="s">
        <v>89</v>
      </c>
      <c r="P41" s="559"/>
      <c r="Q41" s="559"/>
      <c r="R41" s="559"/>
      <c r="S41" s="559"/>
      <c r="T41" s="563"/>
      <c r="U41" s="563"/>
      <c r="V41" s="563"/>
      <c r="W41" s="563"/>
      <c r="X41" s="563"/>
      <c r="Y41" s="563"/>
      <c r="Z41" s="563"/>
      <c r="AA41" s="563"/>
      <c r="AB41" s="563"/>
    </row>
    <row r="42" spans="1:28" x14ac:dyDescent="0.25">
      <c r="A42" s="498" t="s">
        <v>90</v>
      </c>
      <c r="B42" s="498"/>
      <c r="C42" s="498"/>
      <c r="D42" s="498"/>
      <c r="E42" s="498"/>
      <c r="F42" s="498"/>
      <c r="G42" s="498"/>
      <c r="H42" s="498"/>
      <c r="I42" s="499"/>
      <c r="J42" s="499"/>
      <c r="K42" s="499"/>
      <c r="L42" s="560"/>
      <c r="M42" s="560"/>
      <c r="N42" s="560"/>
      <c r="O42" s="564" t="s">
        <v>90</v>
      </c>
      <c r="P42" s="564"/>
      <c r="Q42" s="564"/>
      <c r="R42" s="564"/>
      <c r="S42" s="564"/>
      <c r="T42" s="564"/>
      <c r="U42" s="564"/>
      <c r="V42" s="564"/>
      <c r="W42" s="564"/>
      <c r="X42" s="564"/>
      <c r="Y42" s="564"/>
      <c r="Z42" s="564"/>
      <c r="AA42" s="564"/>
      <c r="AB42" s="564"/>
    </row>
    <row r="43" spans="1:28" s="257" customFormat="1" ht="10.5" customHeight="1" x14ac:dyDescent="0.25">
      <c r="A43" s="560" t="s">
        <v>642</v>
      </c>
      <c r="B43" s="560"/>
      <c r="C43" s="560"/>
      <c r="D43" s="560"/>
      <c r="E43" s="560"/>
      <c r="F43" s="560"/>
      <c r="G43" s="560"/>
      <c r="H43" s="560"/>
      <c r="I43" s="560"/>
      <c r="J43" s="560"/>
      <c r="K43" s="560"/>
      <c r="L43" s="560"/>
      <c r="M43" s="560"/>
      <c r="N43" s="560"/>
      <c r="O43" s="561" t="s">
        <v>655</v>
      </c>
      <c r="P43" s="562"/>
      <c r="Q43" s="562"/>
      <c r="R43" s="562"/>
      <c r="S43" s="562"/>
      <c r="T43" s="562"/>
      <c r="U43" s="562"/>
      <c r="V43" s="562"/>
      <c r="W43" s="562"/>
      <c r="X43" s="562"/>
      <c r="Y43" s="562"/>
      <c r="Z43" s="562"/>
      <c r="AA43" s="562"/>
      <c r="AB43" s="562"/>
    </row>
  </sheetData>
  <mergeCells count="24">
    <mergeCell ref="A43:N43"/>
    <mergeCell ref="O43:AB43"/>
    <mergeCell ref="T41:V41"/>
    <mergeCell ref="W41:Y41"/>
    <mergeCell ref="Z41:AB41"/>
    <mergeCell ref="L42:N42"/>
    <mergeCell ref="O42:AB42"/>
    <mergeCell ref="A40:B40"/>
    <mergeCell ref="O40:P40"/>
    <mergeCell ref="A41:E41"/>
    <mergeCell ref="F41:H41"/>
    <mergeCell ref="I41:K41"/>
    <mergeCell ref="L41:N41"/>
    <mergeCell ref="O41:S41"/>
    <mergeCell ref="A1:N1"/>
    <mergeCell ref="O1:AB1"/>
    <mergeCell ref="C2:H2"/>
    <mergeCell ref="I2:N2"/>
    <mergeCell ref="O2:O3"/>
    <mergeCell ref="P2:P3"/>
    <mergeCell ref="Q2:V2"/>
    <mergeCell ref="W2:AB2"/>
    <mergeCell ref="A2:A3"/>
    <mergeCell ref="B2:B3"/>
  </mergeCells>
  <printOptions horizontalCentered="1"/>
  <pageMargins left="0.70866141732283472" right="0.70866141732283472" top="0.47244094488188981" bottom="0.43307086614173229" header="0.31496062992125984" footer="0.31496062992125984"/>
  <pageSetup paperSize="9" scale="82" orientation="landscape" r:id="rId1"/>
  <colBreaks count="1" manualBreakCount="1">
    <brk id="14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8"/>
  <sheetViews>
    <sheetView view="pageBreakPreview" zoomScaleSheetLayoutView="100" workbookViewId="0">
      <selection activeCell="A79" sqref="A79"/>
    </sheetView>
  </sheetViews>
  <sheetFormatPr defaultRowHeight="15" x14ac:dyDescent="0.25"/>
  <cols>
    <col min="1" max="1" width="5" style="152" customWidth="1"/>
    <col min="2" max="2" width="29.5703125" style="334" customWidth="1"/>
    <col min="3" max="3" width="18.5703125" style="152" customWidth="1"/>
    <col min="4" max="4" width="15.42578125" style="152" customWidth="1"/>
    <col min="5" max="5" width="9.28515625" style="152" customWidth="1"/>
    <col min="6" max="6" width="9.42578125" style="152" customWidth="1"/>
    <col min="7" max="16384" width="9.140625" style="14"/>
  </cols>
  <sheetData>
    <row r="1" spans="1:6" ht="17.25" customHeight="1" x14ac:dyDescent="0.3">
      <c r="A1" s="570" t="s">
        <v>607</v>
      </c>
      <c r="B1" s="570"/>
      <c r="C1" s="570"/>
      <c r="D1" s="570"/>
      <c r="E1" s="570"/>
      <c r="F1" s="570"/>
    </row>
    <row r="2" spans="1:6" ht="15.75" x14ac:dyDescent="0.25">
      <c r="A2" s="569" t="s">
        <v>99</v>
      </c>
      <c r="B2" s="569" t="s">
        <v>227</v>
      </c>
      <c r="C2" s="568" t="s">
        <v>210</v>
      </c>
      <c r="D2" s="568" t="s">
        <v>608</v>
      </c>
      <c r="E2" s="568"/>
      <c r="F2" s="568"/>
    </row>
    <row r="3" spans="1:6" ht="15.75" x14ac:dyDescent="0.25">
      <c r="A3" s="569"/>
      <c r="B3" s="569"/>
      <c r="C3" s="568"/>
      <c r="D3" s="193" t="s">
        <v>228</v>
      </c>
      <c r="E3" s="193" t="s">
        <v>229</v>
      </c>
      <c r="F3" s="193" t="s">
        <v>230</v>
      </c>
    </row>
    <row r="4" spans="1:6" ht="17.25" customHeight="1" x14ac:dyDescent="0.25">
      <c r="A4" s="567">
        <v>1</v>
      </c>
      <c r="B4" s="571" t="s">
        <v>231</v>
      </c>
      <c r="C4" s="153" t="s">
        <v>622</v>
      </c>
      <c r="D4" s="192">
        <v>106</v>
      </c>
      <c r="E4" s="192">
        <v>20604</v>
      </c>
      <c r="F4" s="192">
        <v>152</v>
      </c>
    </row>
    <row r="5" spans="1:6" ht="17.25" customHeight="1" x14ac:dyDescent="0.25">
      <c r="A5" s="567"/>
      <c r="B5" s="571"/>
      <c r="C5" s="153" t="s">
        <v>83</v>
      </c>
      <c r="D5" s="192">
        <v>8</v>
      </c>
      <c r="E5" s="192">
        <v>322</v>
      </c>
      <c r="F5" s="192">
        <v>33</v>
      </c>
    </row>
    <row r="6" spans="1:6" ht="17.25" customHeight="1" x14ac:dyDescent="0.25">
      <c r="A6" s="567"/>
      <c r="B6" s="571"/>
      <c r="C6" s="153" t="s">
        <v>623</v>
      </c>
      <c r="D6" s="192">
        <v>2</v>
      </c>
      <c r="E6" s="192">
        <v>107</v>
      </c>
      <c r="F6" s="192">
        <v>0</v>
      </c>
    </row>
    <row r="7" spans="1:6" ht="17.25" customHeight="1" x14ac:dyDescent="0.25">
      <c r="A7" s="567"/>
      <c r="B7" s="571"/>
      <c r="C7" s="153" t="s">
        <v>234</v>
      </c>
      <c r="D7" s="192">
        <v>8</v>
      </c>
      <c r="E7" s="192">
        <v>377</v>
      </c>
      <c r="F7" s="192">
        <v>200</v>
      </c>
    </row>
    <row r="8" spans="1:6" ht="17.25" customHeight="1" x14ac:dyDescent="0.25">
      <c r="A8" s="567"/>
      <c r="B8" s="571"/>
      <c r="C8" s="154" t="s">
        <v>0</v>
      </c>
      <c r="D8" s="191">
        <v>124</v>
      </c>
      <c r="E8" s="191">
        <v>21410</v>
      </c>
      <c r="F8" s="191">
        <v>385</v>
      </c>
    </row>
    <row r="9" spans="1:6" ht="17.25" customHeight="1" x14ac:dyDescent="0.25">
      <c r="A9" s="567">
        <v>2</v>
      </c>
      <c r="B9" s="566" t="s">
        <v>232</v>
      </c>
      <c r="C9" s="153" t="s">
        <v>622</v>
      </c>
      <c r="D9" s="192">
        <v>43</v>
      </c>
      <c r="E9" s="192">
        <v>875</v>
      </c>
      <c r="F9" s="192">
        <v>122</v>
      </c>
    </row>
    <row r="10" spans="1:6" ht="17.25" customHeight="1" x14ac:dyDescent="0.25">
      <c r="A10" s="567"/>
      <c r="B10" s="566"/>
      <c r="C10" s="153" t="s">
        <v>83</v>
      </c>
      <c r="D10" s="192">
        <v>8</v>
      </c>
      <c r="E10" s="192">
        <v>35</v>
      </c>
      <c r="F10" s="192">
        <v>15</v>
      </c>
    </row>
    <row r="11" spans="1:6" ht="17.25" customHeight="1" x14ac:dyDescent="0.25">
      <c r="A11" s="567"/>
      <c r="B11" s="566"/>
      <c r="C11" s="153" t="s">
        <v>623</v>
      </c>
      <c r="D11" s="192">
        <v>13</v>
      </c>
      <c r="E11" s="192">
        <v>462</v>
      </c>
      <c r="F11" s="192">
        <v>103</v>
      </c>
    </row>
    <row r="12" spans="1:6" ht="17.25" customHeight="1" x14ac:dyDescent="0.25">
      <c r="A12" s="567"/>
      <c r="B12" s="566"/>
      <c r="C12" s="154" t="s">
        <v>0</v>
      </c>
      <c r="D12" s="191">
        <v>64</v>
      </c>
      <c r="E12" s="191">
        <v>1372</v>
      </c>
      <c r="F12" s="191">
        <v>240</v>
      </c>
    </row>
    <row r="13" spans="1:6" ht="17.25" customHeight="1" x14ac:dyDescent="0.25">
      <c r="A13" s="567">
        <v>3</v>
      </c>
      <c r="B13" s="566" t="s">
        <v>610</v>
      </c>
      <c r="C13" s="153" t="s">
        <v>622</v>
      </c>
      <c r="D13" s="192">
        <v>55</v>
      </c>
      <c r="E13" s="192">
        <v>680</v>
      </c>
      <c r="F13" s="192">
        <v>62</v>
      </c>
    </row>
    <row r="14" spans="1:6" ht="17.25" customHeight="1" x14ac:dyDescent="0.25">
      <c r="A14" s="567"/>
      <c r="B14" s="566"/>
      <c r="C14" s="153" t="s">
        <v>83</v>
      </c>
      <c r="D14" s="192">
        <v>2</v>
      </c>
      <c r="E14" s="192">
        <v>4</v>
      </c>
      <c r="F14" s="192">
        <v>4</v>
      </c>
    </row>
    <row r="15" spans="1:6" ht="17.25" customHeight="1" x14ac:dyDescent="0.25">
      <c r="A15" s="567"/>
      <c r="B15" s="566"/>
      <c r="C15" s="153" t="s">
        <v>623</v>
      </c>
      <c r="D15" s="192">
        <v>1</v>
      </c>
      <c r="E15" s="192">
        <v>2</v>
      </c>
      <c r="F15" s="192">
        <v>0</v>
      </c>
    </row>
    <row r="16" spans="1:6" ht="17.25" customHeight="1" x14ac:dyDescent="0.25">
      <c r="A16" s="567"/>
      <c r="B16" s="566"/>
      <c r="C16" s="154" t="s">
        <v>609</v>
      </c>
      <c r="D16" s="191">
        <v>58</v>
      </c>
      <c r="E16" s="191">
        <v>686</v>
      </c>
      <c r="F16" s="191">
        <v>66</v>
      </c>
    </row>
    <row r="17" spans="1:6" ht="17.25" customHeight="1" x14ac:dyDescent="0.25">
      <c r="A17" s="567">
        <v>4</v>
      </c>
      <c r="B17" s="566" t="s">
        <v>233</v>
      </c>
      <c r="C17" s="153" t="s">
        <v>622</v>
      </c>
      <c r="D17" s="192">
        <v>19</v>
      </c>
      <c r="E17" s="192">
        <v>102</v>
      </c>
      <c r="F17" s="192">
        <v>102</v>
      </c>
    </row>
    <row r="18" spans="1:6" ht="17.25" customHeight="1" x14ac:dyDescent="0.25">
      <c r="A18" s="567"/>
      <c r="B18" s="566"/>
      <c r="C18" s="153" t="s">
        <v>83</v>
      </c>
      <c r="D18" s="192">
        <v>12</v>
      </c>
      <c r="E18" s="192">
        <v>121</v>
      </c>
      <c r="F18" s="192">
        <v>121</v>
      </c>
    </row>
    <row r="19" spans="1:6" ht="17.25" customHeight="1" x14ac:dyDescent="0.25">
      <c r="A19" s="567"/>
      <c r="B19" s="566"/>
      <c r="C19" s="153" t="s">
        <v>623</v>
      </c>
      <c r="D19" s="192">
        <v>1</v>
      </c>
      <c r="E19" s="192">
        <v>2</v>
      </c>
      <c r="F19" s="192">
        <v>2</v>
      </c>
    </row>
    <row r="20" spans="1:6" ht="17.25" customHeight="1" x14ac:dyDescent="0.25">
      <c r="A20" s="567"/>
      <c r="B20" s="566"/>
      <c r="C20" s="154" t="s">
        <v>0</v>
      </c>
      <c r="D20" s="191">
        <v>32</v>
      </c>
      <c r="E20" s="191">
        <v>225</v>
      </c>
      <c r="F20" s="191">
        <v>225</v>
      </c>
    </row>
    <row r="21" spans="1:6" ht="17.25" customHeight="1" x14ac:dyDescent="0.25">
      <c r="A21" s="567">
        <v>5</v>
      </c>
      <c r="B21" s="566" t="s">
        <v>235</v>
      </c>
      <c r="C21" s="153" t="s">
        <v>622</v>
      </c>
      <c r="D21" s="192">
        <v>82</v>
      </c>
      <c r="E21" s="192">
        <v>2782</v>
      </c>
      <c r="F21" s="192">
        <v>0</v>
      </c>
    </row>
    <row r="22" spans="1:6" ht="17.25" customHeight="1" x14ac:dyDescent="0.25">
      <c r="A22" s="567"/>
      <c r="B22" s="566"/>
      <c r="C22" s="153" t="s">
        <v>83</v>
      </c>
      <c r="D22" s="192">
        <v>36</v>
      </c>
      <c r="E22" s="192">
        <v>316</v>
      </c>
      <c r="F22" s="192">
        <v>0</v>
      </c>
    </row>
    <row r="23" spans="1:6" ht="17.25" customHeight="1" x14ac:dyDescent="0.25">
      <c r="A23" s="567"/>
      <c r="B23" s="566"/>
      <c r="C23" s="153" t="s">
        <v>623</v>
      </c>
      <c r="D23" s="192">
        <v>27</v>
      </c>
      <c r="E23" s="192">
        <v>1092</v>
      </c>
      <c r="F23" s="192">
        <v>0</v>
      </c>
    </row>
    <row r="24" spans="1:6" ht="17.25" customHeight="1" x14ac:dyDescent="0.25">
      <c r="A24" s="567"/>
      <c r="B24" s="566"/>
      <c r="C24" s="154" t="s">
        <v>0</v>
      </c>
      <c r="D24" s="191">
        <v>145</v>
      </c>
      <c r="E24" s="191">
        <v>4190</v>
      </c>
      <c r="F24" s="191">
        <v>0</v>
      </c>
    </row>
    <row r="25" spans="1:6" ht="17.25" customHeight="1" x14ac:dyDescent="0.25">
      <c r="A25" s="192">
        <v>6</v>
      </c>
      <c r="B25" s="335" t="s">
        <v>611</v>
      </c>
      <c r="C25" s="153" t="s">
        <v>623</v>
      </c>
      <c r="D25" s="192">
        <v>30</v>
      </c>
      <c r="E25" s="192">
        <v>676</v>
      </c>
      <c r="F25" s="192">
        <v>263</v>
      </c>
    </row>
    <row r="26" spans="1:6" ht="17.25" customHeight="1" x14ac:dyDescent="0.25">
      <c r="A26" s="192">
        <v>7</v>
      </c>
      <c r="B26" s="335" t="s">
        <v>612</v>
      </c>
      <c r="C26" s="153" t="s">
        <v>623</v>
      </c>
      <c r="D26" s="192">
        <v>34</v>
      </c>
      <c r="E26" s="192">
        <v>3330</v>
      </c>
      <c r="F26" s="192">
        <v>943</v>
      </c>
    </row>
    <row r="27" spans="1:6" ht="17.25" customHeight="1" x14ac:dyDescent="0.25">
      <c r="A27" s="192">
        <v>8</v>
      </c>
      <c r="B27" s="335" t="s">
        <v>613</v>
      </c>
      <c r="C27" s="153" t="s">
        <v>623</v>
      </c>
      <c r="D27" s="192">
        <v>5</v>
      </c>
      <c r="E27" s="192">
        <v>354</v>
      </c>
      <c r="F27" s="192">
        <v>44</v>
      </c>
    </row>
    <row r="28" spans="1:6" ht="17.25" customHeight="1" x14ac:dyDescent="0.25">
      <c r="A28" s="192">
        <v>9</v>
      </c>
      <c r="B28" s="335" t="s">
        <v>614</v>
      </c>
      <c r="C28" s="153" t="s">
        <v>623</v>
      </c>
      <c r="D28" s="192">
        <v>1</v>
      </c>
      <c r="E28" s="192">
        <v>7</v>
      </c>
      <c r="F28" s="192">
        <v>2</v>
      </c>
    </row>
    <row r="29" spans="1:6" ht="17.25" customHeight="1" x14ac:dyDescent="0.25">
      <c r="A29" s="567">
        <v>10</v>
      </c>
      <c r="B29" s="566" t="s">
        <v>236</v>
      </c>
      <c r="C29" s="153" t="s">
        <v>622</v>
      </c>
      <c r="D29" s="192">
        <v>39</v>
      </c>
      <c r="E29" s="192">
        <v>4323</v>
      </c>
      <c r="F29" s="192">
        <v>0</v>
      </c>
    </row>
    <row r="30" spans="1:6" ht="17.25" customHeight="1" x14ac:dyDescent="0.25">
      <c r="A30" s="567"/>
      <c r="B30" s="566"/>
      <c r="C30" s="153" t="s">
        <v>83</v>
      </c>
      <c r="D30" s="192">
        <v>8</v>
      </c>
      <c r="E30" s="192">
        <v>62</v>
      </c>
      <c r="F30" s="192">
        <v>0</v>
      </c>
    </row>
    <row r="31" spans="1:6" ht="17.25" customHeight="1" x14ac:dyDescent="0.25">
      <c r="A31" s="567"/>
      <c r="B31" s="566"/>
      <c r="C31" s="153" t="s">
        <v>623</v>
      </c>
      <c r="D31" s="192">
        <v>24</v>
      </c>
      <c r="E31" s="192">
        <v>2862</v>
      </c>
      <c r="F31" s="192">
        <v>0</v>
      </c>
    </row>
    <row r="32" spans="1:6" ht="17.25" customHeight="1" x14ac:dyDescent="0.25">
      <c r="A32" s="567"/>
      <c r="B32" s="566"/>
      <c r="C32" s="154" t="s">
        <v>0</v>
      </c>
      <c r="D32" s="191">
        <v>71</v>
      </c>
      <c r="E32" s="191">
        <v>7247</v>
      </c>
      <c r="F32" s="191">
        <v>0</v>
      </c>
    </row>
    <row r="33" spans="1:6" ht="17.25" customHeight="1" x14ac:dyDescent="0.25">
      <c r="A33" s="192">
        <v>11</v>
      </c>
      <c r="B33" s="335" t="s">
        <v>237</v>
      </c>
      <c r="C33" s="153" t="s">
        <v>234</v>
      </c>
      <c r="D33" s="192">
        <v>30</v>
      </c>
      <c r="E33" s="192">
        <v>1055</v>
      </c>
      <c r="F33" s="192">
        <v>377</v>
      </c>
    </row>
    <row r="34" spans="1:6" ht="17.25" customHeight="1" x14ac:dyDescent="0.25">
      <c r="A34" s="192">
        <v>12</v>
      </c>
      <c r="B34" s="335" t="s">
        <v>238</v>
      </c>
      <c r="C34" s="153" t="s">
        <v>240</v>
      </c>
      <c r="D34" s="192">
        <v>52</v>
      </c>
      <c r="E34" s="192">
        <v>228025</v>
      </c>
      <c r="F34" s="192">
        <v>7148</v>
      </c>
    </row>
    <row r="35" spans="1:6" ht="17.25" customHeight="1" x14ac:dyDescent="0.25">
      <c r="A35" s="567">
        <v>13</v>
      </c>
      <c r="B35" s="566" t="s">
        <v>239</v>
      </c>
      <c r="C35" s="153" t="s">
        <v>622</v>
      </c>
      <c r="D35" s="192">
        <v>104</v>
      </c>
      <c r="E35" s="192">
        <v>25272</v>
      </c>
      <c r="F35" s="192">
        <v>5</v>
      </c>
    </row>
    <row r="36" spans="1:6" ht="17.25" customHeight="1" x14ac:dyDescent="0.25">
      <c r="A36" s="567"/>
      <c r="B36" s="566"/>
      <c r="C36" s="153" t="s">
        <v>83</v>
      </c>
      <c r="D36" s="192">
        <v>40</v>
      </c>
      <c r="E36" s="192">
        <v>764</v>
      </c>
      <c r="F36" s="192">
        <v>1</v>
      </c>
    </row>
    <row r="37" spans="1:6" ht="17.25" customHeight="1" x14ac:dyDescent="0.25">
      <c r="A37" s="567"/>
      <c r="B37" s="566"/>
      <c r="C37" s="153" t="s">
        <v>623</v>
      </c>
      <c r="D37" s="192">
        <v>77</v>
      </c>
      <c r="E37" s="192">
        <v>6342</v>
      </c>
      <c r="F37" s="192">
        <v>0</v>
      </c>
    </row>
    <row r="38" spans="1:6" ht="17.25" customHeight="1" x14ac:dyDescent="0.25">
      <c r="A38" s="567"/>
      <c r="B38" s="566"/>
      <c r="C38" s="153" t="s">
        <v>240</v>
      </c>
      <c r="D38" s="192">
        <v>70</v>
      </c>
      <c r="E38" s="192">
        <v>137083</v>
      </c>
      <c r="F38" s="192">
        <v>4637</v>
      </c>
    </row>
    <row r="39" spans="1:6" ht="17.25" customHeight="1" x14ac:dyDescent="0.25">
      <c r="A39" s="567"/>
      <c r="B39" s="566"/>
      <c r="C39" s="154" t="s">
        <v>0</v>
      </c>
      <c r="D39" s="191">
        <v>291</v>
      </c>
      <c r="E39" s="191">
        <v>169461</v>
      </c>
      <c r="F39" s="191">
        <v>4643</v>
      </c>
    </row>
    <row r="40" spans="1:6" ht="17.25" customHeight="1" x14ac:dyDescent="0.25">
      <c r="A40" s="192">
        <v>14</v>
      </c>
      <c r="B40" s="335" t="s">
        <v>615</v>
      </c>
      <c r="C40" s="153" t="s">
        <v>240</v>
      </c>
      <c r="D40" s="192">
        <v>97</v>
      </c>
      <c r="E40" s="192">
        <v>332293</v>
      </c>
      <c r="F40" s="192">
        <v>2939</v>
      </c>
    </row>
    <row r="41" spans="1:6" ht="17.25" customHeight="1" x14ac:dyDescent="0.25">
      <c r="A41" s="192">
        <v>15</v>
      </c>
      <c r="B41" s="335" t="s">
        <v>616</v>
      </c>
      <c r="C41" s="153" t="s">
        <v>240</v>
      </c>
      <c r="D41" s="192">
        <v>66</v>
      </c>
      <c r="E41" s="192">
        <v>21594</v>
      </c>
      <c r="F41" s="192">
        <v>784</v>
      </c>
    </row>
    <row r="42" spans="1:6" ht="17.25" customHeight="1" x14ac:dyDescent="0.25">
      <c r="A42" s="192">
        <v>16</v>
      </c>
      <c r="B42" s="335" t="s">
        <v>617</v>
      </c>
      <c r="C42" s="153" t="s">
        <v>240</v>
      </c>
      <c r="D42" s="192">
        <v>17</v>
      </c>
      <c r="E42" s="192">
        <v>5418</v>
      </c>
      <c r="F42" s="192">
        <v>658</v>
      </c>
    </row>
    <row r="43" spans="1:6" ht="17.25" customHeight="1" x14ac:dyDescent="0.25">
      <c r="A43" s="192">
        <v>17</v>
      </c>
      <c r="B43" s="335" t="s">
        <v>618</v>
      </c>
      <c r="C43" s="153" t="s">
        <v>240</v>
      </c>
      <c r="D43" s="192">
        <v>1</v>
      </c>
      <c r="E43" s="192">
        <v>2</v>
      </c>
      <c r="F43" s="192">
        <v>0</v>
      </c>
    </row>
    <row r="44" spans="1:6" ht="17.25" customHeight="1" x14ac:dyDescent="0.25">
      <c r="A44" s="192">
        <v>18</v>
      </c>
      <c r="B44" s="335" t="s">
        <v>241</v>
      </c>
      <c r="C44" s="153" t="s">
        <v>240</v>
      </c>
      <c r="D44" s="192">
        <v>77</v>
      </c>
      <c r="E44" s="192">
        <v>440522</v>
      </c>
      <c r="F44" s="192">
        <v>5858</v>
      </c>
    </row>
    <row r="45" spans="1:6" ht="17.25" customHeight="1" x14ac:dyDescent="0.25">
      <c r="A45" s="192">
        <v>19</v>
      </c>
      <c r="B45" s="335" t="s">
        <v>619</v>
      </c>
      <c r="C45" s="153" t="s">
        <v>240</v>
      </c>
      <c r="D45" s="192">
        <v>9</v>
      </c>
      <c r="E45" s="192">
        <v>626</v>
      </c>
      <c r="F45" s="192">
        <v>56</v>
      </c>
    </row>
    <row r="46" spans="1:6" ht="17.25" customHeight="1" x14ac:dyDescent="0.25">
      <c r="A46" s="192">
        <v>20</v>
      </c>
      <c r="B46" s="335" t="s">
        <v>250</v>
      </c>
      <c r="C46" s="153" t="s">
        <v>240</v>
      </c>
      <c r="D46" s="192">
        <v>21</v>
      </c>
      <c r="E46" s="192">
        <v>74403</v>
      </c>
      <c r="F46" s="192">
        <v>1538</v>
      </c>
    </row>
    <row r="47" spans="1:6" ht="17.25" customHeight="1" x14ac:dyDescent="0.25">
      <c r="A47" s="192">
        <v>21</v>
      </c>
      <c r="B47" s="335" t="s">
        <v>242</v>
      </c>
      <c r="C47" s="153" t="s">
        <v>240</v>
      </c>
      <c r="D47" s="192">
        <v>321</v>
      </c>
      <c r="E47" s="192">
        <v>5719535</v>
      </c>
      <c r="F47" s="192">
        <v>9961</v>
      </c>
    </row>
    <row r="48" spans="1:6" ht="17.25" customHeight="1" x14ac:dyDescent="0.25">
      <c r="A48" s="192">
        <v>22</v>
      </c>
      <c r="B48" s="335" t="s">
        <v>620</v>
      </c>
      <c r="C48" s="153" t="s">
        <v>624</v>
      </c>
      <c r="D48" s="192">
        <v>67</v>
      </c>
      <c r="E48" s="192">
        <v>1514</v>
      </c>
      <c r="F48" s="192">
        <v>50</v>
      </c>
    </row>
    <row r="49" spans="1:6" ht="17.25" customHeight="1" x14ac:dyDescent="0.25">
      <c r="A49" s="567">
        <v>23</v>
      </c>
      <c r="B49" s="566" t="s">
        <v>621</v>
      </c>
      <c r="C49" s="153" t="s">
        <v>622</v>
      </c>
      <c r="D49" s="192">
        <v>61</v>
      </c>
      <c r="E49" s="192">
        <v>220</v>
      </c>
      <c r="F49" s="192">
        <v>220</v>
      </c>
    </row>
    <row r="50" spans="1:6" ht="17.25" customHeight="1" x14ac:dyDescent="0.25">
      <c r="A50" s="567"/>
      <c r="B50" s="566"/>
      <c r="C50" s="153" t="s">
        <v>624</v>
      </c>
      <c r="D50" s="192">
        <v>20</v>
      </c>
      <c r="E50" s="192">
        <v>85</v>
      </c>
      <c r="F50" s="192">
        <v>85</v>
      </c>
    </row>
    <row r="51" spans="1:6" ht="17.25" customHeight="1" x14ac:dyDescent="0.25">
      <c r="A51" s="567"/>
      <c r="B51" s="566"/>
      <c r="C51" s="154" t="s">
        <v>0</v>
      </c>
      <c r="D51" s="191">
        <v>81</v>
      </c>
      <c r="E51" s="191">
        <v>305</v>
      </c>
      <c r="F51" s="191">
        <v>305</v>
      </c>
    </row>
    <row r="52" spans="1:6" ht="17.25" customHeight="1" x14ac:dyDescent="0.25">
      <c r="A52" s="567">
        <v>24</v>
      </c>
      <c r="B52" s="566" t="s">
        <v>243</v>
      </c>
      <c r="C52" s="153" t="s">
        <v>622</v>
      </c>
      <c r="D52" s="192">
        <v>151</v>
      </c>
      <c r="E52" s="192">
        <v>10679</v>
      </c>
      <c r="F52" s="192">
        <v>14</v>
      </c>
    </row>
    <row r="53" spans="1:6" ht="17.25" customHeight="1" x14ac:dyDescent="0.25">
      <c r="A53" s="567"/>
      <c r="B53" s="566"/>
      <c r="C53" s="153" t="s">
        <v>83</v>
      </c>
      <c r="D53" s="192">
        <v>31</v>
      </c>
      <c r="E53" s="192">
        <v>263</v>
      </c>
      <c r="F53" s="192">
        <v>1</v>
      </c>
    </row>
    <row r="54" spans="1:6" ht="17.25" customHeight="1" x14ac:dyDescent="0.25">
      <c r="A54" s="567"/>
      <c r="B54" s="566"/>
      <c r="C54" s="153" t="s">
        <v>623</v>
      </c>
      <c r="D54" s="192">
        <v>56</v>
      </c>
      <c r="E54" s="192">
        <v>744</v>
      </c>
      <c r="F54" s="192">
        <v>0</v>
      </c>
    </row>
    <row r="55" spans="1:6" ht="17.25" customHeight="1" x14ac:dyDescent="0.25">
      <c r="A55" s="567"/>
      <c r="B55" s="566"/>
      <c r="C55" s="153" t="s">
        <v>624</v>
      </c>
      <c r="D55" s="192">
        <v>1</v>
      </c>
      <c r="E55" s="192">
        <v>1</v>
      </c>
      <c r="F55" s="192">
        <v>0</v>
      </c>
    </row>
    <row r="56" spans="1:6" ht="17.25" customHeight="1" x14ac:dyDescent="0.25">
      <c r="A56" s="567"/>
      <c r="B56" s="566"/>
      <c r="C56" s="154" t="s">
        <v>0</v>
      </c>
      <c r="D56" s="191">
        <v>239</v>
      </c>
      <c r="E56" s="191">
        <v>11687</v>
      </c>
      <c r="F56" s="191">
        <v>15</v>
      </c>
    </row>
    <row r="57" spans="1:6" ht="17.25" customHeight="1" x14ac:dyDescent="0.25">
      <c r="A57" s="567">
        <v>25</v>
      </c>
      <c r="B57" s="566" t="s">
        <v>244</v>
      </c>
      <c r="C57" s="153" t="s">
        <v>622</v>
      </c>
      <c r="D57" s="192">
        <v>126</v>
      </c>
      <c r="E57" s="192">
        <v>58490</v>
      </c>
      <c r="F57" s="192">
        <v>0</v>
      </c>
    </row>
    <row r="58" spans="1:6" ht="17.25" customHeight="1" x14ac:dyDescent="0.25">
      <c r="A58" s="567"/>
      <c r="B58" s="566"/>
      <c r="C58" s="153" t="s">
        <v>83</v>
      </c>
      <c r="D58" s="192">
        <v>54</v>
      </c>
      <c r="E58" s="192">
        <v>456</v>
      </c>
      <c r="F58" s="192">
        <v>0</v>
      </c>
    </row>
    <row r="59" spans="1:6" ht="17.25" customHeight="1" x14ac:dyDescent="0.25">
      <c r="A59" s="567"/>
      <c r="B59" s="566"/>
      <c r="C59" s="153" t="s">
        <v>623</v>
      </c>
      <c r="D59" s="192">
        <v>85</v>
      </c>
      <c r="E59" s="192">
        <v>13304</v>
      </c>
      <c r="F59" s="192">
        <v>0</v>
      </c>
    </row>
    <row r="60" spans="1:6" ht="17.25" customHeight="1" x14ac:dyDescent="0.25">
      <c r="A60" s="567"/>
      <c r="B60" s="566"/>
      <c r="C60" s="154" t="s">
        <v>0</v>
      </c>
      <c r="D60" s="191">
        <v>265</v>
      </c>
      <c r="E60" s="191">
        <v>72250</v>
      </c>
      <c r="F60" s="191">
        <v>0</v>
      </c>
    </row>
    <row r="61" spans="1:6" ht="17.25" customHeight="1" x14ac:dyDescent="0.25">
      <c r="A61" s="567">
        <v>26</v>
      </c>
      <c r="B61" s="566" t="s">
        <v>245</v>
      </c>
      <c r="C61" s="153" t="s">
        <v>622</v>
      </c>
      <c r="D61" s="192">
        <v>46</v>
      </c>
      <c r="E61" s="192">
        <v>824</v>
      </c>
      <c r="F61" s="192">
        <v>13</v>
      </c>
    </row>
    <row r="62" spans="1:6" ht="17.25" customHeight="1" x14ac:dyDescent="0.25">
      <c r="A62" s="567"/>
      <c r="B62" s="566"/>
      <c r="C62" s="153" t="s">
        <v>83</v>
      </c>
      <c r="D62" s="192">
        <v>9</v>
      </c>
      <c r="E62" s="192">
        <v>38</v>
      </c>
      <c r="F62" s="192">
        <v>7</v>
      </c>
    </row>
    <row r="63" spans="1:6" ht="17.25" customHeight="1" x14ac:dyDescent="0.25">
      <c r="A63" s="567"/>
      <c r="B63" s="566"/>
      <c r="C63" s="154" t="s">
        <v>0</v>
      </c>
      <c r="D63" s="191">
        <v>55</v>
      </c>
      <c r="E63" s="191">
        <v>862</v>
      </c>
      <c r="F63" s="191">
        <v>20</v>
      </c>
    </row>
    <row r="64" spans="1:6" ht="17.25" customHeight="1" x14ac:dyDescent="0.25">
      <c r="A64" s="567">
        <v>27</v>
      </c>
      <c r="B64" s="566" t="s">
        <v>246</v>
      </c>
      <c r="C64" s="153" t="s">
        <v>622</v>
      </c>
      <c r="D64" s="192">
        <v>14</v>
      </c>
      <c r="E64" s="192">
        <v>93</v>
      </c>
      <c r="F64" s="192">
        <v>0</v>
      </c>
    </row>
    <row r="65" spans="1:6" ht="17.25" customHeight="1" x14ac:dyDescent="0.25">
      <c r="A65" s="567"/>
      <c r="B65" s="566"/>
      <c r="C65" s="153" t="s">
        <v>623</v>
      </c>
      <c r="D65" s="192">
        <v>2</v>
      </c>
      <c r="E65" s="192">
        <v>14</v>
      </c>
      <c r="F65" s="192">
        <v>0</v>
      </c>
    </row>
    <row r="66" spans="1:6" ht="17.25" customHeight="1" x14ac:dyDescent="0.25">
      <c r="A66" s="567"/>
      <c r="B66" s="566"/>
      <c r="C66" s="153" t="s">
        <v>624</v>
      </c>
      <c r="D66" s="192">
        <v>3</v>
      </c>
      <c r="E66" s="192">
        <v>10</v>
      </c>
      <c r="F66" s="192">
        <v>0</v>
      </c>
    </row>
    <row r="67" spans="1:6" ht="17.25" customHeight="1" x14ac:dyDescent="0.25">
      <c r="A67" s="567"/>
      <c r="B67" s="566"/>
      <c r="C67" s="154" t="s">
        <v>0</v>
      </c>
      <c r="D67" s="191">
        <v>19</v>
      </c>
      <c r="E67" s="191">
        <v>117</v>
      </c>
      <c r="F67" s="191">
        <v>0</v>
      </c>
    </row>
    <row r="68" spans="1:6" ht="17.25" customHeight="1" x14ac:dyDescent="0.25">
      <c r="A68" s="192">
        <v>28</v>
      </c>
      <c r="B68" s="335" t="s">
        <v>247</v>
      </c>
      <c r="C68" s="153" t="s">
        <v>623</v>
      </c>
      <c r="D68" s="192">
        <v>31</v>
      </c>
      <c r="E68" s="192">
        <v>1303</v>
      </c>
      <c r="F68" s="192">
        <v>459</v>
      </c>
    </row>
    <row r="69" spans="1:6" ht="17.25" customHeight="1" x14ac:dyDescent="0.25">
      <c r="A69" s="567">
        <v>29</v>
      </c>
      <c r="B69" s="566" t="s">
        <v>248</v>
      </c>
      <c r="C69" s="153" t="s">
        <v>622</v>
      </c>
      <c r="D69" s="192">
        <v>77</v>
      </c>
      <c r="E69" s="192">
        <v>2329</v>
      </c>
      <c r="F69" s="192">
        <v>1</v>
      </c>
    </row>
    <row r="70" spans="1:6" ht="17.25" customHeight="1" x14ac:dyDescent="0.25">
      <c r="A70" s="567"/>
      <c r="B70" s="566"/>
      <c r="C70" s="153" t="s">
        <v>83</v>
      </c>
      <c r="D70" s="192">
        <v>15</v>
      </c>
      <c r="E70" s="192">
        <v>78</v>
      </c>
      <c r="F70" s="192">
        <v>0</v>
      </c>
    </row>
    <row r="71" spans="1:6" ht="17.25" customHeight="1" x14ac:dyDescent="0.25">
      <c r="A71" s="567"/>
      <c r="B71" s="566"/>
      <c r="C71" s="153" t="s">
        <v>623</v>
      </c>
      <c r="D71" s="192">
        <v>28</v>
      </c>
      <c r="E71" s="192">
        <v>266</v>
      </c>
      <c r="F71" s="192">
        <v>0</v>
      </c>
    </row>
    <row r="72" spans="1:6" ht="17.25" customHeight="1" x14ac:dyDescent="0.25">
      <c r="A72" s="567"/>
      <c r="B72" s="566"/>
      <c r="C72" s="154" t="s">
        <v>0</v>
      </c>
      <c r="D72" s="191">
        <v>120</v>
      </c>
      <c r="E72" s="191">
        <v>2673</v>
      </c>
      <c r="F72" s="191">
        <v>1</v>
      </c>
    </row>
    <row r="73" spans="1:6" ht="17.25" customHeight="1" x14ac:dyDescent="0.25">
      <c r="A73" s="567">
        <v>30</v>
      </c>
      <c r="B73" s="566" t="s">
        <v>249</v>
      </c>
      <c r="C73" s="153" t="s">
        <v>622</v>
      </c>
      <c r="D73" s="192">
        <v>5</v>
      </c>
      <c r="E73" s="192">
        <v>46</v>
      </c>
      <c r="F73" s="192">
        <v>0</v>
      </c>
    </row>
    <row r="74" spans="1:6" ht="17.25" customHeight="1" x14ac:dyDescent="0.25">
      <c r="A74" s="567"/>
      <c r="B74" s="566"/>
      <c r="C74" s="153" t="s">
        <v>83</v>
      </c>
      <c r="D74" s="192">
        <v>1</v>
      </c>
      <c r="E74" s="192">
        <v>3</v>
      </c>
      <c r="F74" s="192">
        <v>0</v>
      </c>
    </row>
    <row r="75" spans="1:6" ht="17.25" customHeight="1" x14ac:dyDescent="0.25">
      <c r="A75" s="567"/>
      <c r="B75" s="566"/>
      <c r="C75" s="153" t="s">
        <v>623</v>
      </c>
      <c r="D75" s="192">
        <v>1</v>
      </c>
      <c r="E75" s="192">
        <v>30</v>
      </c>
      <c r="F75" s="192">
        <v>4</v>
      </c>
    </row>
    <row r="76" spans="1:6" ht="17.25" customHeight="1" x14ac:dyDescent="0.25">
      <c r="A76" s="567"/>
      <c r="B76" s="566"/>
      <c r="C76" s="154" t="s">
        <v>0</v>
      </c>
      <c r="D76" s="191">
        <v>7</v>
      </c>
      <c r="E76" s="191">
        <v>79</v>
      </c>
      <c r="F76" s="191">
        <v>4</v>
      </c>
    </row>
    <row r="77" spans="1:6" ht="17.25" customHeight="1" x14ac:dyDescent="0.25">
      <c r="A77" s="192">
        <v>31</v>
      </c>
      <c r="B77" s="226" t="s">
        <v>251</v>
      </c>
      <c r="C77" s="153" t="s">
        <v>252</v>
      </c>
      <c r="D77" s="192">
        <v>87</v>
      </c>
      <c r="E77" s="192">
        <v>197</v>
      </c>
      <c r="F77" s="192">
        <v>197</v>
      </c>
    </row>
    <row r="78" spans="1:6" ht="28.5" customHeight="1" x14ac:dyDescent="0.25">
      <c r="A78" s="565" t="s">
        <v>656</v>
      </c>
      <c r="B78" s="565"/>
      <c r="C78" s="565"/>
      <c r="D78" s="565"/>
      <c r="E78" s="565"/>
      <c r="F78" s="565"/>
    </row>
  </sheetData>
  <mergeCells count="34">
    <mergeCell ref="A17:A20"/>
    <mergeCell ref="B17:B20"/>
    <mergeCell ref="B4:B8"/>
    <mergeCell ref="A4:A8"/>
    <mergeCell ref="A9:A12"/>
    <mergeCell ref="B9:B12"/>
    <mergeCell ref="B13:B16"/>
    <mergeCell ref="A13:A16"/>
    <mergeCell ref="D2:F2"/>
    <mergeCell ref="C2:C3"/>
    <mergeCell ref="B2:B3"/>
    <mergeCell ref="A2:A3"/>
    <mergeCell ref="A1:F1"/>
    <mergeCell ref="A35:A39"/>
    <mergeCell ref="B35:B39"/>
    <mergeCell ref="A29:A32"/>
    <mergeCell ref="B29:B32"/>
    <mergeCell ref="A21:A24"/>
    <mergeCell ref="B21:B24"/>
    <mergeCell ref="B61:B63"/>
    <mergeCell ref="A61:A63"/>
    <mergeCell ref="B64:B67"/>
    <mergeCell ref="A64:A67"/>
    <mergeCell ref="A49:A51"/>
    <mergeCell ref="B49:B51"/>
    <mergeCell ref="A52:A56"/>
    <mergeCell ref="B52:B56"/>
    <mergeCell ref="B57:B60"/>
    <mergeCell ref="A57:A60"/>
    <mergeCell ref="A78:F78"/>
    <mergeCell ref="B69:B72"/>
    <mergeCell ref="A69:A72"/>
    <mergeCell ref="A73:A76"/>
    <mergeCell ref="B73:B76"/>
  </mergeCells>
  <pageMargins left="0.70866141732283472" right="0.70866141732283472" top="0.74803149606299213" bottom="0.74803149606299213" header="0.31496062992125984" footer="0.31496062992125984"/>
  <pageSetup paperSize="9" fitToHeight="0" orientation="portrait" r:id="rId1"/>
  <rowBreaks count="1" manualBreakCount="1">
    <brk id="40" max="5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"/>
  <sheetViews>
    <sheetView view="pageBreakPreview" zoomScaleSheetLayoutView="100" workbookViewId="0">
      <selection activeCell="A39" sqref="A39"/>
    </sheetView>
  </sheetViews>
  <sheetFormatPr defaultRowHeight="15" x14ac:dyDescent="0.25"/>
  <cols>
    <col min="1" max="1" width="6.85546875" style="17" customWidth="1"/>
    <col min="2" max="2" width="52.28515625" style="17" customWidth="1"/>
    <col min="3" max="3" width="19.42578125" style="17" customWidth="1"/>
    <col min="4" max="16384" width="9.140625" style="17"/>
  </cols>
  <sheetData>
    <row r="1" spans="1:3" ht="17.25" x14ac:dyDescent="0.25">
      <c r="A1" s="572" t="s">
        <v>317</v>
      </c>
      <c r="B1" s="572"/>
      <c r="C1" s="572"/>
    </row>
    <row r="2" spans="1:3" ht="15.75" x14ac:dyDescent="0.25">
      <c r="A2" s="215" t="s">
        <v>99</v>
      </c>
      <c r="B2" s="216" t="s">
        <v>253</v>
      </c>
      <c r="C2" s="9" t="s">
        <v>254</v>
      </c>
    </row>
    <row r="3" spans="1:3" ht="19.5" customHeight="1" x14ac:dyDescent="0.25">
      <c r="A3" s="217">
        <v>1</v>
      </c>
      <c r="B3" s="218" t="s">
        <v>255</v>
      </c>
      <c r="C3" s="219" t="s">
        <v>256</v>
      </c>
    </row>
    <row r="4" spans="1:3" ht="19.5" customHeight="1" x14ac:dyDescent="0.25">
      <c r="A4" s="220">
        <v>2</v>
      </c>
      <c r="B4" s="218" t="s">
        <v>257</v>
      </c>
      <c r="C4" s="219" t="s">
        <v>258</v>
      </c>
    </row>
    <row r="5" spans="1:3" ht="19.5" customHeight="1" x14ac:dyDescent="0.25">
      <c r="A5" s="220">
        <v>3</v>
      </c>
      <c r="B5" s="221" t="s">
        <v>259</v>
      </c>
      <c r="C5" s="219" t="s">
        <v>260</v>
      </c>
    </row>
    <row r="6" spans="1:3" ht="19.5" customHeight="1" x14ac:dyDescent="0.25">
      <c r="A6" s="217"/>
      <c r="B6" s="221" t="s">
        <v>261</v>
      </c>
      <c r="C6" s="219" t="s">
        <v>262</v>
      </c>
    </row>
    <row r="7" spans="1:3" ht="19.5" customHeight="1" x14ac:dyDescent="0.25">
      <c r="A7" s="220">
        <v>4</v>
      </c>
      <c r="B7" s="218" t="s">
        <v>263</v>
      </c>
      <c r="C7" s="219" t="s">
        <v>264</v>
      </c>
    </row>
    <row r="8" spans="1:3" ht="19.5" customHeight="1" x14ac:dyDescent="0.25">
      <c r="A8" s="222"/>
      <c r="B8" s="218" t="s">
        <v>265</v>
      </c>
      <c r="C8" s="219" t="s">
        <v>266</v>
      </c>
    </row>
    <row r="9" spans="1:3" ht="19.5" customHeight="1" x14ac:dyDescent="0.25">
      <c r="A9" s="217"/>
      <c r="B9" s="218" t="s">
        <v>267</v>
      </c>
      <c r="C9" s="219" t="s">
        <v>268</v>
      </c>
    </row>
    <row r="10" spans="1:3" ht="19.5" customHeight="1" x14ac:dyDescent="0.25">
      <c r="A10" s="223" t="s">
        <v>269</v>
      </c>
      <c r="B10" s="223"/>
      <c r="C10" s="223"/>
    </row>
    <row r="11" spans="1:3" ht="19.5" customHeight="1" x14ac:dyDescent="0.25">
      <c r="A11" s="223" t="s">
        <v>270</v>
      </c>
      <c r="B11" s="223"/>
      <c r="C11" s="223"/>
    </row>
    <row r="12" spans="1:3" x14ac:dyDescent="0.25">
      <c r="A12" s="223"/>
      <c r="B12" s="223"/>
      <c r="C12" s="223"/>
    </row>
    <row r="13" spans="1:3" x14ac:dyDescent="0.25">
      <c r="A13" s="223"/>
      <c r="B13" s="223"/>
      <c r="C13" s="223"/>
    </row>
    <row r="14" spans="1:3" ht="17.25" x14ac:dyDescent="0.25">
      <c r="A14" s="573" t="s">
        <v>318</v>
      </c>
      <c r="B14" s="573"/>
      <c r="C14" s="573"/>
    </row>
    <row r="15" spans="1:3" s="260" customFormat="1" ht="47.25" x14ac:dyDescent="0.25">
      <c r="A15" s="336" t="s">
        <v>271</v>
      </c>
      <c r="B15" s="337" t="s">
        <v>272</v>
      </c>
      <c r="C15" s="338" t="s">
        <v>273</v>
      </c>
    </row>
    <row r="16" spans="1:3" ht="19.5" customHeight="1" x14ac:dyDescent="0.25">
      <c r="A16" s="224">
        <v>1</v>
      </c>
      <c r="B16" s="339" t="s">
        <v>274</v>
      </c>
      <c r="C16" s="218">
        <v>73.31</v>
      </c>
    </row>
    <row r="17" spans="1:3" ht="19.5" customHeight="1" x14ac:dyDescent="0.25">
      <c r="A17" s="574">
        <v>2</v>
      </c>
      <c r="B17" s="339" t="s">
        <v>275</v>
      </c>
      <c r="C17" s="218">
        <v>525.02</v>
      </c>
    </row>
    <row r="18" spans="1:3" ht="19.5" customHeight="1" x14ac:dyDescent="0.25">
      <c r="A18" s="574"/>
      <c r="B18" s="339" t="s">
        <v>276</v>
      </c>
      <c r="C18" s="218">
        <v>585.6</v>
      </c>
    </row>
    <row r="19" spans="1:3" ht="19.5" customHeight="1" x14ac:dyDescent="0.25">
      <c r="A19" s="224">
        <v>3</v>
      </c>
      <c r="B19" s="339" t="s">
        <v>277</v>
      </c>
      <c r="C19" s="218">
        <v>110.54</v>
      </c>
    </row>
    <row r="20" spans="1:3" ht="19.5" customHeight="1" x14ac:dyDescent="0.25">
      <c r="A20" s="224">
        <v>4</v>
      </c>
      <c r="B20" s="339" t="s">
        <v>278</v>
      </c>
      <c r="C20" s="218">
        <v>78.12</v>
      </c>
    </row>
    <row r="21" spans="1:3" ht="19.5" customHeight="1" x14ac:dyDescent="0.25">
      <c r="A21" s="224">
        <v>5</v>
      </c>
      <c r="B21" s="339" t="s">
        <v>279</v>
      </c>
      <c r="C21" s="218">
        <v>21.36</v>
      </c>
    </row>
    <row r="22" spans="1:3" ht="19.5" customHeight="1" x14ac:dyDescent="0.25">
      <c r="A22" s="224">
        <v>6</v>
      </c>
      <c r="B22" s="339" t="s">
        <v>280</v>
      </c>
      <c r="C22" s="218">
        <v>6.32</v>
      </c>
    </row>
    <row r="23" spans="1:3" ht="19.5" customHeight="1" x14ac:dyDescent="0.25">
      <c r="A23" s="224">
        <v>7</v>
      </c>
      <c r="B23" s="339" t="s">
        <v>281</v>
      </c>
      <c r="C23" s="218">
        <v>22.52</v>
      </c>
    </row>
    <row r="24" spans="1:3" ht="19.5" customHeight="1" x14ac:dyDescent="0.25">
      <c r="A24" s="224">
        <v>8</v>
      </c>
      <c r="B24" s="339" t="s">
        <v>282</v>
      </c>
      <c r="C24" s="218">
        <v>16.46</v>
      </c>
    </row>
    <row r="25" spans="1:3" ht="19.5" customHeight="1" x14ac:dyDescent="0.25">
      <c r="A25" s="224">
        <v>9</v>
      </c>
      <c r="B25" s="339" t="s">
        <v>283</v>
      </c>
      <c r="C25" s="218">
        <v>66.88</v>
      </c>
    </row>
    <row r="26" spans="1:3" ht="19.5" customHeight="1" x14ac:dyDescent="0.25">
      <c r="A26" s="224">
        <v>10</v>
      </c>
      <c r="B26" s="339" t="s">
        <v>284</v>
      </c>
      <c r="C26" s="218">
        <v>28.48</v>
      </c>
    </row>
    <row r="27" spans="1:3" ht="19.5" customHeight="1" x14ac:dyDescent="0.25">
      <c r="A27" s="224">
        <v>11</v>
      </c>
      <c r="B27" s="339" t="s">
        <v>285</v>
      </c>
      <c r="C27" s="218">
        <v>12.37</v>
      </c>
    </row>
    <row r="28" spans="1:3" ht="19.5" customHeight="1" x14ac:dyDescent="0.25">
      <c r="A28" s="224">
        <v>12</v>
      </c>
      <c r="B28" s="339" t="s">
        <v>286</v>
      </c>
      <c r="C28" s="218">
        <v>3.81</v>
      </c>
    </row>
    <row r="29" spans="1:3" ht="19.5" customHeight="1" x14ac:dyDescent="0.25">
      <c r="A29" s="224">
        <v>13</v>
      </c>
      <c r="B29" s="339" t="s">
        <v>287</v>
      </c>
      <c r="C29" s="218">
        <v>11.02</v>
      </c>
    </row>
    <row r="30" spans="1:3" ht="19.5" customHeight="1" x14ac:dyDescent="0.25">
      <c r="A30" s="224">
        <v>14</v>
      </c>
      <c r="B30" s="339" t="s">
        <v>288</v>
      </c>
      <c r="C30" s="218">
        <v>15.1</v>
      </c>
    </row>
    <row r="31" spans="1:3" ht="19.5" customHeight="1" x14ac:dyDescent="0.25">
      <c r="A31" s="224">
        <v>15</v>
      </c>
      <c r="B31" s="339" t="s">
        <v>289</v>
      </c>
      <c r="C31" s="218">
        <v>45.64</v>
      </c>
    </row>
    <row r="32" spans="1:3" ht="19.5" customHeight="1" x14ac:dyDescent="0.25">
      <c r="A32" s="224">
        <v>16</v>
      </c>
      <c r="B32" s="339" t="s">
        <v>290</v>
      </c>
      <c r="C32" s="218">
        <v>14.88</v>
      </c>
    </row>
    <row r="33" spans="1:3" ht="19.5" customHeight="1" x14ac:dyDescent="0.25">
      <c r="A33" s="224">
        <v>17</v>
      </c>
      <c r="B33" s="339" t="s">
        <v>291</v>
      </c>
      <c r="C33" s="218">
        <v>87.41</v>
      </c>
    </row>
    <row r="34" spans="1:3" ht="19.5" customHeight="1" x14ac:dyDescent="0.25">
      <c r="A34" s="224">
        <v>18</v>
      </c>
      <c r="B34" s="339" t="s">
        <v>292</v>
      </c>
      <c r="C34" s="218">
        <v>113.53</v>
      </c>
    </row>
    <row r="35" spans="1:3" ht="19.5" customHeight="1" x14ac:dyDescent="0.25">
      <c r="A35" s="224">
        <v>19</v>
      </c>
      <c r="B35" s="339" t="s">
        <v>293</v>
      </c>
      <c r="C35" s="340" t="s">
        <v>294</v>
      </c>
    </row>
    <row r="36" spans="1:3" ht="19.5" customHeight="1" x14ac:dyDescent="0.25">
      <c r="A36" s="224">
        <v>20</v>
      </c>
      <c r="B36" s="339" t="s">
        <v>295</v>
      </c>
      <c r="C36" s="339">
        <v>31</v>
      </c>
    </row>
    <row r="37" spans="1:3" ht="19.5" customHeight="1" x14ac:dyDescent="0.25">
      <c r="A37" s="523" t="s">
        <v>0</v>
      </c>
      <c r="B37" s="525"/>
      <c r="C37" s="341">
        <v>1869.35</v>
      </c>
    </row>
    <row r="38" spans="1:3" ht="19.5" customHeight="1" x14ac:dyDescent="0.25">
      <c r="A38" s="575" t="s">
        <v>658</v>
      </c>
      <c r="B38" s="575"/>
      <c r="C38" s="575"/>
    </row>
    <row r="39" spans="1:3" x14ac:dyDescent="0.25">
      <c r="B39" s="225"/>
    </row>
  </sheetData>
  <mergeCells count="5">
    <mergeCell ref="A1:C1"/>
    <mergeCell ref="A14:C14"/>
    <mergeCell ref="A17:A18"/>
    <mergeCell ref="A37:B37"/>
    <mergeCell ref="A38:C38"/>
  </mergeCells>
  <pageMargins left="0.7" right="0.7" top="0.49" bottom="0.3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"/>
  <sheetViews>
    <sheetView view="pageBreakPreview" zoomScaleSheetLayoutView="100" workbookViewId="0">
      <selection activeCell="C17" sqref="C17"/>
    </sheetView>
  </sheetViews>
  <sheetFormatPr defaultColWidth="9.140625" defaultRowHeight="15" x14ac:dyDescent="0.25"/>
  <cols>
    <col min="1" max="1" width="6.5703125" style="14" customWidth="1"/>
    <col min="2" max="2" width="24.7109375" style="14" bestFit="1" customWidth="1"/>
    <col min="3" max="3" width="12.28515625" style="16" customWidth="1"/>
    <col min="4" max="4" width="11.85546875" style="14" customWidth="1"/>
    <col min="5" max="5" width="9.140625" style="14"/>
    <col min="6" max="6" width="12" style="14" bestFit="1" customWidth="1"/>
    <col min="7" max="7" width="13" style="14" customWidth="1"/>
    <col min="8" max="8" width="9.140625" style="14"/>
    <col min="9" max="9" width="12" style="14" bestFit="1" customWidth="1"/>
    <col min="10" max="10" width="12.7109375" style="14" customWidth="1"/>
    <col min="11" max="16384" width="9.140625" style="14"/>
  </cols>
  <sheetData>
    <row r="1" spans="1:16" s="213" customFormat="1" ht="17.25" x14ac:dyDescent="0.3">
      <c r="A1" s="576" t="s">
        <v>319</v>
      </c>
      <c r="B1" s="576"/>
      <c r="C1" s="576"/>
      <c r="D1" s="576"/>
      <c r="E1" s="576"/>
      <c r="F1" s="576"/>
      <c r="G1" s="576"/>
      <c r="H1" s="576"/>
      <c r="I1" s="576"/>
      <c r="J1" s="576"/>
      <c r="K1" s="406"/>
    </row>
    <row r="2" spans="1:16" x14ac:dyDescent="0.25">
      <c r="A2" s="13"/>
      <c r="B2" s="11"/>
      <c r="C2" s="12"/>
      <c r="D2" s="13"/>
      <c r="E2" s="13" t="s">
        <v>641</v>
      </c>
      <c r="F2" s="13"/>
      <c r="G2" s="13"/>
      <c r="H2" s="13"/>
      <c r="I2" s="577" t="s">
        <v>296</v>
      </c>
      <c r="J2" s="577"/>
      <c r="K2" s="13"/>
    </row>
    <row r="3" spans="1:16" s="342" customFormat="1" ht="20.100000000000001" customHeight="1" x14ac:dyDescent="0.25">
      <c r="A3" s="578" t="s">
        <v>49</v>
      </c>
      <c r="B3" s="580" t="s">
        <v>297</v>
      </c>
      <c r="C3" s="582" t="s">
        <v>298</v>
      </c>
      <c r="D3" s="583"/>
      <c r="E3" s="584"/>
      <c r="F3" s="582" t="s">
        <v>299</v>
      </c>
      <c r="G3" s="583"/>
      <c r="H3" s="584"/>
      <c r="I3" s="582" t="s">
        <v>300</v>
      </c>
      <c r="J3" s="583"/>
      <c r="K3" s="584"/>
    </row>
    <row r="4" spans="1:16" s="344" customFormat="1" ht="43.5" customHeight="1" x14ac:dyDescent="0.25">
      <c r="A4" s="579"/>
      <c r="B4" s="581"/>
      <c r="C4" s="343" t="s">
        <v>301</v>
      </c>
      <c r="D4" s="343" t="s">
        <v>302</v>
      </c>
      <c r="E4" s="343" t="s">
        <v>303</v>
      </c>
      <c r="F4" s="343" t="s">
        <v>301</v>
      </c>
      <c r="G4" s="343" t="s">
        <v>302</v>
      </c>
      <c r="H4" s="343" t="s">
        <v>303</v>
      </c>
      <c r="I4" s="343" t="s">
        <v>301</v>
      </c>
      <c r="J4" s="343" t="s">
        <v>302</v>
      </c>
      <c r="K4" s="343" t="s">
        <v>303</v>
      </c>
    </row>
    <row r="5" spans="1:16" s="287" customFormat="1" ht="27" customHeight="1" x14ac:dyDescent="0.25">
      <c r="A5" s="267">
        <v>1</v>
      </c>
      <c r="B5" s="346" t="s">
        <v>304</v>
      </c>
      <c r="C5" s="422">
        <v>7706.666666666667</v>
      </c>
      <c r="D5" s="422">
        <v>502.38095238095241</v>
      </c>
      <c r="E5" s="347">
        <v>8208.9047619047615</v>
      </c>
      <c r="F5" s="347">
        <v>227</v>
      </c>
      <c r="G5" s="348">
        <v>0</v>
      </c>
      <c r="H5" s="347">
        <v>237</v>
      </c>
      <c r="I5" s="347">
        <v>46492</v>
      </c>
      <c r="J5" s="347">
        <v>5149</v>
      </c>
      <c r="K5" s="347">
        <v>51640</v>
      </c>
    </row>
    <row r="6" spans="1:16" s="287" customFormat="1" ht="27" customHeight="1" x14ac:dyDescent="0.25">
      <c r="A6" s="267">
        <v>2</v>
      </c>
      <c r="B6" s="349" t="s">
        <v>305</v>
      </c>
      <c r="C6" s="347">
        <v>4477.5</v>
      </c>
      <c r="D6" s="347">
        <v>307.25</v>
      </c>
      <c r="E6" s="347">
        <v>4784.75</v>
      </c>
      <c r="F6" s="347">
        <v>340</v>
      </c>
      <c r="G6" s="348">
        <v>0</v>
      </c>
      <c r="H6" s="347">
        <v>390</v>
      </c>
      <c r="I6" s="347">
        <v>8897</v>
      </c>
      <c r="J6" s="347">
        <v>724</v>
      </c>
      <c r="K6" s="347">
        <v>9184</v>
      </c>
    </row>
    <row r="7" spans="1:16" s="287" customFormat="1" ht="27" customHeight="1" x14ac:dyDescent="0.25">
      <c r="A7" s="267">
        <v>3</v>
      </c>
      <c r="B7" s="346" t="s">
        <v>306</v>
      </c>
      <c r="C7" s="422">
        <v>6924.833333333333</v>
      </c>
      <c r="D7" s="422">
        <v>841.5</v>
      </c>
      <c r="E7" s="347">
        <v>7766.166666666667</v>
      </c>
      <c r="F7" s="347">
        <v>677</v>
      </c>
      <c r="G7" s="348">
        <v>64</v>
      </c>
      <c r="H7" s="347">
        <v>741</v>
      </c>
      <c r="I7" s="347">
        <v>12689</v>
      </c>
      <c r="J7" s="347">
        <v>3139</v>
      </c>
      <c r="K7" s="347">
        <v>15811</v>
      </c>
    </row>
    <row r="8" spans="1:16" s="287" customFormat="1" ht="27" customHeight="1" x14ac:dyDescent="0.25">
      <c r="A8" s="267">
        <v>4</v>
      </c>
      <c r="B8" s="349" t="s">
        <v>307</v>
      </c>
      <c r="C8" s="282">
        <v>2966</v>
      </c>
      <c r="D8" s="347">
        <v>288.66666666666669</v>
      </c>
      <c r="E8" s="282">
        <v>2823</v>
      </c>
      <c r="F8" s="347">
        <v>657</v>
      </c>
      <c r="G8" s="348">
        <v>86</v>
      </c>
      <c r="H8" s="347">
        <v>743</v>
      </c>
      <c r="I8" s="423">
        <v>4923</v>
      </c>
      <c r="J8" s="423">
        <v>404</v>
      </c>
      <c r="K8" s="423">
        <v>5100</v>
      </c>
    </row>
    <row r="9" spans="1:16" s="287" customFormat="1" ht="27" customHeight="1" x14ac:dyDescent="0.25">
      <c r="A9" s="267">
        <v>5</v>
      </c>
      <c r="B9" s="346" t="s">
        <v>277</v>
      </c>
      <c r="C9" s="347">
        <v>17255.5</v>
      </c>
      <c r="D9" s="347">
        <v>1147.7</v>
      </c>
      <c r="E9" s="347">
        <v>21993.90625</v>
      </c>
      <c r="F9" s="347">
        <v>0</v>
      </c>
      <c r="G9" s="348">
        <v>0</v>
      </c>
      <c r="H9" s="347">
        <v>0</v>
      </c>
      <c r="I9" s="347">
        <v>143249</v>
      </c>
      <c r="J9" s="347">
        <v>11682</v>
      </c>
      <c r="K9" s="347">
        <v>149873</v>
      </c>
      <c r="M9" s="350"/>
      <c r="N9" s="350"/>
      <c r="O9" s="350"/>
    </row>
    <row r="10" spans="1:16" s="287" customFormat="1" ht="27" customHeight="1" x14ac:dyDescent="0.25">
      <c r="A10" s="267">
        <v>6</v>
      </c>
      <c r="B10" s="349" t="s">
        <v>278</v>
      </c>
      <c r="C10" s="347">
        <v>3772.7027027027025</v>
      </c>
      <c r="D10" s="347">
        <v>339.51351351351349</v>
      </c>
      <c r="E10" s="347">
        <v>4019.3076923076924</v>
      </c>
      <c r="F10" s="347">
        <v>2</v>
      </c>
      <c r="G10" s="348">
        <v>0</v>
      </c>
      <c r="H10" s="347">
        <v>2</v>
      </c>
      <c r="I10" s="347">
        <v>12522</v>
      </c>
      <c r="J10" s="347">
        <v>3315</v>
      </c>
      <c r="K10" s="347">
        <v>15837</v>
      </c>
      <c r="M10" s="345"/>
      <c r="N10" s="350"/>
      <c r="O10" s="350"/>
    </row>
    <row r="11" spans="1:16" s="287" customFormat="1" ht="27" customHeight="1" x14ac:dyDescent="0.25">
      <c r="A11" s="267">
        <v>7</v>
      </c>
      <c r="B11" s="346" t="s">
        <v>308</v>
      </c>
      <c r="C11" s="422">
        <v>1547.3513513513512</v>
      </c>
      <c r="D11" s="422">
        <v>180.38235294117646</v>
      </c>
      <c r="E11" s="347">
        <v>1538.0571428571429</v>
      </c>
      <c r="F11" s="347">
        <v>0</v>
      </c>
      <c r="G11" s="348">
        <v>0</v>
      </c>
      <c r="H11" s="347">
        <v>0</v>
      </c>
      <c r="I11" s="347">
        <v>6610</v>
      </c>
      <c r="J11" s="347">
        <v>1431</v>
      </c>
      <c r="K11" s="347">
        <v>7348</v>
      </c>
      <c r="M11" s="350"/>
      <c r="N11" s="350"/>
      <c r="O11" s="350"/>
    </row>
    <row r="12" spans="1:16" s="287" customFormat="1" ht="27" customHeight="1" x14ac:dyDescent="0.25">
      <c r="A12" s="267">
        <v>8</v>
      </c>
      <c r="B12" s="349" t="s">
        <v>309</v>
      </c>
      <c r="C12" s="347">
        <v>256.83999999999997</v>
      </c>
      <c r="D12" s="347">
        <v>67.08</v>
      </c>
      <c r="E12" s="347">
        <v>324.08</v>
      </c>
      <c r="F12" s="347">
        <v>0</v>
      </c>
      <c r="G12" s="348">
        <v>0</v>
      </c>
      <c r="H12" s="347">
        <v>0</v>
      </c>
      <c r="I12" s="347">
        <v>2833</v>
      </c>
      <c r="J12" s="347">
        <v>797</v>
      </c>
      <c r="K12" s="347">
        <v>3401</v>
      </c>
      <c r="L12" s="351"/>
      <c r="M12" s="350"/>
      <c r="P12" s="350"/>
    </row>
    <row r="13" spans="1:16" s="287" customFormat="1" ht="27" customHeight="1" x14ac:dyDescent="0.25">
      <c r="A13" s="267">
        <v>9</v>
      </c>
      <c r="B13" s="346" t="s">
        <v>310</v>
      </c>
      <c r="C13" s="422">
        <v>2712.8275862068967</v>
      </c>
      <c r="D13" s="422">
        <v>179.2</v>
      </c>
      <c r="E13" s="347">
        <v>2891.8620689655172</v>
      </c>
      <c r="F13" s="347">
        <v>0</v>
      </c>
      <c r="G13" s="348">
        <v>0</v>
      </c>
      <c r="H13" s="347">
        <v>0</v>
      </c>
      <c r="I13" s="347">
        <v>13006</v>
      </c>
      <c r="J13" s="347">
        <v>1327</v>
      </c>
      <c r="K13" s="347">
        <v>13171</v>
      </c>
    </row>
    <row r="14" spans="1:16" s="287" customFormat="1" ht="27" customHeight="1" x14ac:dyDescent="0.25">
      <c r="A14" s="267">
        <v>10</v>
      </c>
      <c r="B14" s="349" t="s">
        <v>290</v>
      </c>
      <c r="C14" s="282">
        <v>7607</v>
      </c>
      <c r="D14" s="282">
        <v>65</v>
      </c>
      <c r="E14" s="282">
        <v>7672</v>
      </c>
      <c r="F14" s="347">
        <v>2313</v>
      </c>
      <c r="G14" s="348">
        <v>0</v>
      </c>
      <c r="H14" s="347">
        <v>2374</v>
      </c>
      <c r="I14" s="347">
        <v>12353</v>
      </c>
      <c r="J14" s="347">
        <v>198</v>
      </c>
      <c r="K14" s="347">
        <v>12353</v>
      </c>
    </row>
    <row r="15" spans="1:16" s="287" customFormat="1" ht="27" customHeight="1" x14ac:dyDescent="0.25">
      <c r="A15" s="267">
        <v>11</v>
      </c>
      <c r="B15" s="346" t="s">
        <v>289</v>
      </c>
      <c r="C15" s="422">
        <v>12487.947368421053</v>
      </c>
      <c r="D15" s="422">
        <v>1904.3333333333333</v>
      </c>
      <c r="E15" s="347">
        <v>15001.444444444445</v>
      </c>
      <c r="F15" s="347">
        <v>316</v>
      </c>
      <c r="G15" s="348">
        <v>3</v>
      </c>
      <c r="H15" s="347">
        <v>319</v>
      </c>
      <c r="I15" s="347">
        <v>51905</v>
      </c>
      <c r="J15" s="347">
        <v>13137</v>
      </c>
      <c r="K15" s="347">
        <v>65042</v>
      </c>
    </row>
    <row r="16" spans="1:16" s="287" customFormat="1" ht="27" customHeight="1" x14ac:dyDescent="0.25">
      <c r="A16" s="267">
        <v>12</v>
      </c>
      <c r="B16" s="349" t="s">
        <v>311</v>
      </c>
      <c r="C16" s="347">
        <v>1088.8636363636363</v>
      </c>
      <c r="D16" s="347">
        <v>95.043478260869563</v>
      </c>
      <c r="E16" s="347">
        <v>1073.72</v>
      </c>
      <c r="F16" s="347">
        <v>0</v>
      </c>
      <c r="G16" s="348">
        <v>0</v>
      </c>
      <c r="H16" s="347">
        <v>0</v>
      </c>
      <c r="I16" s="347">
        <v>8225</v>
      </c>
      <c r="J16" s="347">
        <v>754</v>
      </c>
      <c r="K16" s="347">
        <v>8787</v>
      </c>
    </row>
    <row r="17" spans="1:14" s="350" customFormat="1" ht="27" customHeight="1" x14ac:dyDescent="0.25">
      <c r="A17" s="352" t="s">
        <v>640</v>
      </c>
      <c r="B17" s="352"/>
      <c r="C17" s="352"/>
      <c r="D17" s="352"/>
      <c r="E17" s="352"/>
      <c r="F17" s="352"/>
      <c r="G17" s="352"/>
      <c r="H17" s="352"/>
      <c r="I17" s="352"/>
      <c r="J17" s="352"/>
      <c r="K17" s="352"/>
    </row>
    <row r="18" spans="1:14" s="287" customFormat="1" ht="27" customHeight="1" x14ac:dyDescent="0.25">
      <c r="A18" s="287" t="s">
        <v>312</v>
      </c>
      <c r="B18" s="353"/>
      <c r="I18" s="354"/>
      <c r="J18" s="354"/>
    </row>
    <row r="20" spans="1:14" ht="18.75" x14ac:dyDescent="0.3">
      <c r="N20" s="214"/>
    </row>
  </sheetData>
  <mergeCells count="7">
    <mergeCell ref="A1:J1"/>
    <mergeCell ref="I2:J2"/>
    <mergeCell ref="A3:A4"/>
    <mergeCell ref="B3:B4"/>
    <mergeCell ref="C3:E3"/>
    <mergeCell ref="F3:H3"/>
    <mergeCell ref="I3:K3"/>
  </mergeCells>
  <pageMargins left="0.70866141732283472" right="0.70866141732283472" top="0.74803149606299213" bottom="0.74803149606299213" header="0.31496062992125984" footer="0.31496062992125984"/>
  <pageSetup paperSize="9" scale="98" orientation="landscape" r:id="rId1"/>
  <colBreaks count="1" manualBreakCount="1">
    <brk id="11" max="1048575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125"/>
  <sheetViews>
    <sheetView view="pageBreakPreview" topLeftCell="B1" zoomScaleSheetLayoutView="100" workbookViewId="0">
      <selection activeCell="C65" sqref="C65:I65"/>
    </sheetView>
  </sheetViews>
  <sheetFormatPr defaultRowHeight="15" x14ac:dyDescent="0.25"/>
  <cols>
    <col min="1" max="1" width="0" style="17" hidden="1" customWidth="1"/>
    <col min="2" max="2" width="8.7109375" style="17" customWidth="1"/>
    <col min="3" max="3" width="25.7109375" style="17" customWidth="1"/>
    <col min="4" max="4" width="10.140625" style="17" customWidth="1"/>
    <col min="5" max="5" width="14" style="17" customWidth="1"/>
    <col min="6" max="6" width="8.7109375" style="17" customWidth="1"/>
    <col min="7" max="7" width="25.7109375" style="17" customWidth="1"/>
    <col min="8" max="8" width="17.5703125" style="17" bestFit="1" customWidth="1"/>
    <col min="9" max="9" width="14.42578125" style="17" customWidth="1"/>
    <col min="10" max="10" width="14.42578125" style="205" hidden="1" customWidth="1"/>
    <col min="11" max="11" width="8.7109375" style="17" customWidth="1"/>
    <col min="12" max="12" width="25.7109375" style="17" customWidth="1"/>
    <col min="13" max="13" width="10.28515625" style="17" customWidth="1"/>
    <col min="14" max="14" width="11" style="17" customWidth="1"/>
    <col min="15" max="15" width="8.7109375" style="17" customWidth="1"/>
    <col min="16" max="16" width="25.7109375" style="17" customWidth="1"/>
    <col min="17" max="17" width="11.5703125" style="17" customWidth="1"/>
    <col min="18" max="18" width="14" style="17" bestFit="1" customWidth="1"/>
    <col min="19" max="19" width="20.85546875" style="17" customWidth="1"/>
    <col min="20" max="16384" width="9.140625" style="17"/>
  </cols>
  <sheetData>
    <row r="1" spans="2:19" ht="17.25" x14ac:dyDescent="0.25">
      <c r="B1" s="587" t="s">
        <v>594</v>
      </c>
      <c r="C1" s="587"/>
      <c r="D1" s="587"/>
      <c r="E1" s="587"/>
      <c r="F1" s="587"/>
      <c r="G1" s="587"/>
      <c r="H1" s="587"/>
      <c r="I1" s="587"/>
      <c r="J1" s="587"/>
      <c r="K1" s="587" t="s">
        <v>594</v>
      </c>
      <c r="L1" s="587"/>
      <c r="M1" s="587"/>
      <c r="N1" s="587"/>
      <c r="O1" s="587"/>
      <c r="P1" s="587"/>
      <c r="Q1" s="587"/>
      <c r="R1" s="587"/>
      <c r="S1" s="587"/>
    </row>
    <row r="2" spans="2:19" x14ac:dyDescent="0.25">
      <c r="B2" s="170"/>
      <c r="C2" s="91" t="s">
        <v>593</v>
      </c>
      <c r="D2" s="170"/>
      <c r="E2" s="170"/>
      <c r="F2" s="170"/>
      <c r="G2" s="409"/>
      <c r="H2" s="170"/>
      <c r="I2" s="168" t="s">
        <v>322</v>
      </c>
      <c r="J2" s="168"/>
      <c r="K2" s="211"/>
      <c r="L2" s="91" t="s">
        <v>593</v>
      </c>
      <c r="M2" s="211"/>
      <c r="N2" s="211"/>
      <c r="O2" s="211"/>
      <c r="P2" s="211"/>
      <c r="Q2" s="211"/>
      <c r="R2" s="168" t="s">
        <v>322</v>
      </c>
      <c r="S2" s="211"/>
    </row>
    <row r="3" spans="2:19" ht="30" x14ac:dyDescent="0.25">
      <c r="B3" s="169" t="s">
        <v>49</v>
      </c>
      <c r="C3" s="407" t="s">
        <v>323</v>
      </c>
      <c r="D3" s="407" t="s">
        <v>324</v>
      </c>
      <c r="E3" s="408" t="s">
        <v>325</v>
      </c>
      <c r="F3" s="169" t="s">
        <v>49</v>
      </c>
      <c r="G3" s="407" t="s">
        <v>326</v>
      </c>
      <c r="H3" s="407" t="s">
        <v>324</v>
      </c>
      <c r="I3" s="167" t="s">
        <v>325</v>
      </c>
      <c r="J3" s="158"/>
      <c r="K3" s="407" t="s">
        <v>49</v>
      </c>
      <c r="L3" s="407" t="s">
        <v>323</v>
      </c>
      <c r="M3" s="407" t="s">
        <v>324</v>
      </c>
      <c r="N3" s="408" t="s">
        <v>325</v>
      </c>
      <c r="O3" s="169" t="s">
        <v>49</v>
      </c>
      <c r="P3" s="407" t="s">
        <v>326</v>
      </c>
      <c r="Q3" s="407" t="s">
        <v>324</v>
      </c>
      <c r="R3" s="407" t="s">
        <v>325</v>
      </c>
    </row>
    <row r="4" spans="2:19" x14ac:dyDescent="0.25">
      <c r="B4" s="20">
        <v>1</v>
      </c>
      <c r="C4" s="21" t="s">
        <v>327</v>
      </c>
      <c r="D4" s="22"/>
      <c r="E4" s="23"/>
      <c r="F4" s="24">
        <v>6</v>
      </c>
      <c r="G4" s="25" t="s">
        <v>328</v>
      </c>
      <c r="H4" s="26"/>
      <c r="I4" s="118"/>
      <c r="J4" s="112"/>
      <c r="K4" s="174">
        <v>8</v>
      </c>
      <c r="L4" s="28" t="s">
        <v>329</v>
      </c>
      <c r="M4" s="29"/>
      <c r="N4" s="30"/>
      <c r="O4" s="31">
        <v>10</v>
      </c>
      <c r="P4" s="32" t="s">
        <v>330</v>
      </c>
      <c r="Q4" s="33"/>
      <c r="R4" s="22"/>
    </row>
    <row r="5" spans="2:19" ht="18.75" customHeight="1" x14ac:dyDescent="0.25">
      <c r="B5" s="20"/>
      <c r="C5" s="34" t="s">
        <v>277</v>
      </c>
      <c r="D5" s="35">
        <v>1530</v>
      </c>
      <c r="E5" s="23">
        <v>171</v>
      </c>
      <c r="F5" s="24"/>
      <c r="G5" s="36" t="s">
        <v>331</v>
      </c>
      <c r="H5" s="37">
        <v>80</v>
      </c>
      <c r="I5" s="118">
        <v>27</v>
      </c>
      <c r="J5" s="112"/>
      <c r="K5" s="29"/>
      <c r="L5" s="39" t="s">
        <v>332</v>
      </c>
      <c r="M5" s="29">
        <v>2</v>
      </c>
      <c r="N5" s="30">
        <v>1</v>
      </c>
      <c r="O5" s="40"/>
      <c r="P5" s="41" t="s">
        <v>333</v>
      </c>
      <c r="Q5" s="42">
        <v>27</v>
      </c>
      <c r="R5" s="22">
        <v>12</v>
      </c>
    </row>
    <row r="6" spans="2:19" x14ac:dyDescent="0.25">
      <c r="B6" s="43"/>
      <c r="C6" s="34" t="s">
        <v>278</v>
      </c>
      <c r="D6" s="35">
        <v>1400</v>
      </c>
      <c r="E6" s="44">
        <v>157</v>
      </c>
      <c r="F6" s="24"/>
      <c r="G6" s="36" t="s">
        <v>334</v>
      </c>
      <c r="H6" s="37">
        <v>375</v>
      </c>
      <c r="I6" s="118">
        <v>375</v>
      </c>
      <c r="J6" s="112"/>
      <c r="K6" s="29"/>
      <c r="L6" s="39" t="s">
        <v>335</v>
      </c>
      <c r="M6" s="29">
        <v>2</v>
      </c>
      <c r="N6" s="30">
        <v>1</v>
      </c>
      <c r="O6" s="45"/>
      <c r="P6" s="46" t="s">
        <v>336</v>
      </c>
      <c r="Q6" s="26">
        <v>58</v>
      </c>
      <c r="R6" s="173" t="s">
        <v>337</v>
      </c>
    </row>
    <row r="7" spans="2:19" x14ac:dyDescent="0.25">
      <c r="B7" s="43"/>
      <c r="C7" s="34" t="s">
        <v>338</v>
      </c>
      <c r="D7" s="35">
        <v>649</v>
      </c>
      <c r="E7" s="44">
        <v>476</v>
      </c>
      <c r="F7" s="24"/>
      <c r="G7" s="36" t="s">
        <v>339</v>
      </c>
      <c r="H7" s="37">
        <v>230</v>
      </c>
      <c r="I7" s="118">
        <v>230</v>
      </c>
      <c r="J7" s="112"/>
      <c r="K7" s="29"/>
      <c r="L7" s="39" t="s">
        <v>340</v>
      </c>
      <c r="M7" s="29">
        <v>3</v>
      </c>
      <c r="N7" s="30">
        <v>1</v>
      </c>
      <c r="O7" s="45"/>
      <c r="P7" s="46" t="s">
        <v>341</v>
      </c>
      <c r="Q7" s="26">
        <v>7</v>
      </c>
      <c r="R7" s="173" t="s">
        <v>337</v>
      </c>
    </row>
    <row r="8" spans="2:19" x14ac:dyDescent="0.25">
      <c r="B8" s="43"/>
      <c r="C8" s="47" t="s">
        <v>0</v>
      </c>
      <c r="D8" s="48">
        <v>3579</v>
      </c>
      <c r="E8" s="49">
        <v>804</v>
      </c>
      <c r="F8" s="24"/>
      <c r="G8" s="36" t="s">
        <v>342</v>
      </c>
      <c r="H8" s="37">
        <v>160</v>
      </c>
      <c r="I8" s="118">
        <v>160</v>
      </c>
      <c r="J8" s="112"/>
      <c r="K8" s="29"/>
      <c r="L8" s="39" t="s">
        <v>343</v>
      </c>
      <c r="M8" s="50">
        <v>35</v>
      </c>
      <c r="N8" s="30">
        <v>5</v>
      </c>
      <c r="O8" s="45"/>
      <c r="P8" s="46" t="s">
        <v>344</v>
      </c>
      <c r="Q8" s="26">
        <v>105</v>
      </c>
      <c r="R8" s="173" t="s">
        <v>337</v>
      </c>
    </row>
    <row r="9" spans="2:19" x14ac:dyDescent="0.25">
      <c r="B9" s="43"/>
      <c r="C9" s="51"/>
      <c r="D9" s="22"/>
      <c r="E9" s="44"/>
      <c r="F9" s="24"/>
      <c r="G9" s="36" t="s">
        <v>278</v>
      </c>
      <c r="H9" s="37">
        <v>325</v>
      </c>
      <c r="I9" s="118">
        <v>125</v>
      </c>
      <c r="J9" s="112"/>
      <c r="K9" s="29"/>
      <c r="L9" s="39" t="s">
        <v>345</v>
      </c>
      <c r="M9" s="29">
        <v>10</v>
      </c>
      <c r="N9" s="30">
        <v>2</v>
      </c>
      <c r="O9" s="52"/>
      <c r="P9" s="53" t="s">
        <v>0</v>
      </c>
      <c r="Q9" s="54">
        <v>197</v>
      </c>
      <c r="R9" s="53">
        <v>12</v>
      </c>
    </row>
    <row r="10" spans="2:19" x14ac:dyDescent="0.25">
      <c r="B10" s="20">
        <v>2</v>
      </c>
      <c r="C10" s="55" t="s">
        <v>346</v>
      </c>
      <c r="D10" s="22"/>
      <c r="E10" s="23"/>
      <c r="F10" s="24"/>
      <c r="G10" s="36" t="s">
        <v>279</v>
      </c>
      <c r="H10" s="37">
        <v>270</v>
      </c>
      <c r="I10" s="118">
        <v>34</v>
      </c>
      <c r="J10" s="112"/>
      <c r="K10" s="29"/>
      <c r="L10" s="39" t="s">
        <v>347</v>
      </c>
      <c r="M10" s="50">
        <v>6</v>
      </c>
      <c r="N10" s="56">
        <v>1</v>
      </c>
      <c r="O10" s="206"/>
      <c r="P10" s="205"/>
      <c r="Q10" s="205"/>
      <c r="R10" s="207"/>
    </row>
    <row r="11" spans="2:19" x14ac:dyDescent="0.25">
      <c r="B11" s="43"/>
      <c r="C11" s="34" t="s">
        <v>348</v>
      </c>
      <c r="D11" s="22">
        <v>2800</v>
      </c>
      <c r="E11" s="23">
        <v>891</v>
      </c>
      <c r="F11" s="24"/>
      <c r="G11" s="36" t="s">
        <v>349</v>
      </c>
      <c r="H11" s="37">
        <v>117</v>
      </c>
      <c r="I11" s="118">
        <v>30</v>
      </c>
      <c r="J11" s="112"/>
      <c r="K11" s="29"/>
      <c r="L11" s="39" t="s">
        <v>350</v>
      </c>
      <c r="M11" s="50">
        <v>10</v>
      </c>
      <c r="N11" s="56">
        <v>5</v>
      </c>
      <c r="O11" s="31">
        <v>11</v>
      </c>
      <c r="P11" s="21" t="s">
        <v>351</v>
      </c>
      <c r="Q11" s="57"/>
      <c r="R11" s="63"/>
    </row>
    <row r="12" spans="2:19" x14ac:dyDescent="0.25">
      <c r="B12" s="43"/>
      <c r="C12" s="34" t="s">
        <v>352</v>
      </c>
      <c r="D12" s="35">
        <v>900</v>
      </c>
      <c r="E12" s="44">
        <v>121</v>
      </c>
      <c r="F12" s="24"/>
      <c r="G12" s="36" t="s">
        <v>353</v>
      </c>
      <c r="H12" s="37">
        <v>80</v>
      </c>
      <c r="I12" s="118">
        <v>20</v>
      </c>
      <c r="J12" s="112"/>
      <c r="K12" s="29"/>
      <c r="L12" s="39" t="s">
        <v>354</v>
      </c>
      <c r="M12" s="50">
        <v>10</v>
      </c>
      <c r="N12" s="56">
        <v>3</v>
      </c>
      <c r="O12" s="40"/>
      <c r="P12" s="26" t="s">
        <v>355</v>
      </c>
      <c r="Q12" s="26">
        <v>960</v>
      </c>
      <c r="R12" s="26"/>
    </row>
    <row r="13" spans="2:19" ht="30" x14ac:dyDescent="0.25">
      <c r="B13" s="43"/>
      <c r="C13" s="34" t="s">
        <v>356</v>
      </c>
      <c r="D13" s="35">
        <v>468</v>
      </c>
      <c r="E13" s="44">
        <v>111</v>
      </c>
      <c r="F13" s="58"/>
      <c r="G13" s="59" t="s">
        <v>357</v>
      </c>
      <c r="H13" s="60">
        <v>48</v>
      </c>
      <c r="I13" s="131">
        <v>20</v>
      </c>
      <c r="J13" s="22"/>
      <c r="K13" s="22"/>
      <c r="L13" s="51" t="s">
        <v>358</v>
      </c>
      <c r="M13" s="42">
        <v>45</v>
      </c>
      <c r="N13" s="23">
        <v>40</v>
      </c>
      <c r="O13" s="61"/>
      <c r="P13" s="42" t="s">
        <v>359</v>
      </c>
      <c r="Q13" s="42">
        <v>778</v>
      </c>
      <c r="R13" s="42"/>
    </row>
    <row r="14" spans="2:19" x14ac:dyDescent="0.25">
      <c r="B14" s="43"/>
      <c r="C14" s="34" t="s">
        <v>360</v>
      </c>
      <c r="D14" s="35">
        <v>135</v>
      </c>
      <c r="E14" s="44">
        <v>25</v>
      </c>
      <c r="F14" s="24"/>
      <c r="G14" s="36" t="s">
        <v>361</v>
      </c>
      <c r="H14" s="37">
        <v>860</v>
      </c>
      <c r="I14" s="118">
        <v>125</v>
      </c>
      <c r="J14" s="112"/>
      <c r="K14" s="29"/>
      <c r="L14" s="39" t="s">
        <v>362</v>
      </c>
      <c r="M14" s="50">
        <v>6</v>
      </c>
      <c r="N14" s="56">
        <v>4</v>
      </c>
      <c r="O14" s="40"/>
      <c r="P14" s="26" t="s">
        <v>363</v>
      </c>
      <c r="Q14" s="26">
        <v>1116</v>
      </c>
      <c r="R14" s="26"/>
    </row>
    <row r="15" spans="2:19" x14ac:dyDescent="0.25">
      <c r="B15" s="43"/>
      <c r="C15" s="34" t="s">
        <v>364</v>
      </c>
      <c r="D15" s="35">
        <v>375</v>
      </c>
      <c r="E15" s="44">
        <v>104</v>
      </c>
      <c r="F15" s="24"/>
      <c r="G15" s="36" t="s">
        <v>365</v>
      </c>
      <c r="H15" s="37">
        <v>37</v>
      </c>
      <c r="I15" s="118">
        <v>14</v>
      </c>
      <c r="J15" s="112"/>
      <c r="K15" s="29"/>
      <c r="L15" s="39" t="s">
        <v>366</v>
      </c>
      <c r="M15" s="50">
        <v>24</v>
      </c>
      <c r="N15" s="56">
        <v>9</v>
      </c>
      <c r="O15" s="40"/>
      <c r="P15" s="26" t="s">
        <v>367</v>
      </c>
      <c r="Q15" s="26">
        <v>2345</v>
      </c>
      <c r="R15" s="171" t="s">
        <v>368</v>
      </c>
    </row>
    <row r="16" spans="2:19" x14ac:dyDescent="0.25">
      <c r="B16" s="43"/>
      <c r="C16" s="34" t="s">
        <v>369</v>
      </c>
      <c r="D16" s="35" t="s">
        <v>337</v>
      </c>
      <c r="E16" s="44">
        <v>64</v>
      </c>
      <c r="F16" s="24"/>
      <c r="G16" s="36" t="s">
        <v>370</v>
      </c>
      <c r="H16" s="37">
        <v>96</v>
      </c>
      <c r="I16" s="118">
        <v>26</v>
      </c>
      <c r="J16" s="112"/>
      <c r="K16" s="29"/>
      <c r="L16" s="39" t="s">
        <v>371</v>
      </c>
      <c r="M16" s="50">
        <v>32.5</v>
      </c>
      <c r="N16" s="56">
        <v>28</v>
      </c>
      <c r="O16" s="40"/>
      <c r="P16" s="26" t="s">
        <v>372</v>
      </c>
      <c r="Q16" s="26">
        <v>760</v>
      </c>
      <c r="R16" s="171"/>
    </row>
    <row r="17" spans="2:18" x14ac:dyDescent="0.25">
      <c r="B17" s="43"/>
      <c r="C17" s="34" t="s">
        <v>373</v>
      </c>
      <c r="D17" s="35">
        <v>85</v>
      </c>
      <c r="E17" s="44">
        <v>55</v>
      </c>
      <c r="F17" s="62"/>
      <c r="G17" s="26" t="s">
        <v>374</v>
      </c>
      <c r="H17" s="26">
        <v>184</v>
      </c>
      <c r="I17" s="118">
        <v>29</v>
      </c>
      <c r="J17" s="112"/>
      <c r="K17" s="29"/>
      <c r="L17" s="39" t="s">
        <v>375</v>
      </c>
      <c r="M17" s="50">
        <v>1.5</v>
      </c>
      <c r="N17" s="56">
        <v>1</v>
      </c>
      <c r="O17" s="40"/>
      <c r="P17" s="26" t="s">
        <v>376</v>
      </c>
      <c r="Q17" s="26">
        <v>485</v>
      </c>
      <c r="R17" s="26"/>
    </row>
    <row r="18" spans="2:18" x14ac:dyDescent="0.25">
      <c r="B18" s="43"/>
      <c r="C18" s="34" t="s">
        <v>377</v>
      </c>
      <c r="D18" s="35">
        <v>90</v>
      </c>
      <c r="E18" s="44">
        <v>60</v>
      </c>
      <c r="F18" s="62"/>
      <c r="G18" s="25" t="s">
        <v>0</v>
      </c>
      <c r="H18" s="63">
        <v>2862</v>
      </c>
      <c r="I18" s="132">
        <v>1215</v>
      </c>
      <c r="J18" s="159"/>
      <c r="K18" s="29"/>
      <c r="L18" s="39" t="s">
        <v>378</v>
      </c>
      <c r="M18" s="50">
        <v>23</v>
      </c>
      <c r="N18" s="56">
        <v>20</v>
      </c>
      <c r="O18" s="64"/>
      <c r="P18" s="54" t="s">
        <v>0</v>
      </c>
      <c r="Q18" s="54">
        <v>6444</v>
      </c>
      <c r="R18" s="172"/>
    </row>
    <row r="19" spans="2:18" ht="30" x14ac:dyDescent="0.25">
      <c r="B19" s="43"/>
      <c r="C19" s="34" t="s">
        <v>379</v>
      </c>
      <c r="D19" s="35" t="s">
        <v>380</v>
      </c>
      <c r="E19" s="44">
        <v>64</v>
      </c>
      <c r="F19" s="61"/>
      <c r="G19" s="42"/>
      <c r="H19" s="42"/>
      <c r="I19" s="131"/>
      <c r="J19" s="22"/>
      <c r="K19" s="29"/>
      <c r="L19" s="65" t="s">
        <v>381</v>
      </c>
      <c r="M19" s="50">
        <v>11</v>
      </c>
      <c r="N19" s="56">
        <v>6.5</v>
      </c>
      <c r="O19" s="206"/>
      <c r="P19" s="205"/>
      <c r="Q19" s="205"/>
      <c r="R19" s="207"/>
    </row>
    <row r="20" spans="2:18" x14ac:dyDescent="0.25">
      <c r="B20" s="43"/>
      <c r="C20" s="34" t="s">
        <v>382</v>
      </c>
      <c r="D20" s="35">
        <v>25</v>
      </c>
      <c r="E20" s="44">
        <v>25</v>
      </c>
      <c r="F20" s="66">
        <v>7</v>
      </c>
      <c r="G20" s="67" t="s">
        <v>383</v>
      </c>
      <c r="H20" s="42"/>
      <c r="I20" s="131"/>
      <c r="J20" s="22"/>
      <c r="K20" s="29"/>
      <c r="L20" s="39" t="s">
        <v>384</v>
      </c>
      <c r="M20" s="50">
        <v>16</v>
      </c>
      <c r="N20" s="56">
        <v>16</v>
      </c>
      <c r="O20" s="68">
        <v>12</v>
      </c>
      <c r="P20" s="69" t="s">
        <v>385</v>
      </c>
      <c r="Q20" s="70"/>
      <c r="R20" s="70"/>
    </row>
    <row r="21" spans="2:18" ht="30" x14ac:dyDescent="0.25">
      <c r="B21" s="43"/>
      <c r="C21" s="34" t="s">
        <v>386</v>
      </c>
      <c r="D21" s="35">
        <v>50</v>
      </c>
      <c r="E21" s="44">
        <v>50</v>
      </c>
      <c r="F21" s="61"/>
      <c r="G21" s="59" t="s">
        <v>387</v>
      </c>
      <c r="H21" s="60">
        <v>16</v>
      </c>
      <c r="I21" s="131">
        <v>3.2</v>
      </c>
      <c r="J21" s="22"/>
      <c r="K21" s="29"/>
      <c r="L21" s="65" t="s">
        <v>388</v>
      </c>
      <c r="M21" s="50">
        <v>14</v>
      </c>
      <c r="N21" s="56">
        <v>10</v>
      </c>
      <c r="O21" s="62"/>
      <c r="P21" s="36" t="s">
        <v>389</v>
      </c>
      <c r="Q21" s="37">
        <v>580</v>
      </c>
      <c r="R21" s="26">
        <v>580</v>
      </c>
    </row>
    <row r="22" spans="2:18" ht="30" x14ac:dyDescent="0.25">
      <c r="B22" s="43"/>
      <c r="C22" s="34" t="s">
        <v>390</v>
      </c>
      <c r="D22" s="35">
        <v>92</v>
      </c>
      <c r="E22" s="44">
        <v>40</v>
      </c>
      <c r="F22" s="61"/>
      <c r="G22" s="59" t="s">
        <v>391</v>
      </c>
      <c r="H22" s="60">
        <v>50</v>
      </c>
      <c r="I22" s="133" t="s">
        <v>88</v>
      </c>
      <c r="J22" s="160"/>
      <c r="K22" s="29"/>
      <c r="L22" s="65" t="s">
        <v>392</v>
      </c>
      <c r="M22" s="50">
        <v>9</v>
      </c>
      <c r="N22" s="56">
        <v>5</v>
      </c>
      <c r="O22" s="24"/>
      <c r="P22" s="71" t="s">
        <v>393</v>
      </c>
      <c r="Q22" s="72">
        <v>206</v>
      </c>
      <c r="R22" s="26">
        <v>58</v>
      </c>
    </row>
    <row r="23" spans="2:18" ht="30" x14ac:dyDescent="0.25">
      <c r="B23" s="43"/>
      <c r="C23" s="34" t="s">
        <v>394</v>
      </c>
      <c r="D23" s="35">
        <v>150</v>
      </c>
      <c r="E23" s="44">
        <v>120</v>
      </c>
      <c r="F23" s="61"/>
      <c r="G23" s="59" t="s">
        <v>395</v>
      </c>
      <c r="H23" s="60">
        <v>67</v>
      </c>
      <c r="I23" s="133">
        <v>4.8</v>
      </c>
      <c r="J23" s="160"/>
      <c r="K23" s="29"/>
      <c r="L23" s="65" t="s">
        <v>396</v>
      </c>
      <c r="M23" s="50">
        <v>45</v>
      </c>
      <c r="N23" s="56">
        <v>38</v>
      </c>
      <c r="O23" s="24"/>
      <c r="P23" s="71" t="s">
        <v>397</v>
      </c>
      <c r="Q23" s="72">
        <v>174</v>
      </c>
      <c r="R23" s="26">
        <v>174</v>
      </c>
    </row>
    <row r="24" spans="2:18" ht="30" x14ac:dyDescent="0.25">
      <c r="B24" s="43"/>
      <c r="C24" s="34" t="s">
        <v>398</v>
      </c>
      <c r="D24" s="35" t="s">
        <v>337</v>
      </c>
      <c r="E24" s="44">
        <v>48</v>
      </c>
      <c r="F24" s="61"/>
      <c r="G24" s="59" t="s">
        <v>399</v>
      </c>
      <c r="H24" s="60">
        <v>34</v>
      </c>
      <c r="I24" s="133" t="s">
        <v>88</v>
      </c>
      <c r="J24" s="160"/>
      <c r="K24" s="29"/>
      <c r="L24" s="65" t="s">
        <v>400</v>
      </c>
      <c r="M24" s="50">
        <v>20</v>
      </c>
      <c r="N24" s="56">
        <v>20</v>
      </c>
      <c r="O24" s="24"/>
      <c r="P24" s="71" t="s">
        <v>401</v>
      </c>
      <c r="Q24" s="72">
        <v>232</v>
      </c>
      <c r="R24" s="26">
        <v>232</v>
      </c>
    </row>
    <row r="25" spans="2:18" ht="30" x14ac:dyDescent="0.25">
      <c r="B25" s="43"/>
      <c r="C25" s="34" t="s">
        <v>402</v>
      </c>
      <c r="D25" s="35" t="s">
        <v>337</v>
      </c>
      <c r="E25" s="44">
        <v>32</v>
      </c>
      <c r="F25" s="61"/>
      <c r="G25" s="59" t="s">
        <v>403</v>
      </c>
      <c r="H25" s="60">
        <v>105</v>
      </c>
      <c r="I25" s="133">
        <v>12.8</v>
      </c>
      <c r="J25" s="160"/>
      <c r="K25" s="29"/>
      <c r="L25" s="65" t="s">
        <v>404</v>
      </c>
      <c r="M25" s="50">
        <v>45</v>
      </c>
      <c r="N25" s="56">
        <v>40</v>
      </c>
      <c r="O25" s="24"/>
      <c r="P25" s="71" t="s">
        <v>405</v>
      </c>
      <c r="Q25" s="72">
        <v>129</v>
      </c>
      <c r="R25" s="26">
        <v>129</v>
      </c>
    </row>
    <row r="26" spans="2:18" ht="30" x14ac:dyDescent="0.25">
      <c r="B26" s="43"/>
      <c r="C26" s="34" t="s">
        <v>406</v>
      </c>
      <c r="D26" s="35">
        <v>120</v>
      </c>
      <c r="E26" s="44">
        <v>80</v>
      </c>
      <c r="F26" s="61"/>
      <c r="G26" s="59" t="s">
        <v>407</v>
      </c>
      <c r="H26" s="60">
        <v>25</v>
      </c>
      <c r="I26" s="133" t="s">
        <v>88</v>
      </c>
      <c r="J26" s="160"/>
      <c r="K26" s="29"/>
      <c r="L26" s="65" t="s">
        <v>408</v>
      </c>
      <c r="M26" s="50">
        <v>30</v>
      </c>
      <c r="N26" s="56">
        <v>30</v>
      </c>
      <c r="O26" s="24"/>
      <c r="P26" s="71" t="s">
        <v>409</v>
      </c>
      <c r="Q26" s="72">
        <v>102</v>
      </c>
      <c r="R26" s="26">
        <v>102</v>
      </c>
    </row>
    <row r="27" spans="2:18" ht="45" x14ac:dyDescent="0.25">
      <c r="B27" s="43"/>
      <c r="C27" s="34" t="s">
        <v>410</v>
      </c>
      <c r="D27" s="35" t="s">
        <v>337</v>
      </c>
      <c r="E27" s="44">
        <v>42</v>
      </c>
      <c r="F27" s="61"/>
      <c r="G27" s="59" t="s">
        <v>411</v>
      </c>
      <c r="H27" s="60">
        <v>46</v>
      </c>
      <c r="I27" s="133">
        <v>11.2</v>
      </c>
      <c r="J27" s="160"/>
      <c r="K27" s="29"/>
      <c r="L27" s="65" t="s">
        <v>412</v>
      </c>
      <c r="M27" s="50">
        <v>38</v>
      </c>
      <c r="N27" s="56">
        <v>22</v>
      </c>
      <c r="O27" s="24"/>
      <c r="P27" s="71" t="s">
        <v>413</v>
      </c>
      <c r="Q27" s="72">
        <v>437</v>
      </c>
      <c r="R27" s="26">
        <v>437</v>
      </c>
    </row>
    <row r="28" spans="2:18" x14ac:dyDescent="0.25">
      <c r="B28" s="43"/>
      <c r="C28" s="34" t="s">
        <v>414</v>
      </c>
      <c r="D28" s="35" t="s">
        <v>337</v>
      </c>
      <c r="E28" s="44">
        <v>64</v>
      </c>
      <c r="F28" s="61"/>
      <c r="G28" s="59" t="s">
        <v>415</v>
      </c>
      <c r="H28" s="60">
        <v>64</v>
      </c>
      <c r="I28" s="133">
        <v>24</v>
      </c>
      <c r="J28" s="160"/>
      <c r="K28" s="29"/>
      <c r="L28" s="65" t="s">
        <v>416</v>
      </c>
      <c r="M28" s="50">
        <v>13</v>
      </c>
      <c r="N28" s="56">
        <v>7</v>
      </c>
      <c r="O28" s="24"/>
      <c r="P28" s="71" t="s">
        <v>417</v>
      </c>
      <c r="Q28" s="72">
        <v>103</v>
      </c>
      <c r="R28" s="26">
        <v>103</v>
      </c>
    </row>
    <row r="29" spans="2:18" ht="30" x14ac:dyDescent="0.25">
      <c r="B29" s="43"/>
      <c r="C29" s="28" t="s">
        <v>0</v>
      </c>
      <c r="D29" s="73">
        <v>5290</v>
      </c>
      <c r="E29" s="74">
        <v>1996</v>
      </c>
      <c r="F29" s="61"/>
      <c r="G29" s="59" t="s">
        <v>418</v>
      </c>
      <c r="H29" s="60">
        <v>31</v>
      </c>
      <c r="I29" s="133">
        <v>9.6</v>
      </c>
      <c r="J29" s="160"/>
      <c r="K29" s="29"/>
      <c r="L29" s="65" t="s">
        <v>419</v>
      </c>
      <c r="M29" s="50">
        <v>28</v>
      </c>
      <c r="N29" s="56">
        <v>28</v>
      </c>
      <c r="O29" s="75"/>
      <c r="P29" s="71" t="s">
        <v>420</v>
      </c>
      <c r="Q29" s="72">
        <v>135</v>
      </c>
      <c r="R29" s="26">
        <v>135</v>
      </c>
    </row>
    <row r="30" spans="2:18" x14ac:dyDescent="0.25">
      <c r="B30" s="43"/>
      <c r="C30" s="22"/>
      <c r="D30" s="22"/>
      <c r="E30" s="44"/>
      <c r="F30" s="61"/>
      <c r="G30" s="59" t="s">
        <v>421</v>
      </c>
      <c r="H30" s="60">
        <v>51</v>
      </c>
      <c r="I30" s="133">
        <v>16</v>
      </c>
      <c r="J30" s="160"/>
      <c r="K30" s="29"/>
      <c r="L30" s="65" t="s">
        <v>422</v>
      </c>
      <c r="M30" s="50">
        <v>23</v>
      </c>
      <c r="N30" s="56">
        <v>13</v>
      </c>
      <c r="O30" s="40"/>
      <c r="P30" s="71" t="s">
        <v>423</v>
      </c>
      <c r="Q30" s="72">
        <v>347</v>
      </c>
      <c r="R30" s="26">
        <v>347</v>
      </c>
    </row>
    <row r="31" spans="2:18" x14ac:dyDescent="0.25">
      <c r="B31" s="20">
        <v>3</v>
      </c>
      <c r="C31" s="55" t="s">
        <v>424</v>
      </c>
      <c r="D31" s="22"/>
      <c r="E31" s="44"/>
      <c r="F31" s="61"/>
      <c r="G31" s="59" t="s">
        <v>425</v>
      </c>
      <c r="H31" s="60">
        <v>19</v>
      </c>
      <c r="I31" s="133">
        <v>6.4</v>
      </c>
      <c r="J31" s="160"/>
      <c r="K31" s="29"/>
      <c r="L31" s="39" t="s">
        <v>426</v>
      </c>
      <c r="M31" s="50">
        <v>129</v>
      </c>
      <c r="N31" s="56">
        <v>105</v>
      </c>
      <c r="O31" s="40"/>
      <c r="P31" s="71" t="s">
        <v>427</v>
      </c>
      <c r="Q31" s="72">
        <v>232</v>
      </c>
      <c r="R31" s="26">
        <v>232</v>
      </c>
    </row>
    <row r="32" spans="2:18" x14ac:dyDescent="0.25">
      <c r="B32" s="43"/>
      <c r="C32" s="34"/>
      <c r="D32" s="35"/>
      <c r="E32" s="76"/>
      <c r="F32" s="61"/>
      <c r="G32" s="59" t="s">
        <v>428</v>
      </c>
      <c r="H32" s="60">
        <v>82</v>
      </c>
      <c r="I32" s="133">
        <v>24</v>
      </c>
      <c r="J32" s="160"/>
      <c r="K32" s="175"/>
      <c r="L32" s="78" t="s">
        <v>0</v>
      </c>
      <c r="M32" s="79">
        <v>631</v>
      </c>
      <c r="N32" s="80">
        <v>461.5</v>
      </c>
      <c r="O32" s="40"/>
      <c r="P32" s="71" t="s">
        <v>429</v>
      </c>
      <c r="Q32" s="72">
        <v>2064</v>
      </c>
      <c r="R32" s="26">
        <v>2064</v>
      </c>
    </row>
    <row r="33" spans="2:18" x14ac:dyDescent="0.25">
      <c r="B33" s="43"/>
      <c r="C33" s="34" t="s">
        <v>367</v>
      </c>
      <c r="D33" s="35">
        <v>510</v>
      </c>
      <c r="E33" s="81">
        <v>510</v>
      </c>
      <c r="F33" s="61"/>
      <c r="G33" s="59" t="s">
        <v>430</v>
      </c>
      <c r="H33" s="60">
        <v>110</v>
      </c>
      <c r="I33" s="133">
        <v>44.8</v>
      </c>
      <c r="J33" s="160"/>
      <c r="K33" s="208"/>
      <c r="L33" s="15"/>
      <c r="M33" s="15"/>
      <c r="N33" s="209"/>
      <c r="O33" s="64"/>
      <c r="P33" s="82" t="s">
        <v>0</v>
      </c>
      <c r="Q33" s="83">
        <v>4741</v>
      </c>
      <c r="R33" s="54">
        <v>4593</v>
      </c>
    </row>
    <row r="34" spans="2:18" x14ac:dyDescent="0.25">
      <c r="B34" s="84"/>
      <c r="C34" s="34" t="s">
        <v>431</v>
      </c>
      <c r="D34" s="35">
        <v>300</v>
      </c>
      <c r="E34" s="23">
        <v>300</v>
      </c>
      <c r="F34" s="61"/>
      <c r="G34" s="59" t="s">
        <v>432</v>
      </c>
      <c r="H34" s="60">
        <v>48</v>
      </c>
      <c r="I34" s="133">
        <v>27.2</v>
      </c>
      <c r="J34" s="160"/>
      <c r="K34" s="176">
        <v>9</v>
      </c>
      <c r="L34" s="25" t="s">
        <v>433</v>
      </c>
      <c r="M34" s="26"/>
      <c r="N34" s="85"/>
      <c r="O34" s="206"/>
      <c r="P34" s="205"/>
      <c r="Q34" s="205"/>
      <c r="R34" s="207"/>
    </row>
    <row r="35" spans="2:18" x14ac:dyDescent="0.25">
      <c r="B35" s="43"/>
      <c r="C35" s="34" t="s">
        <v>434</v>
      </c>
      <c r="D35" s="35">
        <v>233</v>
      </c>
      <c r="E35" s="44">
        <v>160</v>
      </c>
      <c r="F35" s="61"/>
      <c r="G35" s="59" t="s">
        <v>435</v>
      </c>
      <c r="H35" s="60">
        <v>28</v>
      </c>
      <c r="I35" s="133">
        <v>21.6</v>
      </c>
      <c r="J35" s="160"/>
      <c r="K35" s="176"/>
      <c r="L35" s="36" t="s">
        <v>436</v>
      </c>
      <c r="M35" s="37">
        <v>493</v>
      </c>
      <c r="N35" s="85">
        <v>199</v>
      </c>
      <c r="O35" s="40">
        <v>13</v>
      </c>
      <c r="P35" s="63" t="s">
        <v>437</v>
      </c>
      <c r="Q35" s="195"/>
      <c r="R35" s="26"/>
    </row>
    <row r="36" spans="2:18" x14ac:dyDescent="0.25">
      <c r="B36" s="43"/>
      <c r="C36" s="34" t="s">
        <v>363</v>
      </c>
      <c r="D36" s="35">
        <v>100</v>
      </c>
      <c r="E36" s="44">
        <v>100</v>
      </c>
      <c r="F36" s="61"/>
      <c r="G36" s="59" t="s">
        <v>438</v>
      </c>
      <c r="H36" s="60">
        <v>54</v>
      </c>
      <c r="I36" s="133">
        <v>24</v>
      </c>
      <c r="J36" s="160"/>
      <c r="K36" s="176"/>
      <c r="L36" s="36" t="s">
        <v>439</v>
      </c>
      <c r="M36" s="37">
        <v>541</v>
      </c>
      <c r="N36" s="85">
        <v>277</v>
      </c>
      <c r="O36" s="38"/>
      <c r="P36" s="50" t="s">
        <v>440</v>
      </c>
      <c r="Q36" s="50">
        <v>185</v>
      </c>
      <c r="R36" s="26">
        <v>105</v>
      </c>
    </row>
    <row r="37" spans="2:18" x14ac:dyDescent="0.25">
      <c r="B37" s="43"/>
      <c r="C37" s="34" t="s">
        <v>441</v>
      </c>
      <c r="D37" s="35">
        <v>226</v>
      </c>
      <c r="E37" s="44">
        <v>31</v>
      </c>
      <c r="F37" s="61"/>
      <c r="G37" s="59" t="s">
        <v>442</v>
      </c>
      <c r="H37" s="60">
        <v>74</v>
      </c>
      <c r="I37" s="133">
        <v>9.6</v>
      </c>
      <c r="J37" s="160"/>
      <c r="K37" s="176"/>
      <c r="L37" s="36" t="s">
        <v>443</v>
      </c>
      <c r="M37" s="37">
        <v>344</v>
      </c>
      <c r="N37" s="85">
        <v>32</v>
      </c>
      <c r="O37" s="38"/>
      <c r="P37" s="19" t="s">
        <v>444</v>
      </c>
      <c r="Q37" s="29">
        <v>287</v>
      </c>
      <c r="R37" s="112">
        <v>90</v>
      </c>
    </row>
    <row r="38" spans="2:18" x14ac:dyDescent="0.25">
      <c r="B38" s="43"/>
      <c r="C38" s="34" t="s">
        <v>393</v>
      </c>
      <c r="D38" s="35">
        <v>140</v>
      </c>
      <c r="E38" s="87" t="s">
        <v>445</v>
      </c>
      <c r="F38" s="88"/>
      <c r="G38" s="59" t="s">
        <v>446</v>
      </c>
      <c r="H38" s="89">
        <v>40</v>
      </c>
      <c r="I38" s="134">
        <v>24.8</v>
      </c>
      <c r="J38" s="161"/>
      <c r="K38" s="176"/>
      <c r="L38" s="26" t="s">
        <v>447</v>
      </c>
      <c r="M38" s="90" t="s">
        <v>445</v>
      </c>
      <c r="N38" s="85">
        <v>50</v>
      </c>
      <c r="O38" s="38"/>
      <c r="P38" s="19" t="s">
        <v>448</v>
      </c>
      <c r="Q38" s="29">
        <v>170</v>
      </c>
      <c r="R38" s="112">
        <v>75</v>
      </c>
    </row>
    <row r="39" spans="2:18" x14ac:dyDescent="0.25">
      <c r="B39" s="43"/>
      <c r="C39" s="34" t="s">
        <v>449</v>
      </c>
      <c r="D39" s="35">
        <v>400</v>
      </c>
      <c r="E39" s="87" t="s">
        <v>445</v>
      </c>
      <c r="F39" s="88"/>
      <c r="G39" s="59" t="s">
        <v>450</v>
      </c>
      <c r="H39" s="89">
        <v>22</v>
      </c>
      <c r="I39" s="134">
        <v>9.6</v>
      </c>
      <c r="J39" s="161"/>
      <c r="K39" s="176"/>
      <c r="L39" s="194" t="s">
        <v>451</v>
      </c>
      <c r="M39" s="90" t="s">
        <v>445</v>
      </c>
      <c r="N39" s="85">
        <v>35</v>
      </c>
      <c r="O39" s="38"/>
      <c r="P39" s="19" t="s">
        <v>452</v>
      </c>
      <c r="Q39" s="29">
        <v>120</v>
      </c>
      <c r="R39" s="112">
        <v>52</v>
      </c>
    </row>
    <row r="40" spans="2:18" x14ac:dyDescent="0.25">
      <c r="B40" s="43"/>
      <c r="C40" s="34" t="s">
        <v>453</v>
      </c>
      <c r="D40" s="35">
        <v>200</v>
      </c>
      <c r="E40" s="87" t="s">
        <v>445</v>
      </c>
      <c r="F40" s="61"/>
      <c r="G40" s="59" t="s">
        <v>454</v>
      </c>
      <c r="H40" s="89">
        <v>169</v>
      </c>
      <c r="I40" s="135">
        <v>68.400000000000006</v>
      </c>
      <c r="J40" s="162"/>
      <c r="K40" s="112"/>
      <c r="L40" s="26" t="s">
        <v>455</v>
      </c>
      <c r="M40" s="90" t="s">
        <v>445</v>
      </c>
      <c r="N40" s="85">
        <v>20</v>
      </c>
      <c r="O40" s="38"/>
      <c r="P40" s="19" t="s">
        <v>456</v>
      </c>
      <c r="Q40" s="29">
        <v>95</v>
      </c>
      <c r="R40" s="112">
        <v>18</v>
      </c>
    </row>
    <row r="41" spans="2:18" x14ac:dyDescent="0.25">
      <c r="B41" s="43"/>
      <c r="C41" s="34" t="s">
        <v>457</v>
      </c>
      <c r="D41" s="35">
        <v>300</v>
      </c>
      <c r="E41" s="87" t="s">
        <v>445</v>
      </c>
      <c r="F41" s="61"/>
      <c r="G41" s="59" t="s">
        <v>458</v>
      </c>
      <c r="H41" s="60">
        <v>130</v>
      </c>
      <c r="I41" s="133">
        <v>43.2</v>
      </c>
      <c r="J41" s="160"/>
      <c r="K41" s="112"/>
      <c r="L41" s="26" t="s">
        <v>459</v>
      </c>
      <c r="M41" s="90" t="s">
        <v>445</v>
      </c>
      <c r="N41" s="85">
        <v>17</v>
      </c>
      <c r="O41" s="38"/>
      <c r="P41" s="18" t="s">
        <v>460</v>
      </c>
      <c r="Q41" s="29">
        <v>60</v>
      </c>
      <c r="R41" s="112">
        <v>15</v>
      </c>
    </row>
    <row r="42" spans="2:18" x14ac:dyDescent="0.25">
      <c r="B42" s="84"/>
      <c r="C42" s="34" t="s">
        <v>461</v>
      </c>
      <c r="D42" s="35">
        <v>100</v>
      </c>
      <c r="E42" s="87" t="s">
        <v>445</v>
      </c>
      <c r="F42" s="61"/>
      <c r="G42" s="59" t="s">
        <v>462</v>
      </c>
      <c r="H42" s="60">
        <v>48</v>
      </c>
      <c r="I42" s="133">
        <v>9.6</v>
      </c>
      <c r="J42" s="160"/>
      <c r="K42" s="112"/>
      <c r="L42" s="26" t="s">
        <v>463</v>
      </c>
      <c r="M42" s="90" t="s">
        <v>445</v>
      </c>
      <c r="N42" s="85">
        <v>21</v>
      </c>
      <c r="O42" s="38"/>
      <c r="P42" s="18" t="s">
        <v>426</v>
      </c>
      <c r="Q42" s="29">
        <v>20</v>
      </c>
      <c r="R42" s="112">
        <v>20</v>
      </c>
    </row>
    <row r="43" spans="2:18" x14ac:dyDescent="0.25">
      <c r="B43" s="43"/>
      <c r="C43" s="34" t="s">
        <v>464</v>
      </c>
      <c r="D43" s="35">
        <v>150</v>
      </c>
      <c r="E43" s="87" t="s">
        <v>445</v>
      </c>
      <c r="F43" s="61"/>
      <c r="G43" s="59" t="s">
        <v>465</v>
      </c>
      <c r="H43" s="60">
        <v>209</v>
      </c>
      <c r="I43" s="133">
        <v>40</v>
      </c>
      <c r="J43" s="160"/>
      <c r="K43" s="112"/>
      <c r="L43" s="26" t="s">
        <v>466</v>
      </c>
      <c r="M43" s="90" t="s">
        <v>445</v>
      </c>
      <c r="N43" s="85">
        <v>45</v>
      </c>
      <c r="O43" s="77"/>
      <c r="P43" s="91" t="s">
        <v>0</v>
      </c>
      <c r="Q43" s="92">
        <v>937</v>
      </c>
      <c r="R43" s="92">
        <v>375</v>
      </c>
    </row>
    <row r="44" spans="2:18" x14ac:dyDescent="0.25">
      <c r="B44" s="43"/>
      <c r="C44" s="34" t="s">
        <v>467</v>
      </c>
      <c r="D44" s="35">
        <v>100</v>
      </c>
      <c r="E44" s="87" t="s">
        <v>445</v>
      </c>
      <c r="F44" s="61"/>
      <c r="G44" s="59" t="s">
        <v>468</v>
      </c>
      <c r="H44" s="60">
        <v>51</v>
      </c>
      <c r="I44" s="133" t="s">
        <v>88</v>
      </c>
      <c r="J44" s="160"/>
      <c r="K44" s="112"/>
      <c r="L44" s="26" t="s">
        <v>469</v>
      </c>
      <c r="M44" s="90" t="s">
        <v>445</v>
      </c>
      <c r="N44" s="27">
        <v>30</v>
      </c>
      <c r="O44" s="206"/>
      <c r="P44" s="205"/>
      <c r="Q44" s="205"/>
      <c r="R44" s="207"/>
    </row>
    <row r="45" spans="2:18" x14ac:dyDescent="0.25">
      <c r="B45" s="43"/>
      <c r="C45" s="34" t="s">
        <v>470</v>
      </c>
      <c r="D45" s="35">
        <v>144</v>
      </c>
      <c r="E45" s="87" t="s">
        <v>445</v>
      </c>
      <c r="F45" s="61"/>
      <c r="G45" s="59" t="s">
        <v>471</v>
      </c>
      <c r="H45" s="60">
        <v>29</v>
      </c>
      <c r="I45" s="133" t="s">
        <v>88</v>
      </c>
      <c r="J45" s="160"/>
      <c r="K45" s="208"/>
      <c r="L45" s="26" t="s">
        <v>472</v>
      </c>
      <c r="M45" s="90" t="s">
        <v>445</v>
      </c>
      <c r="N45" s="85">
        <v>32</v>
      </c>
      <c r="O45" s="93">
        <v>14</v>
      </c>
      <c r="P45" s="94" t="s">
        <v>473</v>
      </c>
      <c r="Q45" s="95"/>
      <c r="R45" s="95"/>
    </row>
    <row r="46" spans="2:18" x14ac:dyDescent="0.25">
      <c r="B46" s="43"/>
      <c r="C46" s="34" t="s">
        <v>474</v>
      </c>
      <c r="D46" s="35">
        <v>860</v>
      </c>
      <c r="E46" s="87">
        <v>290</v>
      </c>
      <c r="F46" s="61"/>
      <c r="G46" s="59" t="s">
        <v>475</v>
      </c>
      <c r="H46" s="60">
        <v>48</v>
      </c>
      <c r="I46" s="133">
        <v>24</v>
      </c>
      <c r="J46" s="160"/>
      <c r="K46" s="208"/>
      <c r="L46" s="26" t="s">
        <v>476</v>
      </c>
      <c r="M46" s="90" t="s">
        <v>445</v>
      </c>
      <c r="N46" s="85">
        <v>37</v>
      </c>
      <c r="O46" s="38"/>
      <c r="P46" s="18" t="s">
        <v>477</v>
      </c>
      <c r="Q46" s="29">
        <v>238</v>
      </c>
      <c r="R46" s="29">
        <v>81</v>
      </c>
    </row>
    <row r="47" spans="2:18" x14ac:dyDescent="0.25">
      <c r="B47" s="96"/>
      <c r="C47" s="47" t="s">
        <v>0</v>
      </c>
      <c r="D47" s="97">
        <v>3763</v>
      </c>
      <c r="E47" s="98">
        <v>1391</v>
      </c>
      <c r="F47" s="52"/>
      <c r="G47" s="99" t="s">
        <v>478</v>
      </c>
      <c r="H47" s="100">
        <v>130</v>
      </c>
      <c r="I47" s="155">
        <v>16</v>
      </c>
      <c r="J47" s="160"/>
      <c r="K47" s="208"/>
      <c r="L47" s="26" t="s">
        <v>479</v>
      </c>
      <c r="M47" s="90" t="s">
        <v>445</v>
      </c>
      <c r="N47" s="85">
        <v>18</v>
      </c>
      <c r="O47" s="38"/>
      <c r="P47" s="18" t="s">
        <v>480</v>
      </c>
      <c r="Q47" s="29">
        <v>196</v>
      </c>
      <c r="R47" s="29">
        <v>22</v>
      </c>
    </row>
    <row r="48" spans="2:18" x14ac:dyDescent="0.25">
      <c r="B48" s="101">
        <v>4</v>
      </c>
      <c r="C48" s="102" t="s">
        <v>481</v>
      </c>
      <c r="D48" s="22"/>
      <c r="E48" s="103"/>
      <c r="F48" s="210"/>
      <c r="G48" s="34" t="s">
        <v>482</v>
      </c>
      <c r="H48" s="60">
        <v>244</v>
      </c>
      <c r="I48" s="133">
        <v>72</v>
      </c>
      <c r="J48" s="160"/>
      <c r="K48" s="208"/>
      <c r="L48" s="36" t="s">
        <v>483</v>
      </c>
      <c r="M48" s="90" t="s">
        <v>445</v>
      </c>
      <c r="N48" s="85">
        <v>6</v>
      </c>
      <c r="O48" s="38"/>
      <c r="P48" s="18" t="s">
        <v>484</v>
      </c>
      <c r="Q48" s="29">
        <v>134</v>
      </c>
      <c r="R48" s="29">
        <v>17</v>
      </c>
    </row>
    <row r="49" spans="2:18" x14ac:dyDescent="0.25">
      <c r="B49" s="84"/>
      <c r="C49" s="104" t="s">
        <v>485</v>
      </c>
      <c r="D49" s="105">
        <v>78</v>
      </c>
      <c r="E49" s="106">
        <v>66</v>
      </c>
      <c r="F49" s="210"/>
      <c r="G49" s="34" t="s">
        <v>486</v>
      </c>
      <c r="H49" s="60">
        <v>121</v>
      </c>
      <c r="I49" s="133">
        <v>25.6</v>
      </c>
      <c r="J49" s="160"/>
      <c r="K49" s="208"/>
      <c r="L49" s="26" t="s">
        <v>487</v>
      </c>
      <c r="M49" s="90" t="s">
        <v>445</v>
      </c>
      <c r="N49" s="85">
        <v>16</v>
      </c>
      <c r="O49" s="38"/>
      <c r="P49" s="18" t="s">
        <v>488</v>
      </c>
      <c r="Q49" s="29">
        <v>167</v>
      </c>
      <c r="R49" s="29">
        <v>19</v>
      </c>
    </row>
    <row r="50" spans="2:18" x14ac:dyDescent="0.25">
      <c r="B50" s="84"/>
      <c r="C50" s="34" t="s">
        <v>489</v>
      </c>
      <c r="D50" s="35">
        <v>68</v>
      </c>
      <c r="E50" s="23">
        <v>68</v>
      </c>
      <c r="F50" s="210"/>
      <c r="G50" s="34" t="s">
        <v>490</v>
      </c>
      <c r="H50" s="60">
        <v>78</v>
      </c>
      <c r="I50" s="133">
        <v>41.6</v>
      </c>
      <c r="J50" s="160"/>
      <c r="K50" s="208"/>
      <c r="L50" s="26" t="s">
        <v>491</v>
      </c>
      <c r="M50" s="90" t="s">
        <v>445</v>
      </c>
      <c r="N50" s="27">
        <v>16</v>
      </c>
      <c r="O50" s="38"/>
      <c r="P50" s="18" t="s">
        <v>492</v>
      </c>
      <c r="Q50" s="29">
        <v>55</v>
      </c>
      <c r="R50" s="29">
        <v>16</v>
      </c>
    </row>
    <row r="51" spans="2:18" x14ac:dyDescent="0.25">
      <c r="B51" s="84"/>
      <c r="C51" s="34" t="s">
        <v>493</v>
      </c>
      <c r="D51" s="35">
        <v>27</v>
      </c>
      <c r="E51" s="44">
        <v>27</v>
      </c>
      <c r="F51" s="210"/>
      <c r="G51" s="34" t="s">
        <v>494</v>
      </c>
      <c r="H51" s="60">
        <v>90</v>
      </c>
      <c r="I51" s="133">
        <v>54.4</v>
      </c>
      <c r="J51" s="160"/>
      <c r="K51" s="208"/>
      <c r="L51" s="26" t="s">
        <v>495</v>
      </c>
      <c r="M51" s="90" t="s">
        <v>445</v>
      </c>
      <c r="N51" s="85">
        <v>14</v>
      </c>
      <c r="O51" s="38"/>
      <c r="P51" s="18" t="s">
        <v>426</v>
      </c>
      <c r="Q51" s="107" t="s">
        <v>88</v>
      </c>
      <c r="R51" s="107" t="s">
        <v>88</v>
      </c>
    </row>
    <row r="52" spans="2:18" ht="15.75" thickBot="1" x14ac:dyDescent="0.3">
      <c r="B52" s="84"/>
      <c r="C52" s="34" t="s">
        <v>496</v>
      </c>
      <c r="D52" s="35">
        <v>34</v>
      </c>
      <c r="E52" s="44">
        <v>32</v>
      </c>
      <c r="F52" s="210"/>
      <c r="G52" s="34" t="s">
        <v>497</v>
      </c>
      <c r="H52" s="60">
        <v>176</v>
      </c>
      <c r="I52" s="133">
        <v>73.599999999999994</v>
      </c>
      <c r="J52" s="160"/>
      <c r="K52" s="208"/>
      <c r="L52" s="26" t="s">
        <v>498</v>
      </c>
      <c r="M52" s="90" t="s">
        <v>445</v>
      </c>
      <c r="N52" s="85">
        <v>14</v>
      </c>
      <c r="O52" s="108"/>
      <c r="P52" s="109" t="s">
        <v>0</v>
      </c>
      <c r="Q52" s="110">
        <v>790</v>
      </c>
      <c r="R52" s="110">
        <v>155</v>
      </c>
    </row>
    <row r="53" spans="2:18" x14ac:dyDescent="0.25">
      <c r="B53" s="84"/>
      <c r="C53" s="34" t="s">
        <v>499</v>
      </c>
      <c r="D53" s="35">
        <v>29</v>
      </c>
      <c r="E53" s="44">
        <v>23</v>
      </c>
      <c r="F53" s="210"/>
      <c r="G53" s="34" t="s">
        <v>500</v>
      </c>
      <c r="H53" s="60">
        <v>128</v>
      </c>
      <c r="I53" s="136">
        <v>32</v>
      </c>
      <c r="J53" s="163"/>
      <c r="K53" s="208"/>
      <c r="L53" s="26" t="s">
        <v>501</v>
      </c>
      <c r="M53" s="90" t="s">
        <v>445</v>
      </c>
      <c r="N53" s="85">
        <v>110</v>
      </c>
      <c r="O53" s="205"/>
      <c r="P53" s="205"/>
      <c r="Q53" s="205"/>
      <c r="R53" s="207"/>
    </row>
    <row r="54" spans="2:18" x14ac:dyDescent="0.25">
      <c r="B54" s="84"/>
      <c r="C54" s="34" t="s">
        <v>502</v>
      </c>
      <c r="D54" s="35">
        <v>20</v>
      </c>
      <c r="E54" s="44">
        <v>15</v>
      </c>
      <c r="F54" s="210"/>
      <c r="G54" s="34" t="s">
        <v>503</v>
      </c>
      <c r="H54" s="60">
        <v>42</v>
      </c>
      <c r="I54" s="136">
        <v>2</v>
      </c>
      <c r="J54" s="163"/>
      <c r="K54" s="208"/>
      <c r="L54" s="26" t="s">
        <v>504</v>
      </c>
      <c r="M54" s="90" t="s">
        <v>445</v>
      </c>
      <c r="N54" s="85">
        <v>45</v>
      </c>
      <c r="O54" s="565" t="s">
        <v>505</v>
      </c>
      <c r="P54" s="565"/>
      <c r="Q54" s="565"/>
      <c r="R54" s="588"/>
    </row>
    <row r="55" spans="2:18" x14ac:dyDescent="0.25">
      <c r="B55" s="84"/>
      <c r="C55" s="34" t="s">
        <v>426</v>
      </c>
      <c r="D55" s="111">
        <v>18</v>
      </c>
      <c r="E55" s="44">
        <v>18</v>
      </c>
      <c r="F55" s="210"/>
      <c r="G55" s="34" t="s">
        <v>506</v>
      </c>
      <c r="H55" s="60">
        <v>121</v>
      </c>
      <c r="I55" s="136">
        <v>40</v>
      </c>
      <c r="J55" s="163"/>
      <c r="K55" s="208"/>
      <c r="L55" s="26" t="s">
        <v>507</v>
      </c>
      <c r="M55" s="90" t="s">
        <v>445</v>
      </c>
      <c r="N55" s="27">
        <v>37</v>
      </c>
      <c r="O55" s="565"/>
      <c r="P55" s="565"/>
      <c r="Q55" s="565"/>
      <c r="R55" s="588"/>
    </row>
    <row r="56" spans="2:18" x14ac:dyDescent="0.25">
      <c r="B56" s="96"/>
      <c r="C56" s="47" t="s">
        <v>0</v>
      </c>
      <c r="D56" s="48">
        <v>274</v>
      </c>
      <c r="E56" s="49">
        <v>249</v>
      </c>
      <c r="F56" s="210"/>
      <c r="G56" s="34" t="s">
        <v>508</v>
      </c>
      <c r="H56" s="60">
        <v>56</v>
      </c>
      <c r="I56" s="133">
        <v>16</v>
      </c>
      <c r="J56" s="160"/>
      <c r="K56" s="208"/>
      <c r="L56" s="112" t="s">
        <v>509</v>
      </c>
      <c r="M56" s="111" t="s">
        <v>445</v>
      </c>
      <c r="N56" s="86">
        <v>20</v>
      </c>
      <c r="O56" s="113" t="s">
        <v>2</v>
      </c>
      <c r="P56" s="113" t="s">
        <v>510</v>
      </c>
      <c r="Q56" s="114" t="s">
        <v>511</v>
      </c>
      <c r="R56" s="177"/>
    </row>
    <row r="57" spans="2:18" x14ac:dyDescent="0.25">
      <c r="B57" s="84"/>
      <c r="C57" s="28"/>
      <c r="D57" s="115"/>
      <c r="E57" s="74"/>
      <c r="F57" s="61"/>
      <c r="G57" s="34" t="s">
        <v>512</v>
      </c>
      <c r="H57" s="60">
        <v>17</v>
      </c>
      <c r="I57" s="133">
        <v>1</v>
      </c>
      <c r="J57" s="160"/>
      <c r="K57" s="208"/>
      <c r="L57" s="26" t="s">
        <v>513</v>
      </c>
      <c r="M57" s="90" t="s">
        <v>445</v>
      </c>
      <c r="N57" s="27">
        <v>15</v>
      </c>
      <c r="O57" s="114" t="s">
        <v>514</v>
      </c>
      <c r="P57" s="178"/>
      <c r="Q57" s="116" t="s">
        <v>515</v>
      </c>
      <c r="R57" s="179"/>
    </row>
    <row r="58" spans="2:18" x14ac:dyDescent="0.25">
      <c r="B58" s="58">
        <v>5</v>
      </c>
      <c r="C58" s="117" t="s">
        <v>516</v>
      </c>
      <c r="D58" s="42"/>
      <c r="E58" s="27"/>
      <c r="F58" s="61"/>
      <c r="G58" s="34" t="s">
        <v>517</v>
      </c>
      <c r="H58" s="60">
        <v>88</v>
      </c>
      <c r="I58" s="133">
        <v>11.2</v>
      </c>
      <c r="J58" s="160"/>
      <c r="K58" s="208"/>
      <c r="L58" s="26" t="s">
        <v>518</v>
      </c>
      <c r="M58" s="90" t="s">
        <v>445</v>
      </c>
      <c r="N58" s="27">
        <v>30</v>
      </c>
      <c r="O58" s="118" t="s">
        <v>88</v>
      </c>
      <c r="P58" s="18" t="s">
        <v>519</v>
      </c>
      <c r="Q58" s="118"/>
      <c r="R58" s="26"/>
    </row>
    <row r="59" spans="2:18" x14ac:dyDescent="0.25">
      <c r="B59" s="62"/>
      <c r="C59" s="36" t="s">
        <v>289</v>
      </c>
      <c r="D59" s="37">
        <v>161</v>
      </c>
      <c r="E59" s="85">
        <v>50</v>
      </c>
      <c r="F59" s="61"/>
      <c r="G59" s="34" t="s">
        <v>520</v>
      </c>
      <c r="H59" s="60">
        <v>27</v>
      </c>
      <c r="I59" s="133">
        <v>1</v>
      </c>
      <c r="J59" s="160"/>
      <c r="K59" s="208"/>
      <c r="L59" s="26" t="s">
        <v>521</v>
      </c>
      <c r="M59" s="90" t="s">
        <v>445</v>
      </c>
      <c r="N59" s="27">
        <v>25</v>
      </c>
      <c r="O59" s="114" t="s">
        <v>522</v>
      </c>
      <c r="P59" s="589" t="s">
        <v>523</v>
      </c>
      <c r="Q59" s="589"/>
      <c r="R59" s="590"/>
    </row>
    <row r="60" spans="2:18" x14ac:dyDescent="0.25">
      <c r="B60" s="62"/>
      <c r="C60" s="36" t="s">
        <v>524</v>
      </c>
      <c r="D60" s="37">
        <v>140</v>
      </c>
      <c r="E60" s="85">
        <v>15</v>
      </c>
      <c r="F60" s="61"/>
      <c r="G60" s="34" t="s">
        <v>525</v>
      </c>
      <c r="H60" s="60">
        <v>68</v>
      </c>
      <c r="I60" s="133" t="s">
        <v>88</v>
      </c>
      <c r="J60" s="160"/>
      <c r="K60" s="208"/>
      <c r="L60" s="26" t="s">
        <v>526</v>
      </c>
      <c r="M60" s="90" t="s">
        <v>445</v>
      </c>
      <c r="N60" s="27">
        <v>9</v>
      </c>
      <c r="O60" s="205"/>
      <c r="P60" s="589"/>
      <c r="Q60" s="589"/>
      <c r="R60" s="590"/>
    </row>
    <row r="61" spans="2:18" x14ac:dyDescent="0.25">
      <c r="B61" s="62"/>
      <c r="C61" s="36" t="s">
        <v>527</v>
      </c>
      <c r="D61" s="37">
        <v>136</v>
      </c>
      <c r="E61" s="85">
        <v>20</v>
      </c>
      <c r="F61" s="61"/>
      <c r="G61" s="34" t="s">
        <v>528</v>
      </c>
      <c r="H61" s="60">
        <v>56</v>
      </c>
      <c r="I61" s="156" t="s">
        <v>88</v>
      </c>
      <c r="J61" s="164"/>
      <c r="K61" s="208"/>
      <c r="L61" s="26" t="s">
        <v>529</v>
      </c>
      <c r="M61" s="90" t="s">
        <v>445</v>
      </c>
      <c r="N61" s="27">
        <v>7</v>
      </c>
      <c r="O61" s="118" t="s">
        <v>530</v>
      </c>
      <c r="P61" s="586" t="s">
        <v>531</v>
      </c>
      <c r="Q61" s="586"/>
      <c r="R61" s="591"/>
    </row>
    <row r="62" spans="2:18" x14ac:dyDescent="0.25">
      <c r="B62" s="62"/>
      <c r="C62" s="36" t="s">
        <v>532</v>
      </c>
      <c r="D62" s="37">
        <v>75</v>
      </c>
      <c r="E62" s="85">
        <v>4</v>
      </c>
      <c r="F62" s="61"/>
      <c r="G62" s="97" t="s">
        <v>0</v>
      </c>
      <c r="H62" s="119">
        <v>3092</v>
      </c>
      <c r="I62" s="157">
        <v>845.2</v>
      </c>
      <c r="J62" s="165"/>
      <c r="K62" s="208"/>
      <c r="L62" s="26" t="s">
        <v>533</v>
      </c>
      <c r="M62" s="90" t="s">
        <v>445</v>
      </c>
      <c r="N62" s="27">
        <v>11</v>
      </c>
      <c r="O62" s="19"/>
      <c r="P62" s="586"/>
      <c r="Q62" s="586"/>
      <c r="R62" s="591"/>
    </row>
    <row r="63" spans="2:18" x14ac:dyDescent="0.25">
      <c r="B63" s="62"/>
      <c r="C63" s="36" t="s">
        <v>534</v>
      </c>
      <c r="D63" s="120">
        <v>141</v>
      </c>
      <c r="E63" s="85">
        <v>13</v>
      </c>
      <c r="F63" s="61"/>
      <c r="G63" s="59"/>
      <c r="H63" s="60"/>
      <c r="I63" s="133"/>
      <c r="J63" s="160"/>
      <c r="K63" s="208"/>
      <c r="L63" s="26" t="s">
        <v>535</v>
      </c>
      <c r="M63" s="90" t="s">
        <v>445</v>
      </c>
      <c r="N63" s="27">
        <v>367</v>
      </c>
      <c r="O63" s="118" t="s">
        <v>536</v>
      </c>
      <c r="P63" s="592" t="s">
        <v>537</v>
      </c>
      <c r="Q63" s="592"/>
      <c r="R63" s="593"/>
    </row>
    <row r="64" spans="2:18" ht="15.75" thickBot="1" x14ac:dyDescent="0.3">
      <c r="B64" s="121"/>
      <c r="C64" s="122" t="s">
        <v>0</v>
      </c>
      <c r="D64" s="123">
        <v>653</v>
      </c>
      <c r="E64" s="124">
        <v>102</v>
      </c>
      <c r="F64" s="125"/>
      <c r="G64" s="126"/>
      <c r="H64" s="127"/>
      <c r="I64" s="137"/>
      <c r="J64" s="160"/>
      <c r="K64" s="10"/>
      <c r="L64" s="180" t="s">
        <v>538</v>
      </c>
      <c r="M64" s="181">
        <v>1378</v>
      </c>
      <c r="N64" s="182">
        <v>1555</v>
      </c>
      <c r="O64" s="211"/>
      <c r="P64" s="594"/>
      <c r="Q64" s="594"/>
      <c r="R64" s="595"/>
    </row>
    <row r="65" spans="3:18" ht="26.25" customHeight="1" x14ac:dyDescent="0.25">
      <c r="C65" s="585" t="s">
        <v>659</v>
      </c>
      <c r="D65" s="585"/>
      <c r="E65" s="585"/>
      <c r="F65" s="585"/>
      <c r="G65" s="585"/>
      <c r="H65" s="585"/>
      <c r="I65" s="585"/>
      <c r="J65" s="166"/>
      <c r="K65" s="17" t="s">
        <v>592</v>
      </c>
      <c r="L65" s="586" t="s">
        <v>539</v>
      </c>
      <c r="M65" s="586"/>
      <c r="N65" s="586"/>
      <c r="O65" s="586"/>
      <c r="P65" s="586"/>
      <c r="Q65" s="586"/>
      <c r="R65" s="586"/>
    </row>
    <row r="76" spans="3:18" x14ac:dyDescent="0.25">
      <c r="L76" s="212"/>
    </row>
    <row r="120" spans="11:15" x14ac:dyDescent="0.25">
      <c r="K120" s="118"/>
      <c r="L120" s="118"/>
      <c r="M120" s="128"/>
      <c r="N120" s="118"/>
      <c r="O120" s="118"/>
    </row>
    <row r="121" spans="11:15" x14ac:dyDescent="0.25">
      <c r="K121" s="19"/>
      <c r="L121" s="19"/>
      <c r="M121" s="18"/>
      <c r="N121" s="19"/>
      <c r="O121" s="19"/>
    </row>
    <row r="122" spans="11:15" x14ac:dyDescent="0.25">
      <c r="K122" s="19"/>
      <c r="L122" s="19"/>
      <c r="M122" s="18"/>
      <c r="N122" s="19"/>
      <c r="O122" s="19"/>
    </row>
    <row r="123" spans="11:15" x14ac:dyDescent="0.25">
      <c r="K123" s="129"/>
      <c r="L123" s="129"/>
      <c r="M123" s="129"/>
      <c r="N123" s="129"/>
      <c r="O123" s="129"/>
    </row>
    <row r="124" spans="11:15" x14ac:dyDescent="0.25">
      <c r="K124" s="129"/>
      <c r="L124" s="129"/>
      <c r="M124" s="129"/>
      <c r="N124" s="129"/>
      <c r="O124" s="129"/>
    </row>
    <row r="125" spans="11:15" x14ac:dyDescent="0.25">
      <c r="K125" s="130"/>
      <c r="L125" s="130"/>
      <c r="M125" s="130"/>
      <c r="N125" s="130"/>
      <c r="O125" s="130"/>
    </row>
  </sheetData>
  <mergeCells count="8">
    <mergeCell ref="C65:I65"/>
    <mergeCell ref="L65:R65"/>
    <mergeCell ref="B1:J1"/>
    <mergeCell ref="K1:S1"/>
    <mergeCell ref="O54:R55"/>
    <mergeCell ref="P59:R60"/>
    <mergeCell ref="P61:R62"/>
    <mergeCell ref="P63:R64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colBreaks count="1" manualBreakCount="1">
    <brk id="10" max="1048575" man="1"/>
  </col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6"/>
  <sheetViews>
    <sheetView view="pageBreakPreview" zoomScaleSheetLayoutView="100" workbookViewId="0">
      <selection activeCell="C24" sqref="C24:K24"/>
    </sheetView>
  </sheetViews>
  <sheetFormatPr defaultRowHeight="15" x14ac:dyDescent="0.25"/>
  <cols>
    <col min="1" max="1" width="9.140625" style="14"/>
    <col min="2" max="2" width="20.5703125" style="14" customWidth="1"/>
    <col min="3" max="5" width="11.28515625" style="14" customWidth="1"/>
    <col min="6" max="11" width="10.85546875" style="14" customWidth="1"/>
    <col min="12" max="16384" width="9.140625" style="14"/>
  </cols>
  <sheetData>
    <row r="1" spans="1:21" s="355" customFormat="1" ht="20.100000000000001" customHeight="1" x14ac:dyDescent="0.3">
      <c r="B1" s="598" t="s">
        <v>595</v>
      </c>
      <c r="C1" s="598"/>
      <c r="D1" s="598"/>
      <c r="E1" s="598"/>
      <c r="F1" s="598"/>
      <c r="G1" s="598"/>
      <c r="H1" s="598"/>
      <c r="I1" s="598"/>
      <c r="J1" s="598"/>
      <c r="K1" s="598"/>
      <c r="L1" s="356"/>
      <c r="M1" s="356"/>
      <c r="N1" s="356"/>
      <c r="O1" s="356"/>
      <c r="P1" s="356"/>
      <c r="Q1" s="356"/>
      <c r="R1" s="356"/>
      <c r="S1" s="356"/>
      <c r="T1" s="356"/>
      <c r="U1" s="356"/>
    </row>
    <row r="2" spans="1:21" s="355" customFormat="1" ht="29.25" customHeight="1" x14ac:dyDescent="0.3">
      <c r="B2" s="599" t="s">
        <v>540</v>
      </c>
      <c r="C2" s="599"/>
      <c r="D2" s="599"/>
      <c r="E2" s="599"/>
      <c r="F2" s="599"/>
      <c r="G2" s="599"/>
      <c r="H2" s="599"/>
      <c r="I2" s="599"/>
      <c r="J2" s="599"/>
      <c r="K2" s="599"/>
      <c r="L2" s="356"/>
      <c r="M2" s="356"/>
      <c r="N2" s="356"/>
      <c r="O2" s="356"/>
    </row>
    <row r="3" spans="1:21" s="361" customFormat="1" ht="20.100000000000001" customHeight="1" x14ac:dyDescent="0.25">
      <c r="A3" s="600" t="s">
        <v>78</v>
      </c>
      <c r="B3" s="596" t="s">
        <v>541</v>
      </c>
      <c r="C3" s="596" t="s">
        <v>600</v>
      </c>
      <c r="D3" s="596"/>
      <c r="E3" s="596"/>
      <c r="F3" s="596"/>
      <c r="G3" s="596"/>
      <c r="H3" s="596"/>
      <c r="I3" s="596"/>
      <c r="J3" s="596"/>
      <c r="K3" s="596"/>
      <c r="L3" s="364"/>
      <c r="M3" s="364"/>
      <c r="N3" s="364"/>
      <c r="O3" s="364"/>
    </row>
    <row r="4" spans="1:21" s="361" customFormat="1" ht="40.5" customHeight="1" x14ac:dyDescent="0.25">
      <c r="A4" s="601"/>
      <c r="B4" s="596"/>
      <c r="C4" s="603" t="s">
        <v>631</v>
      </c>
      <c r="D4" s="603"/>
      <c r="E4" s="603"/>
      <c r="F4" s="596" t="s">
        <v>542</v>
      </c>
      <c r="G4" s="596"/>
      <c r="H4" s="596"/>
      <c r="I4" s="596"/>
      <c r="J4" s="596"/>
      <c r="K4" s="596"/>
      <c r="L4" s="364"/>
      <c r="M4" s="364"/>
      <c r="N4" s="364"/>
      <c r="O4" s="364"/>
    </row>
    <row r="5" spans="1:21" s="361" customFormat="1" ht="20.100000000000001" customHeight="1" x14ac:dyDescent="0.25">
      <c r="A5" s="601"/>
      <c r="B5" s="596"/>
      <c r="C5" s="596">
        <v>2010</v>
      </c>
      <c r="D5" s="596">
        <v>2025</v>
      </c>
      <c r="E5" s="596">
        <v>2050</v>
      </c>
      <c r="F5" s="596">
        <v>2010</v>
      </c>
      <c r="G5" s="596"/>
      <c r="H5" s="596">
        <v>2025</v>
      </c>
      <c r="I5" s="596"/>
      <c r="J5" s="596">
        <v>2050</v>
      </c>
      <c r="K5" s="596"/>
      <c r="L5" s="364"/>
      <c r="M5" s="364"/>
      <c r="N5" s="364"/>
      <c r="O5" s="364"/>
    </row>
    <row r="6" spans="1:21" s="361" customFormat="1" ht="20.100000000000001" customHeight="1" x14ac:dyDescent="0.25">
      <c r="A6" s="602"/>
      <c r="B6" s="596"/>
      <c r="C6" s="596"/>
      <c r="D6" s="596"/>
      <c r="E6" s="596"/>
      <c r="F6" s="363" t="s">
        <v>543</v>
      </c>
      <c r="G6" s="363" t="s">
        <v>544</v>
      </c>
      <c r="H6" s="363" t="s">
        <v>543</v>
      </c>
      <c r="I6" s="363" t="s">
        <v>544</v>
      </c>
      <c r="J6" s="363" t="s">
        <v>543</v>
      </c>
      <c r="K6" s="363" t="s">
        <v>544</v>
      </c>
      <c r="L6" s="364"/>
      <c r="M6" s="364"/>
      <c r="N6" s="364"/>
      <c r="O6" s="364"/>
    </row>
    <row r="7" spans="1:21" s="361" customFormat="1" ht="24.95" customHeight="1" x14ac:dyDescent="0.25">
      <c r="A7" s="357">
        <v>1</v>
      </c>
      <c r="B7" s="358" t="s">
        <v>545</v>
      </c>
      <c r="C7" s="359">
        <v>688</v>
      </c>
      <c r="D7" s="359">
        <v>910</v>
      </c>
      <c r="E7" s="359">
        <v>1072</v>
      </c>
      <c r="F7" s="359">
        <v>543</v>
      </c>
      <c r="G7" s="359">
        <v>557</v>
      </c>
      <c r="H7" s="359">
        <v>561</v>
      </c>
      <c r="I7" s="359">
        <v>611</v>
      </c>
      <c r="J7" s="359">
        <v>628</v>
      </c>
      <c r="K7" s="359">
        <v>807</v>
      </c>
      <c r="L7" s="360"/>
      <c r="M7" s="360"/>
      <c r="N7" s="360"/>
      <c r="O7" s="360"/>
    </row>
    <row r="8" spans="1:21" s="361" customFormat="1" ht="24.95" customHeight="1" x14ac:dyDescent="0.25">
      <c r="A8" s="357">
        <v>2</v>
      </c>
      <c r="B8" s="358" t="s">
        <v>546</v>
      </c>
      <c r="C8" s="359">
        <v>56</v>
      </c>
      <c r="D8" s="359">
        <v>73</v>
      </c>
      <c r="E8" s="359">
        <v>102</v>
      </c>
      <c r="F8" s="359">
        <v>42</v>
      </c>
      <c r="G8" s="359">
        <v>43</v>
      </c>
      <c r="H8" s="359">
        <v>55</v>
      </c>
      <c r="I8" s="359">
        <v>62</v>
      </c>
      <c r="J8" s="359">
        <v>90</v>
      </c>
      <c r="K8" s="359">
        <v>111</v>
      </c>
      <c r="L8" s="360"/>
      <c r="M8" s="360"/>
      <c r="N8" s="360"/>
      <c r="O8" s="360"/>
    </row>
    <row r="9" spans="1:21" s="361" customFormat="1" ht="24.95" customHeight="1" x14ac:dyDescent="0.25">
      <c r="A9" s="357">
        <v>3</v>
      </c>
      <c r="B9" s="358" t="s">
        <v>547</v>
      </c>
      <c r="C9" s="359">
        <v>12</v>
      </c>
      <c r="D9" s="359">
        <v>23</v>
      </c>
      <c r="E9" s="359">
        <v>63</v>
      </c>
      <c r="F9" s="359">
        <v>37</v>
      </c>
      <c r="G9" s="359">
        <v>37</v>
      </c>
      <c r="H9" s="359">
        <v>67</v>
      </c>
      <c r="I9" s="359">
        <v>67</v>
      </c>
      <c r="J9" s="359">
        <v>81</v>
      </c>
      <c r="K9" s="359">
        <v>81</v>
      </c>
      <c r="L9" s="360"/>
      <c r="M9" s="360"/>
      <c r="N9" s="360"/>
      <c r="O9" s="360"/>
    </row>
    <row r="10" spans="1:21" s="361" customFormat="1" ht="24.95" customHeight="1" x14ac:dyDescent="0.25">
      <c r="A10" s="357">
        <v>4</v>
      </c>
      <c r="B10" s="358" t="s">
        <v>548</v>
      </c>
      <c r="C10" s="359">
        <v>5</v>
      </c>
      <c r="D10" s="359">
        <v>15</v>
      </c>
      <c r="E10" s="359">
        <v>130</v>
      </c>
      <c r="F10" s="359">
        <v>18</v>
      </c>
      <c r="G10" s="359">
        <v>19</v>
      </c>
      <c r="H10" s="359">
        <v>31</v>
      </c>
      <c r="I10" s="359">
        <v>33</v>
      </c>
      <c r="J10" s="359">
        <v>63</v>
      </c>
      <c r="K10" s="359">
        <v>70</v>
      </c>
      <c r="L10" s="360"/>
      <c r="M10" s="360"/>
      <c r="N10" s="360"/>
      <c r="O10" s="360"/>
    </row>
    <row r="11" spans="1:21" s="361" customFormat="1" ht="24.95" customHeight="1" x14ac:dyDescent="0.25">
      <c r="A11" s="357">
        <v>5</v>
      </c>
      <c r="B11" s="358" t="s">
        <v>549</v>
      </c>
      <c r="C11" s="359">
        <v>52</v>
      </c>
      <c r="D11" s="359">
        <v>72</v>
      </c>
      <c r="E11" s="359">
        <v>80</v>
      </c>
      <c r="F11" s="359">
        <v>54</v>
      </c>
      <c r="G11" s="359">
        <v>54</v>
      </c>
      <c r="H11" s="359">
        <v>70</v>
      </c>
      <c r="I11" s="359">
        <v>70</v>
      </c>
      <c r="J11" s="359">
        <v>111</v>
      </c>
      <c r="K11" s="359">
        <v>111</v>
      </c>
      <c r="L11" s="360"/>
      <c r="M11" s="360"/>
      <c r="N11" s="360"/>
      <c r="O11" s="360"/>
    </row>
    <row r="12" spans="1:21" s="361" customFormat="1" ht="24.95" customHeight="1" x14ac:dyDescent="0.25">
      <c r="A12" s="357">
        <v>6</v>
      </c>
      <c r="B12" s="362" t="s">
        <v>0</v>
      </c>
      <c r="C12" s="363">
        <v>813</v>
      </c>
      <c r="D12" s="363">
        <v>1093</v>
      </c>
      <c r="E12" s="363">
        <v>1447</v>
      </c>
      <c r="F12" s="363">
        <v>694</v>
      </c>
      <c r="G12" s="363">
        <v>710</v>
      </c>
      <c r="H12" s="363">
        <v>784</v>
      </c>
      <c r="I12" s="363">
        <v>843</v>
      </c>
      <c r="J12" s="363">
        <v>973</v>
      </c>
      <c r="K12" s="363">
        <v>1180</v>
      </c>
      <c r="L12" s="360"/>
      <c r="M12" s="360"/>
      <c r="N12" s="360"/>
      <c r="O12" s="360"/>
    </row>
    <row r="13" spans="1:21" ht="35.25" customHeight="1" x14ac:dyDescent="0.25">
      <c r="A13" s="597" t="s">
        <v>601</v>
      </c>
      <c r="B13" s="597"/>
      <c r="C13" s="597"/>
      <c r="D13" s="597"/>
      <c r="E13" s="597"/>
      <c r="F13" s="597"/>
      <c r="G13" s="597"/>
      <c r="H13" s="597"/>
      <c r="I13" s="597"/>
      <c r="J13" s="597"/>
      <c r="K13" s="597"/>
      <c r="L13" s="183"/>
      <c r="M13" s="183"/>
      <c r="N13" s="183"/>
      <c r="O13" s="183"/>
    </row>
    <row r="14" spans="1:21" ht="24.95" customHeight="1" x14ac:dyDescent="0.25">
      <c r="A14" s="184" t="s">
        <v>550</v>
      </c>
      <c r="B14" s="184"/>
      <c r="C14" s="184"/>
      <c r="D14" s="184"/>
      <c r="E14" s="184"/>
      <c r="F14" s="184"/>
      <c r="G14" s="184"/>
      <c r="H14" s="184"/>
      <c r="I14" s="184"/>
      <c r="J14" s="184"/>
      <c r="L14" s="183"/>
      <c r="M14" s="183"/>
      <c r="N14" s="183"/>
      <c r="O14" s="183"/>
    </row>
    <row r="15" spans="1:21" ht="24.95" customHeight="1" x14ac:dyDescent="0.25">
      <c r="A15" s="185" t="s">
        <v>630</v>
      </c>
      <c r="B15" s="185"/>
      <c r="C15" s="185"/>
      <c r="D15" s="185"/>
      <c r="E15" s="185"/>
      <c r="F15" s="185"/>
      <c r="G15" s="185"/>
      <c r="H15" s="185"/>
      <c r="I15" s="185"/>
      <c r="J15" s="185"/>
      <c r="L15" s="183"/>
      <c r="M15" s="183"/>
      <c r="N15" s="186"/>
      <c r="O15" s="186"/>
    </row>
    <row r="16" spans="1:21" ht="24.95" customHeight="1" x14ac:dyDescent="0.25">
      <c r="A16" s="14" t="s">
        <v>632</v>
      </c>
    </row>
  </sheetData>
  <mergeCells count="14">
    <mergeCell ref="F5:G5"/>
    <mergeCell ref="H5:I5"/>
    <mergeCell ref="J5:K5"/>
    <mergeCell ref="A13:K13"/>
    <mergeCell ref="B1:K1"/>
    <mergeCell ref="B2:K2"/>
    <mergeCell ref="A3:A6"/>
    <mergeCell ref="B3:B6"/>
    <mergeCell ref="C3:K3"/>
    <mergeCell ref="C4:E4"/>
    <mergeCell ref="F4:K4"/>
    <mergeCell ref="C5:C6"/>
    <mergeCell ref="D5:D6"/>
    <mergeCell ref="E5:E6"/>
  </mergeCells>
  <printOptions horizontalCentered="1"/>
  <pageMargins left="0.70866141732283472" right="0.70866141732283472" top="0.74803149606299213" bottom="0.74803149606299213" header="0.31496062992125984" footer="0.31496062992125984"/>
  <pageSetup paperSize="9" fitToHeight="0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5"/>
  <sheetViews>
    <sheetView view="pageBreakPreview" zoomScaleSheetLayoutView="100" workbookViewId="0">
      <selection activeCell="A31" sqref="A31:XFD31"/>
    </sheetView>
  </sheetViews>
  <sheetFormatPr defaultRowHeight="15" x14ac:dyDescent="0.25"/>
  <cols>
    <col min="1" max="1" width="5" style="14" customWidth="1"/>
    <col min="2" max="2" width="24.85546875" style="14" customWidth="1"/>
    <col min="3" max="3" width="18" style="14" customWidth="1"/>
    <col min="4" max="4" width="19.42578125" style="14" customWidth="1"/>
    <col min="5" max="5" width="14.5703125" style="14" customWidth="1"/>
    <col min="6" max="7" width="14.28515625" style="14" customWidth="1"/>
    <col min="8" max="8" width="19" style="14" bestFit="1" customWidth="1"/>
    <col min="9" max="16384" width="9.140625" style="14"/>
  </cols>
  <sheetData>
    <row r="1" spans="1:8" ht="26.25" customHeight="1" x14ac:dyDescent="0.25">
      <c r="A1" s="604" t="s">
        <v>596</v>
      </c>
      <c r="B1" s="605"/>
      <c r="C1" s="605"/>
      <c r="D1" s="605"/>
      <c r="E1" s="605"/>
      <c r="F1" s="605"/>
      <c r="G1" s="605"/>
      <c r="H1" s="606"/>
    </row>
    <row r="2" spans="1:8" s="367" customFormat="1" ht="63.75" customHeight="1" x14ac:dyDescent="0.25">
      <c r="A2" s="365" t="s">
        <v>49</v>
      </c>
      <c r="B2" s="366" t="s">
        <v>551</v>
      </c>
      <c r="C2" s="365" t="s">
        <v>552</v>
      </c>
      <c r="D2" s="365" t="s">
        <v>553</v>
      </c>
      <c r="E2" s="365" t="s">
        <v>554</v>
      </c>
      <c r="F2" s="366" t="s">
        <v>555</v>
      </c>
      <c r="G2" s="365" t="s">
        <v>556</v>
      </c>
      <c r="H2" s="365" t="s">
        <v>634</v>
      </c>
    </row>
    <row r="3" spans="1:8" s="289" customFormat="1" ht="15.75" x14ac:dyDescent="0.25">
      <c r="A3" s="368"/>
      <c r="B3" s="368"/>
      <c r="C3" s="368" t="s">
        <v>557</v>
      </c>
      <c r="D3" s="369" t="s">
        <v>557</v>
      </c>
      <c r="E3" s="368" t="s">
        <v>557</v>
      </c>
      <c r="F3" s="369" t="s">
        <v>557</v>
      </c>
      <c r="G3" s="368" t="s">
        <v>557</v>
      </c>
      <c r="H3" s="368"/>
    </row>
    <row r="4" spans="1:8" s="375" customFormat="1" ht="19.5" customHeight="1" x14ac:dyDescent="0.25">
      <c r="A4" s="370">
        <v>1</v>
      </c>
      <c r="B4" s="371" t="s">
        <v>348</v>
      </c>
      <c r="C4" s="372">
        <v>26545.69</v>
      </c>
      <c r="D4" s="373">
        <v>3981.35</v>
      </c>
      <c r="E4" s="372">
        <v>22564.34</v>
      </c>
      <c r="F4" s="372">
        <v>760.06</v>
      </c>
      <c r="G4" s="372">
        <v>21804.29</v>
      </c>
      <c r="H4" s="374">
        <v>3.37</v>
      </c>
    </row>
    <row r="5" spans="1:8" s="375" customFormat="1" ht="19.5" customHeight="1" x14ac:dyDescent="0.25">
      <c r="A5" s="370">
        <v>2</v>
      </c>
      <c r="B5" s="371" t="s">
        <v>558</v>
      </c>
      <c r="C5" s="372">
        <v>4054.23</v>
      </c>
      <c r="D5" s="373">
        <v>608.13</v>
      </c>
      <c r="E5" s="372">
        <v>3446.09</v>
      </c>
      <c r="F5" s="372">
        <v>291.22000000000003</v>
      </c>
      <c r="G5" s="372">
        <v>3154.88</v>
      </c>
      <c r="H5" s="374">
        <v>8.4499999999999993</v>
      </c>
    </row>
    <row r="6" spans="1:8" s="375" customFormat="1" ht="19.5" customHeight="1" x14ac:dyDescent="0.25">
      <c r="A6" s="370">
        <v>3</v>
      </c>
      <c r="B6" s="371" t="s">
        <v>559</v>
      </c>
      <c r="C6" s="372">
        <v>7187.25</v>
      </c>
      <c r="D6" s="373">
        <v>1078.0899999999999</v>
      </c>
      <c r="E6" s="372">
        <v>6109.16</v>
      </c>
      <c r="F6" s="372">
        <v>2449.06</v>
      </c>
      <c r="G6" s="372">
        <v>3660.1</v>
      </c>
      <c r="H6" s="374">
        <v>40.090000000000003</v>
      </c>
    </row>
    <row r="7" spans="1:8" s="375" customFormat="1" ht="19.5" customHeight="1" x14ac:dyDescent="0.25">
      <c r="A7" s="370">
        <v>4</v>
      </c>
      <c r="B7" s="371" t="s">
        <v>560</v>
      </c>
      <c r="C7" s="372">
        <v>12295.71</v>
      </c>
      <c r="D7" s="373">
        <v>1844.35</v>
      </c>
      <c r="E7" s="372">
        <v>10451.35</v>
      </c>
      <c r="F7" s="372">
        <v>5782.85</v>
      </c>
      <c r="G7" s="372">
        <v>4668.5</v>
      </c>
      <c r="H7" s="374">
        <v>55.33</v>
      </c>
    </row>
    <row r="8" spans="1:8" s="375" customFormat="1" ht="19.5" customHeight="1" x14ac:dyDescent="0.25">
      <c r="A8" s="370">
        <v>5</v>
      </c>
      <c r="B8" s="371" t="s">
        <v>367</v>
      </c>
      <c r="C8" s="372">
        <v>170994.74</v>
      </c>
      <c r="D8" s="373">
        <v>26030.47</v>
      </c>
      <c r="E8" s="372">
        <v>144964.26300000001</v>
      </c>
      <c r="F8" s="372">
        <v>48593.67</v>
      </c>
      <c r="G8" s="372">
        <v>96370.559999999998</v>
      </c>
      <c r="H8" s="374">
        <v>33.520000000000003</v>
      </c>
    </row>
    <row r="9" spans="1:8" s="375" customFormat="1" ht="19.5" customHeight="1" x14ac:dyDescent="0.25">
      <c r="A9" s="370">
        <v>6</v>
      </c>
      <c r="B9" s="371" t="s">
        <v>277</v>
      </c>
      <c r="C9" s="372">
        <v>40649.82</v>
      </c>
      <c r="D9" s="373">
        <v>9657.69</v>
      </c>
      <c r="E9" s="372">
        <v>30992.12</v>
      </c>
      <c r="F9" s="372">
        <v>6054.23</v>
      </c>
      <c r="G9" s="372">
        <v>24937.9</v>
      </c>
      <c r="H9" s="374">
        <v>19.53</v>
      </c>
    </row>
    <row r="10" spans="1:8" s="375" customFormat="1" ht="19.5" customHeight="1" x14ac:dyDescent="0.25">
      <c r="A10" s="370">
        <v>7</v>
      </c>
      <c r="B10" s="371" t="s">
        <v>561</v>
      </c>
      <c r="C10" s="372">
        <v>26485.42</v>
      </c>
      <c r="D10" s="373">
        <v>3053.95</v>
      </c>
      <c r="E10" s="372">
        <v>23431.47</v>
      </c>
      <c r="F10" s="372">
        <v>18209.3</v>
      </c>
      <c r="G10" s="372">
        <v>5222.17</v>
      </c>
      <c r="H10" s="374">
        <v>77.709999999999994</v>
      </c>
    </row>
    <row r="11" spans="1:8" s="375" customFormat="1" ht="19.5" customHeight="1" x14ac:dyDescent="0.25">
      <c r="A11" s="370">
        <v>8</v>
      </c>
      <c r="B11" s="371" t="s">
        <v>562</v>
      </c>
      <c r="C11" s="372">
        <v>26406.97</v>
      </c>
      <c r="D11" s="373">
        <v>5578.34</v>
      </c>
      <c r="E11" s="372">
        <v>20828.63</v>
      </c>
      <c r="F11" s="372">
        <v>6330.45</v>
      </c>
      <c r="G11" s="372">
        <v>14498.19</v>
      </c>
      <c r="H11" s="374">
        <v>30.39</v>
      </c>
    </row>
    <row r="12" spans="1:8" s="375" customFormat="1" ht="19.5" customHeight="1" x14ac:dyDescent="0.25">
      <c r="A12" s="370">
        <v>9</v>
      </c>
      <c r="B12" s="371" t="s">
        <v>563</v>
      </c>
      <c r="C12" s="372">
        <v>11225.085999999999</v>
      </c>
      <c r="D12" s="373">
        <v>1738.0954999999999</v>
      </c>
      <c r="E12" s="372">
        <v>9486.99</v>
      </c>
      <c r="F12" s="372">
        <v>4851.8680000000004</v>
      </c>
      <c r="G12" s="372">
        <v>4791.0190000000002</v>
      </c>
      <c r="H12" s="374">
        <v>51.14</v>
      </c>
    </row>
    <row r="13" spans="1:8" s="375" customFormat="1" ht="19.5" customHeight="1" x14ac:dyDescent="0.25">
      <c r="A13" s="370">
        <v>10</v>
      </c>
      <c r="B13" s="371" t="s">
        <v>564</v>
      </c>
      <c r="C13" s="372">
        <v>18219.72</v>
      </c>
      <c r="D13" s="373">
        <v>2732.95</v>
      </c>
      <c r="E13" s="372">
        <v>15486.77</v>
      </c>
      <c r="F13" s="372">
        <v>8933.25</v>
      </c>
      <c r="G13" s="372">
        <v>6553.52</v>
      </c>
      <c r="H13" s="374">
        <v>57.68</v>
      </c>
    </row>
    <row r="14" spans="1:8" s="375" customFormat="1" ht="19.5" customHeight="1" x14ac:dyDescent="0.25">
      <c r="A14" s="370">
        <v>11</v>
      </c>
      <c r="B14" s="371" t="s">
        <v>283</v>
      </c>
      <c r="C14" s="372">
        <v>16460.55</v>
      </c>
      <c r="D14" s="373">
        <v>2471.1</v>
      </c>
      <c r="E14" s="372">
        <v>13989.45</v>
      </c>
      <c r="F14" s="372">
        <v>972.63</v>
      </c>
      <c r="G14" s="372">
        <v>13016.81</v>
      </c>
      <c r="H14" s="374">
        <v>6.95</v>
      </c>
    </row>
    <row r="15" spans="1:8" s="375" customFormat="1" ht="19.5" customHeight="1" x14ac:dyDescent="0.25">
      <c r="A15" s="370">
        <v>12</v>
      </c>
      <c r="B15" s="371" t="s">
        <v>565</v>
      </c>
      <c r="C15" s="372">
        <v>8516.69</v>
      </c>
      <c r="D15" s="373">
        <v>1277.48</v>
      </c>
      <c r="E15" s="372">
        <v>7239.21</v>
      </c>
      <c r="F15" s="372">
        <v>285.33999999999997</v>
      </c>
      <c r="G15" s="372">
        <v>6953.87</v>
      </c>
      <c r="H15" s="374">
        <v>3.94</v>
      </c>
    </row>
    <row r="16" spans="1:8" s="375" customFormat="1" ht="19.5" customHeight="1" x14ac:dyDescent="0.25">
      <c r="A16" s="370">
        <v>13</v>
      </c>
      <c r="B16" s="371" t="s">
        <v>289</v>
      </c>
      <c r="C16" s="372">
        <v>10826.54</v>
      </c>
      <c r="D16" s="373">
        <v>1653.75</v>
      </c>
      <c r="E16" s="372">
        <v>9172.7900000000009</v>
      </c>
      <c r="F16" s="372">
        <v>1994.18</v>
      </c>
      <c r="G16" s="372">
        <v>7178.61</v>
      </c>
      <c r="H16" s="374">
        <v>21.74</v>
      </c>
    </row>
    <row r="17" spans="1:8" s="375" customFormat="1" ht="19.5" customHeight="1" x14ac:dyDescent="0.25">
      <c r="A17" s="370">
        <v>14</v>
      </c>
      <c r="B17" s="371" t="s">
        <v>566</v>
      </c>
      <c r="C17" s="372">
        <v>18842.61</v>
      </c>
      <c r="D17" s="373">
        <v>2826.39</v>
      </c>
      <c r="E17" s="372">
        <v>16016.22</v>
      </c>
      <c r="F17" s="372">
        <v>2754.93</v>
      </c>
      <c r="G17" s="372">
        <v>13261.29</v>
      </c>
      <c r="H17" s="372">
        <v>17.2</v>
      </c>
    </row>
    <row r="18" spans="1:8" s="375" customFormat="1" ht="19.5" customHeight="1" x14ac:dyDescent="0.25">
      <c r="A18" s="370">
        <v>15</v>
      </c>
      <c r="B18" s="371" t="s">
        <v>280</v>
      </c>
      <c r="C18" s="372">
        <v>4929.29</v>
      </c>
      <c r="D18" s="373">
        <v>739.39</v>
      </c>
      <c r="E18" s="372">
        <v>4189.8900000000003</v>
      </c>
      <c r="F18" s="372">
        <v>1533.38</v>
      </c>
      <c r="G18" s="372">
        <v>2656.51</v>
      </c>
      <c r="H18" s="372">
        <v>36.6</v>
      </c>
    </row>
    <row r="19" spans="1:8" s="375" customFormat="1" ht="19.5" customHeight="1" x14ac:dyDescent="0.25">
      <c r="A19" s="370">
        <v>16</v>
      </c>
      <c r="B19" s="371" t="s">
        <v>567</v>
      </c>
      <c r="C19" s="372">
        <v>1819.41</v>
      </c>
      <c r="D19" s="373">
        <v>272.91000000000003</v>
      </c>
      <c r="E19" s="372">
        <v>1546.5</v>
      </c>
      <c r="F19" s="372">
        <v>148.06</v>
      </c>
      <c r="G19" s="372">
        <v>1398.43</v>
      </c>
      <c r="H19" s="374">
        <v>9.57</v>
      </c>
    </row>
    <row r="20" spans="1:8" s="375" customFormat="1" ht="19.5" customHeight="1" x14ac:dyDescent="0.25">
      <c r="A20" s="370">
        <v>17</v>
      </c>
      <c r="B20" s="371" t="s">
        <v>290</v>
      </c>
      <c r="C20" s="372">
        <v>8269.5</v>
      </c>
      <c r="D20" s="373">
        <v>2335.79</v>
      </c>
      <c r="E20" s="372">
        <v>5933.7</v>
      </c>
      <c r="F20" s="372">
        <v>1961.33</v>
      </c>
      <c r="G20" s="372">
        <v>3972.38</v>
      </c>
      <c r="H20" s="374">
        <v>33.049999999999997</v>
      </c>
    </row>
    <row r="21" spans="1:8" s="375" customFormat="1" ht="19.5" customHeight="1" x14ac:dyDescent="0.25">
      <c r="A21" s="370">
        <v>18</v>
      </c>
      <c r="B21" s="371" t="s">
        <v>568</v>
      </c>
      <c r="C21" s="372">
        <v>17693.72</v>
      </c>
      <c r="D21" s="373">
        <v>3194.78</v>
      </c>
      <c r="E21" s="372">
        <v>14499.18</v>
      </c>
      <c r="F21" s="372">
        <v>3318.12</v>
      </c>
      <c r="G21" s="372">
        <v>11181.06</v>
      </c>
      <c r="H21" s="374">
        <v>22.88</v>
      </c>
    </row>
    <row r="22" spans="1:8" s="375" customFormat="1" ht="19.5" customHeight="1" x14ac:dyDescent="0.25">
      <c r="A22" s="607" t="s">
        <v>0</v>
      </c>
      <c r="B22" s="608"/>
      <c r="C22" s="376">
        <v>431422.93</v>
      </c>
      <c r="D22" s="376">
        <v>71075.02</v>
      </c>
      <c r="E22" s="376">
        <v>360348.15</v>
      </c>
      <c r="F22" s="376">
        <v>115223.92799999999</v>
      </c>
      <c r="G22" s="376">
        <v>245280.08</v>
      </c>
      <c r="H22" s="376">
        <v>31.92</v>
      </c>
    </row>
    <row r="23" spans="1:8" s="375" customFormat="1" ht="19.5" customHeight="1" x14ac:dyDescent="0.25">
      <c r="A23" s="377" t="s">
        <v>569</v>
      </c>
      <c r="B23" s="377"/>
      <c r="C23" s="378"/>
      <c r="D23" s="378"/>
      <c r="E23" s="377" t="s">
        <v>570</v>
      </c>
      <c r="F23" s="378"/>
      <c r="G23" s="378"/>
      <c r="H23" s="377"/>
    </row>
    <row r="24" spans="1:8" s="375" customFormat="1" ht="19.5" customHeight="1" x14ac:dyDescent="0.25">
      <c r="A24" s="379" t="s">
        <v>633</v>
      </c>
      <c r="B24" s="377"/>
      <c r="C24" s="378"/>
      <c r="D24" s="378"/>
      <c r="E24" s="378"/>
      <c r="F24" s="378"/>
      <c r="G24" s="378"/>
      <c r="H24" s="377"/>
    </row>
    <row r="25" spans="1:8" x14ac:dyDescent="0.25">
      <c r="A25" s="203"/>
      <c r="B25" s="203"/>
      <c r="C25" s="204"/>
      <c r="D25" s="204"/>
      <c r="E25" s="204"/>
      <c r="F25" s="204"/>
      <c r="G25" s="204"/>
      <c r="H25" s="203"/>
    </row>
  </sheetData>
  <mergeCells count="2">
    <mergeCell ref="A1:H1"/>
    <mergeCell ref="A22:B22"/>
  </mergeCells>
  <pageMargins left="0.70866141732283472" right="0.70866141732283472" top="0.57999999999999996" bottom="0.5" header="0.31496062992125984" footer="0.31496062992125984"/>
  <pageSetup paperSize="9" fitToHeight="0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08"/>
  <sheetViews>
    <sheetView tabSelected="1" view="pageBreakPreview" topLeftCell="A91" zoomScaleSheetLayoutView="100" workbookViewId="0">
      <selection activeCell="A62" sqref="A62"/>
    </sheetView>
  </sheetViews>
  <sheetFormatPr defaultColWidth="10.85546875" defaultRowHeight="15" x14ac:dyDescent="0.25"/>
  <cols>
    <col min="1" max="1" width="4.140625" style="14" customWidth="1"/>
    <col min="2" max="2" width="18" style="381" customWidth="1"/>
    <col min="3" max="3" width="10.5703125" style="14" bestFit="1" customWidth="1"/>
    <col min="4" max="4" width="12.28515625" style="14" customWidth="1"/>
    <col min="5" max="6" width="12" style="14" customWidth="1"/>
    <col min="7" max="7" width="7.7109375" style="14" customWidth="1"/>
    <col min="8" max="8" width="10.140625" style="14" customWidth="1"/>
    <col min="9" max="9" width="13.140625" style="14" customWidth="1"/>
    <col min="10" max="10" width="10.42578125" style="14" customWidth="1"/>
    <col min="11" max="11" width="10.5703125" style="14" customWidth="1"/>
    <col min="12" max="12" width="8.7109375" style="14" customWidth="1"/>
    <col min="13" max="13" width="11.28515625" style="14" customWidth="1"/>
    <col min="14" max="14" width="9.5703125" style="14" customWidth="1"/>
    <col min="15" max="15" width="8.42578125" style="14" customWidth="1"/>
    <col min="16" max="16384" width="10.85546875" style="14"/>
  </cols>
  <sheetData>
    <row r="1" spans="1:15" ht="17.25" x14ac:dyDescent="0.25">
      <c r="A1" s="621" t="s">
        <v>597</v>
      </c>
      <c r="B1" s="621"/>
      <c r="C1" s="621"/>
      <c r="D1" s="621"/>
      <c r="E1" s="621"/>
      <c r="F1" s="621"/>
      <c r="G1" s="621"/>
      <c r="H1" s="621"/>
      <c r="I1" s="621"/>
      <c r="J1" s="621"/>
      <c r="K1" s="621"/>
      <c r="L1" s="621"/>
      <c r="M1" s="621"/>
      <c r="N1" s="621"/>
      <c r="O1" s="621"/>
    </row>
    <row r="2" spans="1:15" ht="14.25" customHeight="1" x14ac:dyDescent="0.25">
      <c r="A2" s="13"/>
      <c r="B2" s="410"/>
      <c r="C2" s="13"/>
      <c r="D2" s="411"/>
      <c r="E2" s="411"/>
      <c r="F2" s="411"/>
      <c r="G2" s="411"/>
      <c r="H2" s="411"/>
      <c r="I2" s="411"/>
      <c r="J2" s="411"/>
      <c r="K2" s="412"/>
      <c r="L2" s="412"/>
      <c r="M2" s="13"/>
      <c r="N2" s="412"/>
      <c r="O2" s="413" t="s">
        <v>571</v>
      </c>
    </row>
    <row r="3" spans="1:15" s="289" customFormat="1" ht="15.75" x14ac:dyDescent="0.25">
      <c r="A3" s="619" t="s">
        <v>572</v>
      </c>
      <c r="B3" s="622" t="s">
        <v>321</v>
      </c>
      <c r="C3" s="624" t="s">
        <v>573</v>
      </c>
      <c r="D3" s="625"/>
      <c r="E3" s="625"/>
      <c r="F3" s="626"/>
      <c r="G3" s="627" t="s">
        <v>0</v>
      </c>
      <c r="H3" s="629" t="s">
        <v>574</v>
      </c>
      <c r="I3" s="629" t="s">
        <v>575</v>
      </c>
      <c r="J3" s="611" t="s">
        <v>576</v>
      </c>
      <c r="K3" s="611"/>
      <c r="L3" s="611"/>
      <c r="M3" s="629" t="s">
        <v>577</v>
      </c>
      <c r="N3" s="629" t="s">
        <v>578</v>
      </c>
      <c r="O3" s="629" t="s">
        <v>602</v>
      </c>
    </row>
    <row r="4" spans="1:15" s="289" customFormat="1" ht="15.75" x14ac:dyDescent="0.25">
      <c r="A4" s="619"/>
      <c r="B4" s="623"/>
      <c r="C4" s="610" t="s">
        <v>579</v>
      </c>
      <c r="D4" s="610"/>
      <c r="E4" s="610" t="s">
        <v>580</v>
      </c>
      <c r="F4" s="610"/>
      <c r="G4" s="628"/>
      <c r="H4" s="630"/>
      <c r="I4" s="630"/>
      <c r="J4" s="610" t="s">
        <v>545</v>
      </c>
      <c r="K4" s="630" t="s">
        <v>581</v>
      </c>
      <c r="L4" s="610" t="s">
        <v>0</v>
      </c>
      <c r="M4" s="630"/>
      <c r="N4" s="630"/>
      <c r="O4" s="630"/>
    </row>
    <row r="5" spans="1:15" s="289" customFormat="1" ht="68.25" customHeight="1" x14ac:dyDescent="0.25">
      <c r="A5" s="620"/>
      <c r="B5" s="623"/>
      <c r="C5" s="380" t="s">
        <v>582</v>
      </c>
      <c r="D5" s="380" t="s">
        <v>583</v>
      </c>
      <c r="E5" s="380" t="s">
        <v>582</v>
      </c>
      <c r="F5" s="380" t="s">
        <v>584</v>
      </c>
      <c r="G5" s="628"/>
      <c r="H5" s="630"/>
      <c r="I5" s="630"/>
      <c r="J5" s="610"/>
      <c r="K5" s="630"/>
      <c r="L5" s="610"/>
      <c r="M5" s="630"/>
      <c r="N5" s="630"/>
      <c r="O5" s="630"/>
    </row>
    <row r="6" spans="1:15" s="375" customFormat="1" ht="24" customHeight="1" x14ac:dyDescent="0.25">
      <c r="A6" s="382">
        <v>1</v>
      </c>
      <c r="B6" s="383" t="s">
        <v>39</v>
      </c>
      <c r="C6" s="384">
        <v>17.25</v>
      </c>
      <c r="D6" s="384">
        <v>6.29</v>
      </c>
      <c r="E6" s="384">
        <v>5.38</v>
      </c>
      <c r="F6" s="384">
        <v>6.97</v>
      </c>
      <c r="G6" s="385">
        <v>35.89</v>
      </c>
      <c r="H6" s="384">
        <v>3.32</v>
      </c>
      <c r="I6" s="384">
        <v>32.57</v>
      </c>
      <c r="J6" s="384">
        <v>13.18</v>
      </c>
      <c r="K6" s="384">
        <v>1.33</v>
      </c>
      <c r="L6" s="385">
        <v>14.51</v>
      </c>
      <c r="M6" s="384">
        <v>2.81</v>
      </c>
      <c r="N6" s="384">
        <v>16.97</v>
      </c>
      <c r="O6" s="386">
        <v>45</v>
      </c>
    </row>
    <row r="7" spans="1:15" s="375" customFormat="1" ht="24" customHeight="1" x14ac:dyDescent="0.25">
      <c r="A7" s="382">
        <v>2</v>
      </c>
      <c r="B7" s="383" t="s">
        <v>40</v>
      </c>
      <c r="C7" s="384">
        <v>3.36</v>
      </c>
      <c r="D7" s="384">
        <v>0</v>
      </c>
      <c r="E7" s="384">
        <v>1.1499999999999999</v>
      </c>
      <c r="F7" s="384">
        <v>0</v>
      </c>
      <c r="G7" s="385">
        <v>4.51</v>
      </c>
      <c r="H7" s="384">
        <v>0.45</v>
      </c>
      <c r="I7" s="384">
        <v>4.0599999999999996</v>
      </c>
      <c r="J7" s="384">
        <v>2E-3</v>
      </c>
      <c r="K7" s="384">
        <v>1E-3</v>
      </c>
      <c r="L7" s="385">
        <v>3.0000000000000001E-3</v>
      </c>
      <c r="M7" s="384">
        <v>0.01</v>
      </c>
      <c r="N7" s="384">
        <v>4.05</v>
      </c>
      <c r="O7" s="384">
        <v>0.08</v>
      </c>
    </row>
    <row r="8" spans="1:15" s="375" customFormat="1" ht="24" customHeight="1" x14ac:dyDescent="0.25">
      <c r="A8" s="382">
        <v>3</v>
      </c>
      <c r="B8" s="383" t="s">
        <v>50</v>
      </c>
      <c r="C8" s="384">
        <v>17.899999999999999</v>
      </c>
      <c r="D8" s="384">
        <v>1.64</v>
      </c>
      <c r="E8" s="384">
        <v>8.64</v>
      </c>
      <c r="F8" s="384">
        <v>0.34</v>
      </c>
      <c r="G8" s="385">
        <v>28.52</v>
      </c>
      <c r="H8" s="384">
        <v>2.73</v>
      </c>
      <c r="I8" s="384">
        <v>25.79</v>
      </c>
      <c r="J8" s="384">
        <v>2.86</v>
      </c>
      <c r="K8" s="384">
        <v>0.64</v>
      </c>
      <c r="L8" s="385">
        <v>3.5</v>
      </c>
      <c r="M8" s="384">
        <v>0.78</v>
      </c>
      <c r="N8" s="384">
        <v>22.14</v>
      </c>
      <c r="O8" s="386">
        <v>14</v>
      </c>
    </row>
    <row r="9" spans="1:15" s="375" customFormat="1" ht="24" customHeight="1" x14ac:dyDescent="0.25">
      <c r="A9" s="382">
        <v>4</v>
      </c>
      <c r="B9" s="383" t="s">
        <v>51</v>
      </c>
      <c r="C9" s="384">
        <v>19.54</v>
      </c>
      <c r="D9" s="384">
        <v>3.95</v>
      </c>
      <c r="E9" s="384">
        <v>3.4</v>
      </c>
      <c r="F9" s="384">
        <v>2.44</v>
      </c>
      <c r="G9" s="385">
        <v>29.33</v>
      </c>
      <c r="H9" s="384">
        <v>2.4700000000000002</v>
      </c>
      <c r="I9" s="384">
        <v>26.86</v>
      </c>
      <c r="J9" s="384">
        <v>10.25</v>
      </c>
      <c r="K9" s="384">
        <v>1.7</v>
      </c>
      <c r="L9" s="385">
        <v>11.95</v>
      </c>
      <c r="M9" s="384">
        <v>2.5099999999999998</v>
      </c>
      <c r="N9" s="384">
        <v>14.1</v>
      </c>
      <c r="O9" s="386">
        <v>44</v>
      </c>
    </row>
    <row r="10" spans="1:15" s="375" customFormat="1" ht="24" customHeight="1" x14ac:dyDescent="0.25">
      <c r="A10" s="382">
        <v>5</v>
      </c>
      <c r="B10" s="383" t="s">
        <v>52</v>
      </c>
      <c r="C10" s="384">
        <v>9.9</v>
      </c>
      <c r="D10" s="384">
        <v>0.7</v>
      </c>
      <c r="E10" s="384">
        <v>0.87</v>
      </c>
      <c r="F10" s="384">
        <v>0.94</v>
      </c>
      <c r="G10" s="385">
        <v>12.409999999999998</v>
      </c>
      <c r="H10" s="384">
        <v>0.79</v>
      </c>
      <c r="I10" s="384">
        <v>11.63</v>
      </c>
      <c r="J10" s="384">
        <v>3.43</v>
      </c>
      <c r="K10" s="384">
        <v>0.62</v>
      </c>
      <c r="L10" s="385">
        <v>4.05</v>
      </c>
      <c r="M10" s="384">
        <v>0.76</v>
      </c>
      <c r="N10" s="384">
        <v>7.44</v>
      </c>
      <c r="O10" s="386">
        <v>35</v>
      </c>
    </row>
    <row r="11" spans="1:15" s="375" customFormat="1" ht="24" customHeight="1" x14ac:dyDescent="0.25">
      <c r="A11" s="382">
        <v>6</v>
      </c>
      <c r="B11" s="383" t="s">
        <v>53</v>
      </c>
      <c r="C11" s="384">
        <v>0.11</v>
      </c>
      <c r="D11" s="384">
        <v>0.1</v>
      </c>
      <c r="E11" s="384">
        <v>0.02</v>
      </c>
      <c r="F11" s="384">
        <v>0.08</v>
      </c>
      <c r="G11" s="385">
        <v>0.31</v>
      </c>
      <c r="H11" s="384">
        <v>0.02</v>
      </c>
      <c r="I11" s="384">
        <v>0.28999999999999998</v>
      </c>
      <c r="J11" s="384">
        <v>0.14000000000000001</v>
      </c>
      <c r="K11" s="384">
        <v>0.25</v>
      </c>
      <c r="L11" s="385">
        <v>0.39</v>
      </c>
      <c r="M11" s="384">
        <v>0.26</v>
      </c>
      <c r="N11" s="384">
        <v>0.01</v>
      </c>
      <c r="O11" s="386">
        <v>137</v>
      </c>
    </row>
    <row r="12" spans="1:15" s="375" customFormat="1" ht="24" customHeight="1" x14ac:dyDescent="0.25">
      <c r="A12" s="382">
        <v>7</v>
      </c>
      <c r="B12" s="383" t="s">
        <v>41</v>
      </c>
      <c r="C12" s="384">
        <v>0.16</v>
      </c>
      <c r="D12" s="384">
        <v>8.0000000000000002E-3</v>
      </c>
      <c r="E12" s="384">
        <v>0.01</v>
      </c>
      <c r="F12" s="384">
        <v>7.0000000000000007E-2</v>
      </c>
      <c r="G12" s="385">
        <v>0.24800000000000003</v>
      </c>
      <c r="H12" s="384">
        <v>0.1</v>
      </c>
      <c r="I12" s="384">
        <v>0.14499999999999999</v>
      </c>
      <c r="J12" s="384">
        <v>0.01</v>
      </c>
      <c r="K12" s="384">
        <v>0.03</v>
      </c>
      <c r="L12" s="385">
        <v>0.04</v>
      </c>
      <c r="M12" s="384">
        <v>0.04</v>
      </c>
      <c r="N12" s="384">
        <v>0.1</v>
      </c>
      <c r="O12" s="386">
        <v>28</v>
      </c>
    </row>
    <row r="13" spans="1:15" s="375" customFormat="1" ht="24" customHeight="1" x14ac:dyDescent="0.25">
      <c r="A13" s="382">
        <v>8</v>
      </c>
      <c r="B13" s="383" t="s">
        <v>42</v>
      </c>
      <c r="C13" s="384">
        <v>12.79</v>
      </c>
      <c r="D13" s="384">
        <v>2.5499999999999998</v>
      </c>
      <c r="E13" s="384">
        <v>0</v>
      </c>
      <c r="F13" s="384">
        <v>3.23</v>
      </c>
      <c r="G13" s="385">
        <v>18.57</v>
      </c>
      <c r="H13" s="384">
        <v>0.98</v>
      </c>
      <c r="I13" s="384">
        <v>17.59</v>
      </c>
      <c r="J13" s="384">
        <v>10.75</v>
      </c>
      <c r="K13" s="384">
        <v>1.1100000000000001</v>
      </c>
      <c r="L13" s="385">
        <v>11.86</v>
      </c>
      <c r="M13" s="384">
        <v>1.48</v>
      </c>
      <c r="N13" s="384">
        <v>5.87</v>
      </c>
      <c r="O13" s="386">
        <v>67</v>
      </c>
    </row>
    <row r="14" spans="1:15" s="375" customFormat="1" ht="24" customHeight="1" x14ac:dyDescent="0.25">
      <c r="A14" s="382">
        <v>9</v>
      </c>
      <c r="B14" s="383" t="s">
        <v>54</v>
      </c>
      <c r="C14" s="384">
        <v>3.65</v>
      </c>
      <c r="D14" s="384">
        <v>2.77</v>
      </c>
      <c r="E14" s="384">
        <v>1.01</v>
      </c>
      <c r="F14" s="384">
        <v>3.35</v>
      </c>
      <c r="G14" s="385">
        <v>10.78</v>
      </c>
      <c r="H14" s="384">
        <v>0.99</v>
      </c>
      <c r="I14" s="384">
        <v>9.7899999999999991</v>
      </c>
      <c r="J14" s="384">
        <v>12.35</v>
      </c>
      <c r="K14" s="384">
        <v>0.71</v>
      </c>
      <c r="L14" s="385">
        <v>13.059999999999999</v>
      </c>
      <c r="M14" s="384">
        <v>0.76</v>
      </c>
      <c r="N14" s="384">
        <v>-3.31</v>
      </c>
      <c r="O14" s="386">
        <v>133</v>
      </c>
    </row>
    <row r="15" spans="1:15" s="375" customFormat="1" ht="24" customHeight="1" x14ac:dyDescent="0.25">
      <c r="A15" s="382">
        <v>10</v>
      </c>
      <c r="B15" s="383" t="s">
        <v>19</v>
      </c>
      <c r="C15" s="384">
        <v>0.39</v>
      </c>
      <c r="D15" s="384">
        <v>0.02</v>
      </c>
      <c r="E15" s="384">
        <v>0.1</v>
      </c>
      <c r="F15" s="384">
        <v>0.05</v>
      </c>
      <c r="G15" s="385">
        <v>0.56000000000000005</v>
      </c>
      <c r="H15" s="384">
        <v>0.03</v>
      </c>
      <c r="I15" s="384">
        <v>0.53</v>
      </c>
      <c r="J15" s="384">
        <v>0.25</v>
      </c>
      <c r="K15" s="384">
        <v>0.13</v>
      </c>
      <c r="L15" s="385">
        <v>0.38</v>
      </c>
      <c r="M15" s="384">
        <v>0.13</v>
      </c>
      <c r="N15" s="384">
        <v>0.15</v>
      </c>
      <c r="O15" s="386">
        <v>71</v>
      </c>
    </row>
    <row r="16" spans="1:15" s="375" customFormat="1" ht="24" customHeight="1" x14ac:dyDescent="0.25">
      <c r="A16" s="382">
        <v>11</v>
      </c>
      <c r="B16" s="383" t="s">
        <v>638</v>
      </c>
      <c r="C16" s="384">
        <v>1.45</v>
      </c>
      <c r="D16" s="384">
        <v>2.06</v>
      </c>
      <c r="E16" s="384">
        <v>0.36</v>
      </c>
      <c r="F16" s="384">
        <v>0.37</v>
      </c>
      <c r="G16" s="385">
        <v>4.2399999999999993</v>
      </c>
      <c r="H16" s="384">
        <v>0.43</v>
      </c>
      <c r="I16" s="384">
        <v>3.83</v>
      </c>
      <c r="J16" s="384">
        <v>0.2</v>
      </c>
      <c r="K16" s="384">
        <v>0.61</v>
      </c>
      <c r="L16" s="385">
        <v>0.81</v>
      </c>
      <c r="M16" s="384">
        <v>0.76</v>
      </c>
      <c r="N16" s="384">
        <v>2.87</v>
      </c>
      <c r="O16" s="386">
        <v>21</v>
      </c>
    </row>
    <row r="17" spans="1:15" s="375" customFormat="1" ht="24" customHeight="1" x14ac:dyDescent="0.25">
      <c r="A17" s="382">
        <v>12</v>
      </c>
      <c r="B17" s="383" t="s">
        <v>56</v>
      </c>
      <c r="C17" s="384">
        <v>4.75</v>
      </c>
      <c r="D17" s="384">
        <v>0.13</v>
      </c>
      <c r="E17" s="384">
        <v>1.06</v>
      </c>
      <c r="F17" s="384">
        <v>0.36</v>
      </c>
      <c r="G17" s="385">
        <v>6.3</v>
      </c>
      <c r="H17" s="384">
        <v>0.55000000000000004</v>
      </c>
      <c r="I17" s="384">
        <v>5.76</v>
      </c>
      <c r="J17" s="384">
        <v>1.31</v>
      </c>
      <c r="K17" s="384">
        <v>0.55000000000000004</v>
      </c>
      <c r="L17" s="385">
        <v>1.86</v>
      </c>
      <c r="M17" s="384">
        <v>0.76</v>
      </c>
      <c r="N17" s="384">
        <v>3.69</v>
      </c>
      <c r="O17" s="386">
        <v>32</v>
      </c>
    </row>
    <row r="18" spans="1:15" s="375" customFormat="1" ht="24" customHeight="1" x14ac:dyDescent="0.25">
      <c r="A18" s="382">
        <v>13</v>
      </c>
      <c r="B18" s="383" t="s">
        <v>57</v>
      </c>
      <c r="C18" s="384">
        <v>6.81</v>
      </c>
      <c r="D18" s="384">
        <v>4.17</v>
      </c>
      <c r="E18" s="384">
        <v>2.67</v>
      </c>
      <c r="F18" s="384">
        <v>3.38</v>
      </c>
      <c r="G18" s="385">
        <v>17.03</v>
      </c>
      <c r="H18" s="384">
        <v>2.2200000000000002</v>
      </c>
      <c r="I18" s="384">
        <v>14.81</v>
      </c>
      <c r="J18" s="384">
        <v>8.59</v>
      </c>
      <c r="K18" s="384">
        <v>0.82</v>
      </c>
      <c r="L18" s="385">
        <v>9.41</v>
      </c>
      <c r="M18" s="384">
        <v>1.06</v>
      </c>
      <c r="N18" s="384">
        <v>6.53</v>
      </c>
      <c r="O18" s="386">
        <v>64</v>
      </c>
    </row>
    <row r="19" spans="1:15" s="375" customFormat="1" ht="24" customHeight="1" x14ac:dyDescent="0.25">
      <c r="A19" s="382">
        <v>14</v>
      </c>
      <c r="B19" s="383" t="s">
        <v>21</v>
      </c>
      <c r="C19" s="384">
        <v>4.8499999999999996</v>
      </c>
      <c r="D19" s="384">
        <v>0.06</v>
      </c>
      <c r="E19" s="384">
        <v>0.63</v>
      </c>
      <c r="F19" s="384">
        <v>1.1499999999999999</v>
      </c>
      <c r="G19" s="385">
        <v>6.6899999999999995</v>
      </c>
      <c r="H19" s="384">
        <v>0.61</v>
      </c>
      <c r="I19" s="384">
        <v>6.07</v>
      </c>
      <c r="J19" s="384">
        <v>1.3</v>
      </c>
      <c r="K19" s="384">
        <v>1.53</v>
      </c>
      <c r="L19" s="385">
        <v>2.83</v>
      </c>
      <c r="M19" s="384">
        <v>1.71</v>
      </c>
      <c r="N19" s="384">
        <v>3.07</v>
      </c>
      <c r="O19" s="386">
        <v>47</v>
      </c>
    </row>
    <row r="20" spans="1:15" s="375" customFormat="1" ht="24" customHeight="1" x14ac:dyDescent="0.25">
      <c r="A20" s="382">
        <v>15</v>
      </c>
      <c r="B20" s="383" t="s">
        <v>43</v>
      </c>
      <c r="C20" s="384">
        <v>28.22</v>
      </c>
      <c r="D20" s="384">
        <v>1.17</v>
      </c>
      <c r="E20" s="384">
        <v>0.79</v>
      </c>
      <c r="F20" s="384">
        <v>4.87</v>
      </c>
      <c r="G20" s="385">
        <v>35.049999999999997</v>
      </c>
      <c r="H20" s="384">
        <v>1.75</v>
      </c>
      <c r="I20" s="384">
        <v>33.29</v>
      </c>
      <c r="J20" s="384">
        <v>17.48</v>
      </c>
      <c r="K20" s="384">
        <v>1.35</v>
      </c>
      <c r="L20" s="385">
        <v>18.830000000000002</v>
      </c>
      <c r="M20" s="384">
        <v>1.91</v>
      </c>
      <c r="N20" s="384">
        <v>13.9</v>
      </c>
      <c r="O20" s="386">
        <v>57</v>
      </c>
    </row>
    <row r="21" spans="1:15" s="375" customFormat="1" ht="24" customHeight="1" x14ac:dyDescent="0.25">
      <c r="A21" s="382">
        <v>16</v>
      </c>
      <c r="B21" s="383" t="s">
        <v>58</v>
      </c>
      <c r="C21" s="384">
        <v>22.36</v>
      </c>
      <c r="D21" s="384">
        <v>1.68</v>
      </c>
      <c r="E21" s="384">
        <v>1.84</v>
      </c>
      <c r="F21" s="384">
        <v>8.07</v>
      </c>
      <c r="G21" s="385">
        <v>33.950000000000003</v>
      </c>
      <c r="H21" s="384">
        <v>1.8</v>
      </c>
      <c r="I21" s="384">
        <v>32.15</v>
      </c>
      <c r="J21" s="384">
        <v>16.149999999999999</v>
      </c>
      <c r="K21" s="384">
        <v>1.03</v>
      </c>
      <c r="L21" s="385">
        <v>17.18</v>
      </c>
      <c r="M21" s="384">
        <v>1.97</v>
      </c>
      <c r="N21" s="384">
        <v>14.48</v>
      </c>
      <c r="O21" s="386">
        <v>53</v>
      </c>
    </row>
    <row r="22" spans="1:15" s="375" customFormat="1" ht="24" customHeight="1" x14ac:dyDescent="0.25">
      <c r="A22" s="382">
        <v>17</v>
      </c>
      <c r="B22" s="383" t="s">
        <v>44</v>
      </c>
      <c r="C22" s="384">
        <v>0.23</v>
      </c>
      <c r="D22" s="384">
        <v>0.01</v>
      </c>
      <c r="E22" s="384">
        <v>0.19</v>
      </c>
      <c r="F22" s="384">
        <v>0.01</v>
      </c>
      <c r="G22" s="385">
        <v>0.44000000000000006</v>
      </c>
      <c r="H22" s="384">
        <v>0.04</v>
      </c>
      <c r="I22" s="384">
        <v>0.4</v>
      </c>
      <c r="J22" s="384">
        <v>0</v>
      </c>
      <c r="K22" s="384">
        <v>0</v>
      </c>
      <c r="L22" s="385">
        <v>0</v>
      </c>
      <c r="M22" s="384">
        <v>0.05</v>
      </c>
      <c r="N22" s="384">
        <v>0.35</v>
      </c>
      <c r="O22" s="384">
        <v>1.02</v>
      </c>
    </row>
    <row r="23" spans="1:15" s="375" customFormat="1" ht="24" customHeight="1" x14ac:dyDescent="0.25">
      <c r="A23" s="382">
        <v>18</v>
      </c>
      <c r="B23" s="383" t="s">
        <v>27</v>
      </c>
      <c r="C23" s="384">
        <v>1.68</v>
      </c>
      <c r="D23" s="384">
        <v>0.03</v>
      </c>
      <c r="E23" s="384">
        <v>7.0000000000000007E-2</v>
      </c>
      <c r="F23" s="384">
        <v>0.01</v>
      </c>
      <c r="G23" s="385">
        <v>1.79</v>
      </c>
      <c r="H23" s="384">
        <v>0.18</v>
      </c>
      <c r="I23" s="384">
        <v>1.6</v>
      </c>
      <c r="J23" s="384">
        <v>0</v>
      </c>
      <c r="K23" s="384">
        <v>0</v>
      </c>
      <c r="L23" s="385">
        <v>0</v>
      </c>
      <c r="M23" s="384">
        <v>0.23200000000000001</v>
      </c>
      <c r="N23" s="384">
        <v>1.37</v>
      </c>
      <c r="O23" s="384">
        <v>0.08</v>
      </c>
    </row>
    <row r="24" spans="1:15" s="375" customFormat="1" ht="24" customHeight="1" x14ac:dyDescent="0.25">
      <c r="A24" s="382">
        <v>19</v>
      </c>
      <c r="B24" s="383" t="s">
        <v>59</v>
      </c>
      <c r="C24" s="384">
        <v>2.5700000000000001E-2</v>
      </c>
      <c r="D24" s="384" t="s">
        <v>585</v>
      </c>
      <c r="E24" s="384">
        <v>0.01</v>
      </c>
      <c r="F24" s="384" t="s">
        <v>585</v>
      </c>
      <c r="G24" s="385">
        <v>3.5700000000000003E-2</v>
      </c>
      <c r="H24" s="384">
        <v>0</v>
      </c>
      <c r="I24" s="384">
        <v>2.7E-2</v>
      </c>
      <c r="J24" s="384">
        <v>0</v>
      </c>
      <c r="K24" s="384">
        <v>0</v>
      </c>
      <c r="L24" s="385">
        <v>0</v>
      </c>
      <c r="M24" s="384">
        <v>2E-3</v>
      </c>
      <c r="N24" s="384">
        <v>2.5000000000000001E-2</v>
      </c>
      <c r="O24" s="384">
        <v>3.52</v>
      </c>
    </row>
    <row r="25" spans="1:15" s="375" customFormat="1" ht="24" customHeight="1" x14ac:dyDescent="0.25">
      <c r="A25" s="382">
        <v>20</v>
      </c>
      <c r="B25" s="383" t="s">
        <v>60</v>
      </c>
      <c r="C25" s="384">
        <v>0.4</v>
      </c>
      <c r="D25" s="384" t="s">
        <v>585</v>
      </c>
      <c r="E25" s="384">
        <v>0.21</v>
      </c>
      <c r="F25" s="384" t="s">
        <v>585</v>
      </c>
      <c r="G25" s="385">
        <v>0.61</v>
      </c>
      <c r="H25" s="384">
        <v>0.06</v>
      </c>
      <c r="I25" s="384">
        <v>0.55000000000000004</v>
      </c>
      <c r="J25" s="384">
        <v>0</v>
      </c>
      <c r="K25" s="384">
        <v>3.4000000000000002E-2</v>
      </c>
      <c r="L25" s="385">
        <v>3.4000000000000002E-2</v>
      </c>
      <c r="M25" s="384">
        <v>0.04</v>
      </c>
      <c r="N25" s="384">
        <v>0.51</v>
      </c>
      <c r="O25" s="384">
        <v>6.13</v>
      </c>
    </row>
    <row r="26" spans="1:15" s="375" customFormat="1" ht="22.5" customHeight="1" x14ac:dyDescent="0.25">
      <c r="A26" s="382">
        <v>21</v>
      </c>
      <c r="B26" s="383" t="s">
        <v>29</v>
      </c>
      <c r="C26" s="384">
        <v>11.29</v>
      </c>
      <c r="D26" s="384">
        <v>2.5299999999999998</v>
      </c>
      <c r="E26" s="384">
        <v>1.33</v>
      </c>
      <c r="F26" s="384">
        <v>2.63</v>
      </c>
      <c r="G26" s="385">
        <v>17.779999999999998</v>
      </c>
      <c r="H26" s="384">
        <v>1.0900000000000001</v>
      </c>
      <c r="I26" s="384">
        <v>16.690000000000001</v>
      </c>
      <c r="J26" s="384">
        <v>3.81</v>
      </c>
      <c r="K26" s="384">
        <v>0.92</v>
      </c>
      <c r="L26" s="385">
        <v>4.7300000000000004</v>
      </c>
      <c r="M26" s="384">
        <v>1.24</v>
      </c>
      <c r="N26" s="384">
        <v>11.64</v>
      </c>
      <c r="O26" s="386">
        <v>28</v>
      </c>
    </row>
    <row r="27" spans="1:15" s="375" customFormat="1" ht="22.5" customHeight="1" x14ac:dyDescent="0.25">
      <c r="A27" s="382">
        <v>22</v>
      </c>
      <c r="B27" s="383" t="s">
        <v>61</v>
      </c>
      <c r="C27" s="384">
        <v>5.82</v>
      </c>
      <c r="D27" s="384">
        <v>10.64</v>
      </c>
      <c r="E27" s="384">
        <v>1.33</v>
      </c>
      <c r="F27" s="384">
        <v>4.74</v>
      </c>
      <c r="G27" s="385">
        <v>22.53</v>
      </c>
      <c r="H27" s="384">
        <v>2.21</v>
      </c>
      <c r="I27" s="384">
        <v>20.32</v>
      </c>
      <c r="J27" s="384">
        <v>34.17</v>
      </c>
      <c r="K27" s="384">
        <v>0.71</v>
      </c>
      <c r="L27" s="385">
        <v>34.880000000000003</v>
      </c>
      <c r="M27" s="384">
        <v>0.98</v>
      </c>
      <c r="N27" s="384">
        <v>-14.83</v>
      </c>
      <c r="O27" s="386">
        <v>172</v>
      </c>
    </row>
    <row r="28" spans="1:15" s="375" customFormat="1" ht="22.5" customHeight="1" x14ac:dyDescent="0.25">
      <c r="A28" s="382">
        <v>23</v>
      </c>
      <c r="B28" s="383" t="s">
        <v>62</v>
      </c>
      <c r="C28" s="384">
        <v>8.7799999999999994</v>
      </c>
      <c r="D28" s="384">
        <v>0.68</v>
      </c>
      <c r="E28" s="384">
        <v>0.28000000000000003</v>
      </c>
      <c r="F28" s="384">
        <v>2.2000000000000002</v>
      </c>
      <c r="G28" s="385">
        <v>11.939999999999998</v>
      </c>
      <c r="H28" s="384">
        <v>1.1100000000000001</v>
      </c>
      <c r="I28" s="384">
        <v>10.83</v>
      </c>
      <c r="J28" s="384">
        <v>13.13</v>
      </c>
      <c r="K28" s="384">
        <v>1.71</v>
      </c>
      <c r="L28" s="385">
        <v>14.84</v>
      </c>
      <c r="M28" s="384">
        <v>1.89</v>
      </c>
      <c r="N28" s="384">
        <v>0.91</v>
      </c>
      <c r="O28" s="386">
        <v>137</v>
      </c>
    </row>
    <row r="29" spans="1:15" s="375" customFormat="1" ht="22.5" customHeight="1" x14ac:dyDescent="0.25">
      <c r="A29" s="382">
        <v>24</v>
      </c>
      <c r="B29" s="383" t="s">
        <v>46</v>
      </c>
      <c r="C29" s="384" t="s">
        <v>88</v>
      </c>
      <c r="D29" s="384" t="s">
        <v>88</v>
      </c>
      <c r="E29" s="384" t="s">
        <v>88</v>
      </c>
      <c r="F29" s="384" t="s">
        <v>88</v>
      </c>
      <c r="G29" s="385" t="s">
        <v>88</v>
      </c>
      <c r="H29" s="384" t="s">
        <v>88</v>
      </c>
      <c r="I29" s="384">
        <v>0.04</v>
      </c>
      <c r="J29" s="384">
        <v>0</v>
      </c>
      <c r="K29" s="384">
        <v>0.01</v>
      </c>
      <c r="L29" s="385">
        <v>0.01</v>
      </c>
      <c r="M29" s="384">
        <v>0.01</v>
      </c>
      <c r="N29" s="384">
        <v>0.03</v>
      </c>
      <c r="O29" s="386">
        <v>26</v>
      </c>
    </row>
    <row r="30" spans="1:15" s="375" customFormat="1" ht="22.5" customHeight="1" x14ac:dyDescent="0.25">
      <c r="A30" s="382">
        <v>25</v>
      </c>
      <c r="B30" s="383" t="s">
        <v>34</v>
      </c>
      <c r="C30" s="384">
        <v>7.38</v>
      </c>
      <c r="D30" s="384">
        <v>10.28</v>
      </c>
      <c r="E30" s="384">
        <v>1.69</v>
      </c>
      <c r="F30" s="384">
        <v>2.1800000000000002</v>
      </c>
      <c r="G30" s="385">
        <v>21.53</v>
      </c>
      <c r="H30" s="384">
        <v>2.15</v>
      </c>
      <c r="I30" s="384">
        <v>19.38</v>
      </c>
      <c r="J30" s="384">
        <v>13.17</v>
      </c>
      <c r="K30" s="384">
        <v>1.76</v>
      </c>
      <c r="L30" s="385">
        <v>14.93</v>
      </c>
      <c r="M30" s="384">
        <v>1.82</v>
      </c>
      <c r="N30" s="384">
        <v>4.3899999999999997</v>
      </c>
      <c r="O30" s="386">
        <v>77</v>
      </c>
    </row>
    <row r="31" spans="1:15" s="375" customFormat="1" ht="22.5" customHeight="1" x14ac:dyDescent="0.25">
      <c r="A31" s="382">
        <v>26</v>
      </c>
      <c r="B31" s="383" t="s">
        <v>63</v>
      </c>
      <c r="C31" s="384">
        <v>1.25</v>
      </c>
      <c r="D31" s="384">
        <v>0</v>
      </c>
      <c r="E31" s="384">
        <v>0.74</v>
      </c>
      <c r="F31" s="384">
        <v>0.6</v>
      </c>
      <c r="G31" s="385">
        <v>2.59</v>
      </c>
      <c r="H31" s="384">
        <v>0.23</v>
      </c>
      <c r="I31" s="384">
        <v>2.36</v>
      </c>
      <c r="J31" s="384">
        <v>0.09</v>
      </c>
      <c r="K31" s="384">
        <v>7.0000000000000007E-2</v>
      </c>
      <c r="L31" s="385">
        <v>0.16</v>
      </c>
      <c r="M31" s="384">
        <v>0.2</v>
      </c>
      <c r="N31" s="384">
        <v>2.0699999999999998</v>
      </c>
      <c r="O31" s="386">
        <v>7</v>
      </c>
    </row>
    <row r="32" spans="1:15" s="375" customFormat="1" ht="22.5" customHeight="1" x14ac:dyDescent="0.25">
      <c r="A32" s="382">
        <v>27</v>
      </c>
      <c r="B32" s="383" t="s">
        <v>64</v>
      </c>
      <c r="C32" s="384">
        <v>42.13</v>
      </c>
      <c r="D32" s="384">
        <v>11.57</v>
      </c>
      <c r="E32" s="384">
        <v>5.15</v>
      </c>
      <c r="F32" s="384">
        <v>18.34</v>
      </c>
      <c r="G32" s="385">
        <v>77.19</v>
      </c>
      <c r="H32" s="384">
        <v>5.53</v>
      </c>
      <c r="I32" s="384">
        <v>71.66</v>
      </c>
      <c r="J32" s="384">
        <v>48.74</v>
      </c>
      <c r="K32" s="384">
        <v>4.04</v>
      </c>
      <c r="L32" s="385">
        <v>52.78</v>
      </c>
      <c r="M32" s="384">
        <v>6.55</v>
      </c>
      <c r="N32" s="384">
        <v>19.64</v>
      </c>
      <c r="O32" s="386">
        <v>74</v>
      </c>
    </row>
    <row r="33" spans="1:18" s="375" customFormat="1" ht="22.5" customHeight="1" x14ac:dyDescent="0.25">
      <c r="A33" s="382">
        <v>28</v>
      </c>
      <c r="B33" s="383" t="s">
        <v>65</v>
      </c>
      <c r="C33" s="384">
        <v>1.0900000000000001</v>
      </c>
      <c r="D33" s="384">
        <v>0.26</v>
      </c>
      <c r="E33" s="384">
        <v>0.2</v>
      </c>
      <c r="F33" s="384">
        <v>0.49</v>
      </c>
      <c r="G33" s="385">
        <v>2.04</v>
      </c>
      <c r="H33" s="384">
        <v>0.04</v>
      </c>
      <c r="I33" s="384">
        <v>2</v>
      </c>
      <c r="J33" s="384">
        <v>1.1000000000000001</v>
      </c>
      <c r="K33" s="384">
        <v>0.03</v>
      </c>
      <c r="L33" s="385">
        <v>1.1300000000000001</v>
      </c>
      <c r="M33" s="384">
        <v>0.9</v>
      </c>
      <c r="N33" s="384">
        <v>0.8</v>
      </c>
      <c r="O33" s="386">
        <v>57</v>
      </c>
    </row>
    <row r="34" spans="1:18" s="375" customFormat="1" ht="22.5" customHeight="1" x14ac:dyDescent="0.25">
      <c r="A34" s="382">
        <v>29</v>
      </c>
      <c r="B34" s="383" t="s">
        <v>66</v>
      </c>
      <c r="C34" s="384">
        <v>18.53</v>
      </c>
      <c r="D34" s="384">
        <v>5.72</v>
      </c>
      <c r="E34" s="384">
        <v>1.42</v>
      </c>
      <c r="F34" s="384">
        <v>3.58</v>
      </c>
      <c r="G34" s="385">
        <v>29.25</v>
      </c>
      <c r="H34" s="384">
        <v>2.67</v>
      </c>
      <c r="I34" s="384">
        <v>26.58</v>
      </c>
      <c r="J34" s="384">
        <v>9.7200000000000006</v>
      </c>
      <c r="K34" s="384">
        <v>0.97</v>
      </c>
      <c r="L34" s="385">
        <v>10.690000000000001</v>
      </c>
      <c r="M34" s="384">
        <v>1.48</v>
      </c>
      <c r="N34" s="387">
        <v>15.38</v>
      </c>
      <c r="O34" s="386">
        <v>40</v>
      </c>
    </row>
    <row r="35" spans="1:18" s="375" customFormat="1" ht="24" customHeight="1" x14ac:dyDescent="0.25">
      <c r="A35" s="382"/>
      <c r="B35" s="388" t="s">
        <v>639</v>
      </c>
      <c r="C35" s="385">
        <v>252.09569999999999</v>
      </c>
      <c r="D35" s="385">
        <v>69.018000000000001</v>
      </c>
      <c r="E35" s="385">
        <v>40.550000000000004</v>
      </c>
      <c r="F35" s="385">
        <v>70.45</v>
      </c>
      <c r="G35" s="385">
        <v>432.11370000000005</v>
      </c>
      <c r="H35" s="385">
        <v>34.549999999999997</v>
      </c>
      <c r="I35" s="385">
        <v>397.60200000000003</v>
      </c>
      <c r="J35" s="385">
        <v>222.18200000000002</v>
      </c>
      <c r="K35" s="385">
        <v>22.664999999999999</v>
      </c>
      <c r="L35" s="385">
        <v>244.84700000000001</v>
      </c>
      <c r="M35" s="385">
        <v>33.103999999999992</v>
      </c>
      <c r="N35" s="385">
        <v>154.34500000000003</v>
      </c>
      <c r="O35" s="389">
        <v>62</v>
      </c>
    </row>
    <row r="36" spans="1:18" s="375" customFormat="1" ht="30" x14ac:dyDescent="0.25">
      <c r="A36" s="382">
        <v>30</v>
      </c>
      <c r="B36" s="383" t="s">
        <v>121</v>
      </c>
      <c r="C36" s="390">
        <v>0.26200000000000001</v>
      </c>
      <c r="D36" s="390" t="s">
        <v>586</v>
      </c>
      <c r="E36" s="390">
        <v>4.5999999999999999E-2</v>
      </c>
      <c r="F36" s="390" t="s">
        <v>586</v>
      </c>
      <c r="G36" s="391">
        <v>0.308</v>
      </c>
      <c r="H36" s="390">
        <v>2.1999999999999999E-2</v>
      </c>
      <c r="I36" s="390">
        <v>0.28599999999999998</v>
      </c>
      <c r="J36" s="390">
        <v>5.9999999999999995E-4</v>
      </c>
      <c r="K36" s="390">
        <v>1.2E-2</v>
      </c>
      <c r="L36" s="390">
        <v>1.2999999999999999E-2</v>
      </c>
      <c r="M36" s="390">
        <v>1.4E-2</v>
      </c>
      <c r="N36" s="390">
        <v>0.27200000000000002</v>
      </c>
      <c r="O36" s="384">
        <v>4.4400000000000004</v>
      </c>
    </row>
    <row r="37" spans="1:18" s="375" customFormat="1" ht="24" customHeight="1" x14ac:dyDescent="0.25">
      <c r="A37" s="382">
        <v>31</v>
      </c>
      <c r="B37" s="383" t="s">
        <v>67</v>
      </c>
      <c r="C37" s="390">
        <v>1.4999999999999999E-2</v>
      </c>
      <c r="D37" s="390">
        <v>1E-3</v>
      </c>
      <c r="E37" s="390">
        <v>5.0000000000000001E-3</v>
      </c>
      <c r="F37" s="390">
        <v>1E-3</v>
      </c>
      <c r="G37" s="391">
        <v>2.2000000000000002E-2</v>
      </c>
      <c r="H37" s="390">
        <v>2E-3</v>
      </c>
      <c r="I37" s="390">
        <v>1.9E-2</v>
      </c>
      <c r="J37" s="390">
        <v>0</v>
      </c>
      <c r="K37" s="390">
        <v>0</v>
      </c>
      <c r="L37" s="390">
        <v>0</v>
      </c>
      <c r="M37" s="390">
        <v>0</v>
      </c>
      <c r="N37" s="390">
        <v>0</v>
      </c>
      <c r="O37" s="386">
        <v>0</v>
      </c>
    </row>
    <row r="38" spans="1:18" s="375" customFormat="1" ht="30" x14ac:dyDescent="0.25">
      <c r="A38" s="382">
        <v>32</v>
      </c>
      <c r="B38" s="383" t="s">
        <v>123</v>
      </c>
      <c r="C38" s="390">
        <v>4.2999999999999997E-2</v>
      </c>
      <c r="D38" s="390">
        <v>3.0000000000000001E-3</v>
      </c>
      <c r="E38" s="390">
        <v>8.9999999999999993E-3</v>
      </c>
      <c r="F38" s="390">
        <v>7.0000000000000001E-3</v>
      </c>
      <c r="G38" s="391">
        <v>6.2E-2</v>
      </c>
      <c r="H38" s="390">
        <v>3.0000000000000001E-3</v>
      </c>
      <c r="I38" s="390">
        <v>5.8999999999999997E-2</v>
      </c>
      <c r="J38" s="390">
        <v>7.0000000000000001E-3</v>
      </c>
      <c r="K38" s="390">
        <v>6.0000000000000001E-3</v>
      </c>
      <c r="L38" s="390">
        <v>1.2999999999999999E-2</v>
      </c>
      <c r="M38" s="390">
        <v>0.01</v>
      </c>
      <c r="N38" s="390">
        <v>4.2000000000000003E-2</v>
      </c>
      <c r="O38" s="386">
        <v>22</v>
      </c>
    </row>
    <row r="39" spans="1:18" s="375" customFormat="1" ht="22.5" customHeight="1" x14ac:dyDescent="0.25">
      <c r="A39" s="382">
        <v>33</v>
      </c>
      <c r="B39" s="383" t="s">
        <v>15</v>
      </c>
      <c r="C39" s="390">
        <v>1.4E-2</v>
      </c>
      <c r="D39" s="390">
        <v>2E-3</v>
      </c>
      <c r="E39" s="390">
        <v>0</v>
      </c>
      <c r="F39" s="390">
        <v>2E-3</v>
      </c>
      <c r="G39" s="391">
        <v>1.8000000000000002E-2</v>
      </c>
      <c r="H39" s="390">
        <v>1E-3</v>
      </c>
      <c r="I39" s="390">
        <v>1.7000000000000001E-2</v>
      </c>
      <c r="J39" s="390">
        <v>1.4E-2</v>
      </c>
      <c r="K39" s="390">
        <v>2E-3</v>
      </c>
      <c r="L39" s="390">
        <v>1.6E-2</v>
      </c>
      <c r="M39" s="390">
        <v>3.0000000000000001E-3</v>
      </c>
      <c r="N39" s="390">
        <v>0</v>
      </c>
      <c r="O39" s="386">
        <v>97</v>
      </c>
    </row>
    <row r="40" spans="1:18" s="375" customFormat="1" ht="22.5" customHeight="1" x14ac:dyDescent="0.25">
      <c r="A40" s="382">
        <v>34</v>
      </c>
      <c r="B40" s="383" t="s">
        <v>22</v>
      </c>
      <c r="C40" s="390">
        <v>0</v>
      </c>
      <c r="D40" s="390">
        <v>0</v>
      </c>
      <c r="E40" s="390">
        <v>0</v>
      </c>
      <c r="F40" s="390">
        <v>0</v>
      </c>
      <c r="G40" s="391">
        <v>0</v>
      </c>
      <c r="H40" s="390">
        <v>7.0000000000000001E-3</v>
      </c>
      <c r="I40" s="390">
        <v>3.5000000000000001E-3</v>
      </c>
      <c r="J40" s="390">
        <v>0</v>
      </c>
      <c r="K40" s="390">
        <v>2.3E-3</v>
      </c>
      <c r="L40" s="390">
        <v>2.3E-3</v>
      </c>
      <c r="M40" s="390">
        <v>0</v>
      </c>
      <c r="N40" s="390">
        <v>0</v>
      </c>
      <c r="O40" s="386">
        <v>67</v>
      </c>
    </row>
    <row r="41" spans="1:18" s="375" customFormat="1" ht="22.5" customHeight="1" x14ac:dyDescent="0.25">
      <c r="A41" s="392">
        <v>35</v>
      </c>
      <c r="B41" s="383" t="s">
        <v>31</v>
      </c>
      <c r="C41" s="390">
        <v>8.8999999999999996E-2</v>
      </c>
      <c r="D41" s="390">
        <v>0.06</v>
      </c>
      <c r="E41" s="390">
        <v>8.0000000000000002E-3</v>
      </c>
      <c r="F41" s="390">
        <v>3.2000000000000001E-2</v>
      </c>
      <c r="G41" s="391">
        <v>0.189</v>
      </c>
      <c r="H41" s="390">
        <v>1.9E-2</v>
      </c>
      <c r="I41" s="390">
        <v>0.17</v>
      </c>
      <c r="J41" s="390">
        <v>0.124</v>
      </c>
      <c r="K41" s="390">
        <v>2.9000000000000001E-2</v>
      </c>
      <c r="L41" s="390">
        <v>0.153</v>
      </c>
      <c r="M41" s="390">
        <v>3.2000000000000001E-2</v>
      </c>
      <c r="N41" s="390">
        <v>5.7000000000000002E-2</v>
      </c>
      <c r="O41" s="386">
        <v>90</v>
      </c>
    </row>
    <row r="42" spans="1:18" s="375" customFormat="1" ht="24" customHeight="1" x14ac:dyDescent="0.25">
      <c r="A42" s="612" t="s">
        <v>587</v>
      </c>
      <c r="B42" s="613"/>
      <c r="C42" s="385">
        <v>0.42300000000000004</v>
      </c>
      <c r="D42" s="385">
        <v>6.6000000000000003E-2</v>
      </c>
      <c r="E42" s="385">
        <v>6.8000000000000005E-2</v>
      </c>
      <c r="F42" s="385">
        <v>4.2000000000000003E-2</v>
      </c>
      <c r="G42" s="385">
        <v>0.59900000000000009</v>
      </c>
      <c r="H42" s="385">
        <v>5.4000000000000006E-2</v>
      </c>
      <c r="I42" s="385">
        <v>0.55449999999999999</v>
      </c>
      <c r="J42" s="385">
        <v>0.14560000000000001</v>
      </c>
      <c r="K42" s="385">
        <v>5.1300000000000005E-2</v>
      </c>
      <c r="L42" s="385">
        <v>0.19729999999999998</v>
      </c>
      <c r="M42" s="385">
        <v>5.8999999999999997E-2</v>
      </c>
      <c r="N42" s="385">
        <v>0.371</v>
      </c>
      <c r="O42" s="389">
        <v>36</v>
      </c>
    </row>
    <row r="43" spans="1:18" s="375" customFormat="1" ht="24" customHeight="1" x14ac:dyDescent="0.25">
      <c r="A43" s="614" t="s">
        <v>138</v>
      </c>
      <c r="B43" s="615"/>
      <c r="C43" s="385">
        <v>252.5187</v>
      </c>
      <c r="D43" s="385">
        <v>69.084000000000003</v>
      </c>
      <c r="E43" s="385">
        <v>40.618000000000002</v>
      </c>
      <c r="F43" s="385">
        <v>70.492000000000004</v>
      </c>
      <c r="G43" s="385">
        <v>432.71270000000004</v>
      </c>
      <c r="H43" s="385">
        <v>34.603999999999999</v>
      </c>
      <c r="I43" s="385">
        <v>398.15650000000005</v>
      </c>
      <c r="J43" s="385">
        <v>222.32760000000002</v>
      </c>
      <c r="K43" s="385">
        <v>22.7163</v>
      </c>
      <c r="L43" s="385">
        <v>245.04430000000002</v>
      </c>
      <c r="M43" s="385">
        <v>33.16299999999999</v>
      </c>
      <c r="N43" s="385">
        <v>154.71600000000004</v>
      </c>
      <c r="O43" s="389">
        <v>62</v>
      </c>
    </row>
    <row r="44" spans="1:18" s="287" customFormat="1" x14ac:dyDescent="0.25">
      <c r="A44" s="396" t="s">
        <v>588</v>
      </c>
      <c r="B44" s="259"/>
      <c r="C44" s="393"/>
      <c r="D44" s="393"/>
      <c r="E44" s="393"/>
      <c r="F44" s="393"/>
      <c r="G44" s="393"/>
      <c r="H44" s="393"/>
      <c r="I44" s="393"/>
      <c r="J44" s="393"/>
      <c r="K44" s="393"/>
      <c r="L44" s="393"/>
      <c r="M44" s="393"/>
      <c r="N44" s="394"/>
      <c r="O44" s="395"/>
    </row>
    <row r="45" spans="1:18" s="287" customFormat="1" x14ac:dyDescent="0.25">
      <c r="A45" s="396" t="s">
        <v>589</v>
      </c>
      <c r="B45" s="259"/>
      <c r="C45" s="393"/>
      <c r="D45" s="393"/>
      <c r="E45" s="393"/>
      <c r="F45" s="393"/>
      <c r="G45" s="393"/>
      <c r="H45" s="393"/>
      <c r="I45" s="393"/>
      <c r="J45" s="393"/>
      <c r="K45" s="393"/>
      <c r="L45" s="393"/>
      <c r="M45" s="393"/>
      <c r="N45" s="394"/>
      <c r="O45" s="394"/>
      <c r="P45" s="393"/>
      <c r="Q45" s="393"/>
      <c r="R45" s="393"/>
    </row>
    <row r="46" spans="1:18" s="287" customFormat="1" x14ac:dyDescent="0.25">
      <c r="A46" s="397" t="s">
        <v>590</v>
      </c>
      <c r="B46" s="259"/>
      <c r="C46" s="393"/>
      <c r="D46" s="393"/>
      <c r="E46" s="393"/>
      <c r="F46" s="393"/>
      <c r="G46" s="393"/>
      <c r="H46" s="393"/>
      <c r="I46" s="393"/>
      <c r="J46" s="393"/>
      <c r="K46" s="393"/>
      <c r="L46" s="393"/>
      <c r="M46" s="393"/>
      <c r="N46" s="393"/>
      <c r="O46" s="393"/>
      <c r="P46" s="393"/>
      <c r="Q46" s="393"/>
      <c r="R46" s="393"/>
    </row>
    <row r="47" spans="1:18" s="287" customFormat="1" x14ac:dyDescent="0.25">
      <c r="A47" s="396" t="s">
        <v>591</v>
      </c>
      <c r="B47" s="259"/>
      <c r="C47" s="393"/>
      <c r="D47" s="393"/>
      <c r="E47" s="393"/>
      <c r="F47" s="393"/>
      <c r="G47" s="393"/>
      <c r="H47" s="393"/>
      <c r="I47" s="393"/>
      <c r="J47" s="393"/>
      <c r="K47" s="393"/>
      <c r="L47" s="393"/>
      <c r="M47" s="393"/>
      <c r="N47" s="393"/>
      <c r="O47" s="393"/>
      <c r="P47" s="393"/>
      <c r="Q47" s="393"/>
      <c r="R47" s="393"/>
    </row>
    <row r="48" spans="1:18" s="287" customFormat="1" x14ac:dyDescent="0.25">
      <c r="A48" s="616"/>
      <c r="B48" s="616"/>
      <c r="C48" s="616"/>
      <c r="D48" s="616"/>
      <c r="E48" s="393"/>
      <c r="F48" s="393"/>
      <c r="G48" s="393"/>
      <c r="H48" s="393"/>
      <c r="I48" s="393"/>
      <c r="J48" s="393"/>
      <c r="K48" s="393"/>
      <c r="L48" s="393"/>
      <c r="M48" s="393"/>
      <c r="N48" s="393"/>
      <c r="O48" s="393"/>
    </row>
    <row r="49" spans="1:15" s="287" customFormat="1" x14ac:dyDescent="0.25">
      <c r="A49" s="609"/>
      <c r="B49" s="609"/>
      <c r="C49" s="609"/>
      <c r="D49" s="609"/>
      <c r="E49" s="609"/>
      <c r="F49" s="609"/>
      <c r="G49" s="609"/>
      <c r="H49" s="609"/>
      <c r="I49" s="609"/>
      <c r="J49" s="609"/>
      <c r="K49" s="609"/>
      <c r="L49" s="609"/>
      <c r="M49" s="609"/>
      <c r="N49" s="609"/>
      <c r="O49" s="609"/>
    </row>
    <row r="50" spans="1:15" s="287" customFormat="1" x14ac:dyDescent="0.25">
      <c r="A50" s="609"/>
      <c r="B50" s="609"/>
      <c r="C50" s="609"/>
      <c r="D50" s="609"/>
      <c r="E50" s="609"/>
      <c r="F50" s="609"/>
      <c r="G50" s="609"/>
      <c r="H50" s="609"/>
      <c r="I50" s="609"/>
      <c r="J50" s="609"/>
      <c r="K50" s="609"/>
      <c r="L50" s="609"/>
      <c r="M50" s="609"/>
      <c r="N50" s="609"/>
      <c r="O50" s="609"/>
    </row>
    <row r="51" spans="1:15" s="287" customFormat="1" x14ac:dyDescent="0.25">
      <c r="B51" s="259"/>
    </row>
    <row r="52" spans="1:15" s="287" customFormat="1" x14ac:dyDescent="0.25">
      <c r="B52" s="259"/>
      <c r="C52" s="417"/>
      <c r="D52" s="417"/>
      <c r="E52" s="417"/>
      <c r="F52" s="417"/>
      <c r="G52" s="417"/>
      <c r="H52" s="417"/>
      <c r="I52" s="417"/>
      <c r="J52" s="417"/>
      <c r="K52" s="417"/>
      <c r="L52" s="417"/>
      <c r="M52" s="417"/>
      <c r="N52" s="417"/>
      <c r="O52" s="417"/>
    </row>
    <row r="53" spans="1:15" s="287" customFormat="1" x14ac:dyDescent="0.25">
      <c r="B53" s="259"/>
      <c r="C53" s="418"/>
      <c r="D53" s="418"/>
      <c r="E53" s="418"/>
      <c r="F53" s="418"/>
      <c r="G53" s="418"/>
      <c r="H53" s="418"/>
      <c r="I53" s="418"/>
      <c r="J53" s="418"/>
      <c r="K53" s="418"/>
      <c r="L53" s="418"/>
      <c r="M53" s="418"/>
      <c r="N53" s="418"/>
      <c r="O53" s="418"/>
    </row>
    <row r="54" spans="1:15" s="287" customFormat="1" x14ac:dyDescent="0.25">
      <c r="B54" s="259"/>
      <c r="C54" s="417"/>
      <c r="D54" s="417"/>
      <c r="E54" s="417"/>
      <c r="F54" s="417"/>
      <c r="G54" s="417"/>
      <c r="H54" s="417"/>
      <c r="I54" s="417"/>
      <c r="J54" s="417"/>
      <c r="K54" s="417"/>
      <c r="L54" s="417"/>
      <c r="M54" s="417"/>
      <c r="N54" s="417"/>
      <c r="O54" s="417"/>
    </row>
    <row r="55" spans="1:15" s="287" customFormat="1" x14ac:dyDescent="0.25">
      <c r="B55" s="259"/>
    </row>
    <row r="56" spans="1:15" s="287" customFormat="1" x14ac:dyDescent="0.25">
      <c r="B56" s="259"/>
    </row>
    <row r="57" spans="1:15" s="287" customFormat="1" x14ac:dyDescent="0.25">
      <c r="B57" s="259"/>
    </row>
    <row r="58" spans="1:15" s="287" customFormat="1" x14ac:dyDescent="0.25">
      <c r="B58" s="259"/>
    </row>
    <row r="59" spans="1:15" s="287" customFormat="1" x14ac:dyDescent="0.25">
      <c r="B59" s="259"/>
    </row>
    <row r="60" spans="1:15" s="287" customFormat="1" x14ac:dyDescent="0.25">
      <c r="B60" s="259"/>
    </row>
    <row r="61" spans="1:15" s="287" customFormat="1" ht="17.25" x14ac:dyDescent="0.25">
      <c r="A61" s="621" t="s">
        <v>665</v>
      </c>
      <c r="B61" s="621"/>
      <c r="C61" s="621"/>
      <c r="D61" s="621"/>
      <c r="E61" s="621"/>
      <c r="F61" s="621"/>
      <c r="G61" s="621"/>
      <c r="H61" s="621"/>
      <c r="I61" s="621"/>
      <c r="J61" s="621"/>
      <c r="K61" s="621"/>
      <c r="L61" s="621"/>
      <c r="M61" s="621"/>
      <c r="N61" s="621"/>
      <c r="O61" s="621"/>
    </row>
    <row r="62" spans="1:15" s="287" customFormat="1" ht="17.25" x14ac:dyDescent="0.25">
      <c r="A62" s="447"/>
      <c r="B62" s="442"/>
      <c r="C62" s="447"/>
      <c r="D62" s="443"/>
      <c r="E62" s="443"/>
      <c r="F62" s="443"/>
      <c r="G62" s="443"/>
      <c r="H62" s="443"/>
      <c r="I62" s="443"/>
      <c r="J62" s="443"/>
      <c r="K62" s="444"/>
      <c r="L62" s="444"/>
      <c r="M62" s="447"/>
      <c r="N62" s="444"/>
      <c r="O62" s="445" t="s">
        <v>571</v>
      </c>
    </row>
    <row r="63" spans="1:15" s="287" customFormat="1" x14ac:dyDescent="0.25">
      <c r="A63" s="631" t="s">
        <v>572</v>
      </c>
      <c r="B63" s="633" t="s">
        <v>321</v>
      </c>
      <c r="C63" s="635" t="s">
        <v>573</v>
      </c>
      <c r="D63" s="636"/>
      <c r="E63" s="636"/>
      <c r="F63" s="637"/>
      <c r="G63" s="638" t="s">
        <v>0</v>
      </c>
      <c r="H63" s="640" t="s">
        <v>574</v>
      </c>
      <c r="I63" s="640" t="s">
        <v>575</v>
      </c>
      <c r="J63" s="618" t="s">
        <v>576</v>
      </c>
      <c r="K63" s="618"/>
      <c r="L63" s="618"/>
      <c r="M63" s="640" t="s">
        <v>577</v>
      </c>
      <c r="N63" s="640" t="s">
        <v>578</v>
      </c>
      <c r="O63" s="642" t="s">
        <v>602</v>
      </c>
    </row>
    <row r="64" spans="1:15" s="287" customFormat="1" x14ac:dyDescent="0.25">
      <c r="A64" s="631"/>
      <c r="B64" s="634"/>
      <c r="C64" s="617" t="s">
        <v>579</v>
      </c>
      <c r="D64" s="617"/>
      <c r="E64" s="617" t="s">
        <v>580</v>
      </c>
      <c r="F64" s="617"/>
      <c r="G64" s="639"/>
      <c r="H64" s="641"/>
      <c r="I64" s="641"/>
      <c r="J64" s="617" t="s">
        <v>545</v>
      </c>
      <c r="K64" s="641" t="s">
        <v>581</v>
      </c>
      <c r="L64" s="617" t="s">
        <v>0</v>
      </c>
      <c r="M64" s="641"/>
      <c r="N64" s="641"/>
      <c r="O64" s="643"/>
    </row>
    <row r="65" spans="1:15" s="287" customFormat="1" ht="45" x14ac:dyDescent="0.25">
      <c r="A65" s="632"/>
      <c r="B65" s="634"/>
      <c r="C65" s="497" t="s">
        <v>582</v>
      </c>
      <c r="D65" s="497" t="s">
        <v>583</v>
      </c>
      <c r="E65" s="497" t="s">
        <v>582</v>
      </c>
      <c r="F65" s="497" t="s">
        <v>584</v>
      </c>
      <c r="G65" s="639"/>
      <c r="H65" s="641"/>
      <c r="I65" s="641"/>
      <c r="J65" s="617"/>
      <c r="K65" s="641"/>
      <c r="L65" s="617"/>
      <c r="M65" s="641"/>
      <c r="N65" s="641"/>
      <c r="O65" s="644"/>
    </row>
    <row r="66" spans="1:15" s="287" customFormat="1" x14ac:dyDescent="0.25">
      <c r="A66" s="433">
        <v>1</v>
      </c>
      <c r="B66" s="432" t="s">
        <v>39</v>
      </c>
      <c r="C66" s="458">
        <v>8.9678272688014236</v>
      </c>
      <c r="D66" s="458">
        <v>4.2522786035813889</v>
      </c>
      <c r="E66" s="458">
        <v>3.2070675474728669</v>
      </c>
      <c r="F66" s="458">
        <v>3.9677129916915264</v>
      </c>
      <c r="G66" s="458">
        <v>20.394915595471272</v>
      </c>
      <c r="H66" s="458">
        <v>1.9143101130226448</v>
      </c>
      <c r="I66" s="458">
        <v>18.480605482448627</v>
      </c>
      <c r="J66" s="458">
        <v>7.2909820570475903</v>
      </c>
      <c r="K66" s="458">
        <v>0.81302359103928812</v>
      </c>
      <c r="L66" s="458">
        <v>8.1040056480868792</v>
      </c>
      <c r="M66" s="458">
        <v>1.6441005534839177</v>
      </c>
      <c r="N66" s="458">
        <v>10.2097</v>
      </c>
      <c r="O66" s="459">
        <v>43.851407659686267</v>
      </c>
    </row>
    <row r="67" spans="1:15" x14ac:dyDescent="0.25">
      <c r="A67" s="433">
        <v>2</v>
      </c>
      <c r="B67" s="432" t="s">
        <v>40</v>
      </c>
      <c r="C67" s="460">
        <v>3.3399100000000002</v>
      </c>
      <c r="D67" s="461">
        <v>2.676E-4</v>
      </c>
      <c r="E67" s="460">
        <v>1.09226</v>
      </c>
      <c r="F67" s="460">
        <v>6.667E-4</v>
      </c>
      <c r="G67" s="460">
        <v>4.4331043000000001</v>
      </c>
      <c r="H67" s="460">
        <v>0.44328699999999999</v>
      </c>
      <c r="I67" s="460">
        <v>3.9898172999999999</v>
      </c>
      <c r="J67" s="460">
        <v>2.1519999999999998E-3</v>
      </c>
      <c r="K67" s="460">
        <v>7.0769999999999991E-3</v>
      </c>
      <c r="L67" s="458">
        <v>9.2289999999999994E-3</v>
      </c>
      <c r="M67" s="460">
        <v>2.0219999999999998E-2</v>
      </c>
      <c r="N67" s="460">
        <v>3.9674452999999996</v>
      </c>
      <c r="O67" s="430">
        <v>0.23131384988480549</v>
      </c>
    </row>
    <row r="68" spans="1:15" x14ac:dyDescent="0.25">
      <c r="A68" s="433">
        <v>3</v>
      </c>
      <c r="B68" s="432" t="s">
        <v>50</v>
      </c>
      <c r="C68" s="462">
        <v>20.56485</v>
      </c>
      <c r="D68" s="462">
        <v>1.8241400000000001</v>
      </c>
      <c r="E68" s="462">
        <v>9.2243700000000004</v>
      </c>
      <c r="F68" s="462">
        <v>0.49291000000000001</v>
      </c>
      <c r="G68" s="462">
        <v>32.106000000000002</v>
      </c>
      <c r="H68" s="462">
        <v>3.21</v>
      </c>
      <c r="I68" s="462">
        <v>28.9</v>
      </c>
      <c r="J68" s="462">
        <v>4.0599999999999996</v>
      </c>
      <c r="K68" s="462">
        <v>0.68</v>
      </c>
      <c r="L68" s="458">
        <v>4.7399999999999993</v>
      </c>
      <c r="M68" s="462">
        <v>0.84</v>
      </c>
      <c r="N68" s="462">
        <v>24</v>
      </c>
      <c r="O68" s="463">
        <v>16.401384083044984</v>
      </c>
    </row>
    <row r="69" spans="1:15" x14ac:dyDescent="0.25">
      <c r="A69" s="433">
        <v>4</v>
      </c>
      <c r="B69" s="432" t="s">
        <v>51</v>
      </c>
      <c r="C69" s="464">
        <v>20.657647099999998</v>
      </c>
      <c r="D69" s="464">
        <v>3.4817113999999996</v>
      </c>
      <c r="E69" s="464">
        <v>3.3564332000000001</v>
      </c>
      <c r="F69" s="464">
        <v>3.8132951999999998</v>
      </c>
      <c r="G69" s="464">
        <v>31.309086900000004</v>
      </c>
      <c r="H69" s="464">
        <v>2.822368725</v>
      </c>
      <c r="I69" s="464">
        <v>28.486718174999996</v>
      </c>
      <c r="J69" s="464">
        <v>10.361966499999999</v>
      </c>
      <c r="K69" s="464">
        <v>2.3700798530362506</v>
      </c>
      <c r="L69" s="464">
        <v>12.732046353036255</v>
      </c>
      <c r="M69" s="464">
        <v>0.60397000000000001</v>
      </c>
      <c r="N69" s="464">
        <v>17.520781674999999</v>
      </c>
      <c r="O69" s="465">
        <v>44.69467586550536</v>
      </c>
    </row>
    <row r="70" spans="1:15" x14ac:dyDescent="0.25">
      <c r="A70" s="433">
        <v>5</v>
      </c>
      <c r="B70" s="432" t="s">
        <v>52</v>
      </c>
      <c r="C70" s="466">
        <v>10.107792900000003</v>
      </c>
      <c r="D70" s="466">
        <v>0.75679170000000018</v>
      </c>
      <c r="E70" s="466">
        <v>0.86921219999999999</v>
      </c>
      <c r="F70" s="466">
        <v>1.0615676000000001</v>
      </c>
      <c r="G70" s="466">
        <v>12.795364400000002</v>
      </c>
      <c r="H70" s="466">
        <v>0.89632270000000003</v>
      </c>
      <c r="I70" s="466">
        <v>11.8990417</v>
      </c>
      <c r="J70" s="466">
        <v>3.7579905999999994</v>
      </c>
      <c r="K70" s="466">
        <v>0.64035430000000004</v>
      </c>
      <c r="L70" s="458">
        <v>4.3983448999999997</v>
      </c>
      <c r="M70" s="466">
        <v>0.76288780000000012</v>
      </c>
      <c r="N70" s="466">
        <v>7.3815212999999993</v>
      </c>
      <c r="O70" s="467">
        <v>36.96</v>
      </c>
    </row>
    <row r="71" spans="1:15" x14ac:dyDescent="0.25">
      <c r="A71" s="433">
        <v>6</v>
      </c>
      <c r="B71" s="432" t="s">
        <v>53</v>
      </c>
      <c r="C71" s="462">
        <v>8.7605499999999989E-2</v>
      </c>
      <c r="D71" s="462">
        <v>2.2039400000000001E-2</v>
      </c>
      <c r="E71" s="468">
        <v>1.3663399999999999E-2</v>
      </c>
      <c r="F71" s="462">
        <v>0.2157396</v>
      </c>
      <c r="G71" s="462">
        <v>0.33904790000000001</v>
      </c>
      <c r="H71" s="462">
        <v>3.3904799999999999E-2</v>
      </c>
      <c r="I71" s="462">
        <v>0.30647679999999999</v>
      </c>
      <c r="J71" s="462">
        <v>0.1376356</v>
      </c>
      <c r="K71" s="462">
        <v>0.25013229999999997</v>
      </c>
      <c r="L71" s="458">
        <v>0.38776789999999994</v>
      </c>
      <c r="M71" s="462">
        <v>0.25013209999999997</v>
      </c>
      <c r="N71" s="462">
        <v>1.7130199999999998E-2</v>
      </c>
      <c r="O71" s="463">
        <v>126.52</v>
      </c>
    </row>
    <row r="72" spans="1:15" x14ac:dyDescent="0.25">
      <c r="A72" s="433">
        <v>7</v>
      </c>
      <c r="B72" s="432" t="s">
        <v>41</v>
      </c>
      <c r="C72" s="466">
        <v>0.14845859897235925</v>
      </c>
      <c r="D72" s="469">
        <v>1.0606927444E-2</v>
      </c>
      <c r="E72" s="466">
        <v>6.442604079999999E-3</v>
      </c>
      <c r="F72" s="466">
        <v>7.8243405594723522E-2</v>
      </c>
      <c r="G72" s="466">
        <v>0.24374742655635928</v>
      </c>
      <c r="H72" s="466">
        <v>9.7498970622543715E-2</v>
      </c>
      <c r="I72" s="466">
        <v>0.14624845593381558</v>
      </c>
      <c r="J72" s="466">
        <v>2.1476700000000001E-2</v>
      </c>
      <c r="K72" s="466">
        <v>3.2291362102307E-2</v>
      </c>
      <c r="L72" s="458">
        <v>5.3768062102307002E-2</v>
      </c>
      <c r="M72" s="466">
        <v>3.9022819446153913E-2</v>
      </c>
      <c r="N72" s="466">
        <v>8.5748936487661631E-2</v>
      </c>
      <c r="O72" s="467">
        <v>36.764875060725167</v>
      </c>
    </row>
    <row r="73" spans="1:15" x14ac:dyDescent="0.25">
      <c r="A73" s="433">
        <v>8</v>
      </c>
      <c r="B73" s="432" t="s">
        <v>42</v>
      </c>
      <c r="C73" s="466">
        <v>13.928280974877916</v>
      </c>
      <c r="D73" s="466">
        <v>3.2170792175514218</v>
      </c>
      <c r="E73" s="466">
        <v>0</v>
      </c>
      <c r="F73" s="466">
        <v>3.7086290705979748</v>
      </c>
      <c r="G73" s="466">
        <v>20.853979263027309</v>
      </c>
      <c r="H73" s="466">
        <v>1.0665105223246802</v>
      </c>
      <c r="I73" s="466">
        <v>19.787468740702625</v>
      </c>
      <c r="J73" s="466">
        <v>12.302910299999997</v>
      </c>
      <c r="K73" s="466">
        <v>1.1372230000000001</v>
      </c>
      <c r="L73" s="458">
        <v>13.440133299999998</v>
      </c>
      <c r="M73" s="466">
        <v>1.45729</v>
      </c>
      <c r="N73" s="466">
        <v>6.7694598212320338</v>
      </c>
      <c r="O73" s="467">
        <v>67.89</v>
      </c>
    </row>
    <row r="74" spans="1:15" x14ac:dyDescent="0.25">
      <c r="A74" s="433">
        <v>9</v>
      </c>
      <c r="B74" s="432" t="s">
        <v>54</v>
      </c>
      <c r="C74" s="466">
        <v>3.6152244000000002</v>
      </c>
      <c r="D74" s="466">
        <v>3.1035829000000006</v>
      </c>
      <c r="E74" s="466">
        <v>1.0345198999999998</v>
      </c>
      <c r="F74" s="466">
        <v>3.6039111999999998</v>
      </c>
      <c r="G74" s="466">
        <v>11.357198399999998</v>
      </c>
      <c r="H74" s="466">
        <v>1.0605342</v>
      </c>
      <c r="I74" s="466">
        <v>10.296664199999999</v>
      </c>
      <c r="J74" s="466">
        <v>13.317220000000001</v>
      </c>
      <c r="K74" s="466">
        <v>0.59852000000000005</v>
      </c>
      <c r="L74" s="458">
        <v>13.915740000000001</v>
      </c>
      <c r="M74" s="466">
        <v>0.56346699999999994</v>
      </c>
      <c r="N74" s="466">
        <v>-3.5830627999999995</v>
      </c>
      <c r="O74" s="467">
        <v>135</v>
      </c>
    </row>
    <row r="75" spans="1:15" x14ac:dyDescent="0.25">
      <c r="A75" s="433">
        <v>10</v>
      </c>
      <c r="B75" s="432" t="s">
        <v>19</v>
      </c>
      <c r="C75" s="464">
        <v>0.39708319999999997</v>
      </c>
      <c r="D75" s="464">
        <v>1.7779699999999999E-2</v>
      </c>
      <c r="E75" s="464">
        <v>0.11466290000000001</v>
      </c>
      <c r="F75" s="464">
        <v>3.2470499999999999E-2</v>
      </c>
      <c r="G75" s="464">
        <v>0.5619963</v>
      </c>
      <c r="H75" s="464">
        <v>2.8099800000000001E-2</v>
      </c>
      <c r="I75" s="464">
        <v>0.5338965</v>
      </c>
      <c r="J75" s="464">
        <v>0.16359019999999999</v>
      </c>
      <c r="K75" s="464">
        <v>0.10823340000000001</v>
      </c>
      <c r="L75" s="458">
        <v>0.2718236</v>
      </c>
      <c r="M75" s="464">
        <v>7.2103399999999998E-2</v>
      </c>
      <c r="N75" s="464">
        <v>0.29820289999999999</v>
      </c>
      <c r="O75" s="470">
        <v>50.91</v>
      </c>
    </row>
    <row r="76" spans="1:15" x14ac:dyDescent="0.25">
      <c r="A76" s="433">
        <v>11</v>
      </c>
      <c r="B76" s="432" t="s">
        <v>55</v>
      </c>
      <c r="C76" s="471">
        <v>1.2190099999999999</v>
      </c>
      <c r="D76" s="471">
        <v>2.6852100000000001</v>
      </c>
      <c r="E76" s="471">
        <v>0.79237000000000002</v>
      </c>
      <c r="F76" s="471">
        <v>0.54956000000000005</v>
      </c>
      <c r="G76" s="471">
        <v>5.2461599999999997</v>
      </c>
      <c r="H76" s="471">
        <v>0.42593999999999999</v>
      </c>
      <c r="I76" s="471">
        <v>4.8202199999999999</v>
      </c>
      <c r="J76" s="472">
        <v>0.19833999999999999</v>
      </c>
      <c r="K76" s="472">
        <v>0.97792999999999997</v>
      </c>
      <c r="L76" s="458">
        <v>1.1762699999999999</v>
      </c>
      <c r="M76" s="471">
        <v>1.06917</v>
      </c>
      <c r="N76" s="472">
        <v>3.5527000000000002</v>
      </c>
      <c r="O76" s="473">
        <v>24.4</v>
      </c>
    </row>
    <row r="77" spans="1:15" x14ac:dyDescent="0.25">
      <c r="A77" s="433">
        <v>12</v>
      </c>
      <c r="B77" s="432" t="s">
        <v>56</v>
      </c>
      <c r="C77" s="464">
        <v>5.606003499999999</v>
      </c>
      <c r="D77" s="464">
        <v>0.06</v>
      </c>
      <c r="E77" s="464">
        <v>0.73</v>
      </c>
      <c r="F77" s="464">
        <v>0.16227820000000001</v>
      </c>
      <c r="G77" s="464">
        <v>6.5609411000000009</v>
      </c>
      <c r="H77" s="464">
        <v>0.56942122499999992</v>
      </c>
      <c r="I77" s="464">
        <v>5.9915198750000007</v>
      </c>
      <c r="J77" s="464">
        <v>0.62803750000000003</v>
      </c>
      <c r="K77" s="464">
        <v>0.72339364647500015</v>
      </c>
      <c r="L77" s="458">
        <v>1.3514311464750002</v>
      </c>
      <c r="M77" s="464">
        <v>0.17285</v>
      </c>
      <c r="N77" s="464">
        <v>5.1906323749999999</v>
      </c>
      <c r="O77" s="470">
        <v>22.56</v>
      </c>
    </row>
    <row r="78" spans="1:15" x14ac:dyDescent="0.25">
      <c r="A78" s="433">
        <v>13</v>
      </c>
      <c r="B78" s="432" t="s">
        <v>57</v>
      </c>
      <c r="C78" s="466">
        <v>6.7440187463634267</v>
      </c>
      <c r="D78" s="466">
        <v>4.1773211193946782</v>
      </c>
      <c r="E78" s="466">
        <v>2.6719558644328631</v>
      </c>
      <c r="F78" s="466">
        <v>3.404570782778142</v>
      </c>
      <c r="G78" s="466">
        <v>16.997866512969114</v>
      </c>
      <c r="H78" s="466">
        <v>2.1648656142511031</v>
      </c>
      <c r="I78" s="466">
        <v>14.833000898718012</v>
      </c>
      <c r="J78" s="466">
        <v>8.7634273414385859</v>
      </c>
      <c r="K78" s="466">
        <v>0.99215373180904831</v>
      </c>
      <c r="L78" s="458">
        <v>9.7555810732476349</v>
      </c>
      <c r="M78" s="466">
        <v>1.4912415874740086</v>
      </c>
      <c r="N78" s="466">
        <v>5.551072374820154</v>
      </c>
      <c r="O78" s="467">
        <v>65.769436271596192</v>
      </c>
    </row>
    <row r="79" spans="1:15" x14ac:dyDescent="0.25">
      <c r="A79" s="433">
        <v>14</v>
      </c>
      <c r="B79" s="432" t="s">
        <v>21</v>
      </c>
      <c r="C79" s="431">
        <v>4.5113700000000003</v>
      </c>
      <c r="D79" s="431">
        <v>4.2119999999999998E-2</v>
      </c>
      <c r="E79" s="431">
        <v>0.58603000000000005</v>
      </c>
      <c r="F79" s="431">
        <v>1.1294299999999999</v>
      </c>
      <c r="G79" s="431">
        <v>6.2689599999999999</v>
      </c>
      <c r="H79" s="431">
        <v>0.60467000000000004</v>
      </c>
      <c r="I79" s="431">
        <v>5.6642999999999999</v>
      </c>
      <c r="J79" s="431">
        <v>1.1817599999999999</v>
      </c>
      <c r="K79" s="431">
        <v>1.4531400000000001</v>
      </c>
      <c r="L79" s="458">
        <v>2.6349</v>
      </c>
      <c r="M79" s="431">
        <v>1.5498799999999999</v>
      </c>
      <c r="N79" s="431">
        <v>2.9335</v>
      </c>
      <c r="O79" s="474">
        <v>46.517839803682712</v>
      </c>
    </row>
    <row r="80" spans="1:15" x14ac:dyDescent="0.25">
      <c r="A80" s="433">
        <v>15</v>
      </c>
      <c r="B80" s="432" t="s">
        <v>43</v>
      </c>
      <c r="C80" s="466">
        <v>28.586732200000004</v>
      </c>
      <c r="D80" s="466">
        <v>1.2719693999999999</v>
      </c>
      <c r="E80" s="466">
        <v>0.82288139999999999</v>
      </c>
      <c r="F80" s="466">
        <v>5.2969498999999995</v>
      </c>
      <c r="G80" s="466">
        <v>35.978532899999998</v>
      </c>
      <c r="H80" s="466">
        <v>1.8196832000000001</v>
      </c>
      <c r="I80" s="466">
        <v>34.158849700000005</v>
      </c>
      <c r="J80" s="466">
        <v>17.95</v>
      </c>
      <c r="K80" s="466">
        <v>1.41</v>
      </c>
      <c r="L80" s="458">
        <v>19.36</v>
      </c>
      <c r="M80" s="466">
        <v>2.35</v>
      </c>
      <c r="N80" s="466">
        <v>13.86</v>
      </c>
      <c r="O80" s="467">
        <v>56.68</v>
      </c>
    </row>
    <row r="81" spans="1:15" x14ac:dyDescent="0.25">
      <c r="A81" s="433">
        <v>16</v>
      </c>
      <c r="B81" s="432" t="s">
        <v>58</v>
      </c>
      <c r="C81" s="466">
        <v>21.956309463145406</v>
      </c>
      <c r="D81" s="466">
        <v>1.6428446787642432</v>
      </c>
      <c r="E81" s="466">
        <v>1.8256656674866942</v>
      </c>
      <c r="F81" s="466">
        <v>7.7638112480301027</v>
      </c>
      <c r="G81" s="466">
        <v>33.188631057426456</v>
      </c>
      <c r="H81" s="466">
        <v>1.7113424637060246</v>
      </c>
      <c r="I81" s="466">
        <v>31.47728859372036</v>
      </c>
      <c r="J81" s="466">
        <v>15.927126786810753</v>
      </c>
      <c r="K81" s="466">
        <v>1.1415404903219997</v>
      </c>
      <c r="L81" s="458">
        <v>17.068667277132754</v>
      </c>
      <c r="M81" s="466">
        <v>2.2065938485369734</v>
      </c>
      <c r="N81" s="466">
        <v>13.720684560486621</v>
      </c>
      <c r="O81" s="467">
        <v>54.225341634215226</v>
      </c>
    </row>
    <row r="82" spans="1:15" x14ac:dyDescent="0.25">
      <c r="A82" s="433">
        <v>17</v>
      </c>
      <c r="B82" s="432" t="s">
        <v>44</v>
      </c>
      <c r="C82" s="475">
        <v>0.244328138</v>
      </c>
      <c r="D82" s="475">
        <v>9.6342000000000007E-3</v>
      </c>
      <c r="E82" s="475">
        <v>0.20052326000000001</v>
      </c>
      <c r="F82" s="475">
        <v>1.9268E-2</v>
      </c>
      <c r="G82" s="475">
        <v>0.473753598</v>
      </c>
      <c r="H82" s="475">
        <v>4.7375359800000003E-2</v>
      </c>
      <c r="I82" s="475">
        <v>0.42637823819999998</v>
      </c>
      <c r="J82" s="475">
        <v>3.6119999999999998E-3</v>
      </c>
      <c r="K82" s="475">
        <v>6.9870000000000002E-4</v>
      </c>
      <c r="L82" s="476">
        <v>4.3106999999999998E-3</v>
      </c>
      <c r="M82" s="475">
        <v>4.8560200000000005E-2</v>
      </c>
      <c r="N82" s="475">
        <v>0.37420603819999998</v>
      </c>
      <c r="O82" s="477">
        <v>1.01</v>
      </c>
    </row>
    <row r="83" spans="1:15" x14ac:dyDescent="0.25">
      <c r="A83" s="433">
        <v>18</v>
      </c>
      <c r="B83" s="432" t="s">
        <v>27</v>
      </c>
      <c r="C83" s="462">
        <v>3.0449999999999999</v>
      </c>
      <c r="D83" s="462">
        <v>0</v>
      </c>
      <c r="E83" s="462">
        <v>0.153</v>
      </c>
      <c r="F83" s="468">
        <v>0.107</v>
      </c>
      <c r="G83" s="462">
        <v>3.3050000000000002</v>
      </c>
      <c r="H83" s="462">
        <v>0.33100000000000002</v>
      </c>
      <c r="I83" s="462">
        <v>2.9750000000000001</v>
      </c>
      <c r="J83" s="478">
        <v>8.0000000000000002E-3</v>
      </c>
      <c r="K83" s="478">
        <v>4.0000000000000001E-3</v>
      </c>
      <c r="L83" s="479">
        <v>1.2E-2</v>
      </c>
      <c r="M83" s="468">
        <v>0.20699999999999999</v>
      </c>
      <c r="N83" s="462">
        <v>2.7589999999999999</v>
      </c>
      <c r="O83" s="480">
        <v>0.4</v>
      </c>
    </row>
    <row r="84" spans="1:15" x14ac:dyDescent="0.25">
      <c r="A84" s="433">
        <v>19</v>
      </c>
      <c r="B84" s="432" t="s">
        <v>59</v>
      </c>
      <c r="C84" s="448">
        <v>2.8989999999999998E-2</v>
      </c>
      <c r="D84" s="449" t="s">
        <v>294</v>
      </c>
      <c r="E84" s="448">
        <v>1.042E-2</v>
      </c>
      <c r="F84" s="449" t="s">
        <v>294</v>
      </c>
      <c r="G84" s="449">
        <v>3.9419999999999997E-2</v>
      </c>
      <c r="H84" s="449">
        <v>3.9399999999999999E-3</v>
      </c>
      <c r="I84" s="449">
        <v>3.5479999999999998E-2</v>
      </c>
      <c r="J84" s="449">
        <v>0</v>
      </c>
      <c r="K84" s="450">
        <v>1.0399999999999999E-3</v>
      </c>
      <c r="L84" s="481">
        <v>1.0399999999999999E-3</v>
      </c>
      <c r="M84" s="451">
        <v>2.3800000000000002E-3</v>
      </c>
      <c r="N84" s="449">
        <v>3.3099999999999997E-2</v>
      </c>
      <c r="O84" s="452">
        <v>2.931228861330327</v>
      </c>
    </row>
    <row r="85" spans="1:15" x14ac:dyDescent="0.25">
      <c r="A85" s="433">
        <v>20</v>
      </c>
      <c r="B85" s="432" t="s">
        <v>60</v>
      </c>
      <c r="C85" s="462">
        <v>1.3019665000830001</v>
      </c>
      <c r="D85" s="463">
        <v>0</v>
      </c>
      <c r="E85" s="462">
        <v>0.64066373858900005</v>
      </c>
      <c r="F85" s="463">
        <v>0</v>
      </c>
      <c r="G85" s="462">
        <v>1.942630238672</v>
      </c>
      <c r="H85" s="468">
        <v>0.19426302386719999</v>
      </c>
      <c r="I85" s="462">
        <v>1.7483672148048</v>
      </c>
      <c r="J85" s="466">
        <v>0</v>
      </c>
      <c r="K85" s="466">
        <v>3.44041E-2</v>
      </c>
      <c r="L85" s="458">
        <v>3.44041E-2</v>
      </c>
      <c r="M85" s="466">
        <v>1.2348E-2</v>
      </c>
      <c r="N85" s="466">
        <v>1.7360120000000001</v>
      </c>
      <c r="O85" s="482">
        <v>1.9677926742776086</v>
      </c>
    </row>
    <row r="86" spans="1:15" x14ac:dyDescent="0.25">
      <c r="A86" s="433">
        <v>21</v>
      </c>
      <c r="B86" s="432" t="s">
        <v>29</v>
      </c>
      <c r="C86" s="466">
        <v>11.291840000000001</v>
      </c>
      <c r="D86" s="466">
        <v>2.52704</v>
      </c>
      <c r="E86" s="466">
        <v>1.3292900000000001</v>
      </c>
      <c r="F86" s="466">
        <v>2.6294</v>
      </c>
      <c r="G86" s="466">
        <v>17.775849999999998</v>
      </c>
      <c r="H86" s="466">
        <v>1.0859300000000001</v>
      </c>
      <c r="I86" s="466">
        <v>16.689139999999998</v>
      </c>
      <c r="J86" s="466">
        <v>4.1446415999999999</v>
      </c>
      <c r="K86" s="466">
        <v>0.87309539999999974</v>
      </c>
      <c r="L86" s="458">
        <v>5.0177369999999994</v>
      </c>
      <c r="M86" s="466">
        <v>1.3470081549999999</v>
      </c>
      <c r="N86" s="466">
        <v>11.197490244999999</v>
      </c>
      <c r="O86" s="467">
        <v>30.065881165835986</v>
      </c>
    </row>
    <row r="87" spans="1:15" x14ac:dyDescent="0.25">
      <c r="A87" s="433">
        <v>22</v>
      </c>
      <c r="B87" s="432" t="s">
        <v>61</v>
      </c>
      <c r="C87" s="466">
        <v>5.745272199922737</v>
      </c>
      <c r="D87" s="466">
        <v>13.214051200575188</v>
      </c>
      <c r="E87" s="466">
        <v>1.3160720583999999</v>
      </c>
      <c r="F87" s="466">
        <v>5.6368368592814742</v>
      </c>
      <c r="G87" s="466">
        <v>25.912232318179392</v>
      </c>
      <c r="H87" s="466">
        <v>2.5217678696634871</v>
      </c>
      <c r="I87" s="466">
        <v>23.39</v>
      </c>
      <c r="J87" s="466">
        <v>34.047260698995132</v>
      </c>
      <c r="K87" s="466">
        <v>0.76616699507956842</v>
      </c>
      <c r="L87" s="458">
        <v>34.813427694074697</v>
      </c>
      <c r="M87" s="466">
        <v>0.97110001378172772</v>
      </c>
      <c r="N87" s="466">
        <v>-11.63</v>
      </c>
      <c r="O87" s="467">
        <v>149</v>
      </c>
    </row>
    <row r="88" spans="1:15" x14ac:dyDescent="0.25">
      <c r="A88" s="433">
        <v>23</v>
      </c>
      <c r="B88" s="432" t="s">
        <v>62</v>
      </c>
      <c r="C88" s="466">
        <v>9.0564369010426997</v>
      </c>
      <c r="D88" s="466">
        <v>0.69264378223951106</v>
      </c>
      <c r="E88" s="466">
        <v>0.26985586770199999</v>
      </c>
      <c r="F88" s="466">
        <v>2.4944003550458258</v>
      </c>
      <c r="G88" s="466">
        <v>12.513337</v>
      </c>
      <c r="H88" s="466">
        <v>1.2565671999999997</v>
      </c>
      <c r="I88" s="466">
        <v>11.256769500000001</v>
      </c>
      <c r="J88" s="466">
        <v>13.786525299999999</v>
      </c>
      <c r="K88" s="466">
        <v>1.9194722999999996</v>
      </c>
      <c r="L88" s="458">
        <v>15.705997599999998</v>
      </c>
      <c r="M88" s="466">
        <v>2.3151773000000002</v>
      </c>
      <c r="N88" s="466">
        <v>0.90311389999999991</v>
      </c>
      <c r="O88" s="467">
        <v>139.52000000000001</v>
      </c>
    </row>
    <row r="89" spans="1:15" x14ac:dyDescent="0.25">
      <c r="A89" s="433">
        <v>24</v>
      </c>
      <c r="B89" s="432" t="s">
        <v>46</v>
      </c>
      <c r="C89" s="453" t="s">
        <v>646</v>
      </c>
      <c r="D89" s="453" t="s">
        <v>646</v>
      </c>
      <c r="E89" s="453" t="s">
        <v>646</v>
      </c>
      <c r="F89" s="453" t="s">
        <v>646</v>
      </c>
      <c r="G89" s="453" t="s">
        <v>646</v>
      </c>
      <c r="H89" s="453" t="s">
        <v>646</v>
      </c>
      <c r="I89" s="453" t="s">
        <v>646</v>
      </c>
      <c r="J89" s="453" t="s">
        <v>646</v>
      </c>
      <c r="K89" s="453" t="s">
        <v>646</v>
      </c>
      <c r="L89" s="453" t="s">
        <v>646</v>
      </c>
      <c r="M89" s="453" t="s">
        <v>646</v>
      </c>
      <c r="N89" s="453" t="s">
        <v>646</v>
      </c>
      <c r="O89" s="453" t="s">
        <v>646</v>
      </c>
    </row>
    <row r="90" spans="1:15" x14ac:dyDescent="0.25">
      <c r="A90" s="433">
        <v>25</v>
      </c>
      <c r="B90" s="432" t="s">
        <v>34</v>
      </c>
      <c r="C90" s="466">
        <v>7.1192905326665841</v>
      </c>
      <c r="D90" s="466">
        <v>9.8672129809296401</v>
      </c>
      <c r="E90" s="466">
        <v>1.5206766127462945</v>
      </c>
      <c r="F90" s="466">
        <v>2.1458854605800384</v>
      </c>
      <c r="G90" s="466">
        <v>20.653065586922558</v>
      </c>
      <c r="H90" s="466">
        <v>2.0653065586922557</v>
      </c>
      <c r="I90" s="466">
        <v>18.587759028230302</v>
      </c>
      <c r="J90" s="466">
        <v>12.979583006049737</v>
      </c>
      <c r="K90" s="466">
        <v>1.379795500253103</v>
      </c>
      <c r="L90" s="458">
        <v>14.359378506302839</v>
      </c>
      <c r="M90" s="466">
        <v>1.5258869775025568</v>
      </c>
      <c r="N90" s="466">
        <v>4.082289006482009</v>
      </c>
      <c r="O90" s="467">
        <v>77.251800416039529</v>
      </c>
    </row>
    <row r="91" spans="1:15" x14ac:dyDescent="0.25">
      <c r="A91" s="433">
        <v>26</v>
      </c>
      <c r="B91" s="432" t="s">
        <v>68</v>
      </c>
      <c r="C91" s="466">
        <v>8.13368</v>
      </c>
      <c r="D91" s="466">
        <v>2.1159599999999998</v>
      </c>
      <c r="E91" s="466">
        <v>1.6502399999999999</v>
      </c>
      <c r="F91" s="466">
        <v>2.8443400000000003</v>
      </c>
      <c r="G91" s="466">
        <v>14.744219999999999</v>
      </c>
      <c r="H91" s="466">
        <v>1.3540000000000001</v>
      </c>
      <c r="I91" s="466">
        <v>13.390219999999999</v>
      </c>
      <c r="J91" s="466">
        <v>7.0034399999999994</v>
      </c>
      <c r="K91" s="466">
        <v>0.76237999999999995</v>
      </c>
      <c r="L91" s="458">
        <v>7.7658199999999997</v>
      </c>
      <c r="M91" s="466">
        <v>1.55444</v>
      </c>
      <c r="N91" s="466">
        <v>4.8323499999999999</v>
      </c>
      <c r="O91" s="467">
        <v>58</v>
      </c>
    </row>
    <row r="92" spans="1:15" x14ac:dyDescent="0.25">
      <c r="A92" s="433">
        <v>27</v>
      </c>
      <c r="B92" s="432" t="s">
        <v>63</v>
      </c>
      <c r="C92" s="460">
        <v>1.1407584</v>
      </c>
      <c r="D92" s="460">
        <v>0</v>
      </c>
      <c r="E92" s="460">
        <v>0.73751359999999999</v>
      </c>
      <c r="F92" s="460">
        <v>0.5932172</v>
      </c>
      <c r="G92" s="460">
        <v>2.4714893</v>
      </c>
      <c r="H92" s="460">
        <v>0.20248049999999998</v>
      </c>
      <c r="I92" s="460">
        <v>2.2690087999999999</v>
      </c>
      <c r="J92" s="460">
        <v>9.3179999999999999E-2</v>
      </c>
      <c r="K92" s="460">
        <v>7.1557499999999996E-2</v>
      </c>
      <c r="L92" s="476">
        <v>0.16473749999999998</v>
      </c>
      <c r="M92" s="460">
        <v>0.19960700000000001</v>
      </c>
      <c r="N92" s="460">
        <v>1.9762217000000002</v>
      </c>
      <c r="O92" s="483">
        <v>7.26</v>
      </c>
    </row>
    <row r="93" spans="1:15" x14ac:dyDescent="0.25">
      <c r="A93" s="433">
        <v>28</v>
      </c>
      <c r="B93" s="432" t="s">
        <v>64</v>
      </c>
      <c r="C93" s="484">
        <v>41.97</v>
      </c>
      <c r="D93" s="484">
        <v>11.52</v>
      </c>
      <c r="E93" s="484">
        <v>4.5999999999999996</v>
      </c>
      <c r="F93" s="484">
        <v>18.25</v>
      </c>
      <c r="G93" s="484">
        <v>76.34</v>
      </c>
      <c r="H93" s="484">
        <v>4.75</v>
      </c>
      <c r="I93" s="484">
        <v>71.58</v>
      </c>
      <c r="J93" s="484">
        <v>48.35</v>
      </c>
      <c r="K93" s="484">
        <v>4.41</v>
      </c>
      <c r="L93" s="458">
        <v>52.760000000000005</v>
      </c>
      <c r="M93" s="484">
        <v>6.44</v>
      </c>
      <c r="N93" s="484">
        <v>19.010000000000002</v>
      </c>
      <c r="O93" s="485">
        <v>73.72</v>
      </c>
    </row>
    <row r="94" spans="1:15" x14ac:dyDescent="0.25">
      <c r="A94" s="433">
        <v>29</v>
      </c>
      <c r="B94" s="432" t="s">
        <v>65</v>
      </c>
      <c r="C94" s="471">
        <v>1.1033685</v>
      </c>
      <c r="D94" s="471">
        <v>0.22195480000000001</v>
      </c>
      <c r="E94" s="471">
        <v>0.2422705</v>
      </c>
      <c r="F94" s="471">
        <v>0.43116879999999996</v>
      </c>
      <c r="G94" s="471">
        <v>1.9987626000000001</v>
      </c>
      <c r="H94" s="471">
        <v>3.26561E-2</v>
      </c>
      <c r="I94" s="471">
        <v>1.9661057000000002</v>
      </c>
      <c r="J94" s="471">
        <v>0.84</v>
      </c>
      <c r="K94" s="471">
        <v>0.14646629999999999</v>
      </c>
      <c r="L94" s="458">
        <v>0.98646630000000002</v>
      </c>
      <c r="M94" s="471">
        <v>0.300661238408997</v>
      </c>
      <c r="N94" s="471">
        <v>0.82430946159100305</v>
      </c>
      <c r="O94" s="473">
        <v>50.23</v>
      </c>
    </row>
    <row r="95" spans="1:15" x14ac:dyDescent="0.25">
      <c r="A95" s="433">
        <v>30</v>
      </c>
      <c r="B95" s="432" t="s">
        <v>66</v>
      </c>
      <c r="C95" s="466">
        <v>18.712430120000011</v>
      </c>
      <c r="D95" s="466">
        <v>5.2613097999999994</v>
      </c>
      <c r="E95" s="466">
        <v>1.5097981510115916</v>
      </c>
      <c r="F95" s="466">
        <v>3.8486017546862583</v>
      </c>
      <c r="G95" s="466">
        <v>29.332139825697855</v>
      </c>
      <c r="H95" s="466">
        <v>2.7736727999999991</v>
      </c>
      <c r="I95" s="466">
        <v>26.558467025697826</v>
      </c>
      <c r="J95" s="466">
        <v>10.840720650519037</v>
      </c>
      <c r="K95" s="466">
        <v>1.0035643727999941</v>
      </c>
      <c r="L95" s="458">
        <v>11.844285023319031</v>
      </c>
      <c r="M95" s="466">
        <v>1.5289207999999992</v>
      </c>
      <c r="N95" s="466">
        <v>14.188825575178818</v>
      </c>
      <c r="O95" s="467">
        <v>44.597020648287277</v>
      </c>
    </row>
    <row r="96" spans="1:15" x14ac:dyDescent="0.25">
      <c r="A96" s="446"/>
      <c r="B96" s="486" t="s">
        <v>647</v>
      </c>
      <c r="C96" s="487">
        <v>259.33148514387557</v>
      </c>
      <c r="D96" s="487">
        <v>71.995549410480066</v>
      </c>
      <c r="E96" s="487">
        <v>40.527858471921306</v>
      </c>
      <c r="F96" s="487">
        <v>74.281864828286047</v>
      </c>
      <c r="G96" s="487">
        <v>446.13743252292227</v>
      </c>
      <c r="H96" s="487">
        <v>35.487718745949934</v>
      </c>
      <c r="I96" s="487">
        <v>410.64481192845642</v>
      </c>
      <c r="J96" s="487">
        <v>228.16157884086084</v>
      </c>
      <c r="K96" s="487">
        <v>24.707733842916557</v>
      </c>
      <c r="L96" s="487">
        <v>252.86931268377742</v>
      </c>
      <c r="M96" s="487">
        <v>31.546018793634332</v>
      </c>
      <c r="N96" s="487">
        <v>161.76243456947833</v>
      </c>
      <c r="O96" s="488">
        <v>62</v>
      </c>
    </row>
    <row r="97" spans="1:15" x14ac:dyDescent="0.25">
      <c r="A97" s="446"/>
      <c r="B97" s="486" t="s">
        <v>587</v>
      </c>
      <c r="C97" s="487"/>
      <c r="D97" s="487"/>
      <c r="E97" s="487"/>
      <c r="F97" s="487"/>
      <c r="G97" s="487"/>
      <c r="H97" s="487"/>
      <c r="I97" s="487"/>
      <c r="J97" s="487"/>
      <c r="K97" s="487"/>
      <c r="L97" s="487"/>
      <c r="M97" s="487"/>
      <c r="N97" s="487"/>
      <c r="O97" s="488"/>
    </row>
    <row r="98" spans="1:15" x14ac:dyDescent="0.25">
      <c r="A98" s="433">
        <v>31</v>
      </c>
      <c r="B98" s="489" t="s">
        <v>121</v>
      </c>
      <c r="C98" s="454">
        <v>0.38119999999999998</v>
      </c>
      <c r="D98" s="454">
        <v>3.8199999999999998E-2</v>
      </c>
      <c r="E98" s="455">
        <v>2.0000000000000001E-4</v>
      </c>
      <c r="F98" s="456">
        <v>4.8898079999999997E-5</v>
      </c>
      <c r="G98" s="490">
        <v>0.41964889808</v>
      </c>
      <c r="H98" s="491">
        <v>4.2000000000000003E-2</v>
      </c>
      <c r="I98" s="490">
        <v>0.37769999999999998</v>
      </c>
      <c r="J98" s="491">
        <v>1E-4</v>
      </c>
      <c r="K98" s="491">
        <v>3.5000000000000001E-3</v>
      </c>
      <c r="L98" s="491">
        <v>3.7000000000000002E-3</v>
      </c>
      <c r="M98" s="490">
        <v>1.6199999999999999E-2</v>
      </c>
      <c r="N98" s="490">
        <v>0.3614</v>
      </c>
      <c r="O98" s="467">
        <v>0.97961344982790588</v>
      </c>
    </row>
    <row r="99" spans="1:15" x14ac:dyDescent="0.25">
      <c r="A99" s="433">
        <v>32</v>
      </c>
      <c r="B99" s="432" t="s">
        <v>67</v>
      </c>
      <c r="C99" s="492">
        <v>1.545E-2</v>
      </c>
      <c r="D99" s="493">
        <v>3.8999999999999999E-4</v>
      </c>
      <c r="E99" s="492">
        <v>4.8799999999999998E-3</v>
      </c>
      <c r="F99" s="492">
        <v>8.7000000000000001E-4</v>
      </c>
      <c r="G99" s="490">
        <v>2.1589999999999998E-2</v>
      </c>
      <c r="H99" s="493">
        <v>2.16E-3</v>
      </c>
      <c r="I99" s="493">
        <v>1.9429999999999999E-2</v>
      </c>
      <c r="J99" s="467">
        <v>0</v>
      </c>
      <c r="K99" s="467">
        <v>0</v>
      </c>
      <c r="L99" s="467">
        <v>0</v>
      </c>
      <c r="M99" s="467">
        <v>0</v>
      </c>
      <c r="N99" s="467">
        <v>0</v>
      </c>
      <c r="O99" s="467">
        <v>0</v>
      </c>
    </row>
    <row r="100" spans="1:15" x14ac:dyDescent="0.25">
      <c r="A100" s="433">
        <v>33</v>
      </c>
      <c r="B100" s="494" t="s">
        <v>648</v>
      </c>
      <c r="C100" s="469">
        <v>5.4176999999999996E-2</v>
      </c>
      <c r="D100" s="469">
        <v>2.199E-3</v>
      </c>
      <c r="E100" s="469">
        <v>9.666134275E-3</v>
      </c>
      <c r="F100" s="469">
        <v>4.4148E-3</v>
      </c>
      <c r="G100" s="490">
        <v>7.0456934274999994E-2</v>
      </c>
      <c r="H100" s="469">
        <v>7.0456934275000003E-3</v>
      </c>
      <c r="I100" s="469">
        <v>6.3411240847500008E-2</v>
      </c>
      <c r="J100" s="469">
        <v>7.5045999999999993E-3</v>
      </c>
      <c r="K100" s="469">
        <v>1.2924000000000001E-2</v>
      </c>
      <c r="L100" s="469">
        <v>2.0428599999999998E-2</v>
      </c>
      <c r="M100" s="469">
        <v>1.3984859999999998E-2</v>
      </c>
      <c r="N100" s="469">
        <v>4.1921780847500013E-2</v>
      </c>
      <c r="O100" s="467">
        <v>32.216054641052487</v>
      </c>
    </row>
    <row r="101" spans="1:15" x14ac:dyDescent="0.25">
      <c r="A101" s="433">
        <v>34</v>
      </c>
      <c r="B101" s="494" t="s">
        <v>15</v>
      </c>
      <c r="C101" s="469">
        <v>1.235E-2</v>
      </c>
      <c r="D101" s="469">
        <v>1.1200000000000001E-3</v>
      </c>
      <c r="E101" s="469">
        <v>0</v>
      </c>
      <c r="F101" s="469">
        <v>1.3799999999999999E-3</v>
      </c>
      <c r="G101" s="490">
        <v>1.4849999999999999E-2</v>
      </c>
      <c r="H101" s="469">
        <v>1.01E-3</v>
      </c>
      <c r="I101" s="469">
        <v>1.384E-2</v>
      </c>
      <c r="J101" s="469">
        <v>7.6999999999999985E-3</v>
      </c>
      <c r="K101" s="469">
        <v>1.9300000000000003E-3</v>
      </c>
      <c r="L101" s="469">
        <v>9.6299999999999997E-3</v>
      </c>
      <c r="M101" s="469">
        <v>3.1500000000000005E-3</v>
      </c>
      <c r="N101" s="469">
        <v>2.9900000000000005E-3</v>
      </c>
      <c r="O101" s="467">
        <v>69.580924855491332</v>
      </c>
    </row>
    <row r="102" spans="1:15" x14ac:dyDescent="0.25">
      <c r="A102" s="433">
        <v>35</v>
      </c>
      <c r="B102" s="494" t="s">
        <v>649</v>
      </c>
      <c r="C102" s="449">
        <v>0</v>
      </c>
      <c r="D102" s="449">
        <v>0</v>
      </c>
      <c r="E102" s="449">
        <v>0</v>
      </c>
      <c r="F102" s="449">
        <v>0</v>
      </c>
      <c r="G102" s="495">
        <v>1.0545000000000001E-2</v>
      </c>
      <c r="H102" s="496">
        <v>7.0448688000000004E-3</v>
      </c>
      <c r="I102" s="496">
        <v>3.5007519999999993E-3</v>
      </c>
      <c r="J102" s="496">
        <v>0</v>
      </c>
      <c r="K102" s="496">
        <v>2.372E-3</v>
      </c>
      <c r="L102" s="496">
        <v>2.372E-3</v>
      </c>
      <c r="M102" s="467">
        <v>0</v>
      </c>
      <c r="N102" s="467">
        <v>0</v>
      </c>
      <c r="O102" s="467">
        <v>67.75687052381889</v>
      </c>
    </row>
    <row r="103" spans="1:15" x14ac:dyDescent="0.25">
      <c r="A103" s="437">
        <v>36</v>
      </c>
      <c r="B103" s="494" t="s">
        <v>31</v>
      </c>
      <c r="C103" s="469">
        <v>9.5390679999999992E-2</v>
      </c>
      <c r="D103" s="469">
        <v>5.9980300000000007E-2</v>
      </c>
      <c r="E103" s="469">
        <v>9.1553999999999993E-3</v>
      </c>
      <c r="F103" s="469">
        <v>2.82688E-2</v>
      </c>
      <c r="G103" s="490">
        <v>0.19279518000000001</v>
      </c>
      <c r="H103" s="469">
        <v>1.927951E-2</v>
      </c>
      <c r="I103" s="469">
        <v>0.17351559</v>
      </c>
      <c r="J103" s="469">
        <v>0.1238583</v>
      </c>
      <c r="K103" s="469">
        <v>2.9485800000000003E-2</v>
      </c>
      <c r="L103" s="469">
        <v>0.15334410000000001</v>
      </c>
      <c r="M103" s="469">
        <v>4.6703999999999996E-2</v>
      </c>
      <c r="N103" s="469">
        <v>5.3317510000000005E-2</v>
      </c>
      <c r="O103" s="467">
        <v>88.374825570428584</v>
      </c>
    </row>
    <row r="104" spans="1:15" x14ac:dyDescent="0.25">
      <c r="A104" s="612" t="s">
        <v>587</v>
      </c>
      <c r="B104" s="613"/>
      <c r="C104" s="434">
        <v>0.5585676799999999</v>
      </c>
      <c r="D104" s="434">
        <v>0.10188930000000002</v>
      </c>
      <c r="E104" s="436">
        <v>2.3901534274999997E-2</v>
      </c>
      <c r="F104" s="436">
        <v>3.498249808E-2</v>
      </c>
      <c r="G104" s="434">
        <v>0.72988601235500017</v>
      </c>
      <c r="H104" s="434">
        <v>7.8540072227500007E-2</v>
      </c>
      <c r="I104" s="434">
        <v>0.65139758284750005</v>
      </c>
      <c r="J104" s="436">
        <v>0.13916290000000001</v>
      </c>
      <c r="K104" s="436">
        <v>5.0211800000000001E-2</v>
      </c>
      <c r="L104" s="436">
        <v>0.1894747</v>
      </c>
      <c r="M104" s="434">
        <v>8.0038859999999989E-2</v>
      </c>
      <c r="N104" s="434">
        <v>0.45962929084750004</v>
      </c>
      <c r="O104" s="435">
        <v>29</v>
      </c>
    </row>
    <row r="105" spans="1:15" x14ac:dyDescent="0.25">
      <c r="A105" s="614" t="s">
        <v>138</v>
      </c>
      <c r="B105" s="615"/>
      <c r="C105" s="434">
        <v>259.89005282387558</v>
      </c>
      <c r="D105" s="434">
        <v>72.097438710480063</v>
      </c>
      <c r="E105" s="434">
        <v>40.551760006196304</v>
      </c>
      <c r="F105" s="434">
        <v>74.316847326366045</v>
      </c>
      <c r="G105" s="434">
        <v>446.86731853527726</v>
      </c>
      <c r="H105" s="434">
        <v>35.566258818177431</v>
      </c>
      <c r="I105" s="434">
        <v>411.29620951130391</v>
      </c>
      <c r="J105" s="434">
        <v>228.30074174086084</v>
      </c>
      <c r="K105" s="434">
        <v>24.757945642916557</v>
      </c>
      <c r="L105" s="434">
        <v>253.05878738377743</v>
      </c>
      <c r="M105" s="434">
        <v>31.62605765363433</v>
      </c>
      <c r="N105" s="434">
        <v>162.22206386032582</v>
      </c>
      <c r="O105" s="435">
        <v>62</v>
      </c>
    </row>
    <row r="106" spans="1:15" x14ac:dyDescent="0.25">
      <c r="A106" s="441" t="s">
        <v>650</v>
      </c>
      <c r="B106" s="457"/>
      <c r="C106" s="438"/>
      <c r="D106" s="438"/>
      <c r="E106" s="438"/>
      <c r="F106" s="438"/>
      <c r="G106" s="438"/>
      <c r="H106" s="438"/>
      <c r="I106" s="438"/>
      <c r="J106" s="438"/>
      <c r="K106" s="438"/>
      <c r="L106" s="438"/>
      <c r="M106" s="438"/>
      <c r="N106" s="439"/>
      <c r="O106" s="440"/>
    </row>
    <row r="107" spans="1:15" x14ac:dyDescent="0.25">
      <c r="A107" s="441" t="s">
        <v>589</v>
      </c>
      <c r="B107" s="457"/>
      <c r="C107" s="438"/>
      <c r="D107" s="438"/>
      <c r="E107" s="438"/>
      <c r="F107" s="438"/>
      <c r="G107" s="438"/>
      <c r="H107" s="438"/>
      <c r="I107" s="438"/>
      <c r="J107" s="438"/>
      <c r="K107" s="438"/>
      <c r="L107" s="438"/>
      <c r="M107" s="438"/>
      <c r="N107" s="439"/>
      <c r="O107" s="439"/>
    </row>
    <row r="108" spans="1:15" x14ac:dyDescent="0.25">
      <c r="A108" s="441" t="s">
        <v>591</v>
      </c>
      <c r="B108" s="457"/>
      <c r="C108" s="438"/>
      <c r="D108" s="438"/>
      <c r="E108" s="438"/>
      <c r="F108" s="438"/>
      <c r="G108" s="438"/>
      <c r="H108" s="438"/>
      <c r="I108" s="438"/>
      <c r="J108" s="438"/>
      <c r="K108" s="438"/>
      <c r="L108" s="438"/>
      <c r="M108" s="438"/>
      <c r="N108" s="438"/>
      <c r="O108" s="438"/>
    </row>
  </sheetData>
  <mergeCells count="39">
    <mergeCell ref="A104:B104"/>
    <mergeCell ref="A105:B105"/>
    <mergeCell ref="A63:A65"/>
    <mergeCell ref="A61:O61"/>
    <mergeCell ref="B63:B65"/>
    <mergeCell ref="C63:F63"/>
    <mergeCell ref="G63:G65"/>
    <mergeCell ref="H63:H65"/>
    <mergeCell ref="I63:I65"/>
    <mergeCell ref="M63:M65"/>
    <mergeCell ref="N63:N65"/>
    <mergeCell ref="O63:O65"/>
    <mergeCell ref="C64:D64"/>
    <mergeCell ref="E64:F64"/>
    <mergeCell ref="J64:J65"/>
    <mergeCell ref="K64:K65"/>
    <mergeCell ref="L64:L65"/>
    <mergeCell ref="J63:L63"/>
    <mergeCell ref="A3:A5"/>
    <mergeCell ref="A1:O1"/>
    <mergeCell ref="B3:B5"/>
    <mergeCell ref="C3:F3"/>
    <mergeCell ref="G3:G5"/>
    <mergeCell ref="H3:H5"/>
    <mergeCell ref="I3:I5"/>
    <mergeCell ref="M3:M5"/>
    <mergeCell ref="N3:N5"/>
    <mergeCell ref="O3:O5"/>
    <mergeCell ref="C4:D4"/>
    <mergeCell ref="E4:F4"/>
    <mergeCell ref="J4:J5"/>
    <mergeCell ref="K4:K5"/>
    <mergeCell ref="A49:O49"/>
    <mergeCell ref="A50:O50"/>
    <mergeCell ref="L4:L5"/>
    <mergeCell ref="J3:L3"/>
    <mergeCell ref="A42:B42"/>
    <mergeCell ref="A43:B43"/>
    <mergeCell ref="A48:D48"/>
  </mergeCells>
  <pageMargins left="0.47244094488188981" right="0.47244094488188981" top="0.51181102362204722" bottom="0.47244094488188981" header="0.31496062992125984" footer="0.31496062992125984"/>
  <pageSetup paperSize="9" scale="86" fitToHeight="0" orientation="landscape" r:id="rId1"/>
  <rowBreaks count="1" manualBreakCount="1">
    <brk id="25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11</vt:i4>
      </vt:variant>
    </vt:vector>
  </HeadingPairs>
  <TitlesOfParts>
    <vt:vector size="27" baseType="lpstr">
      <vt:lpstr>2.46</vt:lpstr>
      <vt:lpstr>2.47</vt:lpstr>
      <vt:lpstr>2.48</vt:lpstr>
      <vt:lpstr>2.49</vt:lpstr>
      <vt:lpstr>2.50</vt:lpstr>
      <vt:lpstr>2.51</vt:lpstr>
      <vt:lpstr>2.52</vt:lpstr>
      <vt:lpstr>2.53</vt:lpstr>
      <vt:lpstr>2.54</vt:lpstr>
      <vt:lpstr>2.55</vt:lpstr>
      <vt:lpstr>2.56 &amp; 2.57</vt:lpstr>
      <vt:lpstr>2.58</vt:lpstr>
      <vt:lpstr>2.59</vt:lpstr>
      <vt:lpstr>2.60</vt:lpstr>
      <vt:lpstr>2.61</vt:lpstr>
      <vt:lpstr>2.62</vt:lpstr>
      <vt:lpstr>'2.47'!Print_Area</vt:lpstr>
      <vt:lpstr>'2.49'!Print_Area</vt:lpstr>
      <vt:lpstr>'2.52'!Print_Area</vt:lpstr>
      <vt:lpstr>'2.55'!Print_Area</vt:lpstr>
      <vt:lpstr>'2.56 &amp; 2.57'!Print_Area</vt:lpstr>
      <vt:lpstr>'2.58'!Print_Area</vt:lpstr>
      <vt:lpstr>'2.59'!Print_Area</vt:lpstr>
      <vt:lpstr>'2.60'!Print_Area</vt:lpstr>
      <vt:lpstr>'2.62'!Print_Area</vt:lpstr>
      <vt:lpstr>'2.55'!Print_Titles</vt:lpstr>
      <vt:lpstr>'2.62'!Print_Titles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2018-05-02T21:09:56Z</dcterms:modified>
</cp:coreProperties>
</file>